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3\"/>
    </mc:Choice>
  </mc:AlternateContent>
  <bookViews>
    <workbookView xWindow="-14" yWindow="-14" windowWidth="11683" windowHeight="8749" tabRatio="725"/>
  </bookViews>
  <sheets>
    <sheet name="版权声明" sheetId="122" r:id="rId1"/>
    <sheet name="凭证清单" sheetId="117" r:id="rId2"/>
    <sheet name="总账科目表" sheetId="121" r:id="rId3"/>
    <sheet name="明细科目表" sheetId="120" r:id="rId4"/>
  </sheets>
  <definedNames>
    <definedName name="_xlnm._FilterDatabase" localSheetId="3" hidden="1">明细科目表!$B$3:$E$121</definedName>
    <definedName name="_xlnm._FilterDatabase" localSheetId="1" hidden="1">凭证清单!$A$6:$H$26</definedName>
    <definedName name="mxkm">OFFSET(明细科目表!$E$1,MATCH(凭证清单!$E1,明细科目表!$C:$C,)-1,,COUNTIF(明细科目表!$C:$C,凭证清单!$E1))</definedName>
    <definedName name="zzkm">OFFSET(总账科目表!$C$3,1,,COUNTA(总账科目表!$C:$C)-1)</definedName>
  </definedNames>
  <calcPr calcId="152511"/>
  <pivotCaches>
    <pivotCache cacheId="31" r:id="rId5"/>
  </pivotCaches>
</workbook>
</file>

<file path=xl/calcChain.xml><?xml version="1.0" encoding="utf-8"?>
<calcChain xmlns="http://schemas.openxmlformats.org/spreadsheetml/2006/main">
  <c r="J8" i="117" l="1"/>
  <c r="A22" i="117" l="1"/>
  <c r="D8" i="117"/>
  <c r="D9" i="117"/>
  <c r="D10" i="117"/>
  <c r="D11" i="117"/>
  <c r="D12" i="117"/>
  <c r="D13" i="117"/>
  <c r="D14" i="117"/>
  <c r="D15" i="117"/>
  <c r="D16" i="117"/>
  <c r="D17" i="117"/>
  <c r="D18" i="117"/>
  <c r="D19" i="117"/>
  <c r="D20" i="117"/>
  <c r="D21" i="117"/>
  <c r="D22" i="117"/>
  <c r="D23" i="117"/>
  <c r="D24" i="117"/>
  <c r="D7" i="117"/>
  <c r="A8" i="117" l="1"/>
  <c r="A10" i="117" s="1"/>
  <c r="A24" i="117"/>
  <c r="B24" i="117"/>
  <c r="B22" i="117"/>
  <c r="B20" i="117"/>
  <c r="B18" i="117"/>
  <c r="B16" i="117"/>
  <c r="B12" i="117"/>
  <c r="B13" i="117" s="1"/>
  <c r="B14" i="117" s="1"/>
  <c r="B8" i="117"/>
  <c r="B10" i="117"/>
  <c r="G2" i="117"/>
  <c r="H2" i="117"/>
  <c r="A11" i="117" l="1"/>
  <c r="A12" i="117" s="1"/>
  <c r="A13" i="117" s="1"/>
  <c r="A14" i="117" s="1"/>
  <c r="G3" i="117"/>
  <c r="A16" i="117" l="1"/>
  <c r="A18" i="117" l="1"/>
  <c r="A19" i="117" s="1"/>
  <c r="A20" i="117" s="1"/>
</calcChain>
</file>

<file path=xl/sharedStrings.xml><?xml version="1.0" encoding="utf-8"?>
<sst xmlns="http://schemas.openxmlformats.org/spreadsheetml/2006/main" count="544" uniqueCount="304">
  <si>
    <t>增值税-销项税</t>
    <phoneticPr fontId="2" type="noConversion"/>
  </si>
  <si>
    <t>增值税-进项税</t>
    <phoneticPr fontId="2" type="noConversion"/>
  </si>
  <si>
    <t>增值税-进项税转出</t>
    <phoneticPr fontId="2" type="noConversion"/>
  </si>
  <si>
    <t>2171007</t>
    <phoneticPr fontId="2" type="noConversion"/>
  </si>
  <si>
    <t>2171008</t>
  </si>
  <si>
    <t>所得税</t>
    <phoneticPr fontId="2" type="noConversion"/>
  </si>
  <si>
    <t>2171010</t>
    <phoneticPr fontId="2" type="noConversion"/>
  </si>
  <si>
    <t>1151001</t>
    <phoneticPr fontId="2" type="noConversion"/>
  </si>
  <si>
    <t>1151002</t>
  </si>
  <si>
    <t>1151003</t>
  </si>
  <si>
    <t>1243001</t>
    <phoneticPr fontId="2" type="noConversion"/>
  </si>
  <si>
    <t>1243002</t>
  </si>
  <si>
    <t>1243003</t>
  </si>
  <si>
    <t>1131001</t>
    <phoneticPr fontId="2" type="noConversion"/>
  </si>
  <si>
    <t>2181001</t>
    <phoneticPr fontId="2" type="noConversion"/>
  </si>
  <si>
    <t>2181002</t>
  </si>
  <si>
    <t>2181003</t>
  </si>
  <si>
    <t>2181004</t>
  </si>
  <si>
    <t>2131001</t>
    <phoneticPr fontId="2" type="noConversion"/>
  </si>
  <si>
    <t>教育费附加</t>
    <phoneticPr fontId="2" type="noConversion"/>
  </si>
  <si>
    <t>应收账款</t>
  </si>
  <si>
    <t>应付账款</t>
  </si>
  <si>
    <t>营业税</t>
  </si>
  <si>
    <t>其他应交款</t>
  </si>
  <si>
    <t>办公费</t>
    <phoneticPr fontId="2" type="noConversion"/>
  </si>
  <si>
    <t>工资</t>
    <phoneticPr fontId="2" type="noConversion"/>
  </si>
  <si>
    <t>营业税</t>
    <phoneticPr fontId="2" type="noConversion"/>
  </si>
  <si>
    <t>应收股利</t>
  </si>
  <si>
    <t>1122</t>
  </si>
  <si>
    <t>应收利息</t>
  </si>
  <si>
    <t>1131</t>
  </si>
  <si>
    <t>1133</t>
  </si>
  <si>
    <t>1133001</t>
    <phoneticPr fontId="2" type="noConversion"/>
  </si>
  <si>
    <t>1141</t>
  </si>
  <si>
    <t>坏账准备</t>
  </si>
  <si>
    <t>1151</t>
  </si>
  <si>
    <t>预付账款</t>
  </si>
  <si>
    <t>1201</t>
  </si>
  <si>
    <t>物资采购</t>
  </si>
  <si>
    <t>1211</t>
  </si>
  <si>
    <t>1221</t>
  </si>
  <si>
    <t>包装物</t>
  </si>
  <si>
    <t>1231</t>
  </si>
  <si>
    <t>1232</t>
  </si>
  <si>
    <t>1241</t>
  </si>
  <si>
    <t>1243</t>
  </si>
  <si>
    <t>库存商品</t>
  </si>
  <si>
    <t>1251</t>
  </si>
  <si>
    <t>委托加工物资</t>
  </si>
  <si>
    <t>1281</t>
  </si>
  <si>
    <t>存货跌价准备</t>
  </si>
  <si>
    <t>1291</t>
  </si>
  <si>
    <t>分期收款发出商品</t>
  </si>
  <si>
    <t>1301</t>
  </si>
  <si>
    <t>待摊费用</t>
  </si>
  <si>
    <t>1401</t>
  </si>
  <si>
    <t>长期股权投资</t>
  </si>
  <si>
    <t>1402</t>
  </si>
  <si>
    <t>长期债权投资</t>
  </si>
  <si>
    <t>1421</t>
  </si>
  <si>
    <t>长期投资减值准备</t>
  </si>
  <si>
    <t>1431</t>
  </si>
  <si>
    <t>委托贷款</t>
  </si>
  <si>
    <t>1501</t>
  </si>
  <si>
    <t>固定资产</t>
  </si>
  <si>
    <t>其他应付款</t>
    <phoneticPr fontId="2" type="noConversion"/>
  </si>
  <si>
    <t>5502004</t>
  </si>
  <si>
    <t>邮寄费</t>
    <phoneticPr fontId="2" type="noConversion"/>
  </si>
  <si>
    <t>5502005</t>
  </si>
  <si>
    <t>5502006</t>
  </si>
  <si>
    <t>无形资产摊销</t>
    <phoneticPr fontId="2" type="noConversion"/>
  </si>
  <si>
    <t>5502007</t>
  </si>
  <si>
    <t>5502999</t>
    <phoneticPr fontId="2" type="noConversion"/>
  </si>
  <si>
    <t>5503</t>
  </si>
  <si>
    <t>5503001</t>
    <phoneticPr fontId="2" type="noConversion"/>
  </si>
  <si>
    <t>利息收入</t>
    <phoneticPr fontId="2" type="noConversion"/>
  </si>
  <si>
    <t>5503002</t>
  </si>
  <si>
    <t>利息支出</t>
    <phoneticPr fontId="2" type="noConversion"/>
  </si>
  <si>
    <t>5503003</t>
  </si>
  <si>
    <t>银行手续费</t>
    <phoneticPr fontId="2" type="noConversion"/>
  </si>
  <si>
    <t>5601</t>
  </si>
  <si>
    <t>营业外支出</t>
  </si>
  <si>
    <t>5701</t>
  </si>
  <si>
    <t>所得税</t>
  </si>
  <si>
    <t>5801</t>
  </si>
  <si>
    <t>以前年度损益调整</t>
  </si>
  <si>
    <t>总账科目表</t>
    <phoneticPr fontId="2" type="noConversion"/>
  </si>
  <si>
    <t>科目代码</t>
  </si>
  <si>
    <t>一级科目名称</t>
  </si>
  <si>
    <t xml:space="preserve">  包含子目个数  </t>
  </si>
  <si>
    <t>1002</t>
  </si>
  <si>
    <t>2181</t>
  </si>
  <si>
    <t>会计凭证清单</t>
    <phoneticPr fontId="2" type="noConversion"/>
  </si>
  <si>
    <t>5405001</t>
    <phoneticPr fontId="2" type="noConversion"/>
  </si>
  <si>
    <t>税金</t>
    <phoneticPr fontId="2" type="noConversion"/>
  </si>
  <si>
    <t>财务费用</t>
  </si>
  <si>
    <t>管理费用</t>
  </si>
  <si>
    <t>管理费用</t>
    <phoneticPr fontId="2" type="noConversion"/>
  </si>
  <si>
    <t>折旧费</t>
  </si>
  <si>
    <t>折旧费</t>
    <phoneticPr fontId="2" type="noConversion"/>
  </si>
  <si>
    <t>本年利润</t>
  </si>
  <si>
    <t>5405002</t>
  </si>
  <si>
    <t>教育费附加</t>
  </si>
  <si>
    <t>累计折旧</t>
  </si>
  <si>
    <t>银行存款</t>
    <phoneticPr fontId="2" type="noConversion"/>
  </si>
  <si>
    <t>验资费</t>
    <phoneticPr fontId="2" type="noConversion"/>
  </si>
  <si>
    <t>证照费</t>
    <phoneticPr fontId="2" type="noConversion"/>
  </si>
  <si>
    <t>城建税</t>
  </si>
  <si>
    <t>2171011</t>
  </si>
  <si>
    <t>个人所得税</t>
    <phoneticPr fontId="2" type="noConversion"/>
  </si>
  <si>
    <t>5502008</t>
  </si>
  <si>
    <t>5502009</t>
  </si>
  <si>
    <t>工资</t>
    <phoneticPr fontId="2" type="noConversion"/>
  </si>
  <si>
    <t>社保</t>
    <phoneticPr fontId="2" type="noConversion"/>
  </si>
  <si>
    <t>5502010</t>
  </si>
  <si>
    <t>公积金</t>
  </si>
  <si>
    <t>公积金</t>
    <phoneticPr fontId="2" type="noConversion"/>
  </si>
  <si>
    <t>5502011</t>
  </si>
  <si>
    <t>会务费</t>
    <phoneticPr fontId="2" type="noConversion"/>
  </si>
  <si>
    <t>1001</t>
  </si>
  <si>
    <t>1002</t>
    <phoneticPr fontId="2" type="noConversion"/>
  </si>
  <si>
    <t>1002001</t>
    <phoneticPr fontId="2" type="noConversion"/>
  </si>
  <si>
    <t>1009</t>
  </si>
  <si>
    <t>其他货币资金</t>
  </si>
  <si>
    <t>1101</t>
  </si>
  <si>
    <t>短期投资</t>
  </si>
  <si>
    <t>1102</t>
  </si>
  <si>
    <t>短期投资跌价准备</t>
  </si>
  <si>
    <t>1111</t>
  </si>
  <si>
    <t>应收票据</t>
  </si>
  <si>
    <t>1121</t>
  </si>
  <si>
    <t>1502</t>
  </si>
  <si>
    <t>1505</t>
  </si>
  <si>
    <t>固定资产减值准备</t>
  </si>
  <si>
    <t>1601</t>
  </si>
  <si>
    <t>工程物资</t>
  </si>
  <si>
    <t>1603</t>
  </si>
  <si>
    <t>在建工程</t>
  </si>
  <si>
    <t>1605</t>
  </si>
  <si>
    <t>在建工程减值准备</t>
  </si>
  <si>
    <t>1701</t>
  </si>
  <si>
    <t>固定资产清理</t>
  </si>
  <si>
    <t>1801</t>
  </si>
  <si>
    <t>无形资产</t>
  </si>
  <si>
    <t>1805</t>
  </si>
  <si>
    <t>无形资产减值准备</t>
  </si>
  <si>
    <t>1815</t>
  </si>
  <si>
    <t>未确认融资费用</t>
  </si>
  <si>
    <t>1901</t>
  </si>
  <si>
    <t>长期待摊费用</t>
  </si>
  <si>
    <t>1902</t>
  </si>
  <si>
    <t>递延资产</t>
  </si>
  <si>
    <t>1911</t>
  </si>
  <si>
    <t>待处理财产损溢</t>
  </si>
  <si>
    <t>2101</t>
  </si>
  <si>
    <t>短期借款</t>
  </si>
  <si>
    <t>2111</t>
  </si>
  <si>
    <t>应付票据</t>
  </si>
  <si>
    <t>2121</t>
  </si>
  <si>
    <t>2121001</t>
    <phoneticPr fontId="2" type="noConversion"/>
  </si>
  <si>
    <t>2131</t>
  </si>
  <si>
    <t>预收账款</t>
  </si>
  <si>
    <t>2151</t>
  </si>
  <si>
    <t>2153</t>
  </si>
  <si>
    <t>应付福利费</t>
  </si>
  <si>
    <t>2161</t>
  </si>
  <si>
    <t>应付股利</t>
  </si>
  <si>
    <t>2171</t>
  </si>
  <si>
    <t>2171001</t>
    <phoneticPr fontId="2" type="noConversion"/>
  </si>
  <si>
    <t>2171002</t>
  </si>
  <si>
    <t>城建税</t>
    <phoneticPr fontId="2" type="noConversion"/>
  </si>
  <si>
    <t>2171003</t>
  </si>
  <si>
    <t>2176</t>
  </si>
  <si>
    <t>2176001</t>
    <phoneticPr fontId="2" type="noConversion"/>
  </si>
  <si>
    <t>2181</t>
    <phoneticPr fontId="2" type="noConversion"/>
  </si>
  <si>
    <t>2191</t>
  </si>
  <si>
    <t>预提费用</t>
  </si>
  <si>
    <t>2211</t>
  </si>
  <si>
    <t>预计负债</t>
  </si>
  <si>
    <t>2301</t>
  </si>
  <si>
    <t>长期借款</t>
  </si>
  <si>
    <t>2311</t>
  </si>
  <si>
    <t>应付债券</t>
  </si>
  <si>
    <t>2321</t>
  </si>
  <si>
    <t>长期应付款</t>
    <phoneticPr fontId="2" type="noConversion"/>
  </si>
  <si>
    <t>长期应付款</t>
  </si>
  <si>
    <t>2331</t>
  </si>
  <si>
    <t>专项应付款</t>
  </si>
  <si>
    <t>2341</t>
  </si>
  <si>
    <t>递延税款</t>
  </si>
  <si>
    <t>2342</t>
  </si>
  <si>
    <t>住房周转金</t>
  </si>
  <si>
    <t>3101</t>
  </si>
  <si>
    <t>实收资本（或股本）</t>
  </si>
  <si>
    <t>3103</t>
  </si>
  <si>
    <t>已归还投资</t>
  </si>
  <si>
    <t>3111</t>
  </si>
  <si>
    <t>资本公积</t>
  </si>
  <si>
    <t>3121</t>
  </si>
  <si>
    <t>盈余公积</t>
  </si>
  <si>
    <t>3131</t>
  </si>
  <si>
    <t>3141</t>
  </si>
  <si>
    <t>4101</t>
  </si>
  <si>
    <t>生产成本</t>
  </si>
  <si>
    <t>4105</t>
  </si>
  <si>
    <t>制造费用</t>
  </si>
  <si>
    <t>5101</t>
  </si>
  <si>
    <t>5102</t>
  </si>
  <si>
    <t>5201</t>
  </si>
  <si>
    <t>投资收益</t>
  </si>
  <si>
    <t>5203</t>
  </si>
  <si>
    <t>补贴收入</t>
  </si>
  <si>
    <t>5301</t>
  </si>
  <si>
    <t>营业外收入</t>
  </si>
  <si>
    <t>5401</t>
  </si>
  <si>
    <t>5402</t>
  </si>
  <si>
    <t>主营业务税金及附加</t>
  </si>
  <si>
    <t>5405</t>
  </si>
  <si>
    <t>5501</t>
  </si>
  <si>
    <t>营业费用</t>
  </si>
  <si>
    <t>5502</t>
  </si>
  <si>
    <t>5502001</t>
    <phoneticPr fontId="2" type="noConversion"/>
  </si>
  <si>
    <t>审计费</t>
    <phoneticPr fontId="2" type="noConversion"/>
  </si>
  <si>
    <t>5502</t>
    <phoneticPr fontId="2" type="noConversion"/>
  </si>
  <si>
    <t>5502002</t>
  </si>
  <si>
    <t>5502003</t>
  </si>
  <si>
    <t>其他</t>
    <phoneticPr fontId="2" type="noConversion"/>
  </si>
  <si>
    <t>现金</t>
  </si>
  <si>
    <t>低值易耗品</t>
  </si>
  <si>
    <t>银行存款</t>
  </si>
  <si>
    <t>现金</t>
    <phoneticPr fontId="2" type="noConversion"/>
  </si>
  <si>
    <t>材料成本差异</t>
  </si>
  <si>
    <t>利润分配</t>
  </si>
  <si>
    <t>其他业务收入</t>
  </si>
  <si>
    <t>其他业务支出</t>
  </si>
  <si>
    <t>其他应付款</t>
  </si>
  <si>
    <t>其他应收款</t>
  </si>
  <si>
    <t>应交税金</t>
  </si>
  <si>
    <t>原材料</t>
  </si>
  <si>
    <t>主营业务成本</t>
  </si>
  <si>
    <t>主营业务收入</t>
  </si>
  <si>
    <t>自制半成品</t>
  </si>
  <si>
    <t>单位名称:</t>
    <phoneticPr fontId="2" type="noConversion"/>
  </si>
  <si>
    <t>单位金额:元</t>
    <phoneticPr fontId="2" type="noConversion"/>
  </si>
  <si>
    <t>应付工资</t>
  </si>
  <si>
    <t>应付工资</t>
    <phoneticPr fontId="2" type="noConversion"/>
  </si>
  <si>
    <t>5502012</t>
  </si>
  <si>
    <t>劳务费</t>
    <phoneticPr fontId="2" type="noConversion"/>
  </si>
  <si>
    <t>1151004</t>
  </si>
  <si>
    <t>律师费</t>
    <phoneticPr fontId="2" type="noConversion"/>
  </si>
  <si>
    <t>5502013</t>
  </si>
  <si>
    <t>5502014</t>
  </si>
  <si>
    <t>印花税</t>
    <phoneticPr fontId="2" type="noConversion"/>
  </si>
  <si>
    <t>1133002</t>
  </si>
  <si>
    <t>5502015</t>
  </si>
  <si>
    <t>业务招待费</t>
  </si>
  <si>
    <t>业务招待费</t>
    <phoneticPr fontId="2" type="noConversion"/>
  </si>
  <si>
    <t>ABC公司</t>
    <phoneticPr fontId="2" type="noConversion"/>
  </si>
  <si>
    <t>A1公司</t>
  </si>
  <si>
    <t>A1公司</t>
    <phoneticPr fontId="2" type="noConversion"/>
  </si>
  <si>
    <t>A2公司</t>
  </si>
  <si>
    <t>A2公司</t>
    <phoneticPr fontId="2" type="noConversion"/>
  </si>
  <si>
    <t>B1公司</t>
    <phoneticPr fontId="2" type="noConversion"/>
  </si>
  <si>
    <t>B2公司</t>
  </si>
  <si>
    <t>B3公司</t>
  </si>
  <si>
    <t>B4公司</t>
  </si>
  <si>
    <t>办公费</t>
  </si>
  <si>
    <t>工行</t>
  </si>
  <si>
    <t>工行</t>
    <phoneticPr fontId="2" type="noConversion"/>
  </si>
  <si>
    <t>甲</t>
    <phoneticPr fontId="2" type="noConversion"/>
  </si>
  <si>
    <t>乙</t>
    <phoneticPr fontId="2" type="noConversion"/>
  </si>
  <si>
    <t>丙</t>
    <phoneticPr fontId="2" type="noConversion"/>
  </si>
  <si>
    <t>丁</t>
    <phoneticPr fontId="2" type="noConversion"/>
  </si>
  <si>
    <t>天津A公司</t>
    <phoneticPr fontId="2" type="noConversion"/>
  </si>
  <si>
    <t>北京B公司</t>
    <phoneticPr fontId="2" type="noConversion"/>
  </si>
  <si>
    <t>A001公司</t>
    <phoneticPr fontId="2" type="noConversion"/>
  </si>
  <si>
    <t>A002公司</t>
  </si>
  <si>
    <t>A003公司</t>
  </si>
  <si>
    <t>A004公司</t>
  </si>
  <si>
    <t>1002002</t>
  </si>
  <si>
    <t>建行</t>
  </si>
  <si>
    <t>建行</t>
    <phoneticPr fontId="2" type="noConversion"/>
  </si>
  <si>
    <t>日期</t>
    <phoneticPr fontId="8" type="noConversion"/>
  </si>
  <si>
    <t>凭证号</t>
    <phoneticPr fontId="8" type="noConversion"/>
  </si>
  <si>
    <t>摘要</t>
    <phoneticPr fontId="2" type="noConversion"/>
  </si>
  <si>
    <t>一级科目</t>
    <phoneticPr fontId="8" type="noConversion"/>
  </si>
  <si>
    <t>二级科目</t>
    <phoneticPr fontId="8" type="noConversion"/>
  </si>
  <si>
    <t>借方</t>
    <phoneticPr fontId="8" type="noConversion"/>
  </si>
  <si>
    <t>贷方</t>
    <phoneticPr fontId="2" type="noConversion"/>
  </si>
  <si>
    <t>科目代码</t>
    <phoneticPr fontId="2" type="noConversion"/>
  </si>
  <si>
    <t>一级科目名称</t>
    <phoneticPr fontId="8" type="noConversion"/>
  </si>
  <si>
    <t>二级科目名称</t>
    <phoneticPr fontId="8" type="noConversion"/>
  </si>
  <si>
    <t>科目代码</t>
    <phoneticPr fontId="8" type="noConversion"/>
  </si>
  <si>
    <t>明细科目代码</t>
    <phoneticPr fontId="8" type="noConversion"/>
  </si>
  <si>
    <t>会计科目表</t>
    <phoneticPr fontId="2" type="noConversion"/>
  </si>
  <si>
    <t>其他应收款</t>
    <phoneticPr fontId="2" type="noConversion"/>
  </si>
  <si>
    <t>银行存款</t>
    <phoneticPr fontId="2" type="noConversion"/>
  </si>
  <si>
    <t>主营业务税金及附加</t>
    <phoneticPr fontId="2" type="noConversion"/>
  </si>
  <si>
    <t>应交税金</t>
    <phoneticPr fontId="2" type="noConversion"/>
  </si>
  <si>
    <t>其他应交款</t>
    <phoneticPr fontId="2" type="noConversion"/>
  </si>
  <si>
    <t>管理费用</t>
    <phoneticPr fontId="2" type="noConversion"/>
  </si>
  <si>
    <t>应付工资</t>
    <phoneticPr fontId="2" type="noConversion"/>
  </si>
  <si>
    <t>现金</t>
    <phoneticPr fontId="2" type="noConversion"/>
  </si>
  <si>
    <t>累计折旧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</si>
</sst>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76" formatCode="_(* #,##0_);_(* \(#,##0\);_(* &quot;-&quot;_);_(@_)"/>
    <numFmt numFmtId="177" formatCode="_(* #,##0.00_);_(* \(#,##0.00\);_(* &quot;-&quot;??_);_(@_)"/>
    <numFmt numFmtId="178" formatCode="_*##0.##########_ ;_ * &quot;&quot;_ ;_ @_ "/>
    <numFmt numFmtId="179" formatCode="yyyy&quot;年&quot;m&quot;月&quot;d&quot;日&quot;;@"/>
    <numFmt numFmtId="180" formatCode="yyyy&quot;年&quot;m&quot;月&quot;;@"/>
  </numFmts>
  <fonts count="16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b/>
      <sz val="20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1"/>
      <name val="Arial Unicode MS"/>
      <family val="2"/>
      <charset val="134"/>
    </font>
    <font>
      <sz val="11"/>
      <name val="Arial Unicode MS"/>
      <family val="2"/>
      <charset val="134"/>
    </font>
    <font>
      <b/>
      <sz val="10"/>
      <name val="Arial Unicode MS"/>
      <family val="2"/>
      <charset val="134"/>
    </font>
    <font>
      <b/>
      <sz val="20"/>
      <name val="Arial Unicode MS"/>
      <family val="2"/>
      <charset val="134"/>
    </font>
    <font>
      <b/>
      <sz val="10"/>
      <color indexed="10"/>
      <name val="Arial Unicode MS"/>
      <family val="2"/>
      <charset val="134"/>
    </font>
    <font>
      <b/>
      <sz val="2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/>
      <right style="medium">
        <color indexed="64"/>
      </right>
      <top/>
      <bottom/>
      <diagonal/>
    </border>
  </borders>
  <cellStyleXfs count="7">
    <xf numFmtId="0" fontId="0" fillId="0" borderId="0"/>
    <xf numFmtId="0" fontId="4" fillId="0" borderId="0"/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</cellStyleXfs>
  <cellXfs count="55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3" fontId="0" fillId="0" borderId="0" xfId="0" applyNumberFormat="1"/>
    <xf numFmtId="0" fontId="3" fillId="0" borderId="0" xfId="0" applyFont="1"/>
    <xf numFmtId="43" fontId="3" fillId="0" borderId="0" xfId="4" applyFont="1" applyAlignment="1">
      <alignment vertical="center"/>
    </xf>
    <xf numFmtId="43" fontId="3" fillId="0" borderId="0" xfId="4" applyFont="1" applyAlignment="1">
      <alignment horizontal="right" vertical="center"/>
    </xf>
    <xf numFmtId="43" fontId="0" fillId="0" borderId="0" xfId="4" applyFont="1" applyAlignment="1">
      <alignment vertical="center"/>
    </xf>
    <xf numFmtId="180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1" fillId="0" borderId="9" xfId="0" applyNumberFormat="1" applyFont="1" applyFill="1" applyBorder="1" applyAlignment="1">
      <alignment horizontal="center" vertical="center"/>
    </xf>
    <xf numFmtId="0" fontId="11" fillId="0" borderId="9" xfId="0" applyNumberFormat="1" applyFont="1" applyFill="1" applyBorder="1" applyAlignment="1">
      <alignment horizontal="left" vertical="center" wrapText="1"/>
    </xf>
    <xf numFmtId="0" fontId="11" fillId="0" borderId="9" xfId="0" applyNumberFormat="1" applyFont="1" applyFill="1" applyBorder="1" applyAlignment="1">
      <alignment horizontal="center" vertical="center" wrapText="1"/>
    </xf>
    <xf numFmtId="178" fontId="11" fillId="0" borderId="9" xfId="0" applyNumberFormat="1" applyFont="1" applyBorder="1" applyAlignment="1">
      <alignment horizontal="left" vertical="center" shrinkToFit="1"/>
    </xf>
    <xf numFmtId="43" fontId="11" fillId="0" borderId="9" xfId="4" applyFont="1" applyFill="1" applyBorder="1" applyAlignment="1">
      <alignment horizontal="center" vertical="center"/>
    </xf>
    <xf numFmtId="0" fontId="10" fillId="4" borderId="9" xfId="5" applyFont="1" applyFill="1" applyBorder="1" applyAlignment="1">
      <alignment horizontal="center" vertical="center"/>
    </xf>
    <xf numFmtId="0" fontId="10" fillId="4" borderId="9" xfId="5" applyFont="1" applyFill="1" applyBorder="1" applyAlignment="1">
      <alignment horizontal="center" vertical="center" wrapText="1"/>
    </xf>
    <xf numFmtId="179" fontId="11" fillId="0" borderId="9" xfId="0" applyNumberFormat="1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/>
    </xf>
    <xf numFmtId="49" fontId="9" fillId="0" borderId="5" xfId="0" applyNumberFormat="1" applyFont="1" applyBorder="1"/>
    <xf numFmtId="0" fontId="7" fillId="4" borderId="9" xfId="5" applyFont="1" applyFill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9" fillId="0" borderId="1" xfId="0" applyNumberFormat="1" applyFont="1" applyBorder="1"/>
    <xf numFmtId="49" fontId="9" fillId="0" borderId="1" xfId="0" applyNumberFormat="1" applyFont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center" vertical="center"/>
    </xf>
    <xf numFmtId="49" fontId="9" fillId="0" borderId="1" xfId="0" applyNumberFormat="1" applyFont="1" applyFill="1" applyBorder="1"/>
    <xf numFmtId="49" fontId="9" fillId="0" borderId="1" xfId="0" quotePrefix="1" applyNumberFormat="1" applyFont="1" applyBorder="1"/>
    <xf numFmtId="49" fontId="9" fillId="0" borderId="8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43" fontId="14" fillId="2" borderId="6" xfId="4" applyFont="1" applyFill="1" applyBorder="1" applyAlignment="1">
      <alignment horizontal="center" vertical="center" shrinkToFit="1"/>
    </xf>
    <xf numFmtId="43" fontId="14" fillId="2" borderId="7" xfId="4" applyFont="1" applyFill="1" applyBorder="1" applyAlignment="1">
      <alignment horizontal="center" vertical="center" shrinkToFit="1"/>
    </xf>
    <xf numFmtId="39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80" fontId="11" fillId="0" borderId="0" xfId="0" applyNumberFormat="1" applyFont="1" applyAlignment="1">
      <alignment horizontal="center" vertical="center"/>
    </xf>
    <xf numFmtId="180" fontId="11" fillId="0" borderId="1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" fillId="6" borderId="0" xfId="6" applyFill="1">
      <alignment vertical="center"/>
    </xf>
    <xf numFmtId="0" fontId="1" fillId="7" borderId="0" xfId="6" applyFill="1">
      <alignment vertical="center"/>
    </xf>
  </cellXfs>
  <cellStyles count="7">
    <cellStyle name="常规" xfId="0" builtinId="0"/>
    <cellStyle name="常规 2" xfId="5"/>
    <cellStyle name="常规 3" xfId="6"/>
    <cellStyle name="普通_目录" xfId="1"/>
    <cellStyle name="千位[0]_产成品" xfId="2"/>
    <cellStyle name="千位_产成品" xfId="3"/>
    <cellStyle name="千位分隔" xfId="4" builtinId="3"/>
  </cellStyles>
  <dxfs count="1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fill>
        <patternFill patternType="solid">
          <fgColor indexed="64"/>
          <bgColor theme="3" tint="0.599963377788628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/>
        <bottom/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vertical style="thin">
          <color theme="8" tint="-0.24994659260841701"/>
        </vertic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vertical style="thin">
          <color theme="8" tint="-0.24994659260841701"/>
        </vertical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sz val="12"/>
      </font>
    </dxf>
    <dxf>
      <font>
        <sz val="12"/>
      </font>
    </dxf>
    <dxf>
      <font>
        <sz val="10"/>
      </font>
      <fill>
        <patternFill patternType="none">
          <fgColor indexed="64"/>
          <bgColor indexed="65"/>
        </patternFill>
      </fill>
    </dxf>
    <dxf>
      <font>
        <sz val="10"/>
      </font>
      <fill>
        <patternFill patternType="none">
          <fgColor indexed="64"/>
          <bgColor indexed="65"/>
        </patternFill>
      </fill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name val="Arial Unicode MS"/>
        <scheme val="none"/>
      </font>
    </dxf>
    <dxf>
      <font>
        <name val="Arial Unicode MS"/>
        <scheme val="none"/>
      </font>
    </dxf>
    <dxf>
      <font>
        <sz val="10"/>
      </font>
    </dxf>
    <dxf>
      <alignment horizontal="left" readingOrder="0"/>
    </dxf>
    <dxf>
      <alignment horizontal="center" readingOrder="0"/>
    </dxf>
    <dxf>
      <font>
        <b/>
        <i val="0"/>
        <color auto="1"/>
      </font>
      <fill>
        <patternFill>
          <bgColor theme="3" tint="0.59996337778862885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>
          <fgColor auto="1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ssy" refreshedDate="40501.93567071759" createdVersion="4" refreshedVersion="4" recordCount="118">
  <cacheSource type="worksheet">
    <worksheetSource ref="B3:E121" sheet="明细科目表"/>
  </cacheSource>
  <cacheFields count="4">
    <cacheField name="科目代码" numFmtId="49">
      <sharedItems count="80">
        <s v="1001"/>
        <s v="1002"/>
        <s v="1009"/>
        <s v="1101"/>
        <s v="1102"/>
        <s v="1111"/>
        <s v="1121"/>
        <s v="1122"/>
        <s v="1131"/>
        <s v="1133"/>
        <s v="1141"/>
        <s v="1151"/>
        <s v="1201"/>
        <s v="1211"/>
        <s v="1221"/>
        <s v="1231"/>
        <s v="1232"/>
        <s v="1241"/>
        <s v="1243"/>
        <s v="1251"/>
        <s v="1281"/>
        <s v="1291"/>
        <s v="1301"/>
        <s v="1401"/>
        <s v="1402"/>
        <s v="1421"/>
        <s v="1431"/>
        <s v="1501"/>
        <s v="1502"/>
        <s v="1505"/>
        <s v="1601"/>
        <s v="1603"/>
        <s v="1605"/>
        <s v="1701"/>
        <s v="1801"/>
        <s v="1805"/>
        <s v="1815"/>
        <s v="1901"/>
        <s v="1902"/>
        <s v="1911"/>
        <s v="2101"/>
        <s v="2111"/>
        <s v="2121"/>
        <s v="2131"/>
        <s v="2151"/>
        <s v="2153"/>
        <s v="2161"/>
        <s v="2171"/>
        <s v="2176"/>
        <s v="2181"/>
        <s v="2191"/>
        <s v="2211"/>
        <s v="2301"/>
        <s v="2311"/>
        <s v="2321"/>
        <s v="2331"/>
        <s v="2341"/>
        <s v="2342"/>
        <s v="3101"/>
        <s v="3103"/>
        <s v="3111"/>
        <s v="3121"/>
        <s v="3131"/>
        <s v="3141"/>
        <s v="4101"/>
        <s v="4105"/>
        <s v="5101"/>
        <s v="5102"/>
        <s v="5201"/>
        <s v="5203"/>
        <s v="5301"/>
        <s v="5401"/>
        <s v="5402"/>
        <s v="5405"/>
        <s v="5501"/>
        <s v="5502"/>
        <s v="5503"/>
        <s v="5601"/>
        <s v="5701"/>
        <s v="5801"/>
      </sharedItems>
    </cacheField>
    <cacheField name="一级科目名称" numFmtId="49">
      <sharedItems count="83">
        <s v="现金"/>
        <s v="银行存款"/>
        <s v="其他货币资金"/>
        <s v="短期投资"/>
        <s v="短期投资跌价准备"/>
        <s v="应收票据"/>
        <s v="应收股利"/>
        <s v="应收利息"/>
        <s v="应收账款"/>
        <s v="其他应收款"/>
        <s v="坏账准备"/>
        <s v="预付账款"/>
        <s v="物资采购"/>
        <s v="原材料"/>
        <s v="包装物"/>
        <s v="低值易耗品"/>
        <s v="材料成本差异"/>
        <s v="自制半成品"/>
        <s v="库存商品"/>
        <s v="委托加工物资"/>
        <s v="存货跌价准备"/>
        <s v="分期收款发出商品"/>
        <s v="待摊费用"/>
        <s v="长期股权投资"/>
        <s v="长期债权投资"/>
        <s v="长期投资减值准备"/>
        <s v="委托贷款"/>
        <s v="固定资产"/>
        <s v="累计折旧"/>
        <s v="固定资产减值准备"/>
        <s v="工程物资"/>
        <s v="在建工程"/>
        <s v="在建工程减值准备"/>
        <s v="固定资产清理"/>
        <s v="无形资产"/>
        <s v="无形资产减值准备"/>
        <s v="未确认融资费用"/>
        <s v="长期待摊费用"/>
        <s v="递延资产"/>
        <s v="待处理财产损溢"/>
        <s v="短期借款"/>
        <s v="应付票据"/>
        <s v="应付账款"/>
        <s v="预收账款"/>
        <s v="应付工资"/>
        <s v="应付福利费"/>
        <s v="应付股利"/>
        <s v="应交税金"/>
        <s v="其他应交款"/>
        <s v="其他应付款"/>
        <s v="预提费用"/>
        <s v="预计负债"/>
        <s v="长期借款"/>
        <s v="应付债券"/>
        <s v="长期应付款"/>
        <s v="专项应付款"/>
        <s v="递延税款"/>
        <s v="住房周转金"/>
        <s v="实收资本（或股本）"/>
        <s v="已归还投资"/>
        <s v="资本公积"/>
        <s v="盈余公积"/>
        <s v="本年利润"/>
        <s v="利润分配"/>
        <s v="生产成本"/>
        <s v="制造费用"/>
        <s v="主营业务收入"/>
        <s v="其他业务收入"/>
        <s v="投资收益"/>
        <s v="补贴收入"/>
        <s v="营业外收入"/>
        <s v="主营业务成本"/>
        <s v="主营业务税金及附加"/>
        <s v="其他业务支出"/>
        <s v="营业费用"/>
        <s v="管理费用"/>
        <s v="财务费用"/>
        <s v="营业外支出"/>
        <s v="所得税"/>
        <s v="以前年度损益调整"/>
        <s v="无形资产摊销" u="1"/>
        <s v="应付职工薪酬" u="1"/>
        <s v="库存现金" u="1"/>
      </sharedItems>
    </cacheField>
    <cacheField name="明细科目代码" numFmtId="49">
      <sharedItems containsBlank="1"/>
    </cacheField>
    <cacheField name="二级科目名称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">
  <r>
    <x v="0"/>
    <x v="0"/>
    <m/>
    <m/>
  </r>
  <r>
    <x v="1"/>
    <x v="1"/>
    <s v="1002001"/>
    <s v="工行"/>
  </r>
  <r>
    <x v="1"/>
    <x v="1"/>
    <s v="1002002"/>
    <s v="建行"/>
  </r>
  <r>
    <x v="2"/>
    <x v="2"/>
    <m/>
    <m/>
  </r>
  <r>
    <x v="3"/>
    <x v="3"/>
    <m/>
    <m/>
  </r>
  <r>
    <x v="4"/>
    <x v="4"/>
    <m/>
    <m/>
  </r>
  <r>
    <x v="5"/>
    <x v="5"/>
    <m/>
    <m/>
  </r>
  <r>
    <x v="6"/>
    <x v="6"/>
    <m/>
    <m/>
  </r>
  <r>
    <x v="7"/>
    <x v="7"/>
    <m/>
    <m/>
  </r>
  <r>
    <x v="8"/>
    <x v="8"/>
    <s v="1131001"/>
    <m/>
  </r>
  <r>
    <x v="9"/>
    <x v="9"/>
    <s v="1133001"/>
    <s v="A1公司"/>
  </r>
  <r>
    <x v="9"/>
    <x v="9"/>
    <s v="1133002"/>
    <s v="A2公司"/>
  </r>
  <r>
    <x v="10"/>
    <x v="10"/>
    <m/>
    <m/>
  </r>
  <r>
    <x v="11"/>
    <x v="11"/>
    <s v="1151001"/>
    <s v="B1公司"/>
  </r>
  <r>
    <x v="11"/>
    <x v="11"/>
    <s v="1151002"/>
    <s v="B2公司"/>
  </r>
  <r>
    <x v="11"/>
    <x v="11"/>
    <s v="1151003"/>
    <s v="B3公司"/>
  </r>
  <r>
    <x v="11"/>
    <x v="11"/>
    <s v="1151004"/>
    <s v="B4公司"/>
  </r>
  <r>
    <x v="12"/>
    <x v="12"/>
    <m/>
    <m/>
  </r>
  <r>
    <x v="13"/>
    <x v="13"/>
    <m/>
    <m/>
  </r>
  <r>
    <x v="14"/>
    <x v="14"/>
    <m/>
    <m/>
  </r>
  <r>
    <x v="15"/>
    <x v="15"/>
    <m/>
    <m/>
  </r>
  <r>
    <x v="16"/>
    <x v="16"/>
    <m/>
    <m/>
  </r>
  <r>
    <x v="17"/>
    <x v="17"/>
    <m/>
    <m/>
  </r>
  <r>
    <x v="18"/>
    <x v="18"/>
    <s v="1243001"/>
    <s v="甲"/>
  </r>
  <r>
    <x v="18"/>
    <x v="18"/>
    <s v="1243001"/>
    <s v="乙"/>
  </r>
  <r>
    <x v="18"/>
    <x v="18"/>
    <s v="1243002"/>
    <s v="丙"/>
  </r>
  <r>
    <x v="18"/>
    <x v="18"/>
    <s v="1243003"/>
    <s v="丁"/>
  </r>
  <r>
    <x v="19"/>
    <x v="19"/>
    <m/>
    <m/>
  </r>
  <r>
    <x v="20"/>
    <x v="20"/>
    <m/>
    <m/>
  </r>
  <r>
    <x v="21"/>
    <x v="21"/>
    <m/>
    <m/>
  </r>
  <r>
    <x v="22"/>
    <x v="22"/>
    <m/>
    <m/>
  </r>
  <r>
    <x v="23"/>
    <x v="23"/>
    <m/>
    <m/>
  </r>
  <r>
    <x v="24"/>
    <x v="24"/>
    <m/>
    <m/>
  </r>
  <r>
    <x v="25"/>
    <x v="25"/>
    <m/>
    <m/>
  </r>
  <r>
    <x v="26"/>
    <x v="26"/>
    <m/>
    <m/>
  </r>
  <r>
    <x v="27"/>
    <x v="27"/>
    <m/>
    <m/>
  </r>
  <r>
    <x v="28"/>
    <x v="28"/>
    <m/>
    <m/>
  </r>
  <r>
    <x v="29"/>
    <x v="29"/>
    <m/>
    <m/>
  </r>
  <r>
    <x v="30"/>
    <x v="30"/>
    <m/>
    <m/>
  </r>
  <r>
    <x v="31"/>
    <x v="31"/>
    <m/>
    <m/>
  </r>
  <r>
    <x v="32"/>
    <x v="32"/>
    <m/>
    <m/>
  </r>
  <r>
    <x v="33"/>
    <x v="33"/>
    <m/>
    <m/>
  </r>
  <r>
    <x v="34"/>
    <x v="34"/>
    <m/>
    <m/>
  </r>
  <r>
    <x v="35"/>
    <x v="35"/>
    <m/>
    <m/>
  </r>
  <r>
    <x v="36"/>
    <x v="36"/>
    <m/>
    <m/>
  </r>
  <r>
    <x v="37"/>
    <x v="37"/>
    <m/>
    <m/>
  </r>
  <r>
    <x v="38"/>
    <x v="38"/>
    <m/>
    <m/>
  </r>
  <r>
    <x v="39"/>
    <x v="39"/>
    <m/>
    <m/>
  </r>
  <r>
    <x v="40"/>
    <x v="40"/>
    <m/>
    <m/>
  </r>
  <r>
    <x v="41"/>
    <x v="41"/>
    <m/>
    <m/>
  </r>
  <r>
    <x v="42"/>
    <x v="42"/>
    <s v="2121001"/>
    <s v="天津A公司"/>
  </r>
  <r>
    <x v="43"/>
    <x v="43"/>
    <s v="2131001"/>
    <s v="北京B公司"/>
  </r>
  <r>
    <x v="44"/>
    <x v="44"/>
    <m/>
    <m/>
  </r>
  <r>
    <x v="45"/>
    <x v="45"/>
    <m/>
    <m/>
  </r>
  <r>
    <x v="46"/>
    <x v="46"/>
    <m/>
    <m/>
  </r>
  <r>
    <x v="47"/>
    <x v="47"/>
    <s v="2171001"/>
    <s v="增值税-销项税"/>
  </r>
  <r>
    <x v="47"/>
    <x v="47"/>
    <s v="2171002"/>
    <s v="增值税-进项税"/>
  </r>
  <r>
    <x v="47"/>
    <x v="47"/>
    <s v="2171003"/>
    <s v="增值税-进项税转出"/>
  </r>
  <r>
    <x v="47"/>
    <x v="47"/>
    <s v="2171007"/>
    <s v="城建税"/>
  </r>
  <r>
    <x v="47"/>
    <x v="47"/>
    <s v="2171008"/>
    <s v="营业税"/>
  </r>
  <r>
    <x v="47"/>
    <x v="47"/>
    <s v="2171010"/>
    <s v="所得税"/>
  </r>
  <r>
    <x v="47"/>
    <x v="47"/>
    <s v="2171011"/>
    <s v="个人所得税"/>
  </r>
  <r>
    <x v="48"/>
    <x v="48"/>
    <s v="2176001"/>
    <s v="教育费附加"/>
  </r>
  <r>
    <x v="49"/>
    <x v="49"/>
    <s v="2181001"/>
    <s v="A001公司"/>
  </r>
  <r>
    <x v="49"/>
    <x v="49"/>
    <s v="2181002"/>
    <s v="A002公司"/>
  </r>
  <r>
    <x v="49"/>
    <x v="49"/>
    <s v="2181003"/>
    <s v="A003公司"/>
  </r>
  <r>
    <x v="49"/>
    <x v="49"/>
    <s v="2181004"/>
    <s v="A004公司"/>
  </r>
  <r>
    <x v="50"/>
    <x v="50"/>
    <m/>
    <m/>
  </r>
  <r>
    <x v="51"/>
    <x v="51"/>
    <m/>
    <m/>
  </r>
  <r>
    <x v="52"/>
    <x v="52"/>
    <m/>
    <m/>
  </r>
  <r>
    <x v="53"/>
    <x v="53"/>
    <m/>
    <m/>
  </r>
  <r>
    <x v="54"/>
    <x v="54"/>
    <m/>
    <m/>
  </r>
  <r>
    <x v="54"/>
    <x v="54"/>
    <m/>
    <m/>
  </r>
  <r>
    <x v="54"/>
    <x v="54"/>
    <m/>
    <m/>
  </r>
  <r>
    <x v="55"/>
    <x v="55"/>
    <m/>
    <m/>
  </r>
  <r>
    <x v="56"/>
    <x v="56"/>
    <m/>
    <m/>
  </r>
  <r>
    <x v="57"/>
    <x v="57"/>
    <m/>
    <m/>
  </r>
  <r>
    <x v="58"/>
    <x v="58"/>
    <m/>
    <m/>
  </r>
  <r>
    <x v="59"/>
    <x v="59"/>
    <m/>
    <m/>
  </r>
  <r>
    <x v="60"/>
    <x v="60"/>
    <m/>
    <m/>
  </r>
  <r>
    <x v="61"/>
    <x v="61"/>
    <m/>
    <m/>
  </r>
  <r>
    <x v="62"/>
    <x v="62"/>
    <m/>
    <m/>
  </r>
  <r>
    <x v="63"/>
    <x v="63"/>
    <m/>
    <m/>
  </r>
  <r>
    <x v="64"/>
    <x v="64"/>
    <m/>
    <m/>
  </r>
  <r>
    <x v="65"/>
    <x v="65"/>
    <m/>
    <m/>
  </r>
  <r>
    <x v="66"/>
    <x v="66"/>
    <m/>
    <m/>
  </r>
  <r>
    <x v="67"/>
    <x v="67"/>
    <m/>
    <m/>
  </r>
  <r>
    <x v="68"/>
    <x v="68"/>
    <m/>
    <m/>
  </r>
  <r>
    <x v="69"/>
    <x v="69"/>
    <m/>
    <m/>
  </r>
  <r>
    <x v="70"/>
    <x v="70"/>
    <m/>
    <m/>
  </r>
  <r>
    <x v="70"/>
    <x v="70"/>
    <m/>
    <m/>
  </r>
  <r>
    <x v="71"/>
    <x v="71"/>
    <m/>
    <m/>
  </r>
  <r>
    <x v="72"/>
    <x v="72"/>
    <m/>
    <m/>
  </r>
  <r>
    <x v="73"/>
    <x v="73"/>
    <s v="5405001"/>
    <s v="税金"/>
  </r>
  <r>
    <x v="73"/>
    <x v="73"/>
    <s v="5405002"/>
    <s v="工资"/>
  </r>
  <r>
    <x v="74"/>
    <x v="74"/>
    <m/>
    <m/>
  </r>
  <r>
    <x v="75"/>
    <x v="75"/>
    <s v="5502001"/>
    <s v="审计费"/>
  </r>
  <r>
    <x v="75"/>
    <x v="75"/>
    <s v="5502002"/>
    <s v="办公费"/>
  </r>
  <r>
    <x v="75"/>
    <x v="75"/>
    <s v="5502003"/>
    <s v="验资费"/>
  </r>
  <r>
    <x v="75"/>
    <x v="75"/>
    <s v="5502004"/>
    <s v="邮寄费"/>
  </r>
  <r>
    <x v="75"/>
    <x v="75"/>
    <s v="5502005"/>
    <s v="折旧费"/>
  </r>
  <r>
    <x v="75"/>
    <x v="75"/>
    <s v="5502006"/>
    <s v="无形资产摊销"/>
  </r>
  <r>
    <x v="75"/>
    <x v="75"/>
    <s v="5502007"/>
    <s v="证照费"/>
  </r>
  <r>
    <x v="75"/>
    <x v="75"/>
    <s v="5502008"/>
    <s v="工资"/>
  </r>
  <r>
    <x v="75"/>
    <x v="75"/>
    <s v="5502009"/>
    <s v="社保"/>
  </r>
  <r>
    <x v="75"/>
    <x v="75"/>
    <s v="5502010"/>
    <s v="公积金"/>
  </r>
  <r>
    <x v="75"/>
    <x v="75"/>
    <s v="5502011"/>
    <s v="会务费"/>
  </r>
  <r>
    <x v="75"/>
    <x v="75"/>
    <s v="5502012"/>
    <s v="劳务费"/>
  </r>
  <r>
    <x v="75"/>
    <x v="75"/>
    <s v="5502013"/>
    <s v="律师费"/>
  </r>
  <r>
    <x v="75"/>
    <x v="75"/>
    <s v="5502014"/>
    <s v="印花税"/>
  </r>
  <r>
    <x v="75"/>
    <x v="75"/>
    <s v="5502015"/>
    <s v="业务招待费"/>
  </r>
  <r>
    <x v="75"/>
    <x v="75"/>
    <s v="5502999"/>
    <s v="其他"/>
  </r>
  <r>
    <x v="76"/>
    <x v="76"/>
    <s v="5503001"/>
    <s v="利息收入"/>
  </r>
  <r>
    <x v="76"/>
    <x v="76"/>
    <s v="5503002"/>
    <s v="利息支出"/>
  </r>
  <r>
    <x v="76"/>
    <x v="76"/>
    <s v="5503003"/>
    <s v="银行手续费"/>
  </r>
  <r>
    <x v="77"/>
    <x v="77"/>
    <m/>
    <m/>
  </r>
  <r>
    <x v="78"/>
    <x v="78"/>
    <m/>
    <m/>
  </r>
  <r>
    <x v="79"/>
    <x v="7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1" autoFormatId="4117" applyNumberFormats="1" applyBorderFormats="1" applyFontFormats="1" applyPatternFormats="1" applyAlignmentFormats="1" applyWidthHeightFormats="1" dataCaption="数据" updatedVersion="4" minRefreshableVersion="3" asteriskTotals="1" showDrill="0" showMemberPropertyTips="0" useAutoFormatting="1" rowGrandTotals="0" colGrandTotals="0" itemPrintTitles="1" createdVersion="4" indent="0" compact="0" compactData="0" gridDropZones="1">
  <location ref="B3:D83" firstHeaderRow="1" firstDataRow="1" firstDataCol="2"/>
  <pivotFields count="4">
    <pivotField axis="axisRow" compact="0" outline="0" showAll="0" defaultSubtota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</pivotField>
    <pivotField axis="axisRow" dataField="1" compact="0" outline="0" subtotalTop="0" showAll="0" includeNewItemsInFilter="1" defaultSubtotal="0">
      <items count="83">
        <item x="14"/>
        <item x="62"/>
        <item x="69"/>
        <item x="16"/>
        <item x="76"/>
        <item x="37"/>
        <item x="23"/>
        <item x="52"/>
        <item x="25"/>
        <item x="54"/>
        <item x="24"/>
        <item x="20"/>
        <item x="39"/>
        <item x="22"/>
        <item x="15"/>
        <item x="56"/>
        <item x="38"/>
        <item x="40"/>
        <item x="3"/>
        <item x="4"/>
        <item x="21"/>
        <item x="30"/>
        <item x="27"/>
        <item x="29"/>
        <item x="33"/>
        <item x="75"/>
        <item x="10"/>
        <item x="18"/>
        <item m="1" x="82"/>
        <item x="28"/>
        <item x="63"/>
        <item x="2"/>
        <item x="67"/>
        <item x="73"/>
        <item x="49"/>
        <item x="48"/>
        <item x="9"/>
        <item x="64"/>
        <item x="58"/>
        <item x="78"/>
        <item x="68"/>
        <item x="26"/>
        <item x="19"/>
        <item x="36"/>
        <item x="34"/>
        <item x="35"/>
        <item x="12"/>
        <item x="59"/>
        <item x="79"/>
        <item x="1"/>
        <item x="45"/>
        <item x="46"/>
        <item x="41"/>
        <item x="53"/>
        <item x="42"/>
        <item m="1" x="81"/>
        <item x="47"/>
        <item x="6"/>
        <item x="7"/>
        <item x="5"/>
        <item x="8"/>
        <item x="61"/>
        <item x="74"/>
        <item x="70"/>
        <item x="77"/>
        <item x="11"/>
        <item x="51"/>
        <item x="43"/>
        <item x="50"/>
        <item x="13"/>
        <item x="31"/>
        <item x="32"/>
        <item x="65"/>
        <item x="71"/>
        <item x="66"/>
        <item x="72"/>
        <item x="57"/>
        <item x="55"/>
        <item x="60"/>
        <item x="17"/>
        <item x="0"/>
        <item m="1" x="80"/>
        <item x="44"/>
      </items>
    </pivotField>
    <pivotField compact="0" outline="0" showAll="0" defaultSubtotal="0"/>
    <pivotField compact="0" outline="0" subtotalTop="0" showAll="0" includeNewItemsInFilter="1"/>
  </pivotFields>
  <rowFields count="2">
    <field x="0"/>
    <field x="1"/>
  </rowFields>
  <rowItems count="80">
    <i>
      <x/>
      <x v="80"/>
    </i>
    <i>
      <x v="1"/>
      <x v="49"/>
    </i>
    <i>
      <x v="2"/>
      <x v="31"/>
    </i>
    <i>
      <x v="3"/>
      <x v="18"/>
    </i>
    <i>
      <x v="4"/>
      <x v="19"/>
    </i>
    <i>
      <x v="5"/>
      <x v="59"/>
    </i>
    <i>
      <x v="6"/>
      <x v="57"/>
    </i>
    <i>
      <x v="7"/>
      <x v="58"/>
    </i>
    <i>
      <x v="8"/>
      <x v="60"/>
    </i>
    <i>
      <x v="9"/>
      <x v="36"/>
    </i>
    <i>
      <x v="10"/>
      <x v="26"/>
    </i>
    <i>
      <x v="11"/>
      <x v="65"/>
    </i>
    <i>
      <x v="12"/>
      <x v="46"/>
    </i>
    <i>
      <x v="13"/>
      <x v="69"/>
    </i>
    <i>
      <x v="14"/>
      <x/>
    </i>
    <i>
      <x v="15"/>
      <x v="14"/>
    </i>
    <i>
      <x v="16"/>
      <x v="3"/>
    </i>
    <i>
      <x v="17"/>
      <x v="79"/>
    </i>
    <i>
      <x v="18"/>
      <x v="27"/>
    </i>
    <i>
      <x v="19"/>
      <x v="42"/>
    </i>
    <i>
      <x v="20"/>
      <x v="11"/>
    </i>
    <i>
      <x v="21"/>
      <x v="20"/>
    </i>
    <i>
      <x v="22"/>
      <x v="13"/>
    </i>
    <i>
      <x v="23"/>
      <x v="6"/>
    </i>
    <i>
      <x v="24"/>
      <x v="10"/>
    </i>
    <i>
      <x v="25"/>
      <x v="8"/>
    </i>
    <i>
      <x v="26"/>
      <x v="41"/>
    </i>
    <i>
      <x v="27"/>
      <x v="22"/>
    </i>
    <i>
      <x v="28"/>
      <x v="29"/>
    </i>
    <i>
      <x v="29"/>
      <x v="23"/>
    </i>
    <i>
      <x v="30"/>
      <x v="21"/>
    </i>
    <i>
      <x v="31"/>
      <x v="70"/>
    </i>
    <i>
      <x v="32"/>
      <x v="71"/>
    </i>
    <i>
      <x v="33"/>
      <x v="24"/>
    </i>
    <i>
      <x v="34"/>
      <x v="44"/>
    </i>
    <i>
      <x v="35"/>
      <x v="45"/>
    </i>
    <i>
      <x v="36"/>
      <x v="43"/>
    </i>
    <i>
      <x v="37"/>
      <x v="5"/>
    </i>
    <i>
      <x v="38"/>
      <x v="16"/>
    </i>
    <i>
      <x v="39"/>
      <x v="12"/>
    </i>
    <i>
      <x v="40"/>
      <x v="17"/>
    </i>
    <i>
      <x v="41"/>
      <x v="52"/>
    </i>
    <i>
      <x v="42"/>
      <x v="54"/>
    </i>
    <i>
      <x v="43"/>
      <x v="67"/>
    </i>
    <i>
      <x v="44"/>
      <x v="82"/>
    </i>
    <i>
      <x v="45"/>
      <x v="50"/>
    </i>
    <i>
      <x v="46"/>
      <x v="51"/>
    </i>
    <i>
      <x v="47"/>
      <x v="56"/>
    </i>
    <i>
      <x v="48"/>
      <x v="35"/>
    </i>
    <i>
      <x v="49"/>
      <x v="34"/>
    </i>
    <i>
      <x v="50"/>
      <x v="68"/>
    </i>
    <i>
      <x v="51"/>
      <x v="66"/>
    </i>
    <i>
      <x v="52"/>
      <x v="7"/>
    </i>
    <i>
      <x v="53"/>
      <x v="53"/>
    </i>
    <i>
      <x v="54"/>
      <x v="9"/>
    </i>
    <i>
      <x v="55"/>
      <x v="77"/>
    </i>
    <i>
      <x v="56"/>
      <x v="15"/>
    </i>
    <i>
      <x v="57"/>
      <x v="76"/>
    </i>
    <i>
      <x v="58"/>
      <x v="38"/>
    </i>
    <i>
      <x v="59"/>
      <x v="47"/>
    </i>
    <i>
      <x v="60"/>
      <x v="78"/>
    </i>
    <i>
      <x v="61"/>
      <x v="61"/>
    </i>
    <i>
      <x v="62"/>
      <x v="1"/>
    </i>
    <i>
      <x v="63"/>
      <x v="30"/>
    </i>
    <i>
      <x v="64"/>
      <x v="37"/>
    </i>
    <i>
      <x v="65"/>
      <x v="72"/>
    </i>
    <i>
      <x v="66"/>
      <x v="74"/>
    </i>
    <i>
      <x v="67"/>
      <x v="32"/>
    </i>
    <i>
      <x v="68"/>
      <x v="40"/>
    </i>
    <i>
      <x v="69"/>
      <x v="2"/>
    </i>
    <i>
      <x v="70"/>
      <x v="63"/>
    </i>
    <i>
      <x v="71"/>
      <x v="73"/>
    </i>
    <i>
      <x v="72"/>
      <x v="75"/>
    </i>
    <i>
      <x v="73"/>
      <x v="33"/>
    </i>
    <i>
      <x v="74"/>
      <x v="62"/>
    </i>
    <i>
      <x v="75"/>
      <x v="25"/>
    </i>
    <i>
      <x v="76"/>
      <x v="4"/>
    </i>
    <i>
      <x v="77"/>
      <x v="64"/>
    </i>
    <i>
      <x v="78"/>
      <x v="39"/>
    </i>
    <i>
      <x v="79"/>
      <x v="48"/>
    </i>
  </rowItems>
  <colItems count="1">
    <i/>
  </colItems>
  <dataFields count="1">
    <dataField name="  包含子目个数  " fld="1" subtotal="count" baseField="0" baseItem="0"/>
  </dataFields>
  <formats count="102">
    <format dxfId="110">
      <pivotArea type="all" dataOnly="0" outline="0" fieldPosition="0"/>
    </format>
    <format dxfId="109">
      <pivotArea dataOnly="0" labelOnly="1" outline="0" fieldPosition="0">
        <references count="1">
          <reference field="1" count="0"/>
        </references>
      </pivotArea>
    </format>
    <format dxfId="108">
      <pivotArea type="all" dataOnly="0" outline="0" fieldPosition="0"/>
    </format>
    <format dxfId="107">
      <pivotArea field="0" type="button" dataOnly="0" labelOnly="1" outline="0" axis="axisRow" fieldPosition="0"/>
    </format>
    <format dxfId="106">
      <pivotArea field="1" type="button" dataOnly="0" labelOnly="1" outline="0" axis="axisRow" fieldPosition="1"/>
    </format>
    <format dxfId="105">
      <pivotArea field="0" type="button" dataOnly="0" labelOnly="1" outline="0" axis="axisRow" fieldPosition="0"/>
    </format>
    <format dxfId="104">
      <pivotArea field="1" type="button" dataOnly="0" labelOnly="1" outline="0" axis="axisRow" fieldPosition="1"/>
    </format>
    <format dxfId="103">
      <pivotArea field="0" type="button" dataOnly="0" labelOnly="1" outline="0" axis="axisRow" fieldPosition="0"/>
    </format>
    <format dxfId="102">
      <pivotArea field="1" type="button" dataOnly="0" labelOnly="1" outline="0" axis="axisRow" fieldPosition="1"/>
    </format>
    <format dxfId="101">
      <pivotArea field="0" type="button" dataOnly="0" labelOnly="1" outline="0" axis="axisRow" fieldPosition="0"/>
    </format>
    <format dxfId="100">
      <pivotArea field="1" type="button" dataOnly="0" labelOnly="1" outline="0" axis="axisRow" fieldPosition="1"/>
    </format>
    <format dxfId="99">
      <pivotArea outline="0" collapsedLevelsAreSubtotals="1" fieldPosition="0"/>
    </format>
    <format dxfId="98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7">
      <pivotArea dataOnly="0" labelOnly="1" outline="0" fieldPosition="0">
        <references count="1">
          <reference field="0" count="3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</reference>
        </references>
      </pivotArea>
    </format>
    <format dxfId="96">
      <pivotArea dataOnly="0" labelOnly="1" outline="0" fieldPosition="0">
        <references count="2">
          <reference field="0" count="1" selected="0">
            <x v="0"/>
          </reference>
          <reference field="1" count="1">
            <x v="80"/>
          </reference>
        </references>
      </pivotArea>
    </format>
    <format dxfId="95">
      <pivotArea dataOnly="0" labelOnly="1" outline="0" fieldPosition="0">
        <references count="2">
          <reference field="0" count="1" selected="0">
            <x v="1"/>
          </reference>
          <reference field="1" count="1">
            <x v="49"/>
          </reference>
        </references>
      </pivotArea>
    </format>
    <format dxfId="94">
      <pivotArea dataOnly="0" labelOnly="1" outline="0" fieldPosition="0">
        <references count="2">
          <reference field="0" count="1" selected="0">
            <x v="2"/>
          </reference>
          <reference field="1" count="1">
            <x v="31"/>
          </reference>
        </references>
      </pivotArea>
    </format>
    <format dxfId="93">
      <pivotArea dataOnly="0" labelOnly="1" outline="0" fieldPosition="0">
        <references count="2">
          <reference field="0" count="1" selected="0">
            <x v="3"/>
          </reference>
          <reference field="1" count="1">
            <x v="18"/>
          </reference>
        </references>
      </pivotArea>
    </format>
    <format dxfId="92">
      <pivotArea dataOnly="0" labelOnly="1" outline="0" fieldPosition="0">
        <references count="2">
          <reference field="0" count="1" selected="0">
            <x v="4"/>
          </reference>
          <reference field="1" count="1">
            <x v="19"/>
          </reference>
        </references>
      </pivotArea>
    </format>
    <format dxfId="91">
      <pivotArea dataOnly="0" labelOnly="1" outline="0" fieldPosition="0">
        <references count="2">
          <reference field="0" count="1" selected="0">
            <x v="5"/>
          </reference>
          <reference field="1" count="1">
            <x v="59"/>
          </reference>
        </references>
      </pivotArea>
    </format>
    <format dxfId="90">
      <pivotArea dataOnly="0" labelOnly="1" outline="0" fieldPosition="0">
        <references count="2">
          <reference field="0" count="1" selected="0">
            <x v="6"/>
          </reference>
          <reference field="1" count="1">
            <x v="57"/>
          </reference>
        </references>
      </pivotArea>
    </format>
    <format dxfId="89">
      <pivotArea dataOnly="0" labelOnly="1" outline="0" fieldPosition="0">
        <references count="2">
          <reference field="0" count="1" selected="0">
            <x v="7"/>
          </reference>
          <reference field="1" count="1">
            <x v="58"/>
          </reference>
        </references>
      </pivotArea>
    </format>
    <format dxfId="88">
      <pivotArea dataOnly="0" labelOnly="1" outline="0" fieldPosition="0">
        <references count="2">
          <reference field="0" count="1" selected="0">
            <x v="8"/>
          </reference>
          <reference field="1" count="1">
            <x v="60"/>
          </reference>
        </references>
      </pivotArea>
    </format>
    <format dxfId="87">
      <pivotArea dataOnly="0" labelOnly="1" outline="0" fieldPosition="0">
        <references count="2">
          <reference field="0" count="1" selected="0">
            <x v="9"/>
          </reference>
          <reference field="1" count="1">
            <x v="36"/>
          </reference>
        </references>
      </pivotArea>
    </format>
    <format dxfId="86">
      <pivotArea dataOnly="0" labelOnly="1" outline="0" fieldPosition="0">
        <references count="2">
          <reference field="0" count="1" selected="0">
            <x v="10"/>
          </reference>
          <reference field="1" count="1">
            <x v="26"/>
          </reference>
        </references>
      </pivotArea>
    </format>
    <format dxfId="85">
      <pivotArea dataOnly="0" labelOnly="1" outline="0" fieldPosition="0">
        <references count="2">
          <reference field="0" count="1" selected="0">
            <x v="11"/>
          </reference>
          <reference field="1" count="1">
            <x v="65"/>
          </reference>
        </references>
      </pivotArea>
    </format>
    <format dxfId="84">
      <pivotArea dataOnly="0" labelOnly="1" outline="0" fieldPosition="0">
        <references count="2">
          <reference field="0" count="1" selected="0">
            <x v="12"/>
          </reference>
          <reference field="1" count="1">
            <x v="46"/>
          </reference>
        </references>
      </pivotArea>
    </format>
    <format dxfId="83">
      <pivotArea dataOnly="0" labelOnly="1" outline="0" fieldPosition="0">
        <references count="2">
          <reference field="0" count="1" selected="0">
            <x v="13"/>
          </reference>
          <reference field="1" count="1">
            <x v="69"/>
          </reference>
        </references>
      </pivotArea>
    </format>
    <format dxfId="82">
      <pivotArea dataOnly="0" labelOnly="1" outline="0" fieldPosition="0">
        <references count="2">
          <reference field="0" count="1" selected="0">
            <x v="14"/>
          </reference>
          <reference field="1" count="1">
            <x v="0"/>
          </reference>
        </references>
      </pivotArea>
    </format>
    <format dxfId="81">
      <pivotArea dataOnly="0" labelOnly="1" outline="0" fieldPosition="0">
        <references count="2">
          <reference field="0" count="1" selected="0">
            <x v="15"/>
          </reference>
          <reference field="1" count="1">
            <x v="14"/>
          </reference>
        </references>
      </pivotArea>
    </format>
    <format dxfId="80">
      <pivotArea dataOnly="0" labelOnly="1" outline="0" fieldPosition="0">
        <references count="2">
          <reference field="0" count="1" selected="0">
            <x v="16"/>
          </reference>
          <reference field="1" count="1">
            <x v="3"/>
          </reference>
        </references>
      </pivotArea>
    </format>
    <format dxfId="79">
      <pivotArea dataOnly="0" labelOnly="1" outline="0" fieldPosition="0">
        <references count="2">
          <reference field="0" count="1" selected="0">
            <x v="17"/>
          </reference>
          <reference field="1" count="1">
            <x v="79"/>
          </reference>
        </references>
      </pivotArea>
    </format>
    <format dxfId="78">
      <pivotArea dataOnly="0" labelOnly="1" outline="0" fieldPosition="0">
        <references count="2">
          <reference field="0" count="1" selected="0">
            <x v="18"/>
          </reference>
          <reference field="1" count="1">
            <x v="27"/>
          </reference>
        </references>
      </pivotArea>
    </format>
    <format dxfId="77">
      <pivotArea dataOnly="0" labelOnly="1" outline="0" fieldPosition="0">
        <references count="2">
          <reference field="0" count="1" selected="0">
            <x v="19"/>
          </reference>
          <reference field="1" count="1">
            <x v="42"/>
          </reference>
        </references>
      </pivotArea>
    </format>
    <format dxfId="76">
      <pivotArea dataOnly="0" labelOnly="1" outline="0" fieldPosition="0">
        <references count="2">
          <reference field="0" count="1" selected="0">
            <x v="20"/>
          </reference>
          <reference field="1" count="1">
            <x v="11"/>
          </reference>
        </references>
      </pivotArea>
    </format>
    <format dxfId="75">
      <pivotArea dataOnly="0" labelOnly="1" outline="0" fieldPosition="0">
        <references count="2">
          <reference field="0" count="1" selected="0">
            <x v="21"/>
          </reference>
          <reference field="1" count="1">
            <x v="20"/>
          </reference>
        </references>
      </pivotArea>
    </format>
    <format dxfId="74">
      <pivotArea dataOnly="0" labelOnly="1" outline="0" fieldPosition="0">
        <references count="2">
          <reference field="0" count="1" selected="0">
            <x v="22"/>
          </reference>
          <reference field="1" count="1">
            <x v="13"/>
          </reference>
        </references>
      </pivotArea>
    </format>
    <format dxfId="73">
      <pivotArea dataOnly="0" labelOnly="1" outline="0" fieldPosition="0">
        <references count="2">
          <reference field="0" count="1" selected="0">
            <x v="23"/>
          </reference>
          <reference field="1" count="1">
            <x v="6"/>
          </reference>
        </references>
      </pivotArea>
    </format>
    <format dxfId="72">
      <pivotArea dataOnly="0" labelOnly="1" outline="0" fieldPosition="0">
        <references count="2">
          <reference field="0" count="1" selected="0">
            <x v="24"/>
          </reference>
          <reference field="1" count="1">
            <x v="10"/>
          </reference>
        </references>
      </pivotArea>
    </format>
    <format dxfId="71">
      <pivotArea dataOnly="0" labelOnly="1" outline="0" fieldPosition="0">
        <references count="2">
          <reference field="0" count="1" selected="0">
            <x v="25"/>
          </reference>
          <reference field="1" count="1">
            <x v="8"/>
          </reference>
        </references>
      </pivotArea>
    </format>
    <format dxfId="70">
      <pivotArea dataOnly="0" labelOnly="1" outline="0" fieldPosition="0">
        <references count="2">
          <reference field="0" count="1" selected="0">
            <x v="26"/>
          </reference>
          <reference field="1" count="1">
            <x v="41"/>
          </reference>
        </references>
      </pivotArea>
    </format>
    <format dxfId="69">
      <pivotArea dataOnly="0" labelOnly="1" outline="0" fieldPosition="0">
        <references count="2">
          <reference field="0" count="1" selected="0">
            <x v="27"/>
          </reference>
          <reference field="1" count="1">
            <x v="22"/>
          </reference>
        </references>
      </pivotArea>
    </format>
    <format dxfId="68">
      <pivotArea dataOnly="0" labelOnly="1" outline="0" fieldPosition="0">
        <references count="2">
          <reference field="0" count="1" selected="0">
            <x v="28"/>
          </reference>
          <reference field="1" count="1">
            <x v="29"/>
          </reference>
        </references>
      </pivotArea>
    </format>
    <format dxfId="67">
      <pivotArea dataOnly="0" labelOnly="1" outline="0" fieldPosition="0">
        <references count="2">
          <reference field="0" count="1" selected="0">
            <x v="29"/>
          </reference>
          <reference field="1" count="1">
            <x v="23"/>
          </reference>
        </references>
      </pivotArea>
    </format>
    <format dxfId="66">
      <pivotArea dataOnly="0" labelOnly="1" outline="0" fieldPosition="0">
        <references count="2">
          <reference field="0" count="1" selected="0">
            <x v="30"/>
          </reference>
          <reference field="1" count="1">
            <x v="21"/>
          </reference>
        </references>
      </pivotArea>
    </format>
    <format dxfId="65">
      <pivotArea dataOnly="0" labelOnly="1" outline="0" fieldPosition="0">
        <references count="2">
          <reference field="0" count="1" selected="0">
            <x v="31"/>
          </reference>
          <reference field="1" count="1">
            <x v="70"/>
          </reference>
        </references>
      </pivotArea>
    </format>
    <format dxfId="64">
      <pivotArea dataOnly="0" labelOnly="1" outline="0" fieldPosition="0">
        <references count="2">
          <reference field="0" count="1" selected="0">
            <x v="32"/>
          </reference>
          <reference field="1" count="1">
            <x v="71"/>
          </reference>
        </references>
      </pivotArea>
    </format>
    <format dxfId="63">
      <pivotArea dataOnly="0" labelOnly="1" outline="0" fieldPosition="0">
        <references count="2">
          <reference field="0" count="1" selected="0">
            <x v="33"/>
          </reference>
          <reference field="1" count="1">
            <x v="24"/>
          </reference>
        </references>
      </pivotArea>
    </format>
    <format dxfId="62">
      <pivotArea dataOnly="0" labelOnly="1" outline="0" fieldPosition="0">
        <references count="2">
          <reference field="0" count="1" selected="0">
            <x v="34"/>
          </reference>
          <reference field="1" count="1">
            <x v="44"/>
          </reference>
        </references>
      </pivotArea>
    </format>
    <format dxfId="61">
      <pivotArea dataOnly="0" labelOnly="1" outline="0" fieldPosition="0">
        <references count="2">
          <reference field="0" count="1" selected="0">
            <x v="35"/>
          </reference>
          <reference field="1" count="1">
            <x v="45"/>
          </reference>
        </references>
      </pivotArea>
    </format>
    <format dxfId="60">
      <pivotArea dataOnly="0" labelOnly="1" outline="0" fieldPosition="0">
        <references count="2">
          <reference field="0" count="1" selected="0">
            <x v="36"/>
          </reference>
          <reference field="1" count="1">
            <x v="43"/>
          </reference>
        </references>
      </pivotArea>
    </format>
    <format dxfId="59">
      <pivotArea dataOnly="0" labelOnly="1" outline="0" fieldPosition="0">
        <references count="2">
          <reference field="0" count="1" selected="0">
            <x v="37"/>
          </reference>
          <reference field="1" count="1">
            <x v="5"/>
          </reference>
        </references>
      </pivotArea>
    </format>
    <format dxfId="58">
      <pivotArea dataOnly="0" labelOnly="1" outline="0" fieldPosition="0">
        <references count="2">
          <reference field="0" count="1" selected="0">
            <x v="38"/>
          </reference>
          <reference field="1" count="1">
            <x v="16"/>
          </reference>
        </references>
      </pivotArea>
    </format>
    <format dxfId="57">
      <pivotArea dataOnly="0" labelOnly="1" outline="0" fieldPosition="0">
        <references count="2">
          <reference field="0" count="1" selected="0">
            <x v="39"/>
          </reference>
          <reference field="1" count="1">
            <x v="12"/>
          </reference>
        </references>
      </pivotArea>
    </format>
    <format dxfId="56">
      <pivotArea dataOnly="0" labelOnly="1" outline="0" fieldPosition="0">
        <references count="2">
          <reference field="0" count="1" selected="0">
            <x v="40"/>
          </reference>
          <reference field="1" count="1">
            <x v="17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41"/>
          </reference>
          <reference field="1" count="1">
            <x v="52"/>
          </reference>
        </references>
      </pivotArea>
    </format>
    <format dxfId="54">
      <pivotArea dataOnly="0" labelOnly="1" outline="0" fieldPosition="0">
        <references count="2">
          <reference field="0" count="1" selected="0">
            <x v="42"/>
          </reference>
          <reference field="1" count="1">
            <x v="54"/>
          </reference>
        </references>
      </pivotArea>
    </format>
    <format dxfId="53">
      <pivotArea dataOnly="0" labelOnly="1" outline="0" fieldPosition="0">
        <references count="2">
          <reference field="0" count="1" selected="0">
            <x v="43"/>
          </reference>
          <reference field="1" count="1">
            <x v="67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44"/>
          </reference>
          <reference field="1" count="1">
            <x v="82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45"/>
          </reference>
          <reference field="1" count="1">
            <x v="50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46"/>
          </reference>
          <reference field="1" count="1">
            <x v="51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47"/>
          </reference>
          <reference field="1" count="1">
            <x v="56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48"/>
          </reference>
          <reference field="1" count="1">
            <x v="35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49"/>
          </reference>
          <reference field="1" count="1">
            <x v="34"/>
          </reference>
        </references>
      </pivotArea>
    </format>
    <format dxfId="46">
      <pivotArea dataOnly="0" labelOnly="1" outline="0" fieldPosition="0">
        <references count="2">
          <reference field="0" count="1" selected="0">
            <x v="50"/>
          </reference>
          <reference field="1" count="1">
            <x v="68"/>
          </reference>
        </references>
      </pivotArea>
    </format>
    <format dxfId="45">
      <pivotArea dataOnly="0" labelOnly="1" outline="0" fieldPosition="0">
        <references count="2">
          <reference field="0" count="1" selected="0">
            <x v="51"/>
          </reference>
          <reference field="1" count="1">
            <x v="66"/>
          </reference>
        </references>
      </pivotArea>
    </format>
    <format dxfId="44">
      <pivotArea dataOnly="0" labelOnly="1" outline="0" fieldPosition="0">
        <references count="2">
          <reference field="0" count="1" selected="0">
            <x v="52"/>
          </reference>
          <reference field="1" count="1">
            <x v="7"/>
          </reference>
        </references>
      </pivotArea>
    </format>
    <format dxfId="43">
      <pivotArea dataOnly="0" labelOnly="1" outline="0" fieldPosition="0">
        <references count="2">
          <reference field="0" count="1" selected="0">
            <x v="53"/>
          </reference>
          <reference field="1" count="1">
            <x v="53"/>
          </reference>
        </references>
      </pivotArea>
    </format>
    <format dxfId="42">
      <pivotArea dataOnly="0" labelOnly="1" outline="0" fieldPosition="0">
        <references count="2">
          <reference field="0" count="1" selected="0">
            <x v="54"/>
          </reference>
          <reference field="1" count="1">
            <x v="9"/>
          </reference>
        </references>
      </pivotArea>
    </format>
    <format dxfId="41">
      <pivotArea dataOnly="0" labelOnly="1" outline="0" fieldPosition="0">
        <references count="2">
          <reference field="0" count="1" selected="0">
            <x v="55"/>
          </reference>
          <reference field="1" count="1">
            <x v="77"/>
          </reference>
        </references>
      </pivotArea>
    </format>
    <format dxfId="40">
      <pivotArea dataOnly="0" labelOnly="1" outline="0" fieldPosition="0">
        <references count="2">
          <reference field="0" count="1" selected="0">
            <x v="56"/>
          </reference>
          <reference field="1" count="1">
            <x v="15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57"/>
          </reference>
          <reference field="1" count="1">
            <x v="76"/>
          </reference>
        </references>
      </pivotArea>
    </format>
    <format dxfId="38">
      <pivotArea dataOnly="0" labelOnly="1" outline="0" fieldPosition="0">
        <references count="2">
          <reference field="0" count="1" selected="0">
            <x v="58"/>
          </reference>
          <reference field="1" count="1">
            <x v="38"/>
          </reference>
        </references>
      </pivotArea>
    </format>
    <format dxfId="37">
      <pivotArea dataOnly="0" labelOnly="1" outline="0" fieldPosition="0">
        <references count="2">
          <reference field="0" count="1" selected="0">
            <x v="59"/>
          </reference>
          <reference field="1" count="1">
            <x v="47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60"/>
          </reference>
          <reference field="1" count="1">
            <x v="78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61"/>
          </reference>
          <reference field="1" count="1">
            <x v="61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62"/>
          </reference>
          <reference field="1" count="1">
            <x v="1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63"/>
          </reference>
          <reference field="1" count="1">
            <x v="30"/>
          </reference>
        </references>
      </pivotArea>
    </format>
    <format dxfId="32">
      <pivotArea dataOnly="0" labelOnly="1" outline="0" fieldPosition="0">
        <references count="2">
          <reference field="0" count="1" selected="0">
            <x v="64"/>
          </reference>
          <reference field="1" count="1">
            <x v="37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65"/>
          </reference>
          <reference field="1" count="1">
            <x v="72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66"/>
          </reference>
          <reference field="1" count="1">
            <x v="74"/>
          </reference>
        </references>
      </pivotArea>
    </format>
    <format dxfId="29">
      <pivotArea dataOnly="0" labelOnly="1" outline="0" fieldPosition="0">
        <references count="2">
          <reference field="0" count="1" selected="0">
            <x v="67"/>
          </reference>
          <reference field="1" count="1">
            <x v="32"/>
          </reference>
        </references>
      </pivotArea>
    </format>
    <format dxfId="28">
      <pivotArea dataOnly="0" labelOnly="1" outline="0" fieldPosition="0">
        <references count="2">
          <reference field="0" count="1" selected="0">
            <x v="68"/>
          </reference>
          <reference field="1" count="1">
            <x v="40"/>
          </reference>
        </references>
      </pivotArea>
    </format>
    <format dxfId="27">
      <pivotArea dataOnly="0" labelOnly="1" outline="0" fieldPosition="0">
        <references count="2">
          <reference field="0" count="1" selected="0">
            <x v="69"/>
          </reference>
          <reference field="1" count="1">
            <x v="2"/>
          </reference>
        </references>
      </pivotArea>
    </format>
    <format dxfId="26">
      <pivotArea dataOnly="0" labelOnly="1" outline="0" fieldPosition="0">
        <references count="2">
          <reference field="0" count="1" selected="0">
            <x v="70"/>
          </reference>
          <reference field="1" count="1">
            <x v="63"/>
          </reference>
        </references>
      </pivotArea>
    </format>
    <format dxfId="25">
      <pivotArea dataOnly="0" labelOnly="1" outline="0" fieldPosition="0">
        <references count="2">
          <reference field="0" count="1" selected="0">
            <x v="71"/>
          </reference>
          <reference field="1" count="1">
            <x v="73"/>
          </reference>
        </references>
      </pivotArea>
    </format>
    <format dxfId="24">
      <pivotArea dataOnly="0" labelOnly="1" outline="0" fieldPosition="0">
        <references count="2">
          <reference field="0" count="1" selected="0">
            <x v="72"/>
          </reference>
          <reference field="1" count="1">
            <x v="75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73"/>
          </reference>
          <reference field="1" count="1">
            <x v="33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74"/>
          </reference>
          <reference field="1" count="1">
            <x v="62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75"/>
          </reference>
          <reference field="1" count="1">
            <x v="25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76"/>
          </reference>
          <reference field="1" count="1">
            <x v="4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77"/>
          </reference>
          <reference field="1" count="1">
            <x v="64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78"/>
          </reference>
          <reference field="1" count="1">
            <x v="39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79"/>
          </reference>
          <reference field="1" count="1">
            <x v="48"/>
          </reference>
        </references>
      </pivotArea>
    </format>
    <format dxfId="16">
      <pivotArea field="1" type="button" dataOnly="0" labelOnly="1" outline="0" axis="axisRow" fieldPosition="1"/>
    </format>
    <format dxfId="15">
      <pivotArea field="0" type="button" dataOnly="0" labelOnly="1" outline="0" axis="axisRow" fieldPosition="0"/>
    </format>
    <format dxfId="14">
      <pivotArea field="0" type="button" dataOnly="0" labelOnly="1" outline="0" axis="axisRow" fieldPosition="0"/>
    </format>
    <format dxfId="13">
      <pivotArea field="1" type="button" dataOnly="0" labelOnly="1" outline="0" axis="axisRow" fieldPosition="1"/>
    </format>
    <format dxfId="12">
      <pivotArea field="0" type="button" dataOnly="0" labelOnly="1" outline="0" axis="axisRow" fieldPosition="0"/>
    </format>
    <format dxfId="11">
      <pivotArea field="1" type="button" dataOnly="0" labelOnly="1" outline="0" axis="axisRow" fieldPosition="1"/>
    </format>
    <format dxfId="10">
      <pivotArea field="0" type="button" dataOnly="0" labelOnly="1" outline="0" axis="axisRow" fieldPosition="0"/>
    </format>
    <format dxfId="9">
      <pivotArea field="1" type="button" dataOnly="0" labelOnly="1" outline="0" axis="axisRow" fieldPosition="1"/>
    </format>
  </format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列表1" displayName="列表1" ref="B3:E121" insertRowShift="1" totalsRowShown="0" headerRowDxfId="8" dataDxfId="6" headerRowBorderDxfId="7" tableBorderDxfId="5" totalsRowBorderDxfId="4" headerRowCellStyle="常规 2">
  <autoFilter ref="B3:E121"/>
  <tableColumns count="4">
    <tableColumn id="1" name="科目代码" dataDxfId="3"/>
    <tableColumn id="2" name="一级科目名称" dataDxfId="2"/>
    <tableColumn id="3" name="明细科目代码" dataDxfId="1"/>
    <tableColumn id="4" name="二级科目名称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54"/>
  </cols>
  <sheetData>
    <row r="1" spans="1:12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2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</row>
    <row r="7" spans="1:12" x14ac:dyDescent="0.2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</row>
    <row r="8" spans="1:12" x14ac:dyDescent="0.25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</row>
    <row r="9" spans="1:12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</row>
    <row r="10" spans="1:12" x14ac:dyDescent="0.2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</row>
    <row r="11" spans="1:12" x14ac:dyDescent="0.2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</row>
    <row r="12" spans="1:12" x14ac:dyDescent="0.25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</row>
    <row r="13" spans="1:12" x14ac:dyDescent="0.2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</row>
    <row r="14" spans="1:12" x14ac:dyDescent="0.25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</row>
    <row r="15" spans="1:12" x14ac:dyDescent="0.2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</row>
    <row r="16" spans="1:12" x14ac:dyDescent="0.2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</row>
    <row r="17" spans="1:12" x14ac:dyDescent="0.2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</row>
    <row r="18" spans="1:12" x14ac:dyDescent="0.2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</row>
    <row r="19" spans="1:12" x14ac:dyDescent="0.25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</row>
    <row r="20" spans="1:12" x14ac:dyDescent="0.2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spans="1:12" x14ac:dyDescent="0.2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</row>
    <row r="22" spans="1:12" x14ac:dyDescent="0.2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  <row r="23" spans="1:12" x14ac:dyDescent="0.2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</row>
    <row r="24" spans="1:12" x14ac:dyDescent="0.2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</row>
    <row r="25" spans="1:12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</row>
    <row r="26" spans="1:12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</row>
    <row r="27" spans="1:12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</row>
    <row r="28" spans="1:12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</row>
    <row r="29" spans="1:12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</row>
    <row r="30" spans="1:12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E11" sqref="E11"/>
    </sheetView>
  </sheetViews>
  <sheetFormatPr defaultColWidth="9" defaultRowHeight="16.3" x14ac:dyDescent="0.25"/>
  <cols>
    <col min="1" max="1" width="16.44140625" style="2" customWidth="1"/>
    <col min="2" max="2" width="7.44140625" style="4" bestFit="1" customWidth="1"/>
    <col min="3" max="3" width="8.77734375" style="11" bestFit="1" customWidth="1"/>
    <col min="4" max="4" width="13.77734375" style="16" bestFit="1" customWidth="1"/>
    <col min="5" max="5" width="19.109375" style="2" customWidth="1"/>
    <col min="6" max="6" width="19.6640625" style="2" bestFit="1" customWidth="1"/>
    <col min="7" max="8" width="16.6640625" style="9" bestFit="1" customWidth="1"/>
    <col min="9" max="9" width="12.77734375" style="2" bestFit="1" customWidth="1"/>
    <col min="10" max="16384" width="9" style="2"/>
  </cols>
  <sheetData>
    <row r="1" spans="1:10" ht="18.7" customHeight="1" thickBot="1" x14ac:dyDescent="0.3">
      <c r="A1" s="47" t="s">
        <v>92</v>
      </c>
      <c r="B1" s="47"/>
      <c r="C1" s="47"/>
      <c r="D1" s="47"/>
      <c r="E1" s="47"/>
      <c r="F1" s="47"/>
    </row>
    <row r="2" spans="1:10" ht="18.7" customHeight="1" x14ac:dyDescent="0.25">
      <c r="A2" s="47"/>
      <c r="B2" s="47"/>
      <c r="C2" s="47"/>
      <c r="D2" s="47"/>
      <c r="E2" s="47"/>
      <c r="F2" s="47"/>
      <c r="G2" s="18" t="str">
        <f>"借方:"&amp;SUBTOTAL(9,G7:G3726)</f>
        <v>借方:66680.84</v>
      </c>
      <c r="H2" s="19" t="str">
        <f>"贷方:"&amp;SUBTOTAL(9,H7:H3726)</f>
        <v>贷方:66680.84</v>
      </c>
    </row>
    <row r="3" spans="1:10" ht="17.350000000000001" customHeight="1" thickBot="1" x14ac:dyDescent="0.3">
      <c r="A3" s="48">
        <v>40482</v>
      </c>
      <c r="B3" s="48"/>
      <c r="C3" s="48"/>
      <c r="D3" s="48"/>
      <c r="E3" s="48"/>
      <c r="F3" s="49"/>
      <c r="G3" s="43" t="str">
        <f>IF(MID(G2,4,20)=MID(H2,4,20),"平均校验通过！","借贷方不等！差："&amp;TEXT(SUBTOTAL(9,G7:G3726)-SUBTOTAL(9,H7:H3726),"0.00"))</f>
        <v>平均校验通过！</v>
      </c>
      <c r="H3" s="44"/>
    </row>
    <row r="4" spans="1:10" s="3" customFormat="1" ht="21.75" customHeight="1" x14ac:dyDescent="0.25">
      <c r="D4" s="1"/>
      <c r="F4" s="10"/>
      <c r="G4" s="7"/>
      <c r="H4" s="7"/>
    </row>
    <row r="5" spans="1:10" s="3" customFormat="1" ht="21.75" customHeight="1" x14ac:dyDescent="0.25">
      <c r="A5" s="17" t="s">
        <v>242</v>
      </c>
      <c r="B5" s="45" t="s">
        <v>257</v>
      </c>
      <c r="C5" s="46"/>
      <c r="D5" s="15"/>
      <c r="G5" s="7"/>
      <c r="H5" s="8" t="s">
        <v>243</v>
      </c>
    </row>
    <row r="6" spans="1:10" s="3" customFormat="1" ht="30.75" customHeight="1" x14ac:dyDescent="0.25">
      <c r="A6" s="25" t="s">
        <v>282</v>
      </c>
      <c r="B6" s="25" t="s">
        <v>283</v>
      </c>
      <c r="C6" s="25" t="s">
        <v>284</v>
      </c>
      <c r="D6" s="26" t="s">
        <v>289</v>
      </c>
      <c r="E6" s="25" t="s">
        <v>285</v>
      </c>
      <c r="F6" s="25" t="s">
        <v>286</v>
      </c>
      <c r="G6" s="25" t="s">
        <v>287</v>
      </c>
      <c r="H6" s="25" t="s">
        <v>288</v>
      </c>
    </row>
    <row r="7" spans="1:10" x14ac:dyDescent="0.25">
      <c r="A7" s="27">
        <v>40453</v>
      </c>
      <c r="B7" s="20">
        <v>1</v>
      </c>
      <c r="C7" s="21"/>
      <c r="D7" s="22" t="str">
        <f>IF(E7="","",VLOOKUP(E7,IF({1,0},总账科目表!$C$4:$C$10000,总账科目表!$B$4:$B$10000),2,))</f>
        <v>1133</v>
      </c>
      <c r="E7" s="21" t="s">
        <v>295</v>
      </c>
      <c r="F7" s="23" t="s">
        <v>260</v>
      </c>
      <c r="G7" s="24">
        <v>27900</v>
      </c>
      <c r="H7" s="24"/>
    </row>
    <row r="8" spans="1:10" x14ac:dyDescent="0.25">
      <c r="A8" s="27">
        <f t="shared" ref="A8:A11" si="0">A7</f>
        <v>40453</v>
      </c>
      <c r="B8" s="20">
        <f>B7</f>
        <v>1</v>
      </c>
      <c r="C8" s="21"/>
      <c r="D8" s="22" t="str">
        <f>IF(E8="","",VLOOKUP(E8,IF({1,0},总账科目表!$C$4:$C$10000,总账科目表!$B$4:$B$10000),2,))</f>
        <v>1002</v>
      </c>
      <c r="E8" s="21" t="s">
        <v>296</v>
      </c>
      <c r="F8" s="23" t="s">
        <v>267</v>
      </c>
      <c r="G8" s="24"/>
      <c r="H8" s="24">
        <v>27900</v>
      </c>
      <c r="J8" s="2">
        <f>MOD(SUM(N($B$6:$B6&lt;&gt;$B$7:$B7)),2)</f>
        <v>1</v>
      </c>
    </row>
    <row r="9" spans="1:10" x14ac:dyDescent="0.25">
      <c r="A9" s="27">
        <v>40454</v>
      </c>
      <c r="B9" s="20">
        <v>2</v>
      </c>
      <c r="C9" s="21"/>
      <c r="D9" s="22" t="str">
        <f>IF(E9="","",VLOOKUP(E9,IF({1,0},总账科目表!$C$4:$C$10000,总账科目表!$B$4:$B$10000),2,))</f>
        <v>5502</v>
      </c>
      <c r="E9" s="21" t="s">
        <v>97</v>
      </c>
      <c r="F9" s="23" t="s">
        <v>255</v>
      </c>
      <c r="G9" s="24">
        <v>6010.15</v>
      </c>
      <c r="H9" s="24"/>
    </row>
    <row r="10" spans="1:10" x14ac:dyDescent="0.25">
      <c r="A10" s="27">
        <f t="shared" si="0"/>
        <v>40454</v>
      </c>
      <c r="B10" s="20">
        <f>B9</f>
        <v>2</v>
      </c>
      <c r="C10" s="21"/>
      <c r="D10" s="22" t="str">
        <f>IF(E10="","",VLOOKUP(E10,IF({1,0},总账科目表!$C$4:$C$10000,总账科目表!$B$4:$B$10000),2,))</f>
        <v>1002</v>
      </c>
      <c r="E10" s="21" t="s">
        <v>296</v>
      </c>
      <c r="F10" s="23" t="s">
        <v>280</v>
      </c>
      <c r="G10" s="24"/>
      <c r="H10" s="24">
        <v>6010.15</v>
      </c>
    </row>
    <row r="11" spans="1:10" x14ac:dyDescent="0.25">
      <c r="A11" s="27">
        <f t="shared" si="0"/>
        <v>40454</v>
      </c>
      <c r="B11" s="20">
        <v>3</v>
      </c>
      <c r="C11" s="21"/>
      <c r="D11" s="22" t="str">
        <f>IF(E11="","",VLOOKUP(E11,IF({1,0},总账科目表!$C$4:$C$10000,总账科目表!$B$4:$B$10000),2,))</f>
        <v>5402</v>
      </c>
      <c r="E11" s="21" t="s">
        <v>297</v>
      </c>
      <c r="F11" s="23"/>
      <c r="G11" s="24">
        <v>5550</v>
      </c>
      <c r="H11" s="24"/>
    </row>
    <row r="12" spans="1:10" x14ac:dyDescent="0.25">
      <c r="A12" s="27">
        <f t="shared" ref="A12:B14" si="1">A11</f>
        <v>40454</v>
      </c>
      <c r="B12" s="20">
        <f t="shared" si="1"/>
        <v>3</v>
      </c>
      <c r="C12" s="21"/>
      <c r="D12" s="22" t="str">
        <f>IF(E12="","",VLOOKUP(E12,IF({1,0},总账科目表!$C$4:$C$10000,总账科目表!$B$4:$B$10000),2,))</f>
        <v>2171</v>
      </c>
      <c r="E12" s="21" t="s">
        <v>298</v>
      </c>
      <c r="F12" s="23" t="s">
        <v>22</v>
      </c>
      <c r="G12" s="24"/>
      <c r="H12" s="24">
        <v>5000</v>
      </c>
    </row>
    <row r="13" spans="1:10" x14ac:dyDescent="0.25">
      <c r="A13" s="27">
        <f t="shared" si="1"/>
        <v>40454</v>
      </c>
      <c r="B13" s="20">
        <f t="shared" si="1"/>
        <v>3</v>
      </c>
      <c r="C13" s="21"/>
      <c r="D13" s="22" t="str">
        <f>IF(E13="","",VLOOKUP(E13,IF({1,0},总账科目表!$C$4:$C$10000,总账科目表!$B$4:$B$10000),2,))</f>
        <v>2171</v>
      </c>
      <c r="E13" s="21" t="s">
        <v>298</v>
      </c>
      <c r="F13" s="23" t="s">
        <v>107</v>
      </c>
      <c r="G13" s="24"/>
      <c r="H13" s="24">
        <v>350</v>
      </c>
    </row>
    <row r="14" spans="1:10" x14ac:dyDescent="0.25">
      <c r="A14" s="27">
        <f t="shared" si="1"/>
        <v>40454</v>
      </c>
      <c r="B14" s="20">
        <f t="shared" si="1"/>
        <v>3</v>
      </c>
      <c r="C14" s="21"/>
      <c r="D14" s="22" t="str">
        <f>IF(E14="","",VLOOKUP(E14,IF({1,0},总账科目表!$C$4:$C$10000,总账科目表!$B$4:$B$10000),2,))</f>
        <v>2176</v>
      </c>
      <c r="E14" s="21" t="s">
        <v>299</v>
      </c>
      <c r="F14" s="23" t="s">
        <v>102</v>
      </c>
      <c r="G14" s="24"/>
      <c r="H14" s="24">
        <v>200</v>
      </c>
    </row>
    <row r="15" spans="1:10" x14ac:dyDescent="0.25">
      <c r="A15" s="27">
        <v>40457</v>
      </c>
      <c r="B15" s="20">
        <v>4</v>
      </c>
      <c r="C15" s="21"/>
      <c r="D15" s="22" t="str">
        <f>IF(E15="","",VLOOKUP(E15,IF({1,0},总账科目表!$C$4:$C$10000,总账科目表!$B$4:$B$10000),2,))</f>
        <v>5502</v>
      </c>
      <c r="E15" s="21" t="s">
        <v>300</v>
      </c>
      <c r="F15" s="23" t="s">
        <v>115</v>
      </c>
      <c r="G15" s="24">
        <v>5400</v>
      </c>
      <c r="H15" s="24"/>
    </row>
    <row r="16" spans="1:10" x14ac:dyDescent="0.25">
      <c r="A16" s="27">
        <f t="shared" ref="A16:A22" si="2">A15</f>
        <v>40457</v>
      </c>
      <c r="B16" s="20">
        <f>B15</f>
        <v>4</v>
      </c>
      <c r="C16" s="21"/>
      <c r="D16" s="22" t="str">
        <f>IF(E16="","",VLOOKUP(E16,IF({1,0},总账科目表!$C$4:$C$10000,总账科目表!$B$4:$B$10000),2,))</f>
        <v>1002</v>
      </c>
      <c r="E16" s="21" t="s">
        <v>296</v>
      </c>
      <c r="F16" s="23" t="s">
        <v>267</v>
      </c>
      <c r="G16" s="24"/>
      <c r="H16" s="24">
        <v>5400</v>
      </c>
    </row>
    <row r="17" spans="1:8" x14ac:dyDescent="0.25">
      <c r="A17" s="27">
        <v>40461</v>
      </c>
      <c r="B17" s="20">
        <v>5</v>
      </c>
      <c r="C17" s="21"/>
      <c r="D17" s="22" t="str">
        <f>IF(E17="","",VLOOKUP(E17,IF({1,0},总账科目表!$C$4:$C$10000,总账科目表!$B$4:$B$10000),2,))</f>
        <v>5502</v>
      </c>
      <c r="E17" s="21" t="s">
        <v>300</v>
      </c>
      <c r="F17" s="23" t="s">
        <v>266</v>
      </c>
      <c r="G17" s="24">
        <v>178</v>
      </c>
      <c r="H17" s="24"/>
    </row>
    <row r="18" spans="1:8" x14ac:dyDescent="0.25">
      <c r="A18" s="27">
        <f t="shared" si="2"/>
        <v>40461</v>
      </c>
      <c r="B18" s="20">
        <f>B17</f>
        <v>5</v>
      </c>
      <c r="C18" s="21"/>
      <c r="D18" s="22" t="str">
        <f>IF(E18="","",VLOOKUP(E18,IF({1,0},总账科目表!$C$4:$C$10000,总账科目表!$B$4:$B$10000),2,))</f>
        <v>2151</v>
      </c>
      <c r="E18" s="21" t="s">
        <v>301</v>
      </c>
      <c r="F18" s="23"/>
      <c r="G18" s="24"/>
      <c r="H18" s="24">
        <v>178</v>
      </c>
    </row>
    <row r="19" spans="1:8" x14ac:dyDescent="0.25">
      <c r="A19" s="27">
        <f t="shared" si="2"/>
        <v>40461</v>
      </c>
      <c r="B19" s="20">
        <v>6</v>
      </c>
      <c r="C19" s="21"/>
      <c r="D19" s="22" t="str">
        <f>IF(E19="","",VLOOKUP(E19,IF({1,0},总账科目表!$C$4:$C$10000,总账科目表!$B$4:$B$10000),2,))</f>
        <v>5502</v>
      </c>
      <c r="E19" s="21" t="s">
        <v>300</v>
      </c>
      <c r="F19" s="23" t="s">
        <v>255</v>
      </c>
      <c r="G19" s="24">
        <v>1002</v>
      </c>
      <c r="H19" s="24"/>
    </row>
    <row r="20" spans="1:8" x14ac:dyDescent="0.25">
      <c r="A20" s="27">
        <f t="shared" si="2"/>
        <v>40461</v>
      </c>
      <c r="B20" s="20">
        <f>B19</f>
        <v>6</v>
      </c>
      <c r="C20" s="21"/>
      <c r="D20" s="22" t="str">
        <f>IF(E20="","",VLOOKUP(E20,IF({1,0},总账科目表!$C$4:$C$10000,总账科目表!$B$4:$B$10000),2,))</f>
        <v>1001</v>
      </c>
      <c r="E20" s="21" t="s">
        <v>302</v>
      </c>
      <c r="F20" s="23"/>
      <c r="G20" s="24"/>
      <c r="H20" s="24">
        <v>1002</v>
      </c>
    </row>
    <row r="21" spans="1:8" x14ac:dyDescent="0.25">
      <c r="A21" s="27">
        <v>40463</v>
      </c>
      <c r="B21" s="20">
        <v>7</v>
      </c>
      <c r="C21" s="21"/>
      <c r="D21" s="22" t="str">
        <f>IF(E21="","",VLOOKUP(E21,IF({1,0},总账科目表!$C$4:$C$10000,总账科目表!$B$4:$B$10000),2,))</f>
        <v>1002</v>
      </c>
      <c r="E21" s="21" t="s">
        <v>296</v>
      </c>
      <c r="F21" s="23" t="s">
        <v>280</v>
      </c>
      <c r="G21" s="24">
        <v>17800</v>
      </c>
      <c r="H21" s="24"/>
    </row>
    <row r="22" spans="1:8" x14ac:dyDescent="0.25">
      <c r="A22" s="27">
        <f t="shared" si="2"/>
        <v>40463</v>
      </c>
      <c r="B22" s="20">
        <f>B21</f>
        <v>7</v>
      </c>
      <c r="C22" s="21"/>
      <c r="D22" s="22" t="str">
        <f>IF(E22="","",VLOOKUP(E22,IF({1,0},总账科目表!$C$4:$C$10000,总账科目表!$B$4:$B$10000),2,))</f>
        <v>1133</v>
      </c>
      <c r="E22" s="21" t="s">
        <v>295</v>
      </c>
      <c r="F22" s="23" t="s">
        <v>258</v>
      </c>
      <c r="G22" s="24"/>
      <c r="H22" s="24">
        <v>17800</v>
      </c>
    </row>
    <row r="23" spans="1:8" x14ac:dyDescent="0.25">
      <c r="A23" s="27">
        <v>40469</v>
      </c>
      <c r="B23" s="20">
        <v>8</v>
      </c>
      <c r="C23" s="21"/>
      <c r="D23" s="22" t="str">
        <f>IF(E23="","",VLOOKUP(E23,IF({1,0},总账科目表!$C$4:$C$10000,总账科目表!$B$4:$B$10000),2,))</f>
        <v>5502</v>
      </c>
      <c r="E23" s="21" t="s">
        <v>300</v>
      </c>
      <c r="F23" s="23" t="s">
        <v>98</v>
      </c>
      <c r="G23" s="24">
        <v>2840.69</v>
      </c>
      <c r="H23" s="24"/>
    </row>
    <row r="24" spans="1:8" x14ac:dyDescent="0.25">
      <c r="A24" s="27">
        <f>A23</f>
        <v>40469</v>
      </c>
      <c r="B24" s="20">
        <f>B23</f>
        <v>8</v>
      </c>
      <c r="C24" s="21"/>
      <c r="D24" s="22" t="str">
        <f>IF(E24="","",VLOOKUP(E24,IF({1,0},总账科目表!$C$4:$C$10000,总账科目表!$B$4:$B$10000),2,))</f>
        <v>1502</v>
      </c>
      <c r="E24" s="21" t="s">
        <v>303</v>
      </c>
      <c r="F24" s="23"/>
      <c r="G24" s="24"/>
      <c r="H24" s="24">
        <v>2840.69</v>
      </c>
    </row>
    <row r="25" spans="1:8" x14ac:dyDescent="0.25">
      <c r="A25" s="27"/>
      <c r="B25" s="20"/>
      <c r="C25" s="21"/>
      <c r="D25" s="22"/>
      <c r="E25" s="21"/>
      <c r="F25" s="23"/>
      <c r="G25" s="24"/>
      <c r="H25" s="24"/>
    </row>
    <row r="26" spans="1:8" x14ac:dyDescent="0.25">
      <c r="A26" s="27"/>
      <c r="B26" s="20"/>
      <c r="C26" s="21"/>
      <c r="D26" s="22"/>
      <c r="E26" s="21"/>
      <c r="F26" s="23"/>
      <c r="G26" s="24"/>
      <c r="H26" s="24"/>
    </row>
  </sheetData>
  <autoFilter ref="A6:H26"/>
  <mergeCells count="4">
    <mergeCell ref="G3:H3"/>
    <mergeCell ref="B5:C5"/>
    <mergeCell ref="A1:F2"/>
    <mergeCell ref="A3:F3"/>
  </mergeCells>
  <phoneticPr fontId="2" type="noConversion"/>
  <conditionalFormatting sqref="A7:H26">
    <cfRule type="expression" dxfId="112" priority="1">
      <formula>MOD(SUM(N($B$6:$B6&lt;&gt;$B$7:$B7)),2)</formula>
    </cfRule>
  </conditionalFormatting>
  <dataValidations count="3">
    <dataValidation allowBlank="1" showInputMessage="1" showErrorMessage="1" prompt="请选择单位" sqref="B5:D5"/>
    <dataValidation type="list" allowBlank="1" showInputMessage="1" showErrorMessage="1" sqref="E7:E26">
      <formula1>zzkm</formula1>
    </dataValidation>
    <dataValidation type="list" allowBlank="1" showInputMessage="1" showErrorMessage="1" sqref="F7:F26">
      <formula1>mxkm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showGridLines="0" workbookViewId="0">
      <pane ySplit="3" topLeftCell="A4" activePane="bottomLeft" state="frozen"/>
      <selection pane="bottomLeft" activeCell="D6" sqref="D6"/>
    </sheetView>
  </sheetViews>
  <sheetFormatPr defaultRowHeight="16.3" x14ac:dyDescent="0.25"/>
  <cols>
    <col min="1" max="1" width="3.44140625" customWidth="1"/>
    <col min="2" max="2" width="14.21875" style="4" bestFit="1" customWidth="1"/>
    <col min="3" max="3" width="19" customWidth="1"/>
    <col min="4" max="4" width="16.6640625" style="4" customWidth="1"/>
  </cols>
  <sheetData>
    <row r="1" spans="2:7" ht="24.45" x14ac:dyDescent="0.25">
      <c r="B1" s="50" t="s">
        <v>86</v>
      </c>
      <c r="C1" s="50"/>
      <c r="D1" s="50"/>
    </row>
    <row r="3" spans="2:7" ht="19.55" customHeight="1" x14ac:dyDescent="0.35">
      <c r="B3" s="28" t="s">
        <v>87</v>
      </c>
      <c r="C3" s="28" t="s">
        <v>88</v>
      </c>
      <c r="D3" s="39" t="s">
        <v>89</v>
      </c>
      <c r="E3" s="6"/>
      <c r="F3" s="6"/>
      <c r="G3" s="6"/>
    </row>
    <row r="4" spans="2:7" ht="15.8" customHeight="1" x14ac:dyDescent="0.25">
      <c r="B4" s="41" t="s">
        <v>119</v>
      </c>
      <c r="C4" s="42" t="s">
        <v>227</v>
      </c>
      <c r="D4" s="40">
        <v>1</v>
      </c>
      <c r="E4" s="6"/>
      <c r="F4" s="6"/>
      <c r="G4" s="6"/>
    </row>
    <row r="5" spans="2:7" ht="15.8" customHeight="1" x14ac:dyDescent="0.25">
      <c r="B5" s="41" t="s">
        <v>90</v>
      </c>
      <c r="C5" s="42" t="s">
        <v>229</v>
      </c>
      <c r="D5" s="40">
        <v>2</v>
      </c>
      <c r="E5" s="6"/>
      <c r="F5" s="6"/>
      <c r="G5" s="6"/>
    </row>
    <row r="6" spans="2:7" ht="15.8" customHeight="1" x14ac:dyDescent="0.25">
      <c r="B6" s="41" t="s">
        <v>122</v>
      </c>
      <c r="C6" s="42" t="s">
        <v>123</v>
      </c>
      <c r="D6" s="40">
        <v>1</v>
      </c>
      <c r="E6" s="6"/>
      <c r="F6" s="6"/>
      <c r="G6" s="6"/>
    </row>
    <row r="7" spans="2:7" ht="15.8" customHeight="1" x14ac:dyDescent="0.25">
      <c r="B7" s="41" t="s">
        <v>124</v>
      </c>
      <c r="C7" s="42" t="s">
        <v>125</v>
      </c>
      <c r="D7" s="40">
        <v>1</v>
      </c>
      <c r="E7" s="6"/>
      <c r="F7" s="6"/>
      <c r="G7" s="6"/>
    </row>
    <row r="8" spans="2:7" ht="15.8" customHeight="1" x14ac:dyDescent="0.25">
      <c r="B8" s="41" t="s">
        <v>126</v>
      </c>
      <c r="C8" s="42" t="s">
        <v>127</v>
      </c>
      <c r="D8" s="40">
        <v>1</v>
      </c>
      <c r="E8" s="6"/>
      <c r="F8" s="6"/>
      <c r="G8" s="6"/>
    </row>
    <row r="9" spans="2:7" ht="15.8" customHeight="1" x14ac:dyDescent="0.25">
      <c r="B9" s="41" t="s">
        <v>128</v>
      </c>
      <c r="C9" s="42" t="s">
        <v>129</v>
      </c>
      <c r="D9" s="40">
        <v>1</v>
      </c>
      <c r="E9" s="6"/>
      <c r="F9" s="6"/>
      <c r="G9" s="6"/>
    </row>
    <row r="10" spans="2:7" ht="15.8" customHeight="1" x14ac:dyDescent="0.25">
      <c r="B10" s="41" t="s">
        <v>130</v>
      </c>
      <c r="C10" s="42" t="s">
        <v>27</v>
      </c>
      <c r="D10" s="40">
        <v>1</v>
      </c>
      <c r="E10" s="6"/>
      <c r="F10" s="6"/>
      <c r="G10" s="6"/>
    </row>
    <row r="11" spans="2:7" ht="15.8" customHeight="1" x14ac:dyDescent="0.25">
      <c r="B11" s="41" t="s">
        <v>28</v>
      </c>
      <c r="C11" s="42" t="s">
        <v>29</v>
      </c>
      <c r="D11" s="40">
        <v>1</v>
      </c>
      <c r="E11" s="6"/>
      <c r="F11" s="6"/>
      <c r="G11" s="6"/>
    </row>
    <row r="12" spans="2:7" ht="15.8" customHeight="1" x14ac:dyDescent="0.25">
      <c r="B12" s="41" t="s">
        <v>30</v>
      </c>
      <c r="C12" s="42" t="s">
        <v>20</v>
      </c>
      <c r="D12" s="40">
        <v>1</v>
      </c>
      <c r="E12" s="6"/>
      <c r="F12" s="6"/>
      <c r="G12" s="6"/>
    </row>
    <row r="13" spans="2:7" ht="15.8" customHeight="1" x14ac:dyDescent="0.25">
      <c r="B13" s="41" t="s">
        <v>31</v>
      </c>
      <c r="C13" s="42" t="s">
        <v>236</v>
      </c>
      <c r="D13" s="40">
        <v>2</v>
      </c>
      <c r="E13" s="6"/>
      <c r="F13" s="6"/>
      <c r="G13" s="6"/>
    </row>
    <row r="14" spans="2:7" ht="15.8" customHeight="1" x14ac:dyDescent="0.25">
      <c r="B14" s="41" t="s">
        <v>33</v>
      </c>
      <c r="C14" s="42" t="s">
        <v>34</v>
      </c>
      <c r="D14" s="40">
        <v>1</v>
      </c>
      <c r="E14" s="6"/>
      <c r="F14" s="6"/>
      <c r="G14" s="6"/>
    </row>
    <row r="15" spans="2:7" ht="15.8" customHeight="1" x14ac:dyDescent="0.25">
      <c r="B15" s="41" t="s">
        <v>35</v>
      </c>
      <c r="C15" s="42" t="s">
        <v>36</v>
      </c>
      <c r="D15" s="40">
        <v>4</v>
      </c>
      <c r="E15" s="6"/>
      <c r="F15" s="6"/>
      <c r="G15" s="6"/>
    </row>
    <row r="16" spans="2:7" ht="15.8" customHeight="1" x14ac:dyDescent="0.25">
      <c r="B16" s="41" t="s">
        <v>37</v>
      </c>
      <c r="C16" s="42" t="s">
        <v>38</v>
      </c>
      <c r="D16" s="40">
        <v>1</v>
      </c>
      <c r="E16" s="6"/>
      <c r="F16" s="6"/>
      <c r="G16" s="6"/>
    </row>
    <row r="17" spans="2:7" ht="15.8" customHeight="1" x14ac:dyDescent="0.25">
      <c r="B17" s="41" t="s">
        <v>39</v>
      </c>
      <c r="C17" s="42" t="s">
        <v>238</v>
      </c>
      <c r="D17" s="40">
        <v>1</v>
      </c>
      <c r="E17" s="6"/>
      <c r="F17" s="6"/>
      <c r="G17" s="6"/>
    </row>
    <row r="18" spans="2:7" ht="15.8" customHeight="1" x14ac:dyDescent="0.25">
      <c r="B18" s="41" t="s">
        <v>40</v>
      </c>
      <c r="C18" s="42" t="s">
        <v>41</v>
      </c>
      <c r="D18" s="40">
        <v>1</v>
      </c>
      <c r="E18" s="6"/>
      <c r="F18" s="6"/>
      <c r="G18" s="6"/>
    </row>
    <row r="19" spans="2:7" ht="15.8" customHeight="1" x14ac:dyDescent="0.25">
      <c r="B19" s="41" t="s">
        <v>42</v>
      </c>
      <c r="C19" s="42" t="s">
        <v>228</v>
      </c>
      <c r="D19" s="40">
        <v>1</v>
      </c>
      <c r="E19" s="6"/>
      <c r="F19" s="6"/>
      <c r="G19" s="6"/>
    </row>
    <row r="20" spans="2:7" ht="15.8" customHeight="1" x14ac:dyDescent="0.25">
      <c r="B20" s="41" t="s">
        <v>43</v>
      </c>
      <c r="C20" s="42" t="s">
        <v>231</v>
      </c>
      <c r="D20" s="40">
        <v>1</v>
      </c>
      <c r="E20" s="6"/>
      <c r="F20" s="6"/>
      <c r="G20" s="6"/>
    </row>
    <row r="21" spans="2:7" ht="15.8" customHeight="1" x14ac:dyDescent="0.25">
      <c r="B21" s="41" t="s">
        <v>44</v>
      </c>
      <c r="C21" s="42" t="s">
        <v>241</v>
      </c>
      <c r="D21" s="40">
        <v>1</v>
      </c>
      <c r="E21" s="6"/>
      <c r="F21" s="6"/>
      <c r="G21" s="6"/>
    </row>
    <row r="22" spans="2:7" ht="15.8" customHeight="1" x14ac:dyDescent="0.25">
      <c r="B22" s="41" t="s">
        <v>45</v>
      </c>
      <c r="C22" s="42" t="s">
        <v>46</v>
      </c>
      <c r="D22" s="40">
        <v>4</v>
      </c>
      <c r="E22" s="6"/>
      <c r="F22" s="6"/>
      <c r="G22" s="6"/>
    </row>
    <row r="23" spans="2:7" ht="15.8" customHeight="1" x14ac:dyDescent="0.25">
      <c r="B23" s="41" t="s">
        <v>47</v>
      </c>
      <c r="C23" s="42" t="s">
        <v>48</v>
      </c>
      <c r="D23" s="40">
        <v>1</v>
      </c>
      <c r="E23" s="6"/>
      <c r="F23" s="6"/>
      <c r="G23" s="6"/>
    </row>
    <row r="24" spans="2:7" ht="15.8" customHeight="1" x14ac:dyDescent="0.25">
      <c r="B24" s="41" t="s">
        <v>49</v>
      </c>
      <c r="C24" s="42" t="s">
        <v>50</v>
      </c>
      <c r="D24" s="40">
        <v>1</v>
      </c>
      <c r="E24" s="6"/>
      <c r="F24" s="6"/>
      <c r="G24" s="6"/>
    </row>
    <row r="25" spans="2:7" ht="15.8" customHeight="1" x14ac:dyDescent="0.25">
      <c r="B25" s="41" t="s">
        <v>51</v>
      </c>
      <c r="C25" s="42" t="s">
        <v>52</v>
      </c>
      <c r="D25" s="40">
        <v>1</v>
      </c>
      <c r="E25" s="6"/>
      <c r="F25" s="6"/>
      <c r="G25" s="6"/>
    </row>
    <row r="26" spans="2:7" ht="15.8" customHeight="1" x14ac:dyDescent="0.25">
      <c r="B26" s="41" t="s">
        <v>53</v>
      </c>
      <c r="C26" s="42" t="s">
        <v>54</v>
      </c>
      <c r="D26" s="40">
        <v>1</v>
      </c>
      <c r="E26" s="6"/>
      <c r="F26" s="6"/>
      <c r="G26" s="6"/>
    </row>
    <row r="27" spans="2:7" ht="15.8" customHeight="1" x14ac:dyDescent="0.25">
      <c r="B27" s="41" t="s">
        <v>55</v>
      </c>
      <c r="C27" s="42" t="s">
        <v>56</v>
      </c>
      <c r="D27" s="40">
        <v>1</v>
      </c>
      <c r="E27" s="6"/>
      <c r="F27" s="6"/>
      <c r="G27" s="6"/>
    </row>
    <row r="28" spans="2:7" ht="15.8" customHeight="1" x14ac:dyDescent="0.25">
      <c r="B28" s="41" t="s">
        <v>57</v>
      </c>
      <c r="C28" s="42" t="s">
        <v>58</v>
      </c>
      <c r="D28" s="40">
        <v>1</v>
      </c>
      <c r="E28" s="6"/>
      <c r="F28" s="6"/>
      <c r="G28" s="6"/>
    </row>
    <row r="29" spans="2:7" ht="15.8" customHeight="1" x14ac:dyDescent="0.25">
      <c r="B29" s="41" t="s">
        <v>59</v>
      </c>
      <c r="C29" s="42" t="s">
        <v>60</v>
      </c>
      <c r="D29" s="40">
        <v>1</v>
      </c>
      <c r="E29" s="6"/>
      <c r="F29" s="6"/>
      <c r="G29" s="6"/>
    </row>
    <row r="30" spans="2:7" ht="15.8" customHeight="1" x14ac:dyDescent="0.25">
      <c r="B30" s="41" t="s">
        <v>61</v>
      </c>
      <c r="C30" s="42" t="s">
        <v>62</v>
      </c>
      <c r="D30" s="40">
        <v>1</v>
      </c>
      <c r="E30" s="6"/>
      <c r="F30" s="6"/>
      <c r="G30" s="6"/>
    </row>
    <row r="31" spans="2:7" ht="15.8" customHeight="1" x14ac:dyDescent="0.25">
      <c r="B31" s="41" t="s">
        <v>63</v>
      </c>
      <c r="C31" s="42" t="s">
        <v>64</v>
      </c>
      <c r="D31" s="40">
        <v>1</v>
      </c>
      <c r="E31" s="6"/>
      <c r="F31" s="6"/>
      <c r="G31" s="6"/>
    </row>
    <row r="32" spans="2:7" ht="15.8" customHeight="1" x14ac:dyDescent="0.25">
      <c r="B32" s="41" t="s">
        <v>131</v>
      </c>
      <c r="C32" s="42" t="s">
        <v>103</v>
      </c>
      <c r="D32" s="40">
        <v>1</v>
      </c>
      <c r="E32" s="6"/>
      <c r="F32" s="6"/>
      <c r="G32" s="6"/>
    </row>
    <row r="33" spans="2:7" ht="15.8" customHeight="1" x14ac:dyDescent="0.25">
      <c r="B33" s="41" t="s">
        <v>132</v>
      </c>
      <c r="C33" s="42" t="s">
        <v>133</v>
      </c>
      <c r="D33" s="40">
        <v>1</v>
      </c>
      <c r="E33" s="6"/>
      <c r="F33" s="6"/>
      <c r="G33" s="6"/>
    </row>
    <row r="34" spans="2:7" ht="15.8" customHeight="1" x14ac:dyDescent="0.25">
      <c r="B34" s="41" t="s">
        <v>134</v>
      </c>
      <c r="C34" s="42" t="s">
        <v>135</v>
      </c>
      <c r="D34" s="40">
        <v>1</v>
      </c>
      <c r="E34" s="6"/>
      <c r="F34" s="6"/>
      <c r="G34" s="6"/>
    </row>
    <row r="35" spans="2:7" ht="15.8" customHeight="1" x14ac:dyDescent="0.25">
      <c r="B35" s="41" t="s">
        <v>136</v>
      </c>
      <c r="C35" s="42" t="s">
        <v>137</v>
      </c>
      <c r="D35" s="40">
        <v>1</v>
      </c>
      <c r="E35" s="6"/>
      <c r="F35" s="6"/>
      <c r="G35" s="6"/>
    </row>
    <row r="36" spans="2:7" ht="15.8" customHeight="1" x14ac:dyDescent="0.25">
      <c r="B36" s="41" t="s">
        <v>138</v>
      </c>
      <c r="C36" s="42" t="s">
        <v>139</v>
      </c>
      <c r="D36" s="40">
        <v>1</v>
      </c>
      <c r="E36" s="6"/>
      <c r="F36" s="6"/>
      <c r="G36" s="6"/>
    </row>
    <row r="37" spans="2:7" ht="15.8" customHeight="1" x14ac:dyDescent="0.25">
      <c r="B37" s="41" t="s">
        <v>140</v>
      </c>
      <c r="C37" s="42" t="s">
        <v>141</v>
      </c>
      <c r="D37" s="40">
        <v>1</v>
      </c>
      <c r="E37" s="6"/>
      <c r="F37" s="6"/>
      <c r="G37" s="6"/>
    </row>
    <row r="38" spans="2:7" ht="15.8" customHeight="1" x14ac:dyDescent="0.25">
      <c r="B38" s="41" t="s">
        <v>142</v>
      </c>
      <c r="C38" s="42" t="s">
        <v>143</v>
      </c>
      <c r="D38" s="40">
        <v>1</v>
      </c>
      <c r="E38" s="6"/>
      <c r="F38" s="6"/>
      <c r="G38" s="6"/>
    </row>
    <row r="39" spans="2:7" ht="15.8" customHeight="1" x14ac:dyDescent="0.25">
      <c r="B39" s="41" t="s">
        <v>144</v>
      </c>
      <c r="C39" s="42" t="s">
        <v>145</v>
      </c>
      <c r="D39" s="40">
        <v>1</v>
      </c>
      <c r="E39" s="6"/>
      <c r="F39" s="6"/>
      <c r="G39" s="6"/>
    </row>
    <row r="40" spans="2:7" ht="15.8" customHeight="1" x14ac:dyDescent="0.25">
      <c r="B40" s="41" t="s">
        <v>146</v>
      </c>
      <c r="C40" s="42" t="s">
        <v>147</v>
      </c>
      <c r="D40" s="40">
        <v>1</v>
      </c>
      <c r="E40" s="6"/>
      <c r="F40" s="6"/>
      <c r="G40" s="6"/>
    </row>
    <row r="41" spans="2:7" ht="15.8" customHeight="1" x14ac:dyDescent="0.25">
      <c r="B41" s="41" t="s">
        <v>148</v>
      </c>
      <c r="C41" s="42" t="s">
        <v>149</v>
      </c>
      <c r="D41" s="40">
        <v>1</v>
      </c>
      <c r="E41" s="6"/>
      <c r="F41" s="6"/>
      <c r="G41" s="6"/>
    </row>
    <row r="42" spans="2:7" ht="15.8" customHeight="1" x14ac:dyDescent="0.25">
      <c r="B42" s="41" t="s">
        <v>150</v>
      </c>
      <c r="C42" s="42" t="s">
        <v>151</v>
      </c>
      <c r="D42" s="40">
        <v>1</v>
      </c>
      <c r="E42" s="6"/>
      <c r="F42" s="6"/>
      <c r="G42" s="6"/>
    </row>
    <row r="43" spans="2:7" ht="15.8" customHeight="1" x14ac:dyDescent="0.25">
      <c r="B43" s="41" t="s">
        <v>152</v>
      </c>
      <c r="C43" s="42" t="s">
        <v>153</v>
      </c>
      <c r="D43" s="40">
        <v>1</v>
      </c>
      <c r="E43" s="6"/>
      <c r="F43" s="6"/>
      <c r="G43" s="6"/>
    </row>
    <row r="44" spans="2:7" ht="15.8" customHeight="1" x14ac:dyDescent="0.25">
      <c r="B44" s="41" t="s">
        <v>154</v>
      </c>
      <c r="C44" s="42" t="s">
        <v>155</v>
      </c>
      <c r="D44" s="40">
        <v>1</v>
      </c>
      <c r="E44" s="6"/>
      <c r="F44" s="6"/>
      <c r="G44" s="6"/>
    </row>
    <row r="45" spans="2:7" ht="15.8" customHeight="1" x14ac:dyDescent="0.25">
      <c r="B45" s="41" t="s">
        <v>156</v>
      </c>
      <c r="C45" s="42" t="s">
        <v>157</v>
      </c>
      <c r="D45" s="40">
        <v>1</v>
      </c>
      <c r="E45" s="6"/>
      <c r="F45" s="6"/>
      <c r="G45" s="6"/>
    </row>
    <row r="46" spans="2:7" ht="15.8" customHeight="1" x14ac:dyDescent="0.25">
      <c r="B46" s="41" t="s">
        <v>158</v>
      </c>
      <c r="C46" s="42" t="s">
        <v>21</v>
      </c>
      <c r="D46" s="40">
        <v>1</v>
      </c>
      <c r="E46" s="6"/>
      <c r="F46" s="6"/>
      <c r="G46" s="6"/>
    </row>
    <row r="47" spans="2:7" ht="15.8" customHeight="1" x14ac:dyDescent="0.25">
      <c r="B47" s="41" t="s">
        <v>160</v>
      </c>
      <c r="C47" s="42" t="s">
        <v>161</v>
      </c>
      <c r="D47" s="40">
        <v>1</v>
      </c>
      <c r="E47" s="6"/>
      <c r="F47" s="6"/>
      <c r="G47" s="6"/>
    </row>
    <row r="48" spans="2:7" ht="15.8" customHeight="1" x14ac:dyDescent="0.25">
      <c r="B48" s="41" t="s">
        <v>162</v>
      </c>
      <c r="C48" s="42" t="s">
        <v>244</v>
      </c>
      <c r="D48" s="40">
        <v>1</v>
      </c>
      <c r="E48" s="6"/>
      <c r="F48" s="6"/>
      <c r="G48" s="6"/>
    </row>
    <row r="49" spans="2:7" ht="15.8" customHeight="1" x14ac:dyDescent="0.25">
      <c r="B49" s="41" t="s">
        <v>163</v>
      </c>
      <c r="C49" s="42" t="s">
        <v>164</v>
      </c>
      <c r="D49" s="40">
        <v>1</v>
      </c>
      <c r="E49" s="6"/>
      <c r="F49" s="6"/>
      <c r="G49" s="6"/>
    </row>
    <row r="50" spans="2:7" ht="15.8" customHeight="1" x14ac:dyDescent="0.25">
      <c r="B50" s="41" t="s">
        <v>165</v>
      </c>
      <c r="C50" s="42" t="s">
        <v>166</v>
      </c>
      <c r="D50" s="40">
        <v>1</v>
      </c>
      <c r="E50" s="6"/>
      <c r="F50" s="6"/>
      <c r="G50" s="6"/>
    </row>
    <row r="51" spans="2:7" ht="15.8" customHeight="1" x14ac:dyDescent="0.25">
      <c r="B51" s="41" t="s">
        <v>167</v>
      </c>
      <c r="C51" s="42" t="s">
        <v>237</v>
      </c>
      <c r="D51" s="40">
        <v>7</v>
      </c>
      <c r="E51" s="6"/>
      <c r="F51" s="6"/>
      <c r="G51" s="6"/>
    </row>
    <row r="52" spans="2:7" ht="15.8" customHeight="1" x14ac:dyDescent="0.25">
      <c r="B52" s="41" t="s">
        <v>172</v>
      </c>
      <c r="C52" s="42" t="s">
        <v>23</v>
      </c>
      <c r="D52" s="40">
        <v>1</v>
      </c>
      <c r="E52" s="6"/>
      <c r="F52" s="6"/>
      <c r="G52" s="6"/>
    </row>
    <row r="53" spans="2:7" ht="15.8" customHeight="1" x14ac:dyDescent="0.25">
      <c r="B53" s="41" t="s">
        <v>91</v>
      </c>
      <c r="C53" s="42" t="s">
        <v>235</v>
      </c>
      <c r="D53" s="40">
        <v>4</v>
      </c>
      <c r="E53" s="6"/>
      <c r="F53" s="6"/>
      <c r="G53" s="6"/>
    </row>
    <row r="54" spans="2:7" ht="15.8" customHeight="1" x14ac:dyDescent="0.25">
      <c r="B54" s="41" t="s">
        <v>175</v>
      </c>
      <c r="C54" s="42" t="s">
        <v>176</v>
      </c>
      <c r="D54" s="40">
        <v>1</v>
      </c>
      <c r="E54" s="6"/>
      <c r="F54" s="6"/>
      <c r="G54" s="6"/>
    </row>
    <row r="55" spans="2:7" ht="15.8" customHeight="1" x14ac:dyDescent="0.25">
      <c r="B55" s="41" t="s">
        <v>177</v>
      </c>
      <c r="C55" s="42" t="s">
        <v>178</v>
      </c>
      <c r="D55" s="40">
        <v>1</v>
      </c>
      <c r="E55" s="6"/>
      <c r="F55" s="6"/>
      <c r="G55" s="6"/>
    </row>
    <row r="56" spans="2:7" ht="15.8" customHeight="1" x14ac:dyDescent="0.25">
      <c r="B56" s="41" t="s">
        <v>179</v>
      </c>
      <c r="C56" s="42" t="s">
        <v>180</v>
      </c>
      <c r="D56" s="40">
        <v>1</v>
      </c>
      <c r="E56" s="6"/>
      <c r="F56" s="6"/>
      <c r="G56" s="6"/>
    </row>
    <row r="57" spans="2:7" ht="15.8" customHeight="1" x14ac:dyDescent="0.25">
      <c r="B57" s="41" t="s">
        <v>181</v>
      </c>
      <c r="C57" s="42" t="s">
        <v>182</v>
      </c>
      <c r="D57" s="40">
        <v>1</v>
      </c>
      <c r="E57" s="6"/>
      <c r="F57" s="6"/>
      <c r="G57" s="6"/>
    </row>
    <row r="58" spans="2:7" ht="15.8" customHeight="1" x14ac:dyDescent="0.25">
      <c r="B58" s="41" t="s">
        <v>183</v>
      </c>
      <c r="C58" s="42" t="s">
        <v>185</v>
      </c>
      <c r="D58" s="40">
        <v>3</v>
      </c>
      <c r="E58" s="6"/>
      <c r="F58" s="6"/>
      <c r="G58" s="6"/>
    </row>
    <row r="59" spans="2:7" ht="15.8" customHeight="1" x14ac:dyDescent="0.25">
      <c r="B59" s="41" t="s">
        <v>186</v>
      </c>
      <c r="C59" s="42" t="s">
        <v>187</v>
      </c>
      <c r="D59" s="40">
        <v>1</v>
      </c>
      <c r="E59" s="6"/>
      <c r="F59" s="6"/>
      <c r="G59" s="6"/>
    </row>
    <row r="60" spans="2:7" ht="15.8" customHeight="1" x14ac:dyDescent="0.25">
      <c r="B60" s="41" t="s">
        <v>188</v>
      </c>
      <c r="C60" s="42" t="s">
        <v>189</v>
      </c>
      <c r="D60" s="40">
        <v>1</v>
      </c>
      <c r="E60" s="6"/>
      <c r="F60" s="6"/>
      <c r="G60" s="6"/>
    </row>
    <row r="61" spans="2:7" ht="15.8" customHeight="1" x14ac:dyDescent="0.25">
      <c r="B61" s="41" t="s">
        <v>190</v>
      </c>
      <c r="C61" s="42" t="s">
        <v>191</v>
      </c>
      <c r="D61" s="40">
        <v>1</v>
      </c>
      <c r="E61" s="6"/>
      <c r="F61" s="6"/>
      <c r="G61" s="6"/>
    </row>
    <row r="62" spans="2:7" ht="15.8" customHeight="1" x14ac:dyDescent="0.25">
      <c r="B62" s="41" t="s">
        <v>192</v>
      </c>
      <c r="C62" s="42" t="s">
        <v>193</v>
      </c>
      <c r="D62" s="40">
        <v>1</v>
      </c>
      <c r="E62" s="6"/>
      <c r="F62" s="6"/>
      <c r="G62" s="6"/>
    </row>
    <row r="63" spans="2:7" ht="15.8" customHeight="1" x14ac:dyDescent="0.25">
      <c r="B63" s="41" t="s">
        <v>194</v>
      </c>
      <c r="C63" s="42" t="s">
        <v>195</v>
      </c>
      <c r="D63" s="40">
        <v>1</v>
      </c>
      <c r="E63" s="6"/>
      <c r="F63" s="6"/>
      <c r="G63" s="6"/>
    </row>
    <row r="64" spans="2:7" ht="15.8" customHeight="1" x14ac:dyDescent="0.25">
      <c r="B64" s="41" t="s">
        <v>196</v>
      </c>
      <c r="C64" s="42" t="s">
        <v>197</v>
      </c>
      <c r="D64" s="40">
        <v>1</v>
      </c>
      <c r="E64" s="6"/>
      <c r="F64" s="6"/>
      <c r="G64" s="6"/>
    </row>
    <row r="65" spans="2:7" ht="15.8" customHeight="1" x14ac:dyDescent="0.25">
      <c r="B65" s="41" t="s">
        <v>198</v>
      </c>
      <c r="C65" s="42" t="s">
        <v>199</v>
      </c>
      <c r="D65" s="40">
        <v>1</v>
      </c>
      <c r="E65" s="6"/>
      <c r="F65" s="6"/>
      <c r="G65" s="6"/>
    </row>
    <row r="66" spans="2:7" ht="15.8" customHeight="1" x14ac:dyDescent="0.25">
      <c r="B66" s="41" t="s">
        <v>200</v>
      </c>
      <c r="C66" s="42" t="s">
        <v>100</v>
      </c>
      <c r="D66" s="40">
        <v>1</v>
      </c>
      <c r="E66" s="6"/>
      <c r="F66" s="6"/>
      <c r="G66" s="6"/>
    </row>
    <row r="67" spans="2:7" ht="15.8" customHeight="1" x14ac:dyDescent="0.25">
      <c r="B67" s="41" t="s">
        <v>201</v>
      </c>
      <c r="C67" s="42" t="s">
        <v>232</v>
      </c>
      <c r="D67" s="40">
        <v>1</v>
      </c>
      <c r="E67" s="6"/>
      <c r="F67" s="6"/>
      <c r="G67" s="6"/>
    </row>
    <row r="68" spans="2:7" ht="15.8" customHeight="1" x14ac:dyDescent="0.25">
      <c r="B68" s="41" t="s">
        <v>202</v>
      </c>
      <c r="C68" s="42" t="s">
        <v>203</v>
      </c>
      <c r="D68" s="40">
        <v>1</v>
      </c>
      <c r="E68" s="6"/>
      <c r="F68" s="6"/>
      <c r="G68" s="6"/>
    </row>
    <row r="69" spans="2:7" ht="15.8" customHeight="1" x14ac:dyDescent="0.25">
      <c r="B69" s="41" t="s">
        <v>204</v>
      </c>
      <c r="C69" s="42" t="s">
        <v>205</v>
      </c>
      <c r="D69" s="40">
        <v>1</v>
      </c>
      <c r="E69" s="6"/>
      <c r="F69" s="6"/>
      <c r="G69" s="6"/>
    </row>
    <row r="70" spans="2:7" ht="15.8" customHeight="1" x14ac:dyDescent="0.25">
      <c r="B70" s="41" t="s">
        <v>206</v>
      </c>
      <c r="C70" s="42" t="s">
        <v>240</v>
      </c>
      <c r="D70" s="40">
        <v>1</v>
      </c>
      <c r="E70" s="6"/>
      <c r="F70" s="6"/>
      <c r="G70" s="6"/>
    </row>
    <row r="71" spans="2:7" ht="15.8" customHeight="1" x14ac:dyDescent="0.25">
      <c r="B71" s="41" t="s">
        <v>207</v>
      </c>
      <c r="C71" s="42" t="s">
        <v>233</v>
      </c>
      <c r="D71" s="40">
        <v>1</v>
      </c>
      <c r="E71" s="6"/>
      <c r="F71" s="6"/>
      <c r="G71" s="6"/>
    </row>
    <row r="72" spans="2:7" ht="15.8" customHeight="1" x14ac:dyDescent="0.25">
      <c r="B72" s="41" t="s">
        <v>208</v>
      </c>
      <c r="C72" s="42" t="s">
        <v>209</v>
      </c>
      <c r="D72" s="40">
        <v>1</v>
      </c>
      <c r="E72" s="6"/>
      <c r="F72" s="6"/>
      <c r="G72" s="6"/>
    </row>
    <row r="73" spans="2:7" ht="15.8" customHeight="1" x14ac:dyDescent="0.25">
      <c r="B73" s="41" t="s">
        <v>210</v>
      </c>
      <c r="C73" s="42" t="s">
        <v>211</v>
      </c>
      <c r="D73" s="40">
        <v>1</v>
      </c>
      <c r="E73" s="6"/>
      <c r="F73" s="6"/>
      <c r="G73" s="6"/>
    </row>
    <row r="74" spans="2:7" ht="15.8" customHeight="1" x14ac:dyDescent="0.25">
      <c r="B74" s="41" t="s">
        <v>212</v>
      </c>
      <c r="C74" s="42" t="s">
        <v>213</v>
      </c>
      <c r="D74" s="40">
        <v>2</v>
      </c>
      <c r="E74" s="6"/>
      <c r="F74" s="6"/>
      <c r="G74" s="6"/>
    </row>
    <row r="75" spans="2:7" ht="15.8" customHeight="1" x14ac:dyDescent="0.25">
      <c r="B75" s="41" t="s">
        <v>214</v>
      </c>
      <c r="C75" s="42" t="s">
        <v>239</v>
      </c>
      <c r="D75" s="40">
        <v>1</v>
      </c>
      <c r="E75" s="6"/>
      <c r="F75" s="6"/>
      <c r="G75" s="6"/>
    </row>
    <row r="76" spans="2:7" ht="15.8" customHeight="1" x14ac:dyDescent="0.25">
      <c r="B76" s="41" t="s">
        <v>215</v>
      </c>
      <c r="C76" s="42" t="s">
        <v>216</v>
      </c>
      <c r="D76" s="40">
        <v>1</v>
      </c>
      <c r="E76" s="6"/>
      <c r="F76" s="6"/>
      <c r="G76" s="6"/>
    </row>
    <row r="77" spans="2:7" ht="15.8" customHeight="1" x14ac:dyDescent="0.25">
      <c r="B77" s="41" t="s">
        <v>217</v>
      </c>
      <c r="C77" s="42" t="s">
        <v>234</v>
      </c>
      <c r="D77" s="40">
        <v>2</v>
      </c>
      <c r="E77" s="6"/>
      <c r="F77" s="6"/>
      <c r="G77" s="6"/>
    </row>
    <row r="78" spans="2:7" ht="15.8" customHeight="1" x14ac:dyDescent="0.25">
      <c r="B78" s="41" t="s">
        <v>218</v>
      </c>
      <c r="C78" s="42" t="s">
        <v>219</v>
      </c>
      <c r="D78" s="40">
        <v>1</v>
      </c>
      <c r="E78" s="6"/>
      <c r="F78" s="6"/>
      <c r="G78" s="6"/>
    </row>
    <row r="79" spans="2:7" ht="15.8" customHeight="1" x14ac:dyDescent="0.25">
      <c r="B79" s="41" t="s">
        <v>220</v>
      </c>
      <c r="C79" s="42" t="s">
        <v>96</v>
      </c>
      <c r="D79" s="40">
        <v>16</v>
      </c>
      <c r="E79" s="6"/>
      <c r="F79" s="6"/>
      <c r="G79" s="6"/>
    </row>
    <row r="80" spans="2:7" ht="15.8" customHeight="1" x14ac:dyDescent="0.25">
      <c r="B80" s="41" t="s">
        <v>73</v>
      </c>
      <c r="C80" s="42" t="s">
        <v>95</v>
      </c>
      <c r="D80" s="40">
        <v>3</v>
      </c>
      <c r="E80" s="6"/>
      <c r="F80" s="6"/>
      <c r="G80" s="6"/>
    </row>
    <row r="81" spans="1:7" ht="15.8" customHeight="1" x14ac:dyDescent="0.25">
      <c r="B81" s="41" t="s">
        <v>80</v>
      </c>
      <c r="C81" s="42" t="s">
        <v>81</v>
      </c>
      <c r="D81" s="40">
        <v>1</v>
      </c>
      <c r="E81" s="6"/>
      <c r="F81" s="6"/>
      <c r="G81" s="6"/>
    </row>
    <row r="82" spans="1:7" ht="15.8" customHeight="1" x14ac:dyDescent="0.25">
      <c r="B82" s="41" t="s">
        <v>82</v>
      </c>
      <c r="C82" s="42" t="s">
        <v>83</v>
      </c>
      <c r="D82" s="40">
        <v>1</v>
      </c>
      <c r="E82" s="6"/>
      <c r="F82" s="6"/>
      <c r="G82" s="6"/>
    </row>
    <row r="83" spans="1:7" ht="15.8" customHeight="1" x14ac:dyDescent="0.25">
      <c r="B83" s="41" t="s">
        <v>84</v>
      </c>
      <c r="C83" s="42" t="s">
        <v>85</v>
      </c>
      <c r="D83" s="40">
        <v>1</v>
      </c>
      <c r="E83" s="6"/>
      <c r="F83" s="6"/>
      <c r="G83" s="6"/>
    </row>
    <row r="84" spans="1:7" x14ac:dyDescent="0.25">
      <c r="A84" s="4"/>
      <c r="B84"/>
      <c r="D84"/>
      <c r="E84" s="1"/>
      <c r="F84" s="12"/>
      <c r="G84" s="1"/>
    </row>
    <row r="85" spans="1:7" x14ac:dyDescent="0.25">
      <c r="A85" s="4"/>
      <c r="B85"/>
      <c r="D85"/>
      <c r="E85" s="1"/>
      <c r="F85" s="12"/>
      <c r="G85" s="1"/>
    </row>
    <row r="86" spans="1:7" x14ac:dyDescent="0.25">
      <c r="A86" s="4"/>
      <c r="B86"/>
      <c r="D86"/>
      <c r="E86" s="1"/>
      <c r="F86" s="12"/>
      <c r="G86" s="1"/>
    </row>
    <row r="87" spans="1:7" x14ac:dyDescent="0.25">
      <c r="A87" s="4"/>
      <c r="B87"/>
      <c r="D87"/>
      <c r="E87" s="1"/>
      <c r="F87" s="12"/>
      <c r="G87" s="1"/>
    </row>
    <row r="88" spans="1:7" x14ac:dyDescent="0.25">
      <c r="A88" s="4"/>
      <c r="B88"/>
      <c r="D88"/>
      <c r="E88" s="1"/>
      <c r="F88" s="12"/>
      <c r="G88" s="1"/>
    </row>
    <row r="89" spans="1:7" x14ac:dyDescent="0.25">
      <c r="A89" s="4"/>
      <c r="B89"/>
      <c r="D89"/>
      <c r="E89" s="1"/>
      <c r="F89" s="12"/>
      <c r="G89" s="1"/>
    </row>
    <row r="90" spans="1:7" x14ac:dyDescent="0.25">
      <c r="A90" s="4"/>
      <c r="B90"/>
      <c r="D90"/>
      <c r="E90" s="1"/>
      <c r="F90" s="12"/>
      <c r="G90" s="1"/>
    </row>
    <row r="91" spans="1:7" x14ac:dyDescent="0.25">
      <c r="A91" s="4"/>
      <c r="B91"/>
      <c r="D91"/>
      <c r="E91" s="1"/>
      <c r="F91" s="12"/>
      <c r="G91" s="1"/>
    </row>
    <row r="92" spans="1:7" x14ac:dyDescent="0.25">
      <c r="A92" s="4"/>
      <c r="B92"/>
      <c r="D92"/>
      <c r="E92" s="1"/>
      <c r="F92" s="12"/>
      <c r="G92" s="1"/>
    </row>
    <row r="93" spans="1:7" x14ac:dyDescent="0.25">
      <c r="A93" s="4"/>
      <c r="B93"/>
      <c r="D93"/>
      <c r="E93" s="1"/>
      <c r="F93" s="12"/>
      <c r="G93" s="1"/>
    </row>
    <row r="94" spans="1:7" x14ac:dyDescent="0.25">
      <c r="A94" s="4"/>
      <c r="B94"/>
      <c r="D94"/>
      <c r="E94" s="1"/>
      <c r="F94" s="12"/>
      <c r="G94" s="1"/>
    </row>
    <row r="95" spans="1:7" x14ac:dyDescent="0.25">
      <c r="A95" s="4"/>
      <c r="B95"/>
      <c r="D95"/>
      <c r="E95" s="1"/>
      <c r="F95" s="12"/>
      <c r="G95" s="1"/>
    </row>
    <row r="96" spans="1:7" x14ac:dyDescent="0.25">
      <c r="A96" s="4"/>
      <c r="B96"/>
      <c r="D96"/>
      <c r="E96" s="1"/>
      <c r="F96" s="12"/>
      <c r="G96" s="1"/>
    </row>
    <row r="97" spans="1:7" x14ac:dyDescent="0.25">
      <c r="A97" s="4"/>
      <c r="B97"/>
      <c r="D97"/>
      <c r="E97" s="1"/>
      <c r="F97" s="12"/>
      <c r="G97" s="1"/>
    </row>
    <row r="98" spans="1:7" x14ac:dyDescent="0.25">
      <c r="A98" s="4"/>
      <c r="B98"/>
      <c r="D98"/>
      <c r="E98" s="1"/>
      <c r="F98" s="12"/>
      <c r="G98" s="1"/>
    </row>
    <row r="99" spans="1:7" x14ac:dyDescent="0.25">
      <c r="B99"/>
      <c r="D99"/>
      <c r="E99" s="6"/>
      <c r="F99" s="6"/>
      <c r="G99" s="6"/>
    </row>
    <row r="100" spans="1:7" x14ac:dyDescent="0.25">
      <c r="B100"/>
      <c r="D100"/>
      <c r="E100" s="6"/>
      <c r="F100" s="6"/>
      <c r="G100" s="6"/>
    </row>
    <row r="101" spans="1:7" x14ac:dyDescent="0.25">
      <c r="B101"/>
      <c r="D101"/>
      <c r="E101" s="6"/>
      <c r="F101" s="6"/>
      <c r="G101" s="6"/>
    </row>
    <row r="102" spans="1:7" x14ac:dyDescent="0.25">
      <c r="B102"/>
      <c r="D102"/>
      <c r="E102" s="6"/>
      <c r="F102" s="6"/>
      <c r="G102" s="6"/>
    </row>
    <row r="103" spans="1:7" x14ac:dyDescent="0.25">
      <c r="B103"/>
      <c r="D103"/>
      <c r="E103" s="6"/>
      <c r="F103" s="6"/>
      <c r="G103" s="6"/>
    </row>
    <row r="104" spans="1:7" x14ac:dyDescent="0.25">
      <c r="B104"/>
      <c r="D104"/>
      <c r="E104" s="6"/>
      <c r="F104" s="6"/>
      <c r="G104" s="6"/>
    </row>
    <row r="105" spans="1:7" x14ac:dyDescent="0.25">
      <c r="B105"/>
      <c r="D105"/>
      <c r="E105" s="6"/>
      <c r="F105" s="6"/>
      <c r="G105" s="6"/>
    </row>
    <row r="106" spans="1:7" x14ac:dyDescent="0.25">
      <c r="B106"/>
      <c r="D106"/>
      <c r="E106" s="6"/>
      <c r="F106" s="6"/>
      <c r="G106" s="6"/>
    </row>
    <row r="107" spans="1:7" x14ac:dyDescent="0.25">
      <c r="B107"/>
      <c r="D107"/>
      <c r="E107" s="6"/>
      <c r="F107" s="6"/>
      <c r="G107" s="6"/>
    </row>
    <row r="108" spans="1:7" x14ac:dyDescent="0.25">
      <c r="B108"/>
      <c r="D108"/>
      <c r="E108" s="6"/>
      <c r="F108" s="6"/>
      <c r="G108" s="6"/>
    </row>
    <row r="109" spans="1:7" x14ac:dyDescent="0.25">
      <c r="B109"/>
      <c r="D109"/>
      <c r="E109" s="6"/>
      <c r="F109" s="6"/>
      <c r="G109" s="6"/>
    </row>
    <row r="110" spans="1:7" x14ac:dyDescent="0.25">
      <c r="B110"/>
      <c r="D110"/>
      <c r="E110" s="6"/>
      <c r="F110" s="6"/>
      <c r="G110" s="6"/>
    </row>
    <row r="111" spans="1:7" x14ac:dyDescent="0.25">
      <c r="B111"/>
      <c r="D111"/>
      <c r="E111" s="6"/>
      <c r="F111" s="6"/>
      <c r="G111" s="6"/>
    </row>
    <row r="112" spans="1:7" x14ac:dyDescent="0.25">
      <c r="B112"/>
      <c r="D112"/>
      <c r="E112" s="6"/>
      <c r="F112" s="6"/>
      <c r="G112" s="6"/>
    </row>
    <row r="113" spans="2:7" x14ac:dyDescent="0.25">
      <c r="B113"/>
      <c r="D113"/>
      <c r="E113" s="6"/>
      <c r="F113" s="6"/>
      <c r="G113" s="6"/>
    </row>
    <row r="114" spans="2:7" x14ac:dyDescent="0.25">
      <c r="B114"/>
      <c r="D114"/>
      <c r="E114" s="6"/>
      <c r="F114" s="6"/>
      <c r="G114" s="6"/>
    </row>
    <row r="115" spans="2:7" x14ac:dyDescent="0.25">
      <c r="B115"/>
      <c r="D115"/>
    </row>
    <row r="116" spans="2:7" x14ac:dyDescent="0.25">
      <c r="B116"/>
      <c r="D116"/>
    </row>
    <row r="117" spans="2:7" x14ac:dyDescent="0.25">
      <c r="B117"/>
      <c r="D117"/>
    </row>
    <row r="118" spans="2:7" x14ac:dyDescent="0.25">
      <c r="B118"/>
      <c r="D118"/>
    </row>
    <row r="119" spans="2:7" x14ac:dyDescent="0.25">
      <c r="B119"/>
      <c r="D119"/>
    </row>
    <row r="120" spans="2:7" x14ac:dyDescent="0.25">
      <c r="B120"/>
      <c r="D120"/>
    </row>
    <row r="121" spans="2:7" x14ac:dyDescent="0.25">
      <c r="B121"/>
      <c r="D121"/>
    </row>
    <row r="122" spans="2:7" x14ac:dyDescent="0.25">
      <c r="B122"/>
      <c r="D122"/>
    </row>
    <row r="123" spans="2:7" x14ac:dyDescent="0.25">
      <c r="B123"/>
      <c r="D123"/>
    </row>
    <row r="124" spans="2:7" x14ac:dyDescent="0.25">
      <c r="B124"/>
      <c r="D124"/>
    </row>
    <row r="125" spans="2:7" x14ac:dyDescent="0.25">
      <c r="B125"/>
      <c r="D125"/>
    </row>
    <row r="126" spans="2:7" x14ac:dyDescent="0.25">
      <c r="B126"/>
      <c r="D126"/>
    </row>
    <row r="127" spans="2:7" x14ac:dyDescent="0.25">
      <c r="B127"/>
      <c r="D127"/>
    </row>
    <row r="128" spans="2:7" x14ac:dyDescent="0.25">
      <c r="B128"/>
      <c r="D128"/>
    </row>
    <row r="129" spans="2:4" x14ac:dyDescent="0.25">
      <c r="B129"/>
      <c r="D129"/>
    </row>
    <row r="130" spans="2:4" x14ac:dyDescent="0.25">
      <c r="B130"/>
      <c r="D130"/>
    </row>
    <row r="131" spans="2:4" x14ac:dyDescent="0.25">
      <c r="B131"/>
      <c r="D131"/>
    </row>
    <row r="132" spans="2:4" x14ac:dyDescent="0.25">
      <c r="B132"/>
      <c r="D132"/>
    </row>
    <row r="133" spans="2:4" x14ac:dyDescent="0.25">
      <c r="B133"/>
      <c r="D133"/>
    </row>
    <row r="134" spans="2:4" x14ac:dyDescent="0.25">
      <c r="B134"/>
      <c r="D134"/>
    </row>
    <row r="135" spans="2:4" x14ac:dyDescent="0.25">
      <c r="B135"/>
      <c r="D135"/>
    </row>
    <row r="136" spans="2:4" x14ac:dyDescent="0.25">
      <c r="B136"/>
      <c r="D136"/>
    </row>
    <row r="137" spans="2:4" x14ac:dyDescent="0.25">
      <c r="B137"/>
      <c r="D137"/>
    </row>
    <row r="138" spans="2:4" x14ac:dyDescent="0.25">
      <c r="B138"/>
      <c r="D138"/>
    </row>
    <row r="139" spans="2:4" x14ac:dyDescent="0.25">
      <c r="B139"/>
      <c r="D139"/>
    </row>
    <row r="140" spans="2:4" x14ac:dyDescent="0.25">
      <c r="B140"/>
      <c r="D140"/>
    </row>
    <row r="141" spans="2:4" x14ac:dyDescent="0.25">
      <c r="B141"/>
      <c r="D141"/>
    </row>
    <row r="142" spans="2:4" x14ac:dyDescent="0.25">
      <c r="B142"/>
      <c r="D142"/>
    </row>
    <row r="143" spans="2:4" x14ac:dyDescent="0.25">
      <c r="B143"/>
      <c r="D143"/>
    </row>
    <row r="144" spans="2:4" x14ac:dyDescent="0.25">
      <c r="B144"/>
      <c r="D144"/>
    </row>
    <row r="145" spans="2:4" x14ac:dyDescent="0.25">
      <c r="B145"/>
      <c r="D145"/>
    </row>
    <row r="146" spans="2:4" x14ac:dyDescent="0.25">
      <c r="B146"/>
      <c r="D146"/>
    </row>
    <row r="147" spans="2:4" x14ac:dyDescent="0.25">
      <c r="B147"/>
      <c r="D147"/>
    </row>
    <row r="148" spans="2:4" x14ac:dyDescent="0.25">
      <c r="B148"/>
      <c r="D148"/>
    </row>
    <row r="149" spans="2:4" x14ac:dyDescent="0.25">
      <c r="B149"/>
      <c r="D149"/>
    </row>
    <row r="150" spans="2:4" x14ac:dyDescent="0.25">
      <c r="B150"/>
      <c r="D150"/>
    </row>
    <row r="151" spans="2:4" x14ac:dyDescent="0.25">
      <c r="B151"/>
      <c r="D151"/>
    </row>
    <row r="152" spans="2:4" x14ac:dyDescent="0.25">
      <c r="B152"/>
      <c r="D152"/>
    </row>
    <row r="153" spans="2:4" x14ac:dyDescent="0.25">
      <c r="B153"/>
      <c r="D153"/>
    </row>
    <row r="154" spans="2:4" x14ac:dyDescent="0.25">
      <c r="B154"/>
      <c r="D154"/>
    </row>
    <row r="155" spans="2:4" x14ac:dyDescent="0.25">
      <c r="B155"/>
      <c r="D155"/>
    </row>
    <row r="156" spans="2:4" x14ac:dyDescent="0.25">
      <c r="B156"/>
      <c r="D156"/>
    </row>
    <row r="157" spans="2:4" x14ac:dyDescent="0.25">
      <c r="B157"/>
      <c r="D157"/>
    </row>
    <row r="158" spans="2:4" x14ac:dyDescent="0.25">
      <c r="B158"/>
      <c r="D158"/>
    </row>
    <row r="159" spans="2:4" x14ac:dyDescent="0.25">
      <c r="B159"/>
      <c r="D159"/>
    </row>
    <row r="160" spans="2:4" x14ac:dyDescent="0.25">
      <c r="B160"/>
      <c r="D160"/>
    </row>
    <row r="161" spans="2:4" x14ac:dyDescent="0.25">
      <c r="B161"/>
      <c r="D161"/>
    </row>
    <row r="162" spans="2:4" x14ac:dyDescent="0.25">
      <c r="B162"/>
      <c r="D162"/>
    </row>
    <row r="163" spans="2:4" x14ac:dyDescent="0.25">
      <c r="B163"/>
      <c r="D163"/>
    </row>
  </sheetData>
  <mergeCells count="1">
    <mergeCell ref="B1:D1"/>
  </mergeCells>
  <phoneticPr fontId="2" type="noConversion"/>
  <conditionalFormatting sqref="D3">
    <cfRule type="expression" dxfId="111" priority="1">
      <formula>$D$3&lt;&gt;""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1"/>
  <sheetViews>
    <sheetView showGridLines="0" workbookViewId="0">
      <pane ySplit="3" topLeftCell="A4" activePane="bottomLeft" state="frozen"/>
      <selection pane="bottomLeft" activeCell="E15" sqref="E15"/>
    </sheetView>
  </sheetViews>
  <sheetFormatPr defaultRowHeight="16.3" x14ac:dyDescent="0.25"/>
  <cols>
    <col min="1" max="1" width="3.77734375" customWidth="1"/>
    <col min="2" max="2" width="11.88671875" style="13" customWidth="1"/>
    <col min="3" max="3" width="20.77734375" style="14" bestFit="1" customWidth="1"/>
    <col min="4" max="4" width="19" style="14" bestFit="1" customWidth="1"/>
    <col min="5" max="5" width="25.6640625" style="14" customWidth="1"/>
    <col min="7" max="7" width="11.6640625" bestFit="1" customWidth="1"/>
  </cols>
  <sheetData>
    <row r="1" spans="2:5" ht="24.45" x14ac:dyDescent="0.25">
      <c r="B1" s="51" t="s">
        <v>294</v>
      </c>
      <c r="C1" s="52"/>
      <c r="D1" s="52"/>
      <c r="E1" s="52"/>
    </row>
    <row r="2" spans="2:5" x14ac:dyDescent="0.25">
      <c r="D2" s="13"/>
    </row>
    <row r="3" spans="2:5" s="4" customFormat="1" ht="23.95" customHeight="1" x14ac:dyDescent="0.25">
      <c r="B3" s="30" t="s">
        <v>292</v>
      </c>
      <c r="C3" s="30" t="s">
        <v>290</v>
      </c>
      <c r="D3" s="30" t="s">
        <v>293</v>
      </c>
      <c r="E3" s="30" t="s">
        <v>291</v>
      </c>
    </row>
    <row r="4" spans="2:5" ht="17.7" x14ac:dyDescent="0.35">
      <c r="B4" s="31" t="s">
        <v>119</v>
      </c>
      <c r="C4" s="32" t="s">
        <v>230</v>
      </c>
      <c r="D4" s="33"/>
      <c r="E4" s="32"/>
    </row>
    <row r="5" spans="2:5" ht="17.7" x14ac:dyDescent="0.35">
      <c r="B5" s="31" t="s">
        <v>120</v>
      </c>
      <c r="C5" s="32" t="s">
        <v>104</v>
      </c>
      <c r="D5" s="34" t="s">
        <v>121</v>
      </c>
      <c r="E5" s="32" t="s">
        <v>268</v>
      </c>
    </row>
    <row r="6" spans="2:5" ht="17.7" x14ac:dyDescent="0.35">
      <c r="B6" s="31" t="s">
        <v>120</v>
      </c>
      <c r="C6" s="32" t="s">
        <v>104</v>
      </c>
      <c r="D6" s="34" t="s">
        <v>279</v>
      </c>
      <c r="E6" s="35" t="s">
        <v>281</v>
      </c>
    </row>
    <row r="7" spans="2:5" ht="17.7" x14ac:dyDescent="0.35">
      <c r="B7" s="31" t="s">
        <v>122</v>
      </c>
      <c r="C7" s="32" t="s">
        <v>123</v>
      </c>
      <c r="D7" s="33"/>
      <c r="E7" s="32"/>
    </row>
    <row r="8" spans="2:5" ht="17.7" x14ac:dyDescent="0.35">
      <c r="B8" s="31" t="s">
        <v>124</v>
      </c>
      <c r="C8" s="32" t="s">
        <v>125</v>
      </c>
      <c r="D8" s="33"/>
      <c r="E8" s="32"/>
    </row>
    <row r="9" spans="2:5" ht="17.7" x14ac:dyDescent="0.35">
      <c r="B9" s="31" t="s">
        <v>126</v>
      </c>
      <c r="C9" s="32" t="s">
        <v>127</v>
      </c>
      <c r="D9" s="33"/>
      <c r="E9" s="32"/>
    </row>
    <row r="10" spans="2:5" ht="17.7" x14ac:dyDescent="0.35">
      <c r="B10" s="31" t="s">
        <v>128</v>
      </c>
      <c r="C10" s="32" t="s">
        <v>129</v>
      </c>
      <c r="D10" s="33"/>
      <c r="E10" s="32"/>
    </row>
    <row r="11" spans="2:5" ht="17.7" x14ac:dyDescent="0.35">
      <c r="B11" s="31" t="s">
        <v>130</v>
      </c>
      <c r="C11" s="32" t="s">
        <v>27</v>
      </c>
      <c r="D11" s="33"/>
      <c r="E11" s="32"/>
    </row>
    <row r="12" spans="2:5" ht="17.7" x14ac:dyDescent="0.35">
      <c r="B12" s="31" t="s">
        <v>28</v>
      </c>
      <c r="C12" s="32" t="s">
        <v>29</v>
      </c>
      <c r="D12" s="33"/>
      <c r="E12" s="32"/>
    </row>
    <row r="13" spans="2:5" ht="17.7" x14ac:dyDescent="0.35">
      <c r="B13" s="31" t="s">
        <v>30</v>
      </c>
      <c r="C13" s="32" t="s">
        <v>20</v>
      </c>
      <c r="D13" s="33" t="s">
        <v>13</v>
      </c>
      <c r="E13" s="32"/>
    </row>
    <row r="14" spans="2:5" ht="17.7" x14ac:dyDescent="0.35">
      <c r="B14" s="31" t="s">
        <v>31</v>
      </c>
      <c r="C14" s="32" t="s">
        <v>236</v>
      </c>
      <c r="D14" s="33" t="s">
        <v>32</v>
      </c>
      <c r="E14" s="32" t="s">
        <v>259</v>
      </c>
    </row>
    <row r="15" spans="2:5" ht="17.7" x14ac:dyDescent="0.35">
      <c r="B15" s="31" t="s">
        <v>31</v>
      </c>
      <c r="C15" s="32" t="s">
        <v>236</v>
      </c>
      <c r="D15" s="33" t="s">
        <v>253</v>
      </c>
      <c r="E15" s="32" t="s">
        <v>261</v>
      </c>
    </row>
    <row r="16" spans="2:5" ht="17.7" x14ac:dyDescent="0.35">
      <c r="B16" s="31" t="s">
        <v>33</v>
      </c>
      <c r="C16" s="32" t="s">
        <v>34</v>
      </c>
      <c r="D16" s="33"/>
      <c r="E16" s="32"/>
    </row>
    <row r="17" spans="2:7" ht="17.7" x14ac:dyDescent="0.35">
      <c r="B17" s="31" t="s">
        <v>35</v>
      </c>
      <c r="C17" s="32" t="s">
        <v>36</v>
      </c>
      <c r="D17" s="33" t="s">
        <v>7</v>
      </c>
      <c r="E17" s="32" t="s">
        <v>262</v>
      </c>
    </row>
    <row r="18" spans="2:7" ht="17.7" x14ac:dyDescent="0.35">
      <c r="B18" s="31" t="s">
        <v>35</v>
      </c>
      <c r="C18" s="32" t="s">
        <v>36</v>
      </c>
      <c r="D18" s="33" t="s">
        <v>8</v>
      </c>
      <c r="E18" s="32" t="s">
        <v>263</v>
      </c>
    </row>
    <row r="19" spans="2:7" ht="17.7" x14ac:dyDescent="0.35">
      <c r="B19" s="31" t="s">
        <v>35</v>
      </c>
      <c r="C19" s="32" t="s">
        <v>36</v>
      </c>
      <c r="D19" s="33" t="s">
        <v>9</v>
      </c>
      <c r="E19" s="32" t="s">
        <v>264</v>
      </c>
    </row>
    <row r="20" spans="2:7" ht="17.7" x14ac:dyDescent="0.35">
      <c r="B20" s="31" t="s">
        <v>35</v>
      </c>
      <c r="C20" s="32" t="s">
        <v>36</v>
      </c>
      <c r="D20" s="33" t="s">
        <v>248</v>
      </c>
      <c r="E20" s="32" t="s">
        <v>265</v>
      </c>
    </row>
    <row r="21" spans="2:7" ht="17.7" x14ac:dyDescent="0.35">
      <c r="B21" s="31" t="s">
        <v>37</v>
      </c>
      <c r="C21" s="32" t="s">
        <v>38</v>
      </c>
      <c r="D21" s="33"/>
      <c r="E21" s="32"/>
    </row>
    <row r="22" spans="2:7" ht="17.7" x14ac:dyDescent="0.35">
      <c r="B22" s="31" t="s">
        <v>39</v>
      </c>
      <c r="C22" s="32" t="s">
        <v>238</v>
      </c>
      <c r="D22" s="33"/>
      <c r="E22" s="32"/>
    </row>
    <row r="23" spans="2:7" ht="17.7" x14ac:dyDescent="0.35">
      <c r="B23" s="31" t="s">
        <v>40</v>
      </c>
      <c r="C23" s="32" t="s">
        <v>41</v>
      </c>
      <c r="D23" s="33"/>
      <c r="E23" s="32"/>
    </row>
    <row r="24" spans="2:7" ht="17.7" x14ac:dyDescent="0.35">
      <c r="B24" s="31" t="s">
        <v>42</v>
      </c>
      <c r="C24" s="32" t="s">
        <v>228</v>
      </c>
      <c r="D24" s="33"/>
      <c r="E24" s="32"/>
    </row>
    <row r="25" spans="2:7" ht="17.7" x14ac:dyDescent="0.35">
      <c r="B25" s="31" t="s">
        <v>43</v>
      </c>
      <c r="C25" s="32" t="s">
        <v>231</v>
      </c>
      <c r="D25" s="33"/>
      <c r="E25" s="32"/>
    </row>
    <row r="26" spans="2:7" ht="17.7" x14ac:dyDescent="0.35">
      <c r="B26" s="31" t="s">
        <v>44</v>
      </c>
      <c r="C26" s="32" t="s">
        <v>241</v>
      </c>
      <c r="D26" s="33"/>
      <c r="E26" s="32"/>
    </row>
    <row r="27" spans="2:7" ht="17.7" x14ac:dyDescent="0.35">
      <c r="B27" s="31" t="s">
        <v>45</v>
      </c>
      <c r="C27" s="32" t="s">
        <v>46</v>
      </c>
      <c r="D27" s="33" t="s">
        <v>10</v>
      </c>
      <c r="E27" s="32" t="s">
        <v>269</v>
      </c>
    </row>
    <row r="28" spans="2:7" ht="17.7" x14ac:dyDescent="0.35">
      <c r="B28" s="31" t="s">
        <v>45</v>
      </c>
      <c r="C28" s="32" t="s">
        <v>46</v>
      </c>
      <c r="D28" s="33" t="s">
        <v>10</v>
      </c>
      <c r="E28" s="32" t="s">
        <v>270</v>
      </c>
      <c r="G28" s="5"/>
    </row>
    <row r="29" spans="2:7" ht="17.7" x14ac:dyDescent="0.35">
      <c r="B29" s="31" t="s">
        <v>45</v>
      </c>
      <c r="C29" s="32" t="s">
        <v>46</v>
      </c>
      <c r="D29" s="33" t="s">
        <v>11</v>
      </c>
      <c r="E29" s="36" t="s">
        <v>271</v>
      </c>
    </row>
    <row r="30" spans="2:7" ht="17.7" x14ac:dyDescent="0.35">
      <c r="B30" s="31" t="s">
        <v>45</v>
      </c>
      <c r="C30" s="32" t="s">
        <v>46</v>
      </c>
      <c r="D30" s="33" t="s">
        <v>12</v>
      </c>
      <c r="E30" s="32" t="s">
        <v>272</v>
      </c>
    </row>
    <row r="31" spans="2:7" ht="17.7" x14ac:dyDescent="0.35">
      <c r="B31" s="31" t="s">
        <v>47</v>
      </c>
      <c r="C31" s="32" t="s">
        <v>48</v>
      </c>
      <c r="D31" s="33"/>
      <c r="E31" s="32"/>
    </row>
    <row r="32" spans="2:7" ht="17.7" x14ac:dyDescent="0.35">
      <c r="B32" s="31" t="s">
        <v>49</v>
      </c>
      <c r="C32" s="32" t="s">
        <v>50</v>
      </c>
      <c r="D32" s="33"/>
      <c r="E32" s="32"/>
    </row>
    <row r="33" spans="2:5" ht="17.7" x14ac:dyDescent="0.35">
      <c r="B33" s="31" t="s">
        <v>51</v>
      </c>
      <c r="C33" s="32" t="s">
        <v>52</v>
      </c>
      <c r="D33" s="33"/>
      <c r="E33" s="32"/>
    </row>
    <row r="34" spans="2:5" ht="17.7" x14ac:dyDescent="0.35">
      <c r="B34" s="31" t="s">
        <v>53</v>
      </c>
      <c r="C34" s="32" t="s">
        <v>54</v>
      </c>
      <c r="D34" s="33"/>
      <c r="E34" s="32"/>
    </row>
    <row r="35" spans="2:5" ht="17.7" x14ac:dyDescent="0.35">
      <c r="B35" s="31" t="s">
        <v>55</v>
      </c>
      <c r="C35" s="32" t="s">
        <v>56</v>
      </c>
      <c r="D35" s="33"/>
      <c r="E35" s="32"/>
    </row>
    <row r="36" spans="2:5" ht="17.7" x14ac:dyDescent="0.35">
      <c r="B36" s="31" t="s">
        <v>57</v>
      </c>
      <c r="C36" s="32" t="s">
        <v>58</v>
      </c>
      <c r="D36" s="33"/>
      <c r="E36" s="32"/>
    </row>
    <row r="37" spans="2:5" ht="17.7" x14ac:dyDescent="0.35">
      <c r="B37" s="31" t="s">
        <v>59</v>
      </c>
      <c r="C37" s="32" t="s">
        <v>60</v>
      </c>
      <c r="D37" s="33"/>
      <c r="E37" s="32"/>
    </row>
    <row r="38" spans="2:5" ht="17.7" x14ac:dyDescent="0.35">
      <c r="B38" s="31" t="s">
        <v>61</v>
      </c>
      <c r="C38" s="32" t="s">
        <v>62</v>
      </c>
      <c r="D38" s="33"/>
      <c r="E38" s="32"/>
    </row>
    <row r="39" spans="2:5" ht="17.7" x14ac:dyDescent="0.35">
      <c r="B39" s="31" t="s">
        <v>63</v>
      </c>
      <c r="C39" s="32" t="s">
        <v>64</v>
      </c>
      <c r="D39" s="33"/>
      <c r="E39" s="32"/>
    </row>
    <row r="40" spans="2:5" ht="17.7" x14ac:dyDescent="0.35">
      <c r="B40" s="31" t="s">
        <v>131</v>
      </c>
      <c r="C40" s="32" t="s">
        <v>103</v>
      </c>
      <c r="D40" s="33"/>
      <c r="E40" s="32"/>
    </row>
    <row r="41" spans="2:5" ht="17.7" x14ac:dyDescent="0.35">
      <c r="B41" s="31" t="s">
        <v>132</v>
      </c>
      <c r="C41" s="32" t="s">
        <v>133</v>
      </c>
      <c r="D41" s="33"/>
      <c r="E41" s="32"/>
    </row>
    <row r="42" spans="2:5" ht="17.7" x14ac:dyDescent="0.35">
      <c r="B42" s="31" t="s">
        <v>134</v>
      </c>
      <c r="C42" s="32" t="s">
        <v>135</v>
      </c>
      <c r="D42" s="33"/>
      <c r="E42" s="32"/>
    </row>
    <row r="43" spans="2:5" ht="17.7" x14ac:dyDescent="0.35">
      <c r="B43" s="31" t="s">
        <v>136</v>
      </c>
      <c r="C43" s="32" t="s">
        <v>137</v>
      </c>
      <c r="D43" s="33"/>
      <c r="E43" s="32"/>
    </row>
    <row r="44" spans="2:5" ht="17.7" x14ac:dyDescent="0.35">
      <c r="B44" s="31" t="s">
        <v>138</v>
      </c>
      <c r="C44" s="32" t="s">
        <v>139</v>
      </c>
      <c r="D44" s="33"/>
      <c r="E44" s="32"/>
    </row>
    <row r="45" spans="2:5" ht="17.7" x14ac:dyDescent="0.35">
      <c r="B45" s="31" t="s">
        <v>140</v>
      </c>
      <c r="C45" s="32" t="s">
        <v>141</v>
      </c>
      <c r="D45" s="33"/>
      <c r="E45" s="32"/>
    </row>
    <row r="46" spans="2:5" ht="17.7" x14ac:dyDescent="0.35">
      <c r="B46" s="31" t="s">
        <v>142</v>
      </c>
      <c r="C46" s="32" t="s">
        <v>143</v>
      </c>
      <c r="D46" s="33"/>
      <c r="E46" s="32"/>
    </row>
    <row r="47" spans="2:5" ht="17.7" x14ac:dyDescent="0.35">
      <c r="B47" s="31" t="s">
        <v>144</v>
      </c>
      <c r="C47" s="32" t="s">
        <v>145</v>
      </c>
      <c r="D47" s="33"/>
      <c r="E47" s="32"/>
    </row>
    <row r="48" spans="2:5" ht="17.7" x14ac:dyDescent="0.35">
      <c r="B48" s="31" t="s">
        <v>146</v>
      </c>
      <c r="C48" s="32" t="s">
        <v>147</v>
      </c>
      <c r="D48" s="33"/>
      <c r="E48" s="32"/>
    </row>
    <row r="49" spans="2:5" ht="17.7" x14ac:dyDescent="0.35">
      <c r="B49" s="31" t="s">
        <v>148</v>
      </c>
      <c r="C49" s="32" t="s">
        <v>149</v>
      </c>
      <c r="D49" s="33"/>
      <c r="E49" s="32"/>
    </row>
    <row r="50" spans="2:5" ht="17.7" x14ac:dyDescent="0.35">
      <c r="B50" s="31" t="s">
        <v>150</v>
      </c>
      <c r="C50" s="32" t="s">
        <v>151</v>
      </c>
      <c r="D50" s="33"/>
      <c r="E50" s="32"/>
    </row>
    <row r="51" spans="2:5" ht="17.7" x14ac:dyDescent="0.35">
      <c r="B51" s="31" t="s">
        <v>152</v>
      </c>
      <c r="C51" s="32" t="s">
        <v>153</v>
      </c>
      <c r="D51" s="33"/>
      <c r="E51" s="32"/>
    </row>
    <row r="52" spans="2:5" ht="17.7" x14ac:dyDescent="0.35">
      <c r="B52" s="31" t="s">
        <v>154</v>
      </c>
      <c r="C52" s="32" t="s">
        <v>155</v>
      </c>
      <c r="D52" s="33"/>
      <c r="E52" s="32"/>
    </row>
    <row r="53" spans="2:5" ht="17.7" x14ac:dyDescent="0.35">
      <c r="B53" s="31" t="s">
        <v>156</v>
      </c>
      <c r="C53" s="32" t="s">
        <v>157</v>
      </c>
      <c r="D53" s="33"/>
      <c r="E53" s="32"/>
    </row>
    <row r="54" spans="2:5" ht="17.7" x14ac:dyDescent="0.35">
      <c r="B54" s="31" t="s">
        <v>158</v>
      </c>
      <c r="C54" s="32" t="s">
        <v>21</v>
      </c>
      <c r="D54" s="33" t="s">
        <v>159</v>
      </c>
      <c r="E54" s="32" t="s">
        <v>273</v>
      </c>
    </row>
    <row r="55" spans="2:5" ht="17.7" x14ac:dyDescent="0.35">
      <c r="B55" s="31" t="s">
        <v>160</v>
      </c>
      <c r="C55" s="32" t="s">
        <v>161</v>
      </c>
      <c r="D55" s="33" t="s">
        <v>18</v>
      </c>
      <c r="E55" s="32" t="s">
        <v>274</v>
      </c>
    </row>
    <row r="56" spans="2:5" ht="17.7" x14ac:dyDescent="0.35">
      <c r="B56" s="31" t="s">
        <v>162</v>
      </c>
      <c r="C56" s="32" t="s">
        <v>245</v>
      </c>
      <c r="D56" s="33"/>
      <c r="E56" s="32"/>
    </row>
    <row r="57" spans="2:5" ht="17.7" x14ac:dyDescent="0.35">
      <c r="B57" s="31" t="s">
        <v>163</v>
      </c>
      <c r="C57" s="32" t="s">
        <v>164</v>
      </c>
      <c r="D57" s="33"/>
      <c r="E57" s="32"/>
    </row>
    <row r="58" spans="2:5" ht="17.7" x14ac:dyDescent="0.35">
      <c r="B58" s="31" t="s">
        <v>165</v>
      </c>
      <c r="C58" s="32" t="s">
        <v>166</v>
      </c>
      <c r="D58" s="33"/>
      <c r="E58" s="32"/>
    </row>
    <row r="59" spans="2:5" ht="17.7" x14ac:dyDescent="0.35">
      <c r="B59" s="31" t="s">
        <v>167</v>
      </c>
      <c r="C59" s="32" t="s">
        <v>237</v>
      </c>
      <c r="D59" s="33" t="s">
        <v>168</v>
      </c>
      <c r="E59" s="32" t="s">
        <v>0</v>
      </c>
    </row>
    <row r="60" spans="2:5" ht="17.7" x14ac:dyDescent="0.35">
      <c r="B60" s="31" t="s">
        <v>167</v>
      </c>
      <c r="C60" s="32" t="s">
        <v>237</v>
      </c>
      <c r="D60" s="33" t="s">
        <v>169</v>
      </c>
      <c r="E60" s="32" t="s">
        <v>1</v>
      </c>
    </row>
    <row r="61" spans="2:5" ht="17.7" x14ac:dyDescent="0.35">
      <c r="B61" s="31" t="s">
        <v>167</v>
      </c>
      <c r="C61" s="32" t="s">
        <v>237</v>
      </c>
      <c r="D61" s="33" t="s">
        <v>171</v>
      </c>
      <c r="E61" s="32" t="s">
        <v>2</v>
      </c>
    </row>
    <row r="62" spans="2:5" ht="17.7" x14ac:dyDescent="0.35">
      <c r="B62" s="31" t="s">
        <v>167</v>
      </c>
      <c r="C62" s="32" t="s">
        <v>237</v>
      </c>
      <c r="D62" s="33" t="s">
        <v>3</v>
      </c>
      <c r="E62" s="32" t="s">
        <v>170</v>
      </c>
    </row>
    <row r="63" spans="2:5" ht="17.7" x14ac:dyDescent="0.35">
      <c r="B63" s="31" t="s">
        <v>167</v>
      </c>
      <c r="C63" s="32" t="s">
        <v>237</v>
      </c>
      <c r="D63" s="33" t="s">
        <v>4</v>
      </c>
      <c r="E63" s="32" t="s">
        <v>26</v>
      </c>
    </row>
    <row r="64" spans="2:5" ht="17.7" x14ac:dyDescent="0.35">
      <c r="B64" s="31" t="s">
        <v>167</v>
      </c>
      <c r="C64" s="32" t="s">
        <v>237</v>
      </c>
      <c r="D64" s="33" t="s">
        <v>6</v>
      </c>
      <c r="E64" s="32" t="s">
        <v>5</v>
      </c>
    </row>
    <row r="65" spans="2:5" ht="17.7" x14ac:dyDescent="0.35">
      <c r="B65" s="31" t="s">
        <v>167</v>
      </c>
      <c r="C65" s="32" t="s">
        <v>237</v>
      </c>
      <c r="D65" s="33" t="s">
        <v>108</v>
      </c>
      <c r="E65" s="32" t="s">
        <v>109</v>
      </c>
    </row>
    <row r="66" spans="2:5" ht="17.7" x14ac:dyDescent="0.35">
      <c r="B66" s="31" t="s">
        <v>172</v>
      </c>
      <c r="C66" s="32" t="s">
        <v>23</v>
      </c>
      <c r="D66" s="33" t="s">
        <v>173</v>
      </c>
      <c r="E66" s="32" t="s">
        <v>19</v>
      </c>
    </row>
    <row r="67" spans="2:5" ht="17.7" x14ac:dyDescent="0.35">
      <c r="B67" s="31" t="s">
        <v>174</v>
      </c>
      <c r="C67" s="32" t="s">
        <v>65</v>
      </c>
      <c r="D67" s="33" t="s">
        <v>14</v>
      </c>
      <c r="E67" s="32" t="s">
        <v>275</v>
      </c>
    </row>
    <row r="68" spans="2:5" ht="17.7" x14ac:dyDescent="0.35">
      <c r="B68" s="31" t="s">
        <v>174</v>
      </c>
      <c r="C68" s="32" t="s">
        <v>65</v>
      </c>
      <c r="D68" s="33" t="s">
        <v>15</v>
      </c>
      <c r="E68" s="32" t="s">
        <v>276</v>
      </c>
    </row>
    <row r="69" spans="2:5" ht="17.7" x14ac:dyDescent="0.35">
      <c r="B69" s="31" t="s">
        <v>174</v>
      </c>
      <c r="C69" s="32" t="s">
        <v>65</v>
      </c>
      <c r="D69" s="33" t="s">
        <v>16</v>
      </c>
      <c r="E69" s="32" t="s">
        <v>277</v>
      </c>
    </row>
    <row r="70" spans="2:5" ht="17.7" x14ac:dyDescent="0.35">
      <c r="B70" s="31" t="s">
        <v>174</v>
      </c>
      <c r="C70" s="32" t="s">
        <v>65</v>
      </c>
      <c r="D70" s="33" t="s">
        <v>17</v>
      </c>
      <c r="E70" s="32" t="s">
        <v>278</v>
      </c>
    </row>
    <row r="71" spans="2:5" ht="17.7" x14ac:dyDescent="0.35">
      <c r="B71" s="31" t="s">
        <v>175</v>
      </c>
      <c r="C71" s="32" t="s">
        <v>176</v>
      </c>
      <c r="D71" s="33"/>
      <c r="E71" s="32"/>
    </row>
    <row r="72" spans="2:5" ht="17.7" x14ac:dyDescent="0.35">
      <c r="B72" s="31" t="s">
        <v>177</v>
      </c>
      <c r="C72" s="32" t="s">
        <v>178</v>
      </c>
      <c r="D72" s="33"/>
      <c r="E72" s="32"/>
    </row>
    <row r="73" spans="2:5" ht="17.7" x14ac:dyDescent="0.35">
      <c r="B73" s="31" t="s">
        <v>179</v>
      </c>
      <c r="C73" s="32" t="s">
        <v>180</v>
      </c>
      <c r="D73" s="33"/>
      <c r="E73" s="32"/>
    </row>
    <row r="74" spans="2:5" ht="17.7" x14ac:dyDescent="0.35">
      <c r="B74" s="31" t="s">
        <v>181</v>
      </c>
      <c r="C74" s="32" t="s">
        <v>182</v>
      </c>
      <c r="D74" s="33"/>
      <c r="E74" s="32"/>
    </row>
    <row r="75" spans="2:5" ht="17.7" x14ac:dyDescent="0.35">
      <c r="B75" s="31" t="s">
        <v>183</v>
      </c>
      <c r="C75" s="32" t="s">
        <v>184</v>
      </c>
      <c r="D75" s="33"/>
      <c r="E75" s="32"/>
    </row>
    <row r="76" spans="2:5" ht="17.7" x14ac:dyDescent="0.35">
      <c r="B76" s="31" t="s">
        <v>183</v>
      </c>
      <c r="C76" s="32" t="s">
        <v>185</v>
      </c>
      <c r="D76" s="33"/>
      <c r="E76" s="32"/>
    </row>
    <row r="77" spans="2:5" ht="17.7" x14ac:dyDescent="0.35">
      <c r="B77" s="31" t="s">
        <v>183</v>
      </c>
      <c r="C77" s="32" t="s">
        <v>185</v>
      </c>
      <c r="D77" s="33"/>
      <c r="E77" s="32"/>
    </row>
    <row r="78" spans="2:5" ht="17.7" x14ac:dyDescent="0.35">
      <c r="B78" s="31" t="s">
        <v>186</v>
      </c>
      <c r="C78" s="32" t="s">
        <v>187</v>
      </c>
      <c r="D78" s="33"/>
      <c r="E78" s="32"/>
    </row>
    <row r="79" spans="2:5" ht="17.7" x14ac:dyDescent="0.35">
      <c r="B79" s="31" t="s">
        <v>188</v>
      </c>
      <c r="C79" s="32" t="s">
        <v>189</v>
      </c>
      <c r="D79" s="33"/>
      <c r="E79" s="32"/>
    </row>
    <row r="80" spans="2:5" ht="17.7" x14ac:dyDescent="0.35">
      <c r="B80" s="31" t="s">
        <v>190</v>
      </c>
      <c r="C80" s="32" t="s">
        <v>191</v>
      </c>
      <c r="D80" s="33"/>
      <c r="E80" s="32"/>
    </row>
    <row r="81" spans="2:5" ht="17.7" x14ac:dyDescent="0.35">
      <c r="B81" s="31" t="s">
        <v>192</v>
      </c>
      <c r="C81" s="32" t="s">
        <v>193</v>
      </c>
      <c r="D81" s="33"/>
      <c r="E81" s="32"/>
    </row>
    <row r="82" spans="2:5" ht="17.7" x14ac:dyDescent="0.35">
      <c r="B82" s="31" t="s">
        <v>194</v>
      </c>
      <c r="C82" s="32" t="s">
        <v>195</v>
      </c>
      <c r="D82" s="33"/>
      <c r="E82" s="32"/>
    </row>
    <row r="83" spans="2:5" ht="17.7" x14ac:dyDescent="0.35">
      <c r="B83" s="31" t="s">
        <v>196</v>
      </c>
      <c r="C83" s="32" t="s">
        <v>197</v>
      </c>
      <c r="D83" s="33"/>
      <c r="E83" s="32"/>
    </row>
    <row r="84" spans="2:5" ht="17.7" x14ac:dyDescent="0.35">
      <c r="B84" s="31" t="s">
        <v>198</v>
      </c>
      <c r="C84" s="32" t="s">
        <v>199</v>
      </c>
      <c r="D84" s="33"/>
      <c r="E84" s="32"/>
    </row>
    <row r="85" spans="2:5" ht="17.7" x14ac:dyDescent="0.35">
      <c r="B85" s="31" t="s">
        <v>200</v>
      </c>
      <c r="C85" s="32" t="s">
        <v>100</v>
      </c>
      <c r="D85" s="33"/>
      <c r="E85" s="32"/>
    </row>
    <row r="86" spans="2:5" ht="17.7" x14ac:dyDescent="0.35">
      <c r="B86" s="31" t="s">
        <v>201</v>
      </c>
      <c r="C86" s="32" t="s">
        <v>232</v>
      </c>
      <c r="D86" s="33"/>
      <c r="E86" s="32"/>
    </row>
    <row r="87" spans="2:5" ht="17.7" x14ac:dyDescent="0.35">
      <c r="B87" s="31" t="s">
        <v>202</v>
      </c>
      <c r="C87" s="32" t="s">
        <v>203</v>
      </c>
      <c r="D87" s="33"/>
      <c r="E87" s="32"/>
    </row>
    <row r="88" spans="2:5" ht="17.7" x14ac:dyDescent="0.35">
      <c r="B88" s="31" t="s">
        <v>204</v>
      </c>
      <c r="C88" s="32" t="s">
        <v>205</v>
      </c>
      <c r="D88" s="33"/>
      <c r="E88" s="32"/>
    </row>
    <row r="89" spans="2:5" ht="17.7" x14ac:dyDescent="0.35">
      <c r="B89" s="31" t="s">
        <v>206</v>
      </c>
      <c r="C89" s="32" t="s">
        <v>240</v>
      </c>
      <c r="D89" s="33"/>
      <c r="E89" s="32"/>
    </row>
    <row r="90" spans="2:5" ht="17.7" x14ac:dyDescent="0.35">
      <c r="B90" s="31" t="s">
        <v>207</v>
      </c>
      <c r="C90" s="32" t="s">
        <v>233</v>
      </c>
      <c r="D90" s="33"/>
      <c r="E90" s="32"/>
    </row>
    <row r="91" spans="2:5" ht="17.7" x14ac:dyDescent="0.35">
      <c r="B91" s="31" t="s">
        <v>208</v>
      </c>
      <c r="C91" s="32" t="s">
        <v>209</v>
      </c>
      <c r="D91" s="33"/>
      <c r="E91" s="32"/>
    </row>
    <row r="92" spans="2:5" ht="17.7" x14ac:dyDescent="0.35">
      <c r="B92" s="31" t="s">
        <v>210</v>
      </c>
      <c r="C92" s="32" t="s">
        <v>211</v>
      </c>
      <c r="D92" s="33"/>
      <c r="E92" s="32"/>
    </row>
    <row r="93" spans="2:5" ht="17.7" x14ac:dyDescent="0.35">
      <c r="B93" s="31" t="s">
        <v>212</v>
      </c>
      <c r="C93" s="32" t="s">
        <v>213</v>
      </c>
      <c r="D93" s="33"/>
      <c r="E93" s="32"/>
    </row>
    <row r="94" spans="2:5" ht="17.7" x14ac:dyDescent="0.35">
      <c r="B94" s="31" t="s">
        <v>212</v>
      </c>
      <c r="C94" s="32" t="s">
        <v>213</v>
      </c>
      <c r="D94" s="33"/>
      <c r="E94" s="32"/>
    </row>
    <row r="95" spans="2:5" ht="17.7" x14ac:dyDescent="0.35">
      <c r="B95" s="31" t="s">
        <v>214</v>
      </c>
      <c r="C95" s="32" t="s">
        <v>239</v>
      </c>
      <c r="D95" s="33"/>
      <c r="E95" s="32"/>
    </row>
    <row r="96" spans="2:5" ht="17.7" x14ac:dyDescent="0.35">
      <c r="B96" s="31" t="s">
        <v>215</v>
      </c>
      <c r="C96" s="32" t="s">
        <v>216</v>
      </c>
      <c r="D96" s="33"/>
      <c r="E96" s="32"/>
    </row>
    <row r="97" spans="2:5" ht="17.7" x14ac:dyDescent="0.35">
      <c r="B97" s="31" t="s">
        <v>217</v>
      </c>
      <c r="C97" s="32" t="s">
        <v>234</v>
      </c>
      <c r="D97" s="33" t="s">
        <v>93</v>
      </c>
      <c r="E97" s="32" t="s">
        <v>94</v>
      </c>
    </row>
    <row r="98" spans="2:5" ht="17.7" x14ac:dyDescent="0.35">
      <c r="B98" s="31" t="s">
        <v>217</v>
      </c>
      <c r="C98" s="32" t="s">
        <v>234</v>
      </c>
      <c r="D98" s="33" t="s">
        <v>101</v>
      </c>
      <c r="E98" s="32" t="s">
        <v>25</v>
      </c>
    </row>
    <row r="99" spans="2:5" ht="17.7" x14ac:dyDescent="0.35">
      <c r="B99" s="31" t="s">
        <v>218</v>
      </c>
      <c r="C99" s="32" t="s">
        <v>219</v>
      </c>
      <c r="D99" s="33"/>
      <c r="E99" s="32"/>
    </row>
    <row r="100" spans="2:5" ht="17.7" x14ac:dyDescent="0.35">
      <c r="B100" s="31" t="s">
        <v>220</v>
      </c>
      <c r="C100" s="32" t="s">
        <v>96</v>
      </c>
      <c r="D100" s="33" t="s">
        <v>221</v>
      </c>
      <c r="E100" s="32" t="s">
        <v>222</v>
      </c>
    </row>
    <row r="101" spans="2:5" ht="17.7" x14ac:dyDescent="0.35">
      <c r="B101" s="31" t="s">
        <v>223</v>
      </c>
      <c r="C101" s="32" t="s">
        <v>97</v>
      </c>
      <c r="D101" s="33" t="s">
        <v>224</v>
      </c>
      <c r="E101" s="32" t="s">
        <v>24</v>
      </c>
    </row>
    <row r="102" spans="2:5" ht="17.7" x14ac:dyDescent="0.35">
      <c r="B102" s="31" t="s">
        <v>223</v>
      </c>
      <c r="C102" s="32" t="s">
        <v>97</v>
      </c>
      <c r="D102" s="33" t="s">
        <v>225</v>
      </c>
      <c r="E102" s="32" t="s">
        <v>105</v>
      </c>
    </row>
    <row r="103" spans="2:5" ht="17.7" x14ac:dyDescent="0.35">
      <c r="B103" s="31" t="s">
        <v>223</v>
      </c>
      <c r="C103" s="32" t="s">
        <v>97</v>
      </c>
      <c r="D103" s="33" t="s">
        <v>66</v>
      </c>
      <c r="E103" s="32" t="s">
        <v>67</v>
      </c>
    </row>
    <row r="104" spans="2:5" ht="17.7" x14ac:dyDescent="0.35">
      <c r="B104" s="31" t="s">
        <v>223</v>
      </c>
      <c r="C104" s="32" t="s">
        <v>97</v>
      </c>
      <c r="D104" s="33" t="s">
        <v>68</v>
      </c>
      <c r="E104" s="32" t="s">
        <v>99</v>
      </c>
    </row>
    <row r="105" spans="2:5" ht="17.7" x14ac:dyDescent="0.35">
      <c r="B105" s="31" t="s">
        <v>223</v>
      </c>
      <c r="C105" s="32" t="s">
        <v>97</v>
      </c>
      <c r="D105" s="33" t="s">
        <v>69</v>
      </c>
      <c r="E105" s="32" t="s">
        <v>70</v>
      </c>
    </row>
    <row r="106" spans="2:5" ht="17.7" x14ac:dyDescent="0.35">
      <c r="B106" s="31" t="s">
        <v>223</v>
      </c>
      <c r="C106" s="32" t="s">
        <v>97</v>
      </c>
      <c r="D106" s="33" t="s">
        <v>71</v>
      </c>
      <c r="E106" s="32" t="s">
        <v>106</v>
      </c>
    </row>
    <row r="107" spans="2:5" ht="17.7" x14ac:dyDescent="0.35">
      <c r="B107" s="31" t="s">
        <v>223</v>
      </c>
      <c r="C107" s="32" t="s">
        <v>97</v>
      </c>
      <c r="D107" s="33" t="s">
        <v>110</v>
      </c>
      <c r="E107" s="32" t="s">
        <v>112</v>
      </c>
    </row>
    <row r="108" spans="2:5" ht="17.7" x14ac:dyDescent="0.35">
      <c r="B108" s="31" t="s">
        <v>223</v>
      </c>
      <c r="C108" s="32" t="s">
        <v>97</v>
      </c>
      <c r="D108" s="33" t="s">
        <v>111</v>
      </c>
      <c r="E108" s="32" t="s">
        <v>113</v>
      </c>
    </row>
    <row r="109" spans="2:5" ht="17.7" x14ac:dyDescent="0.35">
      <c r="B109" s="31" t="s">
        <v>223</v>
      </c>
      <c r="C109" s="32" t="s">
        <v>97</v>
      </c>
      <c r="D109" s="33" t="s">
        <v>114</v>
      </c>
      <c r="E109" s="32" t="s">
        <v>116</v>
      </c>
    </row>
    <row r="110" spans="2:5" ht="17.7" x14ac:dyDescent="0.35">
      <c r="B110" s="31" t="s">
        <v>223</v>
      </c>
      <c r="C110" s="32" t="s">
        <v>97</v>
      </c>
      <c r="D110" s="33" t="s">
        <v>117</v>
      </c>
      <c r="E110" s="32" t="s">
        <v>118</v>
      </c>
    </row>
    <row r="111" spans="2:5" ht="17.7" x14ac:dyDescent="0.35">
      <c r="B111" s="31" t="s">
        <v>223</v>
      </c>
      <c r="C111" s="32" t="s">
        <v>97</v>
      </c>
      <c r="D111" s="33" t="s">
        <v>246</v>
      </c>
      <c r="E111" s="32" t="s">
        <v>247</v>
      </c>
    </row>
    <row r="112" spans="2:5" ht="17.7" x14ac:dyDescent="0.35">
      <c r="B112" s="31" t="s">
        <v>223</v>
      </c>
      <c r="C112" s="32" t="s">
        <v>97</v>
      </c>
      <c r="D112" s="33" t="s">
        <v>250</v>
      </c>
      <c r="E112" s="32" t="s">
        <v>249</v>
      </c>
    </row>
    <row r="113" spans="2:5" ht="17.7" x14ac:dyDescent="0.35">
      <c r="B113" s="31" t="s">
        <v>223</v>
      </c>
      <c r="C113" s="32" t="s">
        <v>97</v>
      </c>
      <c r="D113" s="33" t="s">
        <v>251</v>
      </c>
      <c r="E113" s="32" t="s">
        <v>252</v>
      </c>
    </row>
    <row r="114" spans="2:5" ht="17.7" x14ac:dyDescent="0.35">
      <c r="B114" s="31" t="s">
        <v>223</v>
      </c>
      <c r="C114" s="32" t="s">
        <v>97</v>
      </c>
      <c r="D114" s="33" t="s">
        <v>254</v>
      </c>
      <c r="E114" s="32" t="s">
        <v>256</v>
      </c>
    </row>
    <row r="115" spans="2:5" ht="17.7" x14ac:dyDescent="0.35">
      <c r="B115" s="31" t="s">
        <v>223</v>
      </c>
      <c r="C115" s="32" t="s">
        <v>97</v>
      </c>
      <c r="D115" s="33" t="s">
        <v>72</v>
      </c>
      <c r="E115" s="32" t="s">
        <v>226</v>
      </c>
    </row>
    <row r="116" spans="2:5" ht="17.7" x14ac:dyDescent="0.35">
      <c r="B116" s="31" t="s">
        <v>73</v>
      </c>
      <c r="C116" s="32" t="s">
        <v>95</v>
      </c>
      <c r="D116" s="33" t="s">
        <v>74</v>
      </c>
      <c r="E116" s="32" t="s">
        <v>75</v>
      </c>
    </row>
    <row r="117" spans="2:5" ht="17.7" x14ac:dyDescent="0.35">
      <c r="B117" s="31" t="s">
        <v>73</v>
      </c>
      <c r="C117" s="32" t="s">
        <v>95</v>
      </c>
      <c r="D117" s="33" t="s">
        <v>76</v>
      </c>
      <c r="E117" s="32" t="s">
        <v>77</v>
      </c>
    </row>
    <row r="118" spans="2:5" ht="17.7" x14ac:dyDescent="0.35">
      <c r="B118" s="31" t="s">
        <v>73</v>
      </c>
      <c r="C118" s="32" t="s">
        <v>95</v>
      </c>
      <c r="D118" s="33" t="s">
        <v>78</v>
      </c>
      <c r="E118" s="32" t="s">
        <v>79</v>
      </c>
    </row>
    <row r="119" spans="2:5" ht="17.7" x14ac:dyDescent="0.35">
      <c r="B119" s="31" t="s">
        <v>80</v>
      </c>
      <c r="C119" s="32" t="s">
        <v>81</v>
      </c>
      <c r="D119" s="33"/>
      <c r="E119" s="32"/>
    </row>
    <row r="120" spans="2:5" ht="17.7" x14ac:dyDescent="0.35">
      <c r="B120" s="31" t="s">
        <v>82</v>
      </c>
      <c r="C120" s="32" t="s">
        <v>83</v>
      </c>
      <c r="D120" s="33"/>
      <c r="E120" s="32"/>
    </row>
    <row r="121" spans="2:5" ht="17.7" x14ac:dyDescent="0.35">
      <c r="B121" s="37" t="s">
        <v>84</v>
      </c>
      <c r="C121" s="29" t="s">
        <v>85</v>
      </c>
      <c r="D121" s="38"/>
      <c r="E121" s="29"/>
    </row>
  </sheetData>
  <mergeCells count="1">
    <mergeCell ref="B1:E1"/>
  </mergeCells>
  <phoneticPr fontId="2" type="noConversion"/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版权声明</vt:lpstr>
      <vt:lpstr>凭证清单</vt:lpstr>
      <vt:lpstr>总账科目表</vt:lpstr>
      <vt:lpstr>明细科目表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33.9.4  按凭证号分色显示.</dc:title>
  <dc:subject/>
  <dc:creator>Excel Home</dc:creator>
  <dc:description>《Excel 2010应用大全》示例</dc:description>
  <cp:lastModifiedBy>zhouql</cp:lastModifiedBy>
  <cp:lastPrinted>2010-11-12T08:30:24Z</cp:lastPrinted>
  <dcterms:created xsi:type="dcterms:W3CDTF">1999-04-30T01:06:56Z</dcterms:created>
  <dcterms:modified xsi:type="dcterms:W3CDTF">2015-03-08T01:49:56Z</dcterms:modified>
  <cp:category/>
</cp:coreProperties>
</file>