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500" firstSheet="0" activeTab="0"/>
  </bookViews>
  <sheets>
    <sheet name="Gantt Chart" sheetId="1" state="visible" r:id="rId2"/>
  </sheets>
  <definedNames>
    <definedName function="false" hidden="false" name="Chart_Body" vbProcedure="false">'Gantt Chart'!$K$11:$FA$70</definedName>
    <definedName function="false" hidden="false" name="Chart_Headers" vbProcedure="false">'Gantt Chart'!$K$8:$FA$10</definedName>
    <definedName function="false" hidden="false" name="Chart_Space" vbProcedure="false">'Gantt Chart'!$K$8:$FA$70</definedName>
    <definedName function="false" hidden="false" name="Holidays" vbProcedure="false">'Gantt Chart'!$C$95:$C$115</definedName>
    <definedName function="false" hidden="false" name="Print_Area" vbProcedure="false">'Gantt Chart'!$A$1:$GI$70</definedName>
    <definedName function="false" hidden="false" name="Tasks_Due_Dates" vbProcedure="false">'Gantt Chart'!$F$11:$F$70</definedName>
    <definedName function="false" hidden="false" name="Tasks_Duration" vbProcedure="false">'Gantt Chart'!$E$11:$E$70</definedName>
    <definedName function="false" hidden="false" name="Tasks_Percent_Complete" vbProcedure="false">'Gantt Chart'!$G$11:$G$70</definedName>
    <definedName function="false" hidden="false" name="Tasks_Start_Dates" vbProcedure="false">'Gantt Chart'!$D$11:$D$70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<sst xmlns="http://schemas.openxmlformats.org/spreadsheetml/2006/main" count="114" uniqueCount="83">
  <si>
    <t xml:space="preserve">lanslide Triggering System</t>
  </si>
  <si>
    <t xml:space="preserve">Final Assignment</t>
  </si>
  <si>
    <t xml:space="preserve">Pham Thai Quang Nguyen</t>
  </si>
  <si>
    <t xml:space="preserve">WBS</t>
  </si>
  <si>
    <t xml:space="preserve">Task Names</t>
  </si>
  <si>
    <t xml:space="preserve">Resource Names</t>
  </si>
  <si>
    <t xml:space="preserve">Start</t>
  </si>
  <si>
    <t xml:space="preserve">Duration</t>
  </si>
  <si>
    <t xml:space="preserve">Finish</t>
  </si>
  <si>
    <t xml:space="preserve">% Complete</t>
  </si>
  <si>
    <t xml:space="preserve">Calendar days</t>
  </si>
  <si>
    <t xml:space="preserve">Days Completed</t>
  </si>
  <si>
    <t xml:space="preserve">Days Remaining</t>
  </si>
  <si>
    <t xml:space="preserve">Data warehouse construction</t>
  </si>
  <si>
    <t xml:space="preserve">PostgreSQL</t>
  </si>
  <si>
    <t xml:space="preserve">Database schema design</t>
  </si>
  <si>
    <t xml:space="preserve">normalization</t>
  </si>
  <si>
    <t xml:space="preserve">Writing DDL script</t>
  </si>
  <si>
    <t xml:space="preserve">Updating Triggering</t>
  </si>
  <si>
    <t xml:space="preserve">Milestone 1</t>
  </si>
  <si>
    <t xml:space="preserve">Collecting pipeline </t>
  </si>
  <si>
    <t xml:space="preserve">Apache Airflow</t>
  </si>
  <si>
    <t xml:space="preserve">Sources ingestion task</t>
  </si>
  <si>
    <t xml:space="preserve">Python</t>
  </si>
  <si>
    <t xml:space="preserve">download excel/csv files</t>
  </si>
  <si>
    <t xml:space="preserve">extracting and preprocessing</t>
  </si>
  <si>
    <t xml:space="preserve">Numpy &amp; Pandas</t>
  </si>
  <si>
    <t xml:space="preserve">Parsing landslide event data</t>
  </si>
  <si>
    <t xml:space="preserve">import to PostgreSQL</t>
  </si>
  <si>
    <t xml:space="preserve">push coordinates value </t>
  </si>
  <si>
    <t xml:space="preserve">Weather data collecting</t>
  </si>
  <si>
    <t xml:space="preserve">pull Coordinates value</t>
  </si>
  <si>
    <t xml:space="preserve">call REST API requests</t>
  </si>
  <si>
    <t xml:space="preserve">Milestone 2</t>
  </si>
  <si>
    <t xml:space="preserve">Data mining</t>
  </si>
  <si>
    <t xml:space="preserve">Statistical Analysis</t>
  </si>
  <si>
    <t xml:space="preserve">Apache Spark</t>
  </si>
  <si>
    <t xml:space="preserve">Descriptive Analysis</t>
  </si>
  <si>
    <t xml:space="preserve">Inferential Analysis</t>
  </si>
  <si>
    <t xml:space="preserve">Causal Analysis</t>
  </si>
  <si>
    <t xml:space="preserve">Visualization</t>
  </si>
  <si>
    <t xml:space="preserve">Nginx Webserver</t>
  </si>
  <si>
    <t xml:space="preserve">Chart &amp; Graphs</t>
  </si>
  <si>
    <t xml:space="preserve">ChartJS</t>
  </si>
  <si>
    <t xml:space="preserve">Geo Map</t>
  </si>
  <si>
    <t xml:space="preserve">Milestone 3</t>
  </si>
  <si>
    <t xml:space="preserve">Training model</t>
  </si>
  <si>
    <t xml:space="preserve">Mlflow</t>
  </si>
  <si>
    <t xml:space="preserve">Load data</t>
  </si>
  <si>
    <t xml:space="preserve">standardization</t>
  </si>
  <si>
    <t xml:space="preserve">choosing model </t>
  </si>
  <si>
    <t xml:space="preserve">Training </t>
  </si>
  <si>
    <t xml:space="preserve">tuning hyper parameter</t>
  </si>
  <si>
    <t xml:space="preserve">monitoring</t>
  </si>
  <si>
    <t xml:space="preserve">Milestone 4</t>
  </si>
  <si>
    <t xml:space="preserve">Triggering  </t>
  </si>
  <si>
    <t xml:space="preserve">Edge Device</t>
  </si>
  <si>
    <t xml:space="preserve">Raspberry Pi 3</t>
  </si>
  <si>
    <t xml:space="preserve">GPS location </t>
  </si>
  <si>
    <t xml:space="preserve">GPS module</t>
  </si>
  <si>
    <t xml:space="preserve">Publish to MQTT broker</t>
  </si>
  <si>
    <t xml:space="preserve">AWS IoT Core</t>
  </si>
  <si>
    <t xml:space="preserve">Scheduling</t>
  </si>
  <si>
    <t xml:space="preserve">Cron job</t>
  </si>
  <si>
    <t xml:space="preserve">Inference </t>
  </si>
  <si>
    <t xml:space="preserve">Subcribe to MQTT broker</t>
  </si>
  <si>
    <t xml:space="preserve">parse to model</t>
  </si>
  <si>
    <t xml:space="preserve">Alert mechanism</t>
  </si>
  <si>
    <t xml:space="preserve">Milestone 5</t>
  </si>
  <si>
    <r>
      <rPr>
        <sz val="11"/>
        <color rgb="FF000000"/>
        <rFont val="Calibri"/>
        <family val="2"/>
      </rPr>
      <t xml:space="preserve">Author: </t>
    </r>
    <r>
      <rPr>
        <b val="true"/>
        <sz val="11"/>
        <color rgb="FF000000"/>
        <rFont val="Calibri"/>
        <family val="2"/>
      </rPr>
      <t xml:space="preserve">Fernando Ribeiro</t>
    </r>
    <r>
      <rPr>
        <sz val="11"/>
        <color rgb="FF000000"/>
        <rFont val="Calibri"/>
        <family val="2"/>
      </rPr>
      <t xml:space="preserve"> &lt;pinguim.ribeiro@gmail.com&gt;</t>
    </r>
  </si>
  <si>
    <t xml:space="preserve">How To Use</t>
  </si>
  <si>
    <t xml:space="preserve">INSERT LINES:</t>
  </si>
  <si>
    <t xml:space="preserve">Insert the required number of lines: click  the line number and drag down</t>
  </si>
  <si>
    <t xml:space="preserve">From the template, copy the required section or just one line</t>
  </si>
  <si>
    <t xml:space="preserve">INPUT DATA:</t>
  </si>
  <si>
    <t xml:space="preserve">WBS: to itemize the WBS copy and past the required level from the template</t>
  </si>
  <si>
    <t xml:space="preserve">Enter a Task and Resource Names</t>
  </si>
  <si>
    <t xml:space="preserve">Enter a [Start] date and a [Duration] (working days); The Due date is calculated and the task bar shows the task's duration on calendar.</t>
  </si>
  <si>
    <t xml:space="preserve">Or: Enter a [Start] and [Due] dates; The [Duration] (working days) is calculated and the task bar shows the task's duration on calendar.</t>
  </si>
  <si>
    <t xml:space="preserve">Enter a percentage in the [% Complete box]; the task bar shows a progress bar to indicate what percentage of the task is complete.</t>
  </si>
  <si>
    <t xml:space="preserve">Milestone: If you enter a start date without an end date, a milestone marker is displayed on the bar chart.</t>
  </si>
  <si>
    <t xml:space="preserve">In Categories tasks (level 1) Start, Due, Duration and Percentage Complete values are calculated; however they can be overwritten.</t>
  </si>
  <si>
    <t xml:space="preserve">Holidays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</si>
</sst>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#,##0.00\ [$€-407];[RED]\-#,##0.00\ [$€-407]"/>
    <numFmt numFmtId="166" formatCode="m/d/yy"/>
    <numFmt numFmtId="167" formatCode="dd\-mmm\-yyyy"/>
    <numFmt numFmtId="168" formatCode="0%"/>
    <numFmt numFmtId="169" formatCode="0"/>
    <numFmt numFmtId="170" formatCode="dddd, mmmm\ d&quot;, &quot;yyyy"/>
    <numFmt numFmtId="171" formatCode="00"/>
    <numFmt numFmtId="172" formatCode="mmm\-yy"/>
    <numFmt numFmtId="173" formatCode="General"/>
    <numFmt numFmtId="174" formatCode="dd"/>
    <numFmt numFmtId="175" formatCode="&quot;TRUE&quot;;&quot;TRUE&quot;;&quot;FALSE&quot;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</font>
    <font>
      <b val="true"/>
      <sz val="16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F4F5F9"/>
      </patternFill>
    </fill>
    <fill>
      <patternFill patternType="solid">
        <fgColor rgb="FFFFE0E0"/>
        <bgColor rgb="FFEFEFEF"/>
      </patternFill>
    </fill>
    <fill>
      <patternFill patternType="solid">
        <fgColor rgb="FFBFDFFF"/>
        <bgColor rgb="FFDFDFDF"/>
      </patternFill>
    </fill>
    <fill>
      <patternFill patternType="solid">
        <fgColor rgb="FF007FFF"/>
        <bgColor rgb="FF3366FF"/>
      </patternFill>
    </fill>
    <fill>
      <patternFill patternType="solid">
        <fgColor rgb="FF7F0000"/>
        <bgColor rgb="FF800000"/>
      </patternFill>
    </fill>
    <fill>
      <patternFill patternType="solid">
        <fgColor rgb="FFF4F5F9"/>
        <bgColor rgb="FFEFEFEF"/>
      </patternFill>
    </fill>
    <fill>
      <patternFill patternType="solid">
        <fgColor rgb="FFFFFFB0"/>
        <bgColor rgb="FFEFFFDF"/>
      </patternFill>
    </fill>
    <fill>
      <patternFill patternType="solid">
        <fgColor rgb="FFEFFFDF"/>
        <bgColor rgb="FFF4F5F9"/>
      </patternFill>
    </fill>
    <fill>
      <patternFill patternType="solid">
        <fgColor rgb="FFDFDFDF"/>
        <bgColor rgb="FFEFEFEF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 style="hair">
        <color rgb="FFBFBFBF"/>
      </top>
      <bottom style="hair">
        <color rgb="FFBFBFBF"/>
      </bottom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>
        <color rgb="FFDFDFDF"/>
      </left>
      <right style="hair">
        <color rgb="FFDFDFDF"/>
      </right>
      <top style="hair">
        <color rgb="FFDFDFDF"/>
      </top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>
        <color rgb="FFDFDFDF"/>
      </right>
      <top style="hair"/>
      <bottom style="hair">
        <color rgb="FFDFDFDF"/>
      </bottom>
      <diagonal/>
    </border>
    <border diagonalUp="false" diagonalDown="false">
      <left style="hair">
        <color rgb="FFDFDFDF"/>
      </left>
      <right style="hair">
        <color rgb="FFDFDFDF"/>
      </right>
      <top style="hair"/>
      <bottom style="hair">
        <color rgb="FFDFDFDF"/>
      </bottom>
      <diagonal/>
    </border>
    <border diagonalUp="false" diagonalDown="false">
      <left style="hair">
        <color rgb="FFDFDFDF"/>
      </left>
      <right style="hair">
        <color rgb="FFDFDFDF"/>
      </right>
      <top style="hair">
        <color rgb="FFDFDFDF"/>
      </top>
      <bottom style="hair">
        <color rgb="FFDFDFDF"/>
      </bottom>
      <diagonal/>
    </border>
    <border diagonalUp="false" diagonalDown="false">
      <left/>
      <right/>
      <top style="hair"/>
      <bottom/>
      <diagonal/>
    </border>
    <border diagonalUp="false" diagonalDown="false">
      <left style="hair">
        <color rgb="FFDFDFDF"/>
      </left>
      <right style="hair"/>
      <top style="hair">
        <color rgb="FFDFDFDF"/>
      </top>
      <bottom style="hair">
        <color rgb="FFDFDFDF"/>
      </bottom>
      <diagonal/>
    </border>
    <border diagonalUp="false" diagonalDown="false">
      <left/>
      <right/>
      <top style="hair">
        <color rgb="FFDFDFDF"/>
      </top>
      <bottom style="hair">
        <color rgb="FFDFDFDF"/>
      </bottom>
      <diagonal/>
    </border>
    <border diagonalUp="false" diagonalDown="false">
      <left/>
      <right/>
      <top/>
      <bottom style="hair">
        <color rgb="FFDFDFDF"/>
      </bottom>
      <diagonal/>
    </border>
    <border diagonalUp="false" diagonalDown="false">
      <left style="hair"/>
      <right style="hair">
        <color rgb="FFDFDFDF"/>
      </right>
      <top style="hair">
        <color rgb="FFDFDFDF"/>
      </top>
      <bottom style="hair">
        <color rgb="FFDFDFDF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2" borderId="1" applyFont="true" applyBorder="true" applyAlignment="false" applyProtection="false"/>
    <xf numFmtId="164" fontId="0" fillId="0" borderId="1" applyFont="true" applyBorder="true" applyAlignment="false" applyProtection="false"/>
    <xf numFmtId="166" fontId="0" fillId="0" borderId="0" applyFont="true" applyBorder="false" applyAlignment="false" applyProtection="false"/>
    <xf numFmtId="164" fontId="0" fillId="3" borderId="1" applyFont="true" applyBorder="true" applyAlignment="false" applyProtection="false"/>
    <xf numFmtId="164" fontId="0" fillId="4" borderId="1" applyFont="true" applyBorder="true" applyAlignment="false" applyProtection="false"/>
    <xf numFmtId="164" fontId="0" fillId="5" borderId="1" applyFont="true" applyBorder="true" applyAlignment="false" applyProtection="false"/>
    <xf numFmtId="164" fontId="0" fillId="6" borderId="1" applyFont="true" applyBorder="true" applyAlignment="false" applyProtection="false"/>
    <xf numFmtId="164" fontId="0" fillId="7" borderId="1" applyFont="true" applyBorder="true" applyAlignment="false" applyProtection="false"/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9" fontId="8" fillId="0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9" fontId="8" fillId="0" borderId="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72" fontId="9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1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1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7" fillId="1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7" fillId="1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1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7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9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8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0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9" fillId="9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9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true" applyBorder="true" applyAlignment="true" applyProtection="true">
      <alignment horizontal="left" vertical="bottom" textRotation="0" wrapText="false" indent="3" shrinkToFit="false"/>
      <protection locked="false" hidden="false"/>
    </xf>
    <xf numFmtId="168" fontId="0" fillId="9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1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7" fillId="1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9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true" applyBorder="true" applyAlignment="true" applyProtection="true">
      <alignment horizontal="left" vertical="bottom" textRotation="0" wrapText="false" indent="4" shrinkToFit="false"/>
      <protection locked="false" hidden="false"/>
    </xf>
    <xf numFmtId="164" fontId="7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1" shrinkToFit="false"/>
      <protection locked="false" hidden="false"/>
    </xf>
    <xf numFmtId="167" fontId="9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Centered" xfId="21"/>
    <cellStyle name="Weekend" xfId="22"/>
    <cellStyle name="Backgrounds" xfId="23"/>
    <cellStyle name="Date" xfId="24"/>
    <cellStyle name="Today" xfId="25"/>
    <cellStyle name="Task_Scheduled" xfId="26"/>
    <cellStyle name="Task_Completed" xfId="27"/>
    <cellStyle name="Milestone" xfId="28"/>
    <cellStyle name="Holiday" xfId="29"/>
  </cellStyles>
  <dxfs count="6">
    <dxf>
      <font>
        <name val="Calibri"/>
        <family val="2"/>
        <color rgb="FF000000"/>
        <sz val="11"/>
      </font>
      <fill>
        <patternFill>
          <bgColor rgb="FFFFE0E0"/>
        </patternFill>
      </fill>
    </dxf>
    <dxf>
      <font>
        <name val="Calibri"/>
        <family val="2"/>
        <color rgb="FF000000"/>
        <sz val="11"/>
      </font>
      <fill>
        <patternFill>
          <bgColor rgb="FFEFEFEF"/>
        </patternFill>
      </fill>
      <border diagonalUp="false" diagonalDown="false">
        <left/>
        <right/>
        <top style="hair"/>
        <bottom style="hair"/>
        <diagonal/>
      </border>
    </dxf>
    <dxf>
      <font>
        <name val="Calibri"/>
        <family val="2"/>
        <color rgb="FF000000"/>
        <sz val="11"/>
      </font>
      <fill>
        <patternFill>
          <bgColor rgb="FFF4F5F9"/>
        </patternFill>
      </fill>
    </dxf>
    <dxf>
      <font>
        <name val="Calibri"/>
        <family val="2"/>
        <color rgb="FF000000"/>
        <sz val="11"/>
      </font>
      <fill>
        <patternFill>
          <bgColor rgb="FF007FFF"/>
        </patternFill>
      </fill>
      <border diagonalUp="false" diagonalDown="false">
        <left/>
        <right/>
        <top style="hair"/>
        <bottom style="hair"/>
        <diagonal/>
      </border>
    </dxf>
    <dxf>
      <font>
        <name val="Calibri"/>
        <family val="2"/>
        <color rgb="FF000000"/>
        <sz val="11"/>
      </font>
      <fill>
        <patternFill>
          <bgColor rgb="FFBFDFFF"/>
        </patternFill>
      </fill>
    </dxf>
    <dxf>
      <font>
        <name val="Calibri"/>
        <family val="2"/>
        <color rgb="FF000000"/>
        <sz val="11"/>
      </font>
      <fill>
        <patternFill>
          <bgColor rgb="FF7F0000"/>
        </patternFill>
      </fill>
    </dxf>
  </dxfs>
  <colors>
    <indexedColors>
      <rgbColor rgb="FF000000"/>
      <rgbColor rgb="FFF4F5F9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FFFDF"/>
      <rgbColor rgb="FFEFEFEF"/>
      <rgbColor rgb="FF660066"/>
      <rgbColor rgb="FFFF8080"/>
      <rgbColor rgb="FF007FFF"/>
      <rgbColor rgb="FFBFDF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DFDF"/>
      <rgbColor rgb="FFFFFFB0"/>
      <rgbColor rgb="FF99CCFF"/>
      <rgbColor rgb="FFFF99CC"/>
      <rgbColor rgb="FFCC99FF"/>
      <rgbColor rgb="FFFFE0E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revisionHeaders.xml><?xml version="1.0" encoding="utf-8"?>
<headers xmlns="http://schemas.openxmlformats.org/spreadsheetml/2006/main" xmlns:r="http://schemas.openxmlformats.org/officeDocument/2006/relationships" guid="{03000000-0000-0000-B053-CDD0605B0000}"/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inguim.ribeir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0" ySplit="10" topLeftCell="K11" activePane="bottomRight" state="frozen"/>
      <selection pane="topLeft" activeCell="A1" activeCellId="0" sqref="A1"/>
      <selection pane="topRight" activeCell="K1" activeCellId="0" sqref="K1"/>
      <selection pane="bottomLeft" activeCell="A11" activeCellId="0" sqref="A11"/>
      <selection pane="bottomRight" activeCell="D73" activeCellId="0" sqref="D73"/>
    </sheetView>
  </sheetViews>
  <sheetFormatPr defaultColWidth="11.53515625" defaultRowHeight="15.8" zeroHeight="false" outlineLevelRow="0" outlineLevelCol="0"/>
  <cols>
    <col collapsed="false" customWidth="true" hidden="false" outlineLevel="0" max="1" min="1" style="0" width="6.12"/>
    <col collapsed="false" customWidth="true" hidden="false" outlineLevel="0" max="2" min="2" style="0" width="38.65"/>
    <col collapsed="false" customWidth="true" hidden="false" outlineLevel="0" max="3" min="3" style="0" width="17.01"/>
    <col collapsed="false" customWidth="true" hidden="false" outlineLevel="0" max="4" min="4" style="1" width="12.77"/>
    <col collapsed="false" customWidth="true" hidden="false" outlineLevel="0" max="5" min="5" style="2" width="5.1"/>
    <col collapsed="false" customWidth="true" hidden="false" outlineLevel="0" max="6" min="6" style="1" width="12.77"/>
    <col collapsed="false" customWidth="false" hidden="false" outlineLevel="0" max="7" min="7" style="3" width="11.52"/>
    <col collapsed="false" customWidth="true" hidden="false" outlineLevel="0" max="9" min="8" style="4" width="5.1"/>
    <col collapsed="false" customWidth="true" hidden="false" outlineLevel="0" max="10" min="10" style="2" width="5.1"/>
    <col collapsed="false" customWidth="true" hidden="false" outlineLevel="0" max="191" min="11" style="0" width="3.49"/>
  </cols>
  <sheetData>
    <row r="1" customFormat="false" ht="7.45" hidden="false" customHeight="true" outlineLevel="0" collapsed="false">
      <c r="D1" s="5"/>
      <c r="F1" s="2"/>
    </row>
    <row r="2" customFormat="false" ht="7.45" hidden="false" customHeight="true" outlineLevel="0" collapsed="false">
      <c r="D2" s="5"/>
      <c r="F2" s="2"/>
    </row>
    <row r="3" customFormat="false" ht="22.35" hidden="false" customHeight="false" outlineLevel="0" collapsed="false">
      <c r="B3" s="6" t="s">
        <v>0</v>
      </c>
      <c r="C3" s="6"/>
      <c r="F3" s="7" t="n">
        <f aca="false">G10</f>
        <v>0</v>
      </c>
      <c r="G3" s="0"/>
    </row>
    <row r="4" customFormat="false" ht="19.35" hidden="false" customHeight="false" outlineLevel="0" collapsed="false">
      <c r="B4" s="8" t="s">
        <v>1</v>
      </c>
      <c r="C4" s="8"/>
      <c r="D4" s="5"/>
      <c r="F4" s="2"/>
    </row>
    <row r="5" customFormat="false" ht="15.8" hidden="false" customHeight="false" outlineLevel="0" collapsed="false">
      <c r="B5" s="9" t="s">
        <v>2</v>
      </c>
      <c r="C5" s="9"/>
      <c r="D5" s="10" t="n">
        <f aca="true">TODAY()</f>
        <v>45370</v>
      </c>
      <c r="E5" s="10"/>
      <c r="F5" s="10"/>
      <c r="G5" s="10"/>
    </row>
    <row r="6" customFormat="false" ht="7.45" hidden="false" customHeight="true" outlineLevel="0" collapsed="false">
      <c r="D6" s="5"/>
      <c r="F6" s="2"/>
    </row>
    <row r="7" s="15" customFormat="true" ht="7.45" hidden="false" customHeight="true" outlineLevel="0" collapsed="false">
      <c r="A7" s="11"/>
      <c r="B7" s="11"/>
      <c r="C7" s="11"/>
      <c r="D7" s="11"/>
      <c r="E7" s="11"/>
      <c r="F7" s="11"/>
      <c r="G7" s="11"/>
      <c r="H7" s="12"/>
      <c r="I7" s="12"/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="16" customFormat="true" ht="16.4" hidden="false" customHeight="false" outlineLevel="0" collapsed="false">
      <c r="D8" s="17"/>
      <c r="E8" s="13"/>
      <c r="F8" s="17"/>
      <c r="G8" s="18"/>
      <c r="H8" s="12"/>
      <c r="I8" s="12"/>
      <c r="J8" s="19"/>
      <c r="K8" s="20" t="str">
        <f aca="false">IF(WEEKDAY(K10)=2,_xlfn.ORG.LIBREOFFICE.WEEKNUM_OOO(K10,1),"")</f>
        <v/>
      </c>
      <c r="L8" s="20" t="n">
        <f aca="false">IF(WEEKDAY(L10)=2,_xlfn.ORG.LIBREOFFICE.WEEKNUM_OOO(L10,1),"")</f>
        <v>12</v>
      </c>
      <c r="M8" s="20" t="str">
        <f aca="false">IF(WEEKDAY(M10)=2,_xlfn.ORG.LIBREOFFICE.WEEKNUM_OOO(M10,1),"")</f>
        <v/>
      </c>
      <c r="N8" s="20" t="str">
        <f aca="false">IF(WEEKDAY(N10)=2,_xlfn.ORG.LIBREOFFICE.WEEKNUM_OOO(N10,1),"")</f>
        <v/>
      </c>
      <c r="O8" s="20" t="str">
        <f aca="false">IF(WEEKDAY(O10)=2,_xlfn.ORG.LIBREOFFICE.WEEKNUM_OOO(O10,1),"")</f>
        <v/>
      </c>
      <c r="P8" s="20" t="str">
        <f aca="false">IF(WEEKDAY(P10)=2,_xlfn.ORG.LIBREOFFICE.WEEKNUM_OOO(P10,1),"")</f>
        <v/>
      </c>
      <c r="Q8" s="20" t="str">
        <f aca="false">IF(WEEKDAY(Q10)=2,_xlfn.ORG.LIBREOFFICE.WEEKNUM_OOO(Q10,1),"")</f>
        <v/>
      </c>
      <c r="R8" s="20" t="str">
        <f aca="false">IF(WEEKDAY(R10)=2,_xlfn.ORG.LIBREOFFICE.WEEKNUM_OOO(R10,1),"")</f>
        <v/>
      </c>
      <c r="S8" s="20" t="n">
        <f aca="false">IF(WEEKDAY(S10)=2,_xlfn.ORG.LIBREOFFICE.WEEKNUM_OOO(S10,1),"")</f>
        <v>13</v>
      </c>
      <c r="T8" s="20" t="str">
        <f aca="false">IF(WEEKDAY(T10)=2,_xlfn.ORG.LIBREOFFICE.WEEKNUM_OOO(T10,1),"")</f>
        <v/>
      </c>
      <c r="U8" s="20" t="str">
        <f aca="false">IF(WEEKDAY(U10)=2,_xlfn.ORG.LIBREOFFICE.WEEKNUM_OOO(U10,1),"")</f>
        <v/>
      </c>
      <c r="V8" s="20" t="str">
        <f aca="false">IF(WEEKDAY(V10)=2,_xlfn.ORG.LIBREOFFICE.WEEKNUM_OOO(V10,1),"")</f>
        <v/>
      </c>
      <c r="W8" s="20" t="str">
        <f aca="false">IF(WEEKDAY(W10)=2,_xlfn.ORG.LIBREOFFICE.WEEKNUM_OOO(W10,1),"")</f>
        <v/>
      </c>
      <c r="X8" s="20" t="str">
        <f aca="false">IF(WEEKDAY(X10)=2,_xlfn.ORG.LIBREOFFICE.WEEKNUM_OOO(X10,1),"")</f>
        <v/>
      </c>
      <c r="Y8" s="20" t="str">
        <f aca="false">IF(WEEKDAY(Y10)=2,_xlfn.ORG.LIBREOFFICE.WEEKNUM_OOO(Y10,1),"")</f>
        <v/>
      </c>
      <c r="Z8" s="20" t="n">
        <f aca="false">IF(WEEKDAY(Z10)=2,_xlfn.ORG.LIBREOFFICE.WEEKNUM_OOO(Z10,1),"")</f>
        <v>14</v>
      </c>
      <c r="AA8" s="20" t="str">
        <f aca="false">IF(WEEKDAY(AA10)=2,_xlfn.ORG.LIBREOFFICE.WEEKNUM_OOO(AA10,1),"")</f>
        <v/>
      </c>
      <c r="AB8" s="20" t="str">
        <f aca="false">IF(WEEKDAY(AB10)=2,_xlfn.ORG.LIBREOFFICE.WEEKNUM_OOO(AB10,1),"")</f>
        <v/>
      </c>
      <c r="AC8" s="20" t="str">
        <f aca="false">IF(WEEKDAY(AC10)=2,_xlfn.ORG.LIBREOFFICE.WEEKNUM_OOO(AC10,1),"")</f>
        <v/>
      </c>
      <c r="AD8" s="20" t="str">
        <f aca="false">IF(WEEKDAY(AD10)=2,_xlfn.ORG.LIBREOFFICE.WEEKNUM_OOO(AD10,1),"")</f>
        <v/>
      </c>
      <c r="AE8" s="20" t="str">
        <f aca="false">IF(WEEKDAY(AE10)=2,_xlfn.ORG.LIBREOFFICE.WEEKNUM_OOO(AE10,1),"")</f>
        <v/>
      </c>
      <c r="AF8" s="20" t="str">
        <f aca="false">IF(WEEKDAY(AF10)=2,_xlfn.ORG.LIBREOFFICE.WEEKNUM_OOO(AF10,1),"")</f>
        <v/>
      </c>
      <c r="AG8" s="20" t="n">
        <f aca="false">IF(WEEKDAY(AG10)=2,_xlfn.ORG.LIBREOFFICE.WEEKNUM_OOO(AG10,1),"")</f>
        <v>15</v>
      </c>
      <c r="AH8" s="20" t="str">
        <f aca="false">IF(WEEKDAY(AH10)=2,_xlfn.ORG.LIBREOFFICE.WEEKNUM_OOO(AH10,1),"")</f>
        <v/>
      </c>
      <c r="AI8" s="20" t="str">
        <f aca="false">IF(WEEKDAY(AI10)=2,_xlfn.ORG.LIBREOFFICE.WEEKNUM_OOO(AI10,1),"")</f>
        <v/>
      </c>
      <c r="AJ8" s="20" t="str">
        <f aca="false">IF(WEEKDAY(AJ10)=2,_xlfn.ORG.LIBREOFFICE.WEEKNUM_OOO(AJ10,1),"")</f>
        <v/>
      </c>
      <c r="AK8" s="20" t="str">
        <f aca="false">IF(WEEKDAY(AK10)=2,_xlfn.ORG.LIBREOFFICE.WEEKNUM_OOO(AK10,1),"")</f>
        <v/>
      </c>
      <c r="AL8" s="20" t="str">
        <f aca="false">IF(WEEKDAY(AL10)=2,_xlfn.ORG.LIBREOFFICE.WEEKNUM_OOO(AL10,1),"")</f>
        <v/>
      </c>
      <c r="AM8" s="20" t="str">
        <f aca="false">IF(WEEKDAY(AM10)=2,_xlfn.ORG.LIBREOFFICE.WEEKNUM_OOO(AM10,1),"")</f>
        <v/>
      </c>
      <c r="AN8" s="20" t="n">
        <f aca="false">IF(WEEKDAY(AN10)=2,_xlfn.ORG.LIBREOFFICE.WEEKNUM_OOO(AN10,1),"")</f>
        <v>16</v>
      </c>
      <c r="AO8" s="20" t="str">
        <f aca="false">IF(WEEKDAY(AO10)=2,_xlfn.ORG.LIBREOFFICE.WEEKNUM_OOO(AO10,1),"")</f>
        <v/>
      </c>
      <c r="AP8" s="20" t="str">
        <f aca="false">IF(WEEKDAY(AP10)=2,_xlfn.ORG.LIBREOFFICE.WEEKNUM_OOO(AP10,1),"")</f>
        <v/>
      </c>
      <c r="AQ8" s="20" t="str">
        <f aca="false">IF(WEEKDAY(AQ10)=2,_xlfn.ORG.LIBREOFFICE.WEEKNUM_OOO(AQ10,1),"")</f>
        <v/>
      </c>
      <c r="AR8" s="20" t="str">
        <f aca="false">IF(WEEKDAY(AR10)=2,_xlfn.ORG.LIBREOFFICE.WEEKNUM_OOO(AR10,1),"")</f>
        <v/>
      </c>
      <c r="AS8" s="20" t="str">
        <f aca="false">IF(WEEKDAY(AS10)=2,_xlfn.ORG.LIBREOFFICE.WEEKNUM_OOO(AS10,1),"")</f>
        <v/>
      </c>
      <c r="AT8" s="20" t="str">
        <f aca="false">IF(WEEKDAY(AT10)=2,_xlfn.ORG.LIBREOFFICE.WEEKNUM_OOO(AT10,1),"")</f>
        <v/>
      </c>
      <c r="AU8" s="20" t="n">
        <f aca="false">IF(WEEKDAY(AU10)=2,_xlfn.ORG.LIBREOFFICE.WEEKNUM_OOO(AU10,1),"")</f>
        <v>17</v>
      </c>
      <c r="AV8" s="20" t="str">
        <f aca="false">IF(WEEKDAY(AV10)=2,_xlfn.ORG.LIBREOFFICE.WEEKNUM_OOO(AV10,1),"")</f>
        <v/>
      </c>
      <c r="AW8" s="20" t="str">
        <f aca="false">IF(WEEKDAY(AW10)=2,_xlfn.ORG.LIBREOFFICE.WEEKNUM_OOO(AW10,1),"")</f>
        <v/>
      </c>
      <c r="AX8" s="20" t="str">
        <f aca="false">IF(WEEKDAY(AX10)=2,_xlfn.ORG.LIBREOFFICE.WEEKNUM_OOO(AX10,1),"")</f>
        <v/>
      </c>
      <c r="AY8" s="20" t="str">
        <f aca="false">IF(WEEKDAY(AY10)=2,_xlfn.ORG.LIBREOFFICE.WEEKNUM_OOO(AY10,1),"")</f>
        <v/>
      </c>
      <c r="AZ8" s="20" t="str">
        <f aca="false">IF(WEEKDAY(AZ10)=2,_xlfn.ORG.LIBREOFFICE.WEEKNUM_OOO(AZ10,1),"")</f>
        <v/>
      </c>
      <c r="BA8" s="20" t="str">
        <f aca="false">IF(WEEKDAY(BA10)=2,_xlfn.ORG.LIBREOFFICE.WEEKNUM_OOO(BA10,1),"")</f>
        <v/>
      </c>
      <c r="BB8" s="20" t="n">
        <f aca="false">IF(WEEKDAY(BB10)=2,_xlfn.ORG.LIBREOFFICE.WEEKNUM_OOO(BB10,1),"")</f>
        <v>18</v>
      </c>
      <c r="BC8" s="20" t="str">
        <f aca="false">IF(WEEKDAY(BC10)=2,_xlfn.ORG.LIBREOFFICE.WEEKNUM_OOO(BC10,1),"")</f>
        <v/>
      </c>
      <c r="BD8" s="20" t="str">
        <f aca="false">IF(WEEKDAY(BD10)=2,_xlfn.ORG.LIBREOFFICE.WEEKNUM_OOO(BD10,1),"")</f>
        <v/>
      </c>
      <c r="BE8" s="20" t="str">
        <f aca="false">IF(WEEKDAY(BE10)=2,_xlfn.ORG.LIBREOFFICE.WEEKNUM_OOO(BE10,1),"")</f>
        <v/>
      </c>
      <c r="BF8" s="20" t="str">
        <f aca="false">IF(WEEKDAY(BF10)=2,_xlfn.ORG.LIBREOFFICE.WEEKNUM_OOO(BF10,1),"")</f>
        <v/>
      </c>
      <c r="BG8" s="20" t="str">
        <f aca="false">IF(WEEKDAY(BG10)=2,_xlfn.ORG.LIBREOFFICE.WEEKNUM_OOO(BG10,1),"")</f>
        <v/>
      </c>
      <c r="BH8" s="20" t="str">
        <f aca="false">IF(WEEKDAY(BH10)=2,_xlfn.ORG.LIBREOFFICE.WEEKNUM_OOO(BH10,1),"")</f>
        <v/>
      </c>
      <c r="BI8" s="20" t="n">
        <f aca="false">IF(WEEKDAY(BI10)=2,_xlfn.ORG.LIBREOFFICE.WEEKNUM_OOO(BI10,1),"")</f>
        <v>19</v>
      </c>
      <c r="BJ8" s="20" t="str">
        <f aca="false">IF(WEEKDAY(BJ10)=2,_xlfn.ORG.LIBREOFFICE.WEEKNUM_OOO(BJ10,1),"")</f>
        <v/>
      </c>
      <c r="BK8" s="20" t="str">
        <f aca="false">IF(WEEKDAY(BK10)=2,_xlfn.ORG.LIBREOFFICE.WEEKNUM_OOO(BK10,1),"")</f>
        <v/>
      </c>
      <c r="BL8" s="20" t="str">
        <f aca="false">IF(WEEKDAY(BL10)=2,_xlfn.ORG.LIBREOFFICE.WEEKNUM_OOO(BL10,1),"")</f>
        <v/>
      </c>
      <c r="BM8" s="20" t="str">
        <f aca="false">IF(WEEKDAY(BM10)=2,_xlfn.ORG.LIBREOFFICE.WEEKNUM_OOO(BM10,1),"")</f>
        <v/>
      </c>
      <c r="BN8" s="20" t="str">
        <f aca="false">IF(WEEKDAY(BN10)=2,_xlfn.ORG.LIBREOFFICE.WEEKNUM_OOO(BN10,1),"")</f>
        <v/>
      </c>
      <c r="BO8" s="20" t="str">
        <f aca="false">IF(WEEKDAY(BO10)=2,_xlfn.ORG.LIBREOFFICE.WEEKNUM_OOO(BO10,1),"")</f>
        <v/>
      </c>
      <c r="BP8" s="20" t="n">
        <f aca="false">IF(WEEKDAY(BP10)=2,_xlfn.ORG.LIBREOFFICE.WEEKNUM_OOO(BP10,1),"")</f>
        <v>20</v>
      </c>
      <c r="BQ8" s="20" t="str">
        <f aca="false">IF(WEEKDAY(BQ10)=2,_xlfn.ORG.LIBREOFFICE.WEEKNUM_OOO(BQ10,1),"")</f>
        <v/>
      </c>
      <c r="BR8" s="20" t="str">
        <f aca="false">IF(WEEKDAY(BR10)=2,_xlfn.ORG.LIBREOFFICE.WEEKNUM_OOO(BR10,1),"")</f>
        <v/>
      </c>
      <c r="BS8" s="20" t="str">
        <f aca="false">IF(WEEKDAY(BS10)=2,_xlfn.ORG.LIBREOFFICE.WEEKNUM_OOO(BS10,1),"")</f>
        <v/>
      </c>
      <c r="BT8" s="20" t="str">
        <f aca="false">IF(WEEKDAY(BT10)=2,_xlfn.ORG.LIBREOFFICE.WEEKNUM_OOO(BT10,1),"")</f>
        <v/>
      </c>
      <c r="BU8" s="20" t="str">
        <f aca="false">IF(WEEKDAY(BU10)=2,_xlfn.ORG.LIBREOFFICE.WEEKNUM_OOO(BU10,1),"")</f>
        <v/>
      </c>
      <c r="BV8" s="20" t="str">
        <f aca="false">IF(WEEKDAY(BV10)=2,_xlfn.ORG.LIBREOFFICE.WEEKNUM_OOO(BV10,1),"")</f>
        <v/>
      </c>
      <c r="BW8" s="20" t="n">
        <f aca="false">IF(WEEKDAY(BW10)=2,_xlfn.ORG.LIBREOFFICE.WEEKNUM_OOO(BW10,1),"")</f>
        <v>21</v>
      </c>
      <c r="BX8" s="20" t="str">
        <f aca="false">IF(WEEKDAY(BX10)=2,_xlfn.ORG.LIBREOFFICE.WEEKNUM_OOO(BX10,1),"")</f>
        <v/>
      </c>
      <c r="BY8" s="20" t="str">
        <f aca="false">IF(WEEKDAY(BY10)=2,_xlfn.ORG.LIBREOFFICE.WEEKNUM_OOO(BY10,1),"")</f>
        <v/>
      </c>
      <c r="BZ8" s="20" t="str">
        <f aca="false">IF(WEEKDAY(BZ10)=2,_xlfn.ORG.LIBREOFFICE.WEEKNUM_OOO(BZ10,1),"")</f>
        <v/>
      </c>
      <c r="CA8" s="20" t="str">
        <f aca="false">IF(WEEKDAY(CA10)=2,_xlfn.ORG.LIBREOFFICE.WEEKNUM_OOO(CA10,1),"")</f>
        <v/>
      </c>
      <c r="CB8" s="20" t="str">
        <f aca="false">IF(WEEKDAY(CB10)=2,_xlfn.ORG.LIBREOFFICE.WEEKNUM_OOO(CB10,1),"")</f>
        <v/>
      </c>
      <c r="CC8" s="20" t="str">
        <f aca="false">IF(WEEKDAY(CC10)=2,_xlfn.ORG.LIBREOFFICE.WEEKNUM_OOO(CC10,1),"")</f>
        <v/>
      </c>
      <c r="CD8" s="20" t="n">
        <f aca="false">IF(WEEKDAY(CD10)=2,_xlfn.ORG.LIBREOFFICE.WEEKNUM_OOO(CD10,1),"")</f>
        <v>22</v>
      </c>
      <c r="CE8" s="20" t="str">
        <f aca="false">IF(WEEKDAY(CE10)=2,_xlfn.ORG.LIBREOFFICE.WEEKNUM_OOO(CE10,1),"")</f>
        <v/>
      </c>
      <c r="CF8" s="20" t="str">
        <f aca="false">IF(WEEKDAY(CF10)=2,_xlfn.ORG.LIBREOFFICE.WEEKNUM_OOO(CF10,1),"")</f>
        <v/>
      </c>
      <c r="CG8" s="20" t="str">
        <f aca="false">IF(WEEKDAY(CG10)=2,_xlfn.ORG.LIBREOFFICE.WEEKNUM_OOO(CG10,1),"")</f>
        <v/>
      </c>
      <c r="CH8" s="20" t="str">
        <f aca="false">IF(WEEKDAY(CH10)=2,_xlfn.ORG.LIBREOFFICE.WEEKNUM_OOO(CH10,1),"")</f>
        <v/>
      </c>
      <c r="CI8" s="20" t="str">
        <f aca="false">IF(WEEKDAY(CI10)=2,_xlfn.ORG.LIBREOFFICE.WEEKNUM_OOO(CI10,1),"")</f>
        <v/>
      </c>
      <c r="CJ8" s="20" t="str">
        <f aca="false">IF(WEEKDAY(CJ10)=2,_xlfn.ORG.LIBREOFFICE.WEEKNUM_OOO(CJ10,1),"")</f>
        <v/>
      </c>
      <c r="CK8" s="20" t="n">
        <f aca="false">IF(WEEKDAY(CK10)=2,_xlfn.ORG.LIBREOFFICE.WEEKNUM_OOO(CK10,1),"")</f>
        <v>23</v>
      </c>
      <c r="CL8" s="20" t="str">
        <f aca="false">IF(WEEKDAY(CL10)=2,_xlfn.ORG.LIBREOFFICE.WEEKNUM_OOO(CL10,1),"")</f>
        <v/>
      </c>
      <c r="CM8" s="20" t="str">
        <f aca="false">IF(WEEKDAY(CM10)=2,_xlfn.ORG.LIBREOFFICE.WEEKNUM_OOO(CM10,1),"")</f>
        <v/>
      </c>
      <c r="CN8" s="20" t="str">
        <f aca="false">IF(WEEKDAY(CN10)=2,_xlfn.ORG.LIBREOFFICE.WEEKNUM_OOO(CN10,1),"")</f>
        <v/>
      </c>
      <c r="CO8" s="20" t="str">
        <f aca="false">IF(WEEKDAY(CO10)=2,_xlfn.ORG.LIBREOFFICE.WEEKNUM_OOO(CO10,1),"")</f>
        <v/>
      </c>
      <c r="CP8" s="20" t="str">
        <f aca="false">IF(WEEKDAY(CP10)=2,_xlfn.ORG.LIBREOFFICE.WEEKNUM_OOO(CP10,1),"")</f>
        <v/>
      </c>
      <c r="CQ8" s="20" t="str">
        <f aca="false">IF(WEEKDAY(CQ10)=2,_xlfn.ORG.LIBREOFFICE.WEEKNUM_OOO(CQ10,1),"")</f>
        <v/>
      </c>
      <c r="CR8" s="20" t="n">
        <f aca="false">IF(WEEKDAY(CR10)=2,_xlfn.ORG.LIBREOFFICE.WEEKNUM_OOO(CR10,1),"")</f>
        <v>24</v>
      </c>
      <c r="CS8" s="20" t="str">
        <f aca="false">IF(WEEKDAY(CS10)=2,_xlfn.ORG.LIBREOFFICE.WEEKNUM_OOO(CS10,1),"")</f>
        <v/>
      </c>
      <c r="CT8" s="20" t="str">
        <f aca="false">IF(WEEKDAY(CT10)=2,_xlfn.ORG.LIBREOFFICE.WEEKNUM_OOO(CT10,1),"")</f>
        <v/>
      </c>
      <c r="CU8" s="20" t="str">
        <f aca="false">IF(WEEKDAY(CU10)=2,_xlfn.ORG.LIBREOFFICE.WEEKNUM_OOO(CU10,1),"")</f>
        <v/>
      </c>
      <c r="CV8" s="20" t="str">
        <f aca="false">IF(WEEKDAY(CV10)=2,_xlfn.ORG.LIBREOFFICE.WEEKNUM_OOO(CV10,1),"")</f>
        <v/>
      </c>
      <c r="CW8" s="20" t="str">
        <f aca="false">IF(WEEKDAY(CW10)=2,_xlfn.ORG.LIBREOFFICE.WEEKNUM_OOO(CW10,1),"")</f>
        <v/>
      </c>
      <c r="CX8" s="20" t="str">
        <f aca="false">IF(WEEKDAY(CX10)=2,_xlfn.ORG.LIBREOFFICE.WEEKNUM_OOO(CX10,1),"")</f>
        <v/>
      </c>
      <c r="CY8" s="20" t="n">
        <f aca="false">IF(WEEKDAY(CY10)=2,_xlfn.ORG.LIBREOFFICE.WEEKNUM_OOO(CY10,1),"")</f>
        <v>25</v>
      </c>
      <c r="CZ8" s="20" t="str">
        <f aca="false">IF(WEEKDAY(CZ10)=2,_xlfn.ORG.LIBREOFFICE.WEEKNUM_OOO(CZ10,1),"")</f>
        <v/>
      </c>
      <c r="DA8" s="20" t="str">
        <f aca="false">IF(WEEKDAY(DA10)=2,_xlfn.ORG.LIBREOFFICE.WEEKNUM_OOO(DA10,1),"")</f>
        <v/>
      </c>
      <c r="DB8" s="20" t="str">
        <f aca="false">IF(WEEKDAY(DB10)=2,_xlfn.ORG.LIBREOFFICE.WEEKNUM_OOO(DB10,1),"")</f>
        <v/>
      </c>
      <c r="DC8" s="20" t="str">
        <f aca="false">IF(WEEKDAY(DC10)=2,_xlfn.ORG.LIBREOFFICE.WEEKNUM_OOO(DC10,1),"")</f>
        <v/>
      </c>
      <c r="DD8" s="20" t="str">
        <f aca="false">IF(WEEKDAY(DD10)=2,_xlfn.ORG.LIBREOFFICE.WEEKNUM_OOO(DD10,1),"")</f>
        <v/>
      </c>
      <c r="DE8" s="20" t="str">
        <f aca="false">IF(WEEKDAY(DE10)=2,_xlfn.ORG.LIBREOFFICE.WEEKNUM_OOO(DE10,1),"")</f>
        <v/>
      </c>
      <c r="DF8" s="20" t="n">
        <f aca="false">IF(WEEKDAY(DF10)=2,_xlfn.ORG.LIBREOFFICE.WEEKNUM_OOO(DF10,1),"")</f>
        <v>26</v>
      </c>
      <c r="DG8" s="20" t="str">
        <f aca="false">IF(WEEKDAY(DG10)=2,_xlfn.ORG.LIBREOFFICE.WEEKNUM_OOO(DG10,1),"")</f>
        <v/>
      </c>
      <c r="DH8" s="20" t="str">
        <f aca="false">IF(WEEKDAY(DH10)=2,_xlfn.ORG.LIBREOFFICE.WEEKNUM_OOO(DH10,1),"")</f>
        <v/>
      </c>
      <c r="DI8" s="20" t="str">
        <f aca="false">IF(WEEKDAY(DI10)=2,_xlfn.ORG.LIBREOFFICE.WEEKNUM_OOO(DI10,1),"")</f>
        <v/>
      </c>
      <c r="DJ8" s="20" t="str">
        <f aca="false">IF(WEEKDAY(DJ10)=2,_xlfn.ORG.LIBREOFFICE.WEEKNUM_OOO(DJ10,1),"")</f>
        <v/>
      </c>
      <c r="DK8" s="20" t="str">
        <f aca="false">IF(WEEKDAY(DK10)=2,_xlfn.ORG.LIBREOFFICE.WEEKNUM_OOO(DK10,1),"")</f>
        <v/>
      </c>
      <c r="DL8" s="20" t="str">
        <f aca="false">IF(WEEKDAY(DL10)=2,_xlfn.ORG.LIBREOFFICE.WEEKNUM_OOO(DL10,1),"")</f>
        <v/>
      </c>
      <c r="DM8" s="20" t="n">
        <f aca="false">IF(WEEKDAY(DM10)=2,_xlfn.ORG.LIBREOFFICE.WEEKNUM_OOO(DM10,1),"")</f>
        <v>27</v>
      </c>
      <c r="DN8" s="20" t="str">
        <f aca="false">IF(WEEKDAY(DN10)=2,_xlfn.ORG.LIBREOFFICE.WEEKNUM_OOO(DN10,1),"")</f>
        <v/>
      </c>
      <c r="DO8" s="20" t="str">
        <f aca="false">IF(WEEKDAY(DO10)=2,_xlfn.ORG.LIBREOFFICE.WEEKNUM_OOO(DO10,1),"")</f>
        <v/>
      </c>
      <c r="DP8" s="20" t="str">
        <f aca="false">IF(WEEKDAY(DP10)=2,_xlfn.ORG.LIBREOFFICE.WEEKNUM_OOO(DP10,1),"")</f>
        <v/>
      </c>
      <c r="DQ8" s="20" t="str">
        <f aca="false">IF(WEEKDAY(DQ10)=2,_xlfn.ORG.LIBREOFFICE.WEEKNUM_OOO(DQ10,1),"")</f>
        <v/>
      </c>
      <c r="DR8" s="20" t="str">
        <f aca="false">IF(WEEKDAY(DR10)=2,_xlfn.ORG.LIBREOFFICE.WEEKNUM_OOO(DR10,1),"")</f>
        <v/>
      </c>
      <c r="DS8" s="20" t="str">
        <f aca="false">IF(WEEKDAY(DS10)=2,_xlfn.ORG.LIBREOFFICE.WEEKNUM_OOO(DS10,1),"")</f>
        <v/>
      </c>
      <c r="DT8" s="20" t="n">
        <f aca="false">IF(WEEKDAY(DT10)=2,_xlfn.ORG.LIBREOFFICE.WEEKNUM_OOO(DT10,1),"")</f>
        <v>28</v>
      </c>
      <c r="DU8" s="20" t="str">
        <f aca="false">IF(WEEKDAY(DU10)=2,_xlfn.ORG.LIBREOFFICE.WEEKNUM_OOO(DU10,1),"")</f>
        <v/>
      </c>
      <c r="DV8" s="20" t="str">
        <f aca="false">IF(WEEKDAY(DV10)=2,_xlfn.ORG.LIBREOFFICE.WEEKNUM_OOO(DV10,1),"")</f>
        <v/>
      </c>
      <c r="DW8" s="20" t="str">
        <f aca="false">IF(WEEKDAY(DW10)=2,_xlfn.ORG.LIBREOFFICE.WEEKNUM_OOO(DW10,1),"")</f>
        <v/>
      </c>
      <c r="DX8" s="20" t="str">
        <f aca="false">IF(WEEKDAY(DX10)=2,_xlfn.ORG.LIBREOFFICE.WEEKNUM_OOO(DX10,1),"")</f>
        <v/>
      </c>
      <c r="DY8" s="20" t="str">
        <f aca="false">IF(WEEKDAY(DY10)=2,_xlfn.ORG.LIBREOFFICE.WEEKNUM_OOO(DY10,1),"")</f>
        <v/>
      </c>
      <c r="DZ8" s="20" t="str">
        <f aca="false">IF(WEEKDAY(DZ10)=2,_xlfn.ORG.LIBREOFFICE.WEEKNUM_OOO(DZ10,1),"")</f>
        <v/>
      </c>
      <c r="EA8" s="20" t="n">
        <f aca="false">IF(WEEKDAY(EA10)=2,_xlfn.ORG.LIBREOFFICE.WEEKNUM_OOO(EA10,1),"")</f>
        <v>29</v>
      </c>
      <c r="EB8" s="20" t="str">
        <f aca="false">IF(WEEKDAY(EB10)=2,_xlfn.ORG.LIBREOFFICE.WEEKNUM_OOO(EB10,1),"")</f>
        <v/>
      </c>
      <c r="EC8" s="20" t="str">
        <f aca="false">IF(WEEKDAY(EC10)=2,_xlfn.ORG.LIBREOFFICE.WEEKNUM_OOO(EC10,1),"")</f>
        <v/>
      </c>
      <c r="ED8" s="20" t="str">
        <f aca="false">IF(WEEKDAY(ED10)=2,_xlfn.ORG.LIBREOFFICE.WEEKNUM_OOO(ED10,1),"")</f>
        <v/>
      </c>
      <c r="EE8" s="20" t="str">
        <f aca="false">IF(WEEKDAY(EE10)=2,_xlfn.ORG.LIBREOFFICE.WEEKNUM_OOO(EE10,1),"")</f>
        <v/>
      </c>
      <c r="EF8" s="20" t="str">
        <f aca="false">IF(WEEKDAY(EF10)=2,_xlfn.ORG.LIBREOFFICE.WEEKNUM_OOO(EF10,1),"")</f>
        <v/>
      </c>
      <c r="EG8" s="20" t="str">
        <f aca="false">IF(WEEKDAY(EG10)=2,_xlfn.ORG.LIBREOFFICE.WEEKNUM_OOO(EG10,1),"")</f>
        <v/>
      </c>
      <c r="EH8" s="20" t="n">
        <f aca="false">IF(WEEKDAY(EH10)=2,_xlfn.ORG.LIBREOFFICE.WEEKNUM_OOO(EH10,1),"")</f>
        <v>30</v>
      </c>
      <c r="EI8" s="20" t="str">
        <f aca="false">IF(WEEKDAY(EI10)=2,_xlfn.ORG.LIBREOFFICE.WEEKNUM_OOO(EI10,1),"")</f>
        <v/>
      </c>
      <c r="EJ8" s="20" t="str">
        <f aca="false">IF(WEEKDAY(EJ10)=2,_xlfn.ORG.LIBREOFFICE.WEEKNUM_OOO(EJ10,1),"")</f>
        <v/>
      </c>
      <c r="EK8" s="20" t="str">
        <f aca="false">IF(WEEKDAY(EK10)=2,_xlfn.ORG.LIBREOFFICE.WEEKNUM_OOO(EK10,1),"")</f>
        <v/>
      </c>
      <c r="EL8" s="20" t="str">
        <f aca="false">IF(WEEKDAY(EL10)=2,_xlfn.ORG.LIBREOFFICE.WEEKNUM_OOO(EL10,1),"")</f>
        <v/>
      </c>
      <c r="EM8" s="20" t="str">
        <f aca="false">IF(WEEKDAY(EM10)=2,_xlfn.ORG.LIBREOFFICE.WEEKNUM_OOO(EM10,1),"")</f>
        <v/>
      </c>
      <c r="EN8" s="20" t="str">
        <f aca="false">IF(WEEKDAY(EN10)=2,_xlfn.ORG.LIBREOFFICE.WEEKNUM_OOO(EN10,1),"")</f>
        <v/>
      </c>
      <c r="EO8" s="20" t="n">
        <f aca="false">IF(WEEKDAY(EO10)=2,_xlfn.ORG.LIBREOFFICE.WEEKNUM_OOO(EO10,1),"")</f>
        <v>31</v>
      </c>
      <c r="EP8" s="20" t="str">
        <f aca="false">IF(WEEKDAY(EP10)=2,_xlfn.ORG.LIBREOFFICE.WEEKNUM_OOO(EP10,1),"")</f>
        <v/>
      </c>
      <c r="EQ8" s="20" t="str">
        <f aca="false">IF(WEEKDAY(EQ10)=2,_xlfn.ORG.LIBREOFFICE.WEEKNUM_OOO(EQ10,1),"")</f>
        <v/>
      </c>
      <c r="ER8" s="20" t="str">
        <f aca="false">IF(WEEKDAY(ER10)=2,_xlfn.ORG.LIBREOFFICE.WEEKNUM_OOO(ER10,1),"")</f>
        <v/>
      </c>
      <c r="ES8" s="20" t="str">
        <f aca="false">IF(WEEKDAY(ES10)=2,_xlfn.ORG.LIBREOFFICE.WEEKNUM_OOO(ES10,1),"")</f>
        <v/>
      </c>
      <c r="ET8" s="20" t="str">
        <f aca="false">IF(WEEKDAY(ET10)=2,_xlfn.ORG.LIBREOFFICE.WEEKNUM_OOO(ET10,1),"")</f>
        <v/>
      </c>
      <c r="EU8" s="20" t="str">
        <f aca="false">IF(WEEKDAY(EU10)=2,_xlfn.ORG.LIBREOFFICE.WEEKNUM_OOO(EU10,1),"")</f>
        <v/>
      </c>
      <c r="EV8" s="20" t="n">
        <f aca="false">IF(WEEKDAY(EV10)=2,_xlfn.ORG.LIBREOFFICE.WEEKNUM_OOO(EV10,1),"")</f>
        <v>32</v>
      </c>
      <c r="EW8" s="20" t="str">
        <f aca="false">IF(WEEKDAY(EW10)=2,_xlfn.ORG.LIBREOFFICE.WEEKNUM_OOO(EW10,1),"")</f>
        <v/>
      </c>
      <c r="EX8" s="20" t="str">
        <f aca="false">IF(WEEKDAY(EX10)=2,_xlfn.ORG.LIBREOFFICE.WEEKNUM_OOO(EX10,1),"")</f>
        <v/>
      </c>
      <c r="EY8" s="20" t="str">
        <f aca="false">IF(WEEKDAY(EY10)=2,_xlfn.ORG.LIBREOFFICE.WEEKNUM_OOO(EY10,1),"")</f>
        <v/>
      </c>
      <c r="EZ8" s="20" t="str">
        <f aca="false">IF(WEEKDAY(EZ10)=2,_xlfn.ORG.LIBREOFFICE.WEEKNUM_OOO(EZ10,1),"")</f>
        <v/>
      </c>
      <c r="FA8" s="20" t="str">
        <f aca="false">IF(WEEKDAY(FA10)=2,_xlfn.ORG.LIBREOFFICE.WEEKNUM_OOO(FA10,1),"")</f>
        <v/>
      </c>
      <c r="FB8" s="20" t="str">
        <f aca="false">IF(WEEKDAY(FB10)=2,_xlfn.ORG.LIBREOFFICE.WEEKNUM_OOO(FB10,1),"")</f>
        <v/>
      </c>
      <c r="FC8" s="20" t="n">
        <f aca="false">IF(WEEKDAY(FC10)=2,_xlfn.ORG.LIBREOFFICE.WEEKNUM_OOO(FC10,1),"")</f>
        <v>33</v>
      </c>
      <c r="FD8" s="20" t="str">
        <f aca="false">IF(WEEKDAY(FD10)=2,_xlfn.ORG.LIBREOFFICE.WEEKNUM_OOO(FD10,1),"")</f>
        <v/>
      </c>
      <c r="FE8" s="20" t="str">
        <f aca="false">IF(WEEKDAY(FE10)=2,_xlfn.ORG.LIBREOFFICE.WEEKNUM_OOO(FE10,1),"")</f>
        <v/>
      </c>
      <c r="FF8" s="20" t="str">
        <f aca="false">IF(WEEKDAY(FF10)=2,_xlfn.ORG.LIBREOFFICE.WEEKNUM_OOO(FF10,1),"")</f>
        <v/>
      </c>
      <c r="FG8" s="20" t="str">
        <f aca="false">IF(WEEKDAY(FG10)=2,_xlfn.ORG.LIBREOFFICE.WEEKNUM_OOO(FG10,1),"")</f>
        <v/>
      </c>
      <c r="FH8" s="20" t="str">
        <f aca="false">IF(WEEKDAY(FH10)=2,_xlfn.ORG.LIBREOFFICE.WEEKNUM_OOO(FH10,1),"")</f>
        <v/>
      </c>
      <c r="FI8" s="20" t="str">
        <f aca="false">IF(WEEKDAY(FI10)=2,_xlfn.ORG.LIBREOFFICE.WEEKNUM_OOO(FI10,1),"")</f>
        <v/>
      </c>
      <c r="FJ8" s="20" t="n">
        <f aca="false">IF(WEEKDAY(FJ10)=2,_xlfn.ORG.LIBREOFFICE.WEEKNUM_OOO(FJ10,1),"")</f>
        <v>34</v>
      </c>
      <c r="FK8" s="20" t="str">
        <f aca="false">IF(WEEKDAY(FK10)=2,_xlfn.ORG.LIBREOFFICE.WEEKNUM_OOO(FK10,1),"")</f>
        <v/>
      </c>
      <c r="FL8" s="20" t="str">
        <f aca="false">IF(WEEKDAY(FL10)=2,_xlfn.ORG.LIBREOFFICE.WEEKNUM_OOO(FL10,1),"")</f>
        <v/>
      </c>
      <c r="FM8" s="20" t="str">
        <f aca="false">IF(WEEKDAY(FM10)=2,_xlfn.ORG.LIBREOFFICE.WEEKNUM_OOO(FM10,1),"")</f>
        <v/>
      </c>
      <c r="FN8" s="20" t="str">
        <f aca="false">IF(WEEKDAY(FN10)=2,_xlfn.ORG.LIBREOFFICE.WEEKNUM_OOO(FN10,1),"")</f>
        <v/>
      </c>
      <c r="FO8" s="20" t="str">
        <f aca="false">IF(WEEKDAY(FO10)=2,_xlfn.ORG.LIBREOFFICE.WEEKNUM_OOO(FO10,1),"")</f>
        <v/>
      </c>
      <c r="FP8" s="20" t="str">
        <f aca="false">IF(WEEKDAY(FP10)=2,_xlfn.ORG.LIBREOFFICE.WEEKNUM_OOO(FP10,1),"")</f>
        <v/>
      </c>
      <c r="FQ8" s="20" t="n">
        <f aca="false">IF(WEEKDAY(FQ10)=2,_xlfn.ORG.LIBREOFFICE.WEEKNUM_OOO(FQ10,1),"")</f>
        <v>35</v>
      </c>
      <c r="FR8" s="20" t="str">
        <f aca="false">IF(WEEKDAY(FR10)=2,_xlfn.ORG.LIBREOFFICE.WEEKNUM_OOO(FR10,1),"")</f>
        <v/>
      </c>
      <c r="FS8" s="20" t="str">
        <f aca="false">IF(WEEKDAY(FS10)=2,_xlfn.ORG.LIBREOFFICE.WEEKNUM_OOO(FS10,1),"")</f>
        <v/>
      </c>
      <c r="FT8" s="20" t="str">
        <f aca="false">IF(WEEKDAY(FT10)=2,_xlfn.ORG.LIBREOFFICE.WEEKNUM_OOO(FT10,1),"")</f>
        <v/>
      </c>
      <c r="FU8" s="20" t="str">
        <f aca="false">IF(WEEKDAY(FU10)=2,_xlfn.ORG.LIBREOFFICE.WEEKNUM_OOO(FU10,1),"")</f>
        <v/>
      </c>
      <c r="FV8" s="20" t="str">
        <f aca="false">IF(WEEKDAY(FV10)=2,_xlfn.ORG.LIBREOFFICE.WEEKNUM_OOO(FV10,1),"")</f>
        <v/>
      </c>
      <c r="FW8" s="20" t="str">
        <f aca="false">IF(WEEKDAY(FW10)=2,_xlfn.ORG.LIBREOFFICE.WEEKNUM_OOO(FW10,1),"")</f>
        <v/>
      </c>
      <c r="FX8" s="20" t="n">
        <f aca="false">IF(WEEKDAY(FX10)=2,_xlfn.ORG.LIBREOFFICE.WEEKNUM_OOO(FX10,1),"")</f>
        <v>36</v>
      </c>
      <c r="FY8" s="20" t="str">
        <f aca="false">IF(WEEKDAY(FY10)=2,_xlfn.ORG.LIBREOFFICE.WEEKNUM_OOO(FY10,1),"")</f>
        <v/>
      </c>
      <c r="FZ8" s="20" t="str">
        <f aca="false">IF(WEEKDAY(FZ10)=2,_xlfn.ORG.LIBREOFFICE.WEEKNUM_OOO(FZ10,1),"")</f>
        <v/>
      </c>
      <c r="GA8" s="20" t="str">
        <f aca="false">IF(WEEKDAY(GA10)=2,_xlfn.ORG.LIBREOFFICE.WEEKNUM_OOO(GA10,1),"")</f>
        <v/>
      </c>
      <c r="GB8" s="20" t="str">
        <f aca="false">IF(WEEKDAY(GB10)=2,_xlfn.ORG.LIBREOFFICE.WEEKNUM_OOO(GB10,1),"")</f>
        <v/>
      </c>
      <c r="GC8" s="20" t="str">
        <f aca="false">IF(WEEKDAY(GC10)=2,_xlfn.ORG.LIBREOFFICE.WEEKNUM_OOO(GC10,1),"")</f>
        <v/>
      </c>
      <c r="GD8" s="20" t="str">
        <f aca="false">IF(WEEKDAY(GD10)=2,_xlfn.ORG.LIBREOFFICE.WEEKNUM_OOO(GD10,1),"")</f>
        <v/>
      </c>
      <c r="GE8" s="20" t="n">
        <f aca="false">IF(WEEKDAY(GE10)=2,_xlfn.ORG.LIBREOFFICE.WEEKNUM_OOO(GE10,1),"")</f>
        <v>37</v>
      </c>
      <c r="GF8" s="20" t="str">
        <f aca="false">IF(WEEKDAY(GF10)=2,_xlfn.ORG.LIBREOFFICE.WEEKNUM_OOO(GF10,1),"")</f>
        <v/>
      </c>
      <c r="GG8" s="20" t="str">
        <f aca="false">IF(WEEKDAY(GG10)=2,_xlfn.ORG.LIBREOFFICE.WEEKNUM_OOO(GG10,1),"")</f>
        <v/>
      </c>
      <c r="GH8" s="20" t="str">
        <f aca="false">IF(WEEKDAY(GH10)=2,_xlfn.ORG.LIBREOFFICE.WEEKNUM_OOO(GH10,1),"")</f>
        <v/>
      </c>
      <c r="GI8" s="20" t="str">
        <f aca="false">IF(WEEKDAY(GI10)=2,_xlfn.ORG.LIBREOFFICE.WEEKNUM_OOO(GI10,1),"")</f>
        <v/>
      </c>
    </row>
    <row r="9" s="29" customFormat="true" ht="81.3" hidden="false" customHeight="false" outlineLevel="0" collapsed="false">
      <c r="A9" s="21" t="s">
        <v>3</v>
      </c>
      <c r="B9" s="21" t="s">
        <v>4</v>
      </c>
      <c r="C9" s="21" t="s">
        <v>5</v>
      </c>
      <c r="D9" s="22" t="s">
        <v>6</v>
      </c>
      <c r="E9" s="23" t="s">
        <v>7</v>
      </c>
      <c r="F9" s="22" t="s">
        <v>8</v>
      </c>
      <c r="G9" s="24" t="s">
        <v>9</v>
      </c>
      <c r="H9" s="25" t="s">
        <v>10</v>
      </c>
      <c r="I9" s="26" t="s">
        <v>11</v>
      </c>
      <c r="J9" s="27" t="s">
        <v>12</v>
      </c>
      <c r="K9" s="28" t="n">
        <f aca="false">K10</f>
        <v>45368</v>
      </c>
      <c r="L9" s="28" t="str">
        <f aca="false">IF(DAY(L10)=1,L10,"")</f>
        <v/>
      </c>
      <c r="M9" s="28" t="str">
        <f aca="false">IF(DAY(M10)=1,M10,"")</f>
        <v/>
      </c>
      <c r="N9" s="28" t="str">
        <f aca="false">IF(DAY(N10)=1,N10,"")</f>
        <v/>
      </c>
      <c r="O9" s="28" t="str">
        <f aca="false">IF(DAY(O10)=1,O10,"")</f>
        <v/>
      </c>
      <c r="P9" s="28" t="str">
        <f aca="false">IF(DAY(P10)=1,P10,"")</f>
        <v/>
      </c>
      <c r="Q9" s="28" t="str">
        <f aca="false">IF(DAY(Q10)=1,Q10,"")</f>
        <v/>
      </c>
      <c r="R9" s="28" t="str">
        <f aca="false">IF(DAY(R10)=1,R10,"")</f>
        <v/>
      </c>
      <c r="S9" s="28" t="str">
        <f aca="false">IF(DAY(S10)=1,S10,"")</f>
        <v/>
      </c>
      <c r="T9" s="28" t="str">
        <f aca="false">IF(DAY(T10)=1,T10,"")</f>
        <v/>
      </c>
      <c r="U9" s="28" t="str">
        <f aca="false">IF(DAY(U10)=1,U10,"")</f>
        <v/>
      </c>
      <c r="V9" s="28" t="str">
        <f aca="false">IF(DAY(V10)=1,V10,"")</f>
        <v/>
      </c>
      <c r="W9" s="28" t="str">
        <f aca="false">IF(DAY(W10)=1,W10,"")</f>
        <v/>
      </c>
      <c r="X9" s="28" t="str">
        <f aca="false">IF(DAY(X10)=1,X10,"")</f>
        <v/>
      </c>
      <c r="Y9" s="28" t="str">
        <f aca="false">IF(DAY(Y10)=1,Y10,"")</f>
        <v/>
      </c>
      <c r="Z9" s="28" t="n">
        <f aca="false">IF(DAY(Z10)=1,Z10,"")</f>
        <v>45383</v>
      </c>
      <c r="AA9" s="28" t="str">
        <f aca="false">IF(DAY(AA10)=1,AA10,"")</f>
        <v/>
      </c>
      <c r="AB9" s="28" t="str">
        <f aca="false">IF(DAY(AB10)=1,AB10,"")</f>
        <v/>
      </c>
      <c r="AC9" s="28" t="str">
        <f aca="false">IF(DAY(AC10)=1,AC10,"")</f>
        <v/>
      </c>
      <c r="AD9" s="28" t="str">
        <f aca="false">IF(DAY(AD10)=1,AD10,"")</f>
        <v/>
      </c>
      <c r="AE9" s="28" t="str">
        <f aca="false">IF(DAY(AE10)=1,AE10,"")</f>
        <v/>
      </c>
      <c r="AF9" s="28" t="str">
        <f aca="false">IF(DAY(AF10)=1,AF10,"")</f>
        <v/>
      </c>
      <c r="AG9" s="28" t="str">
        <f aca="false">IF(DAY(AG10)=1,AG10,"")</f>
        <v/>
      </c>
      <c r="AH9" s="28" t="str">
        <f aca="false">IF(DAY(AH10)=1,AH10,"")</f>
        <v/>
      </c>
      <c r="AI9" s="28" t="str">
        <f aca="false">IF(DAY(AI10)=1,AI10,"")</f>
        <v/>
      </c>
      <c r="AJ9" s="28" t="str">
        <f aca="false">IF(DAY(AJ10)=1,AJ10,"")</f>
        <v/>
      </c>
      <c r="AK9" s="28" t="str">
        <f aca="false">IF(DAY(AK10)=1,AK10,"")</f>
        <v/>
      </c>
      <c r="AL9" s="28" t="str">
        <f aca="false">IF(DAY(AL10)=1,AL10,"")</f>
        <v/>
      </c>
      <c r="AM9" s="28" t="str">
        <f aca="false">IF(DAY(AM10)=1,AM10,"")</f>
        <v/>
      </c>
      <c r="AN9" s="28" t="str">
        <f aca="false">IF(DAY(AN10)=1,AN10,"")</f>
        <v/>
      </c>
      <c r="AO9" s="28" t="str">
        <f aca="false">IF(DAY(AO10)=1,AO10,"")</f>
        <v/>
      </c>
      <c r="AP9" s="28" t="str">
        <f aca="false">IF(DAY(AP10)=1,AP10,"")</f>
        <v/>
      </c>
      <c r="AQ9" s="28" t="str">
        <f aca="false">IF(DAY(AQ10)=1,AQ10,"")</f>
        <v/>
      </c>
      <c r="AR9" s="28" t="str">
        <f aca="false">IF(DAY(AR10)=1,AR10,"")</f>
        <v/>
      </c>
      <c r="AS9" s="28" t="str">
        <f aca="false">IF(DAY(AS10)=1,AS10,"")</f>
        <v/>
      </c>
      <c r="AT9" s="28" t="str">
        <f aca="false">IF(DAY(AT10)=1,AT10,"")</f>
        <v/>
      </c>
      <c r="AU9" s="28" t="str">
        <f aca="false">IF(DAY(AU10)=1,AU10,"")</f>
        <v/>
      </c>
      <c r="AV9" s="28" t="str">
        <f aca="false">IF(DAY(AV10)=1,AV10,"")</f>
        <v/>
      </c>
      <c r="AW9" s="28" t="str">
        <f aca="false">IF(DAY(AW10)=1,AW10,"")</f>
        <v/>
      </c>
      <c r="AX9" s="28" t="str">
        <f aca="false">IF(DAY(AX10)=1,AX10,"")</f>
        <v/>
      </c>
      <c r="AY9" s="28" t="str">
        <f aca="false">IF(DAY(AY10)=1,AY10,"")</f>
        <v/>
      </c>
      <c r="AZ9" s="28" t="str">
        <f aca="false">IF(DAY(AZ10)=1,AZ10,"")</f>
        <v/>
      </c>
      <c r="BA9" s="28" t="str">
        <f aca="false">IF(DAY(BA10)=1,BA10,"")</f>
        <v/>
      </c>
      <c r="BB9" s="28" t="str">
        <f aca="false">IF(DAY(BB10)=1,BB10,"")</f>
        <v/>
      </c>
      <c r="BC9" s="28" t="str">
        <f aca="false">IF(DAY(BC10)=1,BC10,"")</f>
        <v/>
      </c>
      <c r="BD9" s="28" t="n">
        <f aca="false">IF(DAY(BD10)=1,BD10,"")</f>
        <v>45413</v>
      </c>
      <c r="BE9" s="28" t="str">
        <f aca="false">IF(DAY(BE10)=1,BE10,"")</f>
        <v/>
      </c>
      <c r="BF9" s="28" t="str">
        <f aca="false">IF(DAY(BF10)=1,BF10,"")</f>
        <v/>
      </c>
      <c r="BG9" s="28" t="str">
        <f aca="false">IF(DAY(BG10)=1,BG10,"")</f>
        <v/>
      </c>
      <c r="BH9" s="28" t="str">
        <f aca="false">IF(DAY(BH10)=1,BH10,"")</f>
        <v/>
      </c>
      <c r="BI9" s="28" t="str">
        <f aca="false">IF(DAY(BI10)=1,BI10,"")</f>
        <v/>
      </c>
      <c r="BJ9" s="28" t="str">
        <f aca="false">IF(DAY(BJ10)=1,BJ10,"")</f>
        <v/>
      </c>
      <c r="BK9" s="28" t="str">
        <f aca="false">IF(DAY(BK10)=1,BK10,"")</f>
        <v/>
      </c>
      <c r="BL9" s="28" t="str">
        <f aca="false">IF(DAY(BL10)=1,BL10,"")</f>
        <v/>
      </c>
      <c r="BM9" s="28" t="str">
        <f aca="false">IF(DAY(BM10)=1,BM10,"")</f>
        <v/>
      </c>
      <c r="BN9" s="28" t="str">
        <f aca="false">IF(DAY(BN10)=1,BN10,"")</f>
        <v/>
      </c>
      <c r="BO9" s="28" t="str">
        <f aca="false">IF(DAY(BO10)=1,BO10,"")</f>
        <v/>
      </c>
      <c r="BP9" s="28" t="str">
        <f aca="false">IF(DAY(BP10)=1,BP10,"")</f>
        <v/>
      </c>
      <c r="BQ9" s="28" t="str">
        <f aca="false">IF(DAY(BQ10)=1,BQ10,"")</f>
        <v/>
      </c>
      <c r="BR9" s="28" t="str">
        <f aca="false">IF(DAY(BR10)=1,BR10,"")</f>
        <v/>
      </c>
      <c r="BS9" s="28" t="str">
        <f aca="false">IF(DAY(BS10)=1,BS10,"")</f>
        <v/>
      </c>
      <c r="BT9" s="28" t="str">
        <f aca="false">IF(DAY(BT10)=1,BT10,"")</f>
        <v/>
      </c>
      <c r="BU9" s="28" t="str">
        <f aca="false">IF(DAY(BU10)=1,BU10,"")</f>
        <v/>
      </c>
      <c r="BV9" s="28" t="str">
        <f aca="false">IF(DAY(BV10)=1,BV10,"")</f>
        <v/>
      </c>
      <c r="BW9" s="28" t="str">
        <f aca="false">IF(DAY(BW10)=1,BW10,"")</f>
        <v/>
      </c>
      <c r="BX9" s="28" t="str">
        <f aca="false">IF(DAY(BX10)=1,BX10,"")</f>
        <v/>
      </c>
      <c r="BY9" s="28" t="str">
        <f aca="false">IF(DAY(BY10)=1,BY10,"")</f>
        <v/>
      </c>
      <c r="BZ9" s="28" t="str">
        <f aca="false">IF(DAY(BZ10)=1,BZ10,"")</f>
        <v/>
      </c>
      <c r="CA9" s="28" t="str">
        <f aca="false">IF(DAY(CA10)=1,CA10,"")</f>
        <v/>
      </c>
      <c r="CB9" s="28" t="str">
        <f aca="false">IF(DAY(CB10)=1,CB10,"")</f>
        <v/>
      </c>
      <c r="CC9" s="28" t="str">
        <f aca="false">IF(DAY(CC10)=1,CC10,"")</f>
        <v/>
      </c>
      <c r="CD9" s="28" t="str">
        <f aca="false">IF(DAY(CD10)=1,CD10,"")</f>
        <v/>
      </c>
      <c r="CE9" s="28" t="str">
        <f aca="false">IF(DAY(CE10)=1,CE10,"")</f>
        <v/>
      </c>
      <c r="CF9" s="28" t="str">
        <f aca="false">IF(DAY(CF10)=1,CF10,"")</f>
        <v/>
      </c>
      <c r="CG9" s="28" t="str">
        <f aca="false">IF(DAY(CG10)=1,CG10,"")</f>
        <v/>
      </c>
      <c r="CH9" s="28" t="str">
        <f aca="false">IF(DAY(CH10)=1,CH10,"")</f>
        <v/>
      </c>
      <c r="CI9" s="28" t="n">
        <f aca="false">IF(DAY(CI10)=1,CI10,"")</f>
        <v>45444</v>
      </c>
      <c r="CJ9" s="28" t="str">
        <f aca="false">IF(DAY(CJ10)=1,CJ10,"")</f>
        <v/>
      </c>
      <c r="CK9" s="28" t="str">
        <f aca="false">IF(DAY(CK10)=1,CK10,"")</f>
        <v/>
      </c>
      <c r="CL9" s="28" t="str">
        <f aca="false">IF(DAY(CL10)=1,CL10,"")</f>
        <v/>
      </c>
      <c r="CM9" s="28" t="str">
        <f aca="false">IF(DAY(CM10)=1,CM10,"")</f>
        <v/>
      </c>
      <c r="CN9" s="28" t="str">
        <f aca="false">IF(DAY(CN10)=1,CN10,"")</f>
        <v/>
      </c>
      <c r="CO9" s="28" t="str">
        <f aca="false">IF(DAY(CO10)=1,CO10,"")</f>
        <v/>
      </c>
      <c r="CP9" s="28" t="str">
        <f aca="false">IF(DAY(CP10)=1,CP10,"")</f>
        <v/>
      </c>
      <c r="CQ9" s="28" t="str">
        <f aca="false">IF(DAY(CQ10)=1,CQ10,"")</f>
        <v/>
      </c>
      <c r="CR9" s="28" t="str">
        <f aca="false">IF(DAY(CR10)=1,CR10,"")</f>
        <v/>
      </c>
      <c r="CS9" s="28" t="str">
        <f aca="false">IF(DAY(CS10)=1,CS10,"")</f>
        <v/>
      </c>
      <c r="CT9" s="28" t="str">
        <f aca="false">IF(DAY(CT10)=1,CT10,"")</f>
        <v/>
      </c>
      <c r="CU9" s="28" t="str">
        <f aca="false">IF(DAY(CU10)=1,CU10,"")</f>
        <v/>
      </c>
      <c r="CV9" s="28" t="str">
        <f aca="false">IF(DAY(CV10)=1,CV10,"")</f>
        <v/>
      </c>
      <c r="CW9" s="28" t="str">
        <f aca="false">IF(DAY(CW10)=1,CW10,"")</f>
        <v/>
      </c>
      <c r="CX9" s="28" t="str">
        <f aca="false">IF(DAY(CX10)=1,CX10,"")</f>
        <v/>
      </c>
      <c r="CY9" s="28" t="str">
        <f aca="false">IF(DAY(CY10)=1,CY10,"")</f>
        <v/>
      </c>
      <c r="CZ9" s="28" t="str">
        <f aca="false">IF(DAY(CZ10)=1,CZ10,"")</f>
        <v/>
      </c>
      <c r="DA9" s="28" t="str">
        <f aca="false">IF(DAY(DA10)=1,DA10,"")</f>
        <v/>
      </c>
      <c r="DB9" s="28" t="str">
        <f aca="false">IF(DAY(DB10)=1,DB10,"")</f>
        <v/>
      </c>
      <c r="DC9" s="28" t="str">
        <f aca="false">IF(DAY(DC10)=1,DC10,"")</f>
        <v/>
      </c>
      <c r="DD9" s="28" t="str">
        <f aca="false">IF(DAY(DD10)=1,DD10,"")</f>
        <v/>
      </c>
      <c r="DE9" s="28" t="str">
        <f aca="false">IF(DAY(DE10)=1,DE10,"")</f>
        <v/>
      </c>
      <c r="DF9" s="28" t="str">
        <f aca="false">IF(DAY(DF10)=1,DF10,"")</f>
        <v/>
      </c>
      <c r="DG9" s="28" t="str">
        <f aca="false">IF(DAY(DG10)=1,DG10,"")</f>
        <v/>
      </c>
      <c r="DH9" s="28" t="str">
        <f aca="false">IF(DAY(DH10)=1,DH10,"")</f>
        <v/>
      </c>
      <c r="DI9" s="28" t="str">
        <f aca="false">IF(DAY(DI10)=1,DI10,"")</f>
        <v/>
      </c>
      <c r="DJ9" s="28" t="str">
        <f aca="false">IF(DAY(DJ10)=1,DJ10,"")</f>
        <v/>
      </c>
      <c r="DK9" s="28" t="str">
        <f aca="false">IF(DAY(DK10)=1,DK10,"")</f>
        <v/>
      </c>
      <c r="DL9" s="28" t="str">
        <f aca="false">IF(DAY(DL10)=1,DL10,"")</f>
        <v/>
      </c>
      <c r="DM9" s="28" t="n">
        <f aca="false">IF(DAY(DM10)=1,DM10,"")</f>
        <v>45474</v>
      </c>
      <c r="DN9" s="28" t="str">
        <f aca="false">IF(DAY(DN10)=1,DN10,"")</f>
        <v/>
      </c>
      <c r="DO9" s="28" t="str">
        <f aca="false">IF(DAY(DO10)=1,DO10,"")</f>
        <v/>
      </c>
      <c r="DP9" s="28" t="str">
        <f aca="false">IF(DAY(DP10)=1,DP10,"")</f>
        <v/>
      </c>
      <c r="DQ9" s="28" t="str">
        <f aca="false">IF(DAY(DQ10)=1,DQ10,"")</f>
        <v/>
      </c>
      <c r="DR9" s="28" t="str">
        <f aca="false">IF(DAY(DR10)=1,DR10,"")</f>
        <v/>
      </c>
      <c r="DS9" s="28" t="str">
        <f aca="false">IF(DAY(DS10)=1,DS10,"")</f>
        <v/>
      </c>
      <c r="DT9" s="28" t="str">
        <f aca="false">IF(DAY(DT10)=1,DT10,"")</f>
        <v/>
      </c>
      <c r="DU9" s="28" t="str">
        <f aca="false">IF(DAY(DU10)=1,DU10,"")</f>
        <v/>
      </c>
      <c r="DV9" s="28" t="str">
        <f aca="false">IF(DAY(DV10)=1,DV10,"")</f>
        <v/>
      </c>
      <c r="DW9" s="28" t="str">
        <f aca="false">IF(DAY(DW10)=1,DW10,"")</f>
        <v/>
      </c>
      <c r="DX9" s="28" t="str">
        <f aca="false">IF(DAY(DX10)=1,DX10,"")</f>
        <v/>
      </c>
      <c r="DY9" s="28" t="str">
        <f aca="false">IF(DAY(DY10)=1,DY10,"")</f>
        <v/>
      </c>
      <c r="DZ9" s="28" t="str">
        <f aca="false">IF(DAY(DZ10)=1,DZ10,"")</f>
        <v/>
      </c>
      <c r="EA9" s="28" t="str">
        <f aca="false">IF(DAY(EA10)=1,EA10,"")</f>
        <v/>
      </c>
      <c r="EB9" s="28" t="str">
        <f aca="false">IF(DAY(EB10)=1,EB10,"")</f>
        <v/>
      </c>
      <c r="EC9" s="28" t="str">
        <f aca="false">IF(DAY(EC10)=1,EC10,"")</f>
        <v/>
      </c>
      <c r="ED9" s="28" t="str">
        <f aca="false">IF(DAY(ED10)=1,ED10,"")</f>
        <v/>
      </c>
      <c r="EE9" s="28" t="str">
        <f aca="false">IF(DAY(EE10)=1,EE10,"")</f>
        <v/>
      </c>
      <c r="EF9" s="28" t="str">
        <f aca="false">IF(DAY(EF10)=1,EF10,"")</f>
        <v/>
      </c>
      <c r="EG9" s="28" t="str">
        <f aca="false">IF(DAY(EG10)=1,EG10,"")</f>
        <v/>
      </c>
      <c r="EH9" s="28" t="str">
        <f aca="false">IF(DAY(EH10)=1,EH10,"")</f>
        <v/>
      </c>
      <c r="EI9" s="28" t="str">
        <f aca="false">IF(DAY(EI10)=1,EI10,"")</f>
        <v/>
      </c>
      <c r="EJ9" s="28" t="str">
        <f aca="false">IF(DAY(EJ10)=1,EJ10,"")</f>
        <v/>
      </c>
      <c r="EK9" s="28" t="str">
        <f aca="false">IF(DAY(EK10)=1,EK10,"")</f>
        <v/>
      </c>
      <c r="EL9" s="28" t="str">
        <f aca="false">IF(DAY(EL10)=1,EL10,"")</f>
        <v/>
      </c>
      <c r="EM9" s="28" t="str">
        <f aca="false">IF(DAY(EM10)=1,EM10,"")</f>
        <v/>
      </c>
      <c r="EN9" s="28" t="str">
        <f aca="false">IF(DAY(EN10)=1,EN10,"")</f>
        <v/>
      </c>
      <c r="EO9" s="28" t="str">
        <f aca="false">IF(DAY(EO10)=1,EO10,"")</f>
        <v/>
      </c>
      <c r="EP9" s="28" t="str">
        <f aca="false">IF(DAY(EP10)=1,EP10,"")</f>
        <v/>
      </c>
      <c r="EQ9" s="28" t="str">
        <f aca="false">IF(DAY(EQ10)=1,EQ10,"")</f>
        <v/>
      </c>
      <c r="ER9" s="28" t="n">
        <f aca="false">IF(DAY(ER10)=1,ER10,"")</f>
        <v>45505</v>
      </c>
      <c r="ES9" s="28" t="str">
        <f aca="false">IF(DAY(ES10)=1,ES10,"")</f>
        <v/>
      </c>
      <c r="ET9" s="28" t="str">
        <f aca="false">IF(DAY(ET10)=1,ET10,"")</f>
        <v/>
      </c>
      <c r="EU9" s="28" t="str">
        <f aca="false">IF(DAY(EU10)=1,EU10,"")</f>
        <v/>
      </c>
      <c r="EV9" s="28" t="str">
        <f aca="false">IF(DAY(EV10)=1,EV10,"")</f>
        <v/>
      </c>
      <c r="EW9" s="28" t="str">
        <f aca="false">IF(DAY(EW10)=1,EW10,"")</f>
        <v/>
      </c>
      <c r="EX9" s="28" t="str">
        <f aca="false">IF(DAY(EX10)=1,EX10,"")</f>
        <v/>
      </c>
      <c r="EY9" s="28" t="str">
        <f aca="false">IF(DAY(EY10)=1,EY10,"")</f>
        <v/>
      </c>
      <c r="EZ9" s="28" t="str">
        <f aca="false">IF(DAY(EZ10)=1,EZ10,"")</f>
        <v/>
      </c>
      <c r="FA9" s="28" t="str">
        <f aca="false">IF(DAY(FA10)=1,FA10,"")</f>
        <v/>
      </c>
      <c r="FB9" s="28" t="str">
        <f aca="false">IF(DAY(FB10)=1,FB10,"")</f>
        <v/>
      </c>
      <c r="FC9" s="28" t="str">
        <f aca="false">IF(DAY(FC10)=1,FC10,"")</f>
        <v/>
      </c>
      <c r="FD9" s="28" t="str">
        <f aca="false">IF(DAY(FD10)=1,FD10,"")</f>
        <v/>
      </c>
      <c r="FE9" s="28" t="str">
        <f aca="false">IF(DAY(FE10)=1,FE10,"")</f>
        <v/>
      </c>
      <c r="FF9" s="28" t="str">
        <f aca="false">IF(DAY(FF10)=1,FF10,"")</f>
        <v/>
      </c>
      <c r="FG9" s="28" t="str">
        <f aca="false">IF(DAY(FG10)=1,FG10,"")</f>
        <v/>
      </c>
      <c r="FH9" s="28" t="str">
        <f aca="false">IF(DAY(FH10)=1,FH10,"")</f>
        <v/>
      </c>
      <c r="FI9" s="28" t="str">
        <f aca="false">IF(DAY(FI10)=1,FI10,"")</f>
        <v/>
      </c>
      <c r="FJ9" s="28" t="str">
        <f aca="false">IF(DAY(FJ10)=1,FJ10,"")</f>
        <v/>
      </c>
      <c r="FK9" s="28" t="str">
        <f aca="false">IF(DAY(FK10)=1,FK10,"")</f>
        <v/>
      </c>
      <c r="FL9" s="28" t="str">
        <f aca="false">IF(DAY(FL10)=1,FL10,"")</f>
        <v/>
      </c>
      <c r="FM9" s="28" t="str">
        <f aca="false">IF(DAY(FM10)=1,FM10,"")</f>
        <v/>
      </c>
      <c r="FN9" s="28" t="str">
        <f aca="false">IF(DAY(FN10)=1,FN10,"")</f>
        <v/>
      </c>
      <c r="FO9" s="28" t="str">
        <f aca="false">IF(DAY(FO10)=1,FO10,"")</f>
        <v/>
      </c>
      <c r="FP9" s="28" t="str">
        <f aca="false">IF(DAY(FP10)=1,FP10,"")</f>
        <v/>
      </c>
      <c r="FQ9" s="28" t="str">
        <f aca="false">IF(DAY(FQ10)=1,FQ10,"")</f>
        <v/>
      </c>
      <c r="FR9" s="28" t="str">
        <f aca="false">IF(DAY(FR10)=1,FR10,"")</f>
        <v/>
      </c>
      <c r="FS9" s="28" t="str">
        <f aca="false">IF(DAY(FS10)=1,FS10,"")</f>
        <v/>
      </c>
      <c r="FT9" s="28" t="str">
        <f aca="false">IF(DAY(FT10)=1,FT10,"")</f>
        <v/>
      </c>
      <c r="FU9" s="28" t="str">
        <f aca="false">IF(DAY(FU10)=1,FU10,"")</f>
        <v/>
      </c>
      <c r="FV9" s="28" t="str">
        <f aca="false">IF(DAY(FV10)=1,FV10,"")</f>
        <v/>
      </c>
      <c r="FW9" s="28" t="n">
        <f aca="false">IF(DAY(FW10)=1,FW10,"")</f>
        <v>45536</v>
      </c>
      <c r="FX9" s="28" t="str">
        <f aca="false">IF(DAY(FX10)=1,FX10,"")</f>
        <v/>
      </c>
      <c r="FY9" s="28" t="str">
        <f aca="false">IF(DAY(FY10)=1,FY10,"")</f>
        <v/>
      </c>
      <c r="FZ9" s="28" t="str">
        <f aca="false">IF(DAY(FZ10)=1,FZ10,"")</f>
        <v/>
      </c>
      <c r="GA9" s="28" t="str">
        <f aca="false">IF(DAY(GA10)=1,GA10,"")</f>
        <v/>
      </c>
      <c r="GB9" s="28" t="str">
        <f aca="false">IF(DAY(GB10)=1,GB10,"")</f>
        <v/>
      </c>
      <c r="GC9" s="28" t="str">
        <f aca="false">IF(DAY(GC10)=1,GC10,"")</f>
        <v/>
      </c>
      <c r="GD9" s="28" t="str">
        <f aca="false">IF(DAY(GD10)=1,GD10,"")</f>
        <v/>
      </c>
      <c r="GE9" s="28" t="str">
        <f aca="false">IF(DAY(GE10)=1,GE10,"")</f>
        <v/>
      </c>
      <c r="GF9" s="28" t="str">
        <f aca="false">IF(DAY(GF10)=1,GF10,"")</f>
        <v/>
      </c>
      <c r="GG9" s="28" t="str">
        <f aca="false">IF(DAY(GG10)=1,GG10,"")</f>
        <v/>
      </c>
      <c r="GH9" s="28" t="str">
        <f aca="false">IF(DAY(GH10)=1,GH10,"")</f>
        <v/>
      </c>
      <c r="GI9" s="28" t="str">
        <f aca="false">IF(DAY(GI10)=1,GI10,"")</f>
        <v/>
      </c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8" customFormat="true" ht="17.15" hidden="false" customHeight="false" outlineLevel="0" collapsed="false">
      <c r="A10" s="30"/>
      <c r="B10" s="30"/>
      <c r="C10" s="30"/>
      <c r="D10" s="31" t="n">
        <f aca="false">MIN(D11:D70)</f>
        <v>45368</v>
      </c>
      <c r="E10" s="32" t="n">
        <f aca="false">NETWORKDAYS(D10,F10,Holidays)</f>
        <v>32</v>
      </c>
      <c r="F10" s="31" t="n">
        <f aca="false">MAX(F11:F70)</f>
        <v>45412</v>
      </c>
      <c r="G10" s="33" t="n">
        <f aca="false">SUMPRODUCT(G11:G70,E11:E70)/SUM(E11:E70)</f>
        <v>0</v>
      </c>
      <c r="H10" s="34" t="n">
        <f aca="false">F10-D10+1</f>
        <v>45</v>
      </c>
      <c r="I10" s="35"/>
      <c r="J10" s="36"/>
      <c r="K10" s="37" t="n">
        <f aca="false">D10</f>
        <v>45368</v>
      </c>
      <c r="L10" s="37" t="n">
        <f aca="false">K10+1</f>
        <v>45369</v>
      </c>
      <c r="M10" s="37" t="n">
        <f aca="false">L10+1</f>
        <v>45370</v>
      </c>
      <c r="N10" s="37" t="n">
        <f aca="false">M10+1</f>
        <v>45371</v>
      </c>
      <c r="O10" s="37" t="n">
        <f aca="false">N10+1</f>
        <v>45372</v>
      </c>
      <c r="P10" s="37" t="n">
        <f aca="false">O10+1</f>
        <v>45373</v>
      </c>
      <c r="Q10" s="37" t="n">
        <f aca="false">P10+1</f>
        <v>45374</v>
      </c>
      <c r="R10" s="37" t="n">
        <f aca="false">Q10+1</f>
        <v>45375</v>
      </c>
      <c r="S10" s="37" t="n">
        <f aca="false">R10+1</f>
        <v>45376</v>
      </c>
      <c r="T10" s="37" t="n">
        <f aca="false">S10+1</f>
        <v>45377</v>
      </c>
      <c r="U10" s="37" t="n">
        <f aca="false">T10+1</f>
        <v>45378</v>
      </c>
      <c r="V10" s="37" t="n">
        <f aca="false">U10+1</f>
        <v>45379</v>
      </c>
      <c r="W10" s="37" t="n">
        <f aca="false">V10+1</f>
        <v>45380</v>
      </c>
      <c r="X10" s="37" t="n">
        <f aca="false">W10+1</f>
        <v>45381</v>
      </c>
      <c r="Y10" s="37" t="n">
        <f aca="false">X10+1</f>
        <v>45382</v>
      </c>
      <c r="Z10" s="37" t="n">
        <f aca="false">Y10+1</f>
        <v>45383</v>
      </c>
      <c r="AA10" s="37" t="n">
        <f aca="false">Z10+1</f>
        <v>45384</v>
      </c>
      <c r="AB10" s="37" t="n">
        <f aca="false">AA10+1</f>
        <v>45385</v>
      </c>
      <c r="AC10" s="37" t="n">
        <f aca="false">AB10+1</f>
        <v>45386</v>
      </c>
      <c r="AD10" s="37" t="n">
        <f aca="false">AC10+1</f>
        <v>45387</v>
      </c>
      <c r="AE10" s="37" t="n">
        <f aca="false">AD10+1</f>
        <v>45388</v>
      </c>
      <c r="AF10" s="37" t="n">
        <f aca="false">AE10+1</f>
        <v>45389</v>
      </c>
      <c r="AG10" s="37" t="n">
        <f aca="false">AF10+1</f>
        <v>45390</v>
      </c>
      <c r="AH10" s="37" t="n">
        <f aca="false">AG10+1</f>
        <v>45391</v>
      </c>
      <c r="AI10" s="37" t="n">
        <f aca="false">AH10+1</f>
        <v>45392</v>
      </c>
      <c r="AJ10" s="37" t="n">
        <f aca="false">AI10+1</f>
        <v>45393</v>
      </c>
      <c r="AK10" s="37" t="n">
        <f aca="false">AJ10+1</f>
        <v>45394</v>
      </c>
      <c r="AL10" s="37" t="n">
        <f aca="false">AK10+1</f>
        <v>45395</v>
      </c>
      <c r="AM10" s="37" t="n">
        <f aca="false">AL10+1</f>
        <v>45396</v>
      </c>
      <c r="AN10" s="37" t="n">
        <f aca="false">AM10+1</f>
        <v>45397</v>
      </c>
      <c r="AO10" s="37" t="n">
        <f aca="false">AN10+1</f>
        <v>45398</v>
      </c>
      <c r="AP10" s="37" t="n">
        <f aca="false">AO10+1</f>
        <v>45399</v>
      </c>
      <c r="AQ10" s="37" t="n">
        <f aca="false">AP10+1</f>
        <v>45400</v>
      </c>
      <c r="AR10" s="37" t="n">
        <f aca="false">AQ10+1</f>
        <v>45401</v>
      </c>
      <c r="AS10" s="37" t="n">
        <f aca="false">AR10+1</f>
        <v>45402</v>
      </c>
      <c r="AT10" s="37" t="n">
        <f aca="false">AS10+1</f>
        <v>45403</v>
      </c>
      <c r="AU10" s="37" t="n">
        <f aca="false">AT10+1</f>
        <v>45404</v>
      </c>
      <c r="AV10" s="37" t="n">
        <f aca="false">AU10+1</f>
        <v>45405</v>
      </c>
      <c r="AW10" s="37" t="n">
        <f aca="false">AV10+1</f>
        <v>45406</v>
      </c>
      <c r="AX10" s="37" t="n">
        <f aca="false">AW10+1</f>
        <v>45407</v>
      </c>
      <c r="AY10" s="37" t="n">
        <f aca="false">AX10+1</f>
        <v>45408</v>
      </c>
      <c r="AZ10" s="37" t="n">
        <f aca="false">AY10+1</f>
        <v>45409</v>
      </c>
      <c r="BA10" s="37" t="n">
        <f aca="false">AZ10+1</f>
        <v>45410</v>
      </c>
      <c r="BB10" s="37" t="n">
        <f aca="false">BA10+1</f>
        <v>45411</v>
      </c>
      <c r="BC10" s="37" t="n">
        <f aca="false">BB10+1</f>
        <v>45412</v>
      </c>
      <c r="BD10" s="37" t="n">
        <f aca="false">BC10+1</f>
        <v>45413</v>
      </c>
      <c r="BE10" s="37" t="n">
        <f aca="false">BD10+1</f>
        <v>45414</v>
      </c>
      <c r="BF10" s="37" t="n">
        <f aca="false">BE10+1</f>
        <v>45415</v>
      </c>
      <c r="BG10" s="37" t="n">
        <f aca="false">BF10+1</f>
        <v>45416</v>
      </c>
      <c r="BH10" s="37" t="n">
        <f aca="false">BG10+1</f>
        <v>45417</v>
      </c>
      <c r="BI10" s="37" t="n">
        <f aca="false">BH10+1</f>
        <v>45418</v>
      </c>
      <c r="BJ10" s="37" t="n">
        <f aca="false">BI10+1</f>
        <v>45419</v>
      </c>
      <c r="BK10" s="37" t="n">
        <f aca="false">BJ10+1</f>
        <v>45420</v>
      </c>
      <c r="BL10" s="37" t="n">
        <f aca="false">BK10+1</f>
        <v>45421</v>
      </c>
      <c r="BM10" s="37" t="n">
        <f aca="false">BL10+1</f>
        <v>45422</v>
      </c>
      <c r="BN10" s="37" t="n">
        <f aca="false">BM10+1</f>
        <v>45423</v>
      </c>
      <c r="BO10" s="37" t="n">
        <f aca="false">BN10+1</f>
        <v>45424</v>
      </c>
      <c r="BP10" s="37" t="n">
        <f aca="false">BO10+1</f>
        <v>45425</v>
      </c>
      <c r="BQ10" s="37" t="n">
        <f aca="false">BP10+1</f>
        <v>45426</v>
      </c>
      <c r="BR10" s="37" t="n">
        <f aca="false">BQ10+1</f>
        <v>45427</v>
      </c>
      <c r="BS10" s="37" t="n">
        <f aca="false">BR10+1</f>
        <v>45428</v>
      </c>
      <c r="BT10" s="37" t="n">
        <f aca="false">BS10+1</f>
        <v>45429</v>
      </c>
      <c r="BU10" s="37" t="n">
        <f aca="false">BT10+1</f>
        <v>45430</v>
      </c>
      <c r="BV10" s="37" t="n">
        <f aca="false">BU10+1</f>
        <v>45431</v>
      </c>
      <c r="BW10" s="37" t="n">
        <f aca="false">BV10+1</f>
        <v>45432</v>
      </c>
      <c r="BX10" s="37" t="n">
        <f aca="false">BW10+1</f>
        <v>45433</v>
      </c>
      <c r="BY10" s="37" t="n">
        <f aca="false">BX10+1</f>
        <v>45434</v>
      </c>
      <c r="BZ10" s="37" t="n">
        <f aca="false">BY10+1</f>
        <v>45435</v>
      </c>
      <c r="CA10" s="37" t="n">
        <f aca="false">BZ10+1</f>
        <v>45436</v>
      </c>
      <c r="CB10" s="37" t="n">
        <f aca="false">CA10+1</f>
        <v>45437</v>
      </c>
      <c r="CC10" s="37" t="n">
        <f aca="false">CB10+1</f>
        <v>45438</v>
      </c>
      <c r="CD10" s="37" t="n">
        <f aca="false">CC10+1</f>
        <v>45439</v>
      </c>
      <c r="CE10" s="37" t="n">
        <f aca="false">CD10+1</f>
        <v>45440</v>
      </c>
      <c r="CF10" s="37" t="n">
        <f aca="false">CE10+1</f>
        <v>45441</v>
      </c>
      <c r="CG10" s="37" t="n">
        <f aca="false">CF10+1</f>
        <v>45442</v>
      </c>
      <c r="CH10" s="37" t="n">
        <f aca="false">CG10+1</f>
        <v>45443</v>
      </c>
      <c r="CI10" s="37" t="n">
        <f aca="false">CH10+1</f>
        <v>45444</v>
      </c>
      <c r="CJ10" s="37" t="n">
        <f aca="false">CI10+1</f>
        <v>45445</v>
      </c>
      <c r="CK10" s="37" t="n">
        <f aca="false">CJ10+1</f>
        <v>45446</v>
      </c>
      <c r="CL10" s="37" t="n">
        <f aca="false">CK10+1</f>
        <v>45447</v>
      </c>
      <c r="CM10" s="37" t="n">
        <f aca="false">CL10+1</f>
        <v>45448</v>
      </c>
      <c r="CN10" s="37" t="n">
        <f aca="false">CM10+1</f>
        <v>45449</v>
      </c>
      <c r="CO10" s="37" t="n">
        <f aca="false">CN10+1</f>
        <v>45450</v>
      </c>
      <c r="CP10" s="37" t="n">
        <f aca="false">CO10+1</f>
        <v>45451</v>
      </c>
      <c r="CQ10" s="37" t="n">
        <f aca="false">CP10+1</f>
        <v>45452</v>
      </c>
      <c r="CR10" s="37" t="n">
        <f aca="false">CQ10+1</f>
        <v>45453</v>
      </c>
      <c r="CS10" s="37" t="n">
        <f aca="false">CR10+1</f>
        <v>45454</v>
      </c>
      <c r="CT10" s="37" t="n">
        <f aca="false">CS10+1</f>
        <v>45455</v>
      </c>
      <c r="CU10" s="37" t="n">
        <f aca="false">CT10+1</f>
        <v>45456</v>
      </c>
      <c r="CV10" s="37" t="n">
        <f aca="false">CU10+1</f>
        <v>45457</v>
      </c>
      <c r="CW10" s="37" t="n">
        <f aca="false">CV10+1</f>
        <v>45458</v>
      </c>
      <c r="CX10" s="37" t="n">
        <f aca="false">CW10+1</f>
        <v>45459</v>
      </c>
      <c r="CY10" s="37" t="n">
        <f aca="false">CX10+1</f>
        <v>45460</v>
      </c>
      <c r="CZ10" s="37" t="n">
        <f aca="false">CY10+1</f>
        <v>45461</v>
      </c>
      <c r="DA10" s="37" t="n">
        <f aca="false">CZ10+1</f>
        <v>45462</v>
      </c>
      <c r="DB10" s="37" t="n">
        <f aca="false">DA10+1</f>
        <v>45463</v>
      </c>
      <c r="DC10" s="37" t="n">
        <f aca="false">DB10+1</f>
        <v>45464</v>
      </c>
      <c r="DD10" s="37" t="n">
        <f aca="false">DC10+1</f>
        <v>45465</v>
      </c>
      <c r="DE10" s="37" t="n">
        <f aca="false">DD10+1</f>
        <v>45466</v>
      </c>
      <c r="DF10" s="37" t="n">
        <f aca="false">DE10+1</f>
        <v>45467</v>
      </c>
      <c r="DG10" s="37" t="n">
        <f aca="false">DF10+1</f>
        <v>45468</v>
      </c>
      <c r="DH10" s="37" t="n">
        <f aca="false">DG10+1</f>
        <v>45469</v>
      </c>
      <c r="DI10" s="37" t="n">
        <f aca="false">DH10+1</f>
        <v>45470</v>
      </c>
      <c r="DJ10" s="37" t="n">
        <f aca="false">DI10+1</f>
        <v>45471</v>
      </c>
      <c r="DK10" s="37" t="n">
        <f aca="false">DJ10+1</f>
        <v>45472</v>
      </c>
      <c r="DL10" s="37" t="n">
        <f aca="false">DK10+1</f>
        <v>45473</v>
      </c>
      <c r="DM10" s="37" t="n">
        <f aca="false">DL10+1</f>
        <v>45474</v>
      </c>
      <c r="DN10" s="37" t="n">
        <f aca="false">DM10+1</f>
        <v>45475</v>
      </c>
      <c r="DO10" s="37" t="n">
        <f aca="false">DN10+1</f>
        <v>45476</v>
      </c>
      <c r="DP10" s="37" t="n">
        <f aca="false">DO10+1</f>
        <v>45477</v>
      </c>
      <c r="DQ10" s="37" t="n">
        <f aca="false">DP10+1</f>
        <v>45478</v>
      </c>
      <c r="DR10" s="37" t="n">
        <f aca="false">DQ10+1</f>
        <v>45479</v>
      </c>
      <c r="DS10" s="37" t="n">
        <f aca="false">DR10+1</f>
        <v>45480</v>
      </c>
      <c r="DT10" s="37" t="n">
        <f aca="false">DS10+1</f>
        <v>45481</v>
      </c>
      <c r="DU10" s="37" t="n">
        <f aca="false">DT10+1</f>
        <v>45482</v>
      </c>
      <c r="DV10" s="37" t="n">
        <f aca="false">DU10+1</f>
        <v>45483</v>
      </c>
      <c r="DW10" s="37" t="n">
        <f aca="false">DV10+1</f>
        <v>45484</v>
      </c>
      <c r="DX10" s="37" t="n">
        <f aca="false">DW10+1</f>
        <v>45485</v>
      </c>
      <c r="DY10" s="37" t="n">
        <f aca="false">DX10+1</f>
        <v>45486</v>
      </c>
      <c r="DZ10" s="37" t="n">
        <f aca="false">DY10+1</f>
        <v>45487</v>
      </c>
      <c r="EA10" s="37" t="n">
        <f aca="false">DZ10+1</f>
        <v>45488</v>
      </c>
      <c r="EB10" s="37" t="n">
        <f aca="false">EA10+1</f>
        <v>45489</v>
      </c>
      <c r="EC10" s="37" t="n">
        <f aca="false">EB10+1</f>
        <v>45490</v>
      </c>
      <c r="ED10" s="37" t="n">
        <f aca="false">EC10+1</f>
        <v>45491</v>
      </c>
      <c r="EE10" s="37" t="n">
        <f aca="false">ED10+1</f>
        <v>45492</v>
      </c>
      <c r="EF10" s="37" t="n">
        <f aca="false">EE10+1</f>
        <v>45493</v>
      </c>
      <c r="EG10" s="37" t="n">
        <f aca="false">EF10+1</f>
        <v>45494</v>
      </c>
      <c r="EH10" s="37" t="n">
        <f aca="false">EG10+1</f>
        <v>45495</v>
      </c>
      <c r="EI10" s="37" t="n">
        <f aca="false">EH10+1</f>
        <v>45496</v>
      </c>
      <c r="EJ10" s="37" t="n">
        <f aca="false">EI10+1</f>
        <v>45497</v>
      </c>
      <c r="EK10" s="37" t="n">
        <f aca="false">EJ10+1</f>
        <v>45498</v>
      </c>
      <c r="EL10" s="37" t="n">
        <f aca="false">EK10+1</f>
        <v>45499</v>
      </c>
      <c r="EM10" s="37" t="n">
        <f aca="false">EL10+1</f>
        <v>45500</v>
      </c>
      <c r="EN10" s="37" t="n">
        <f aca="false">EM10+1</f>
        <v>45501</v>
      </c>
      <c r="EO10" s="37" t="n">
        <f aca="false">EN10+1</f>
        <v>45502</v>
      </c>
      <c r="EP10" s="37" t="n">
        <f aca="false">EO10+1</f>
        <v>45503</v>
      </c>
      <c r="EQ10" s="37" t="n">
        <f aca="false">EP10+1</f>
        <v>45504</v>
      </c>
      <c r="ER10" s="37" t="n">
        <f aca="false">EQ10+1</f>
        <v>45505</v>
      </c>
      <c r="ES10" s="37" t="n">
        <f aca="false">ER10+1</f>
        <v>45506</v>
      </c>
      <c r="ET10" s="37" t="n">
        <f aca="false">ES10+1</f>
        <v>45507</v>
      </c>
      <c r="EU10" s="37" t="n">
        <f aca="false">ET10+1</f>
        <v>45508</v>
      </c>
      <c r="EV10" s="37" t="n">
        <f aca="false">EU10+1</f>
        <v>45509</v>
      </c>
      <c r="EW10" s="37" t="n">
        <f aca="false">EV10+1</f>
        <v>45510</v>
      </c>
      <c r="EX10" s="37" t="n">
        <f aca="false">EW10+1</f>
        <v>45511</v>
      </c>
      <c r="EY10" s="37" t="n">
        <f aca="false">EX10+1</f>
        <v>45512</v>
      </c>
      <c r="EZ10" s="37" t="n">
        <f aca="false">EY10+1</f>
        <v>45513</v>
      </c>
      <c r="FA10" s="37" t="n">
        <f aca="false">EZ10+1</f>
        <v>45514</v>
      </c>
      <c r="FB10" s="37" t="n">
        <f aca="false">FA10+1</f>
        <v>45515</v>
      </c>
      <c r="FC10" s="37" t="n">
        <f aca="false">FB10+1</f>
        <v>45516</v>
      </c>
      <c r="FD10" s="37" t="n">
        <f aca="false">FC10+1</f>
        <v>45517</v>
      </c>
      <c r="FE10" s="37" t="n">
        <f aca="false">FD10+1</f>
        <v>45518</v>
      </c>
      <c r="FF10" s="37" t="n">
        <f aca="false">FE10+1</f>
        <v>45519</v>
      </c>
      <c r="FG10" s="37" t="n">
        <f aca="false">FF10+1</f>
        <v>45520</v>
      </c>
      <c r="FH10" s="37" t="n">
        <f aca="false">FG10+1</f>
        <v>45521</v>
      </c>
      <c r="FI10" s="37" t="n">
        <f aca="false">FH10+1</f>
        <v>45522</v>
      </c>
      <c r="FJ10" s="37" t="n">
        <f aca="false">FI10+1</f>
        <v>45523</v>
      </c>
      <c r="FK10" s="37" t="n">
        <f aca="false">FJ10+1</f>
        <v>45524</v>
      </c>
      <c r="FL10" s="37" t="n">
        <f aca="false">FK10+1</f>
        <v>45525</v>
      </c>
      <c r="FM10" s="37" t="n">
        <f aca="false">FL10+1</f>
        <v>45526</v>
      </c>
      <c r="FN10" s="37" t="n">
        <f aca="false">FM10+1</f>
        <v>45527</v>
      </c>
      <c r="FO10" s="37" t="n">
        <f aca="false">FN10+1</f>
        <v>45528</v>
      </c>
      <c r="FP10" s="37" t="n">
        <f aca="false">FO10+1</f>
        <v>45529</v>
      </c>
      <c r="FQ10" s="37" t="n">
        <f aca="false">FP10+1</f>
        <v>45530</v>
      </c>
      <c r="FR10" s="37" t="n">
        <f aca="false">FQ10+1</f>
        <v>45531</v>
      </c>
      <c r="FS10" s="37" t="n">
        <f aca="false">FR10+1</f>
        <v>45532</v>
      </c>
      <c r="FT10" s="37" t="n">
        <f aca="false">FS10+1</f>
        <v>45533</v>
      </c>
      <c r="FU10" s="37" t="n">
        <f aca="false">FT10+1</f>
        <v>45534</v>
      </c>
      <c r="FV10" s="37" t="n">
        <f aca="false">FU10+1</f>
        <v>45535</v>
      </c>
      <c r="FW10" s="37" t="n">
        <f aca="false">FV10+1</f>
        <v>45536</v>
      </c>
      <c r="FX10" s="37" t="n">
        <f aca="false">FW10+1</f>
        <v>45537</v>
      </c>
      <c r="FY10" s="37" t="n">
        <f aca="false">FX10+1</f>
        <v>45538</v>
      </c>
      <c r="FZ10" s="37" t="n">
        <f aca="false">FY10+1</f>
        <v>45539</v>
      </c>
      <c r="GA10" s="37" t="n">
        <f aca="false">FZ10+1</f>
        <v>45540</v>
      </c>
      <c r="GB10" s="37" t="n">
        <f aca="false">GA10+1</f>
        <v>45541</v>
      </c>
      <c r="GC10" s="37" t="n">
        <f aca="false">GB10+1</f>
        <v>45542</v>
      </c>
      <c r="GD10" s="37" t="n">
        <f aca="false">GC10+1</f>
        <v>45543</v>
      </c>
      <c r="GE10" s="37" t="n">
        <f aca="false">GD10+1</f>
        <v>45544</v>
      </c>
      <c r="GF10" s="37" t="n">
        <f aca="false">GE10+1</f>
        <v>45545</v>
      </c>
      <c r="GG10" s="37" t="n">
        <f aca="false">GF10+1</f>
        <v>45546</v>
      </c>
      <c r="GH10" s="37" t="n">
        <f aca="false">GG10+1</f>
        <v>45547</v>
      </c>
      <c r="GI10" s="37" t="n">
        <f aca="false">GH10+1</f>
        <v>45548</v>
      </c>
      <c r="AGX10" s="39"/>
      <c r="AGY10" s="39"/>
      <c r="AGZ10" s="39"/>
      <c r="AHA10" s="39"/>
      <c r="AHB10" s="39"/>
      <c r="AHC10" s="39"/>
      <c r="AHD10" s="39"/>
      <c r="AHE10" s="39"/>
      <c r="AHF10" s="39"/>
      <c r="AHG10" s="39"/>
      <c r="AHH10" s="39"/>
      <c r="AHI10" s="39"/>
      <c r="AHJ10" s="39"/>
      <c r="AHK10" s="39"/>
      <c r="AHL10" s="39"/>
      <c r="AHM10" s="39"/>
      <c r="AHN10" s="39"/>
      <c r="AHO10" s="39"/>
      <c r="AHP10" s="39"/>
      <c r="AHQ10" s="39"/>
      <c r="AHR10" s="39"/>
      <c r="AHS10" s="39"/>
      <c r="AHT10" s="39"/>
      <c r="AHU10" s="39"/>
      <c r="AHV10" s="39"/>
      <c r="AHW10" s="39"/>
      <c r="AHX10" s="39"/>
      <c r="AHY10" s="39"/>
      <c r="AHZ10" s="39"/>
      <c r="AIA10" s="39"/>
      <c r="AIB10" s="39"/>
      <c r="AIC10" s="39"/>
      <c r="AID10" s="39"/>
      <c r="AIE10" s="39"/>
      <c r="AIF10" s="39"/>
      <c r="AIG10" s="39"/>
      <c r="AIH10" s="39"/>
      <c r="AII10" s="39"/>
      <c r="AIJ10" s="39"/>
      <c r="AIK10" s="39"/>
      <c r="AIL10" s="39"/>
      <c r="AIM10" s="39"/>
      <c r="AIN10" s="39"/>
      <c r="AIO10" s="39"/>
      <c r="AIP10" s="39"/>
      <c r="AIQ10" s="39"/>
      <c r="AIR10" s="39"/>
      <c r="AIS10" s="39"/>
      <c r="AIT10" s="39"/>
      <c r="AIU10" s="39"/>
      <c r="AIV10" s="39"/>
      <c r="AIW10" s="39"/>
      <c r="AIX10" s="39"/>
      <c r="AIY10" s="39"/>
      <c r="AIZ10" s="39"/>
      <c r="AJA10" s="39"/>
      <c r="AJB10" s="39"/>
      <c r="AJC10" s="39"/>
      <c r="AJD10" s="39"/>
      <c r="AJE10" s="39"/>
      <c r="AJF10" s="39"/>
      <c r="AJG10" s="39"/>
      <c r="AJH10" s="39"/>
      <c r="AJI10" s="39"/>
      <c r="AJJ10" s="39"/>
      <c r="AJK10" s="39"/>
      <c r="AJL10" s="39"/>
      <c r="AJM10" s="39"/>
      <c r="AJN10" s="39"/>
      <c r="AJO10" s="39"/>
      <c r="AJP10" s="39"/>
      <c r="AJQ10" s="39"/>
      <c r="AJR10" s="39"/>
      <c r="AJS10" s="39"/>
      <c r="AJT10" s="39"/>
      <c r="AJU10" s="39"/>
      <c r="AJV10" s="39"/>
      <c r="AJW10" s="39"/>
      <c r="AJX10" s="39"/>
      <c r="AJY10" s="39"/>
      <c r="AJZ10" s="39"/>
      <c r="AKA10" s="39"/>
      <c r="AKB10" s="39"/>
      <c r="AKC10" s="39"/>
      <c r="AKD10" s="39"/>
      <c r="AKE10" s="39"/>
      <c r="AKF10" s="39"/>
      <c r="AKG10" s="39"/>
      <c r="AKH10" s="39"/>
      <c r="AKI10" s="39"/>
      <c r="AKJ10" s="39"/>
      <c r="AKK10" s="39"/>
      <c r="AKL10" s="39"/>
      <c r="AKM10" s="39"/>
      <c r="AKN10" s="39"/>
      <c r="AKO10" s="39"/>
      <c r="AKP10" s="39"/>
      <c r="AKQ10" s="39"/>
      <c r="AKR10" s="39"/>
      <c r="AKS10" s="39"/>
      <c r="AKT10" s="39"/>
      <c r="AKU10" s="39"/>
      <c r="AKV10" s="39"/>
      <c r="AKW10" s="39"/>
      <c r="AKX10" s="39"/>
      <c r="AKY10" s="39"/>
      <c r="AKZ10" s="39"/>
      <c r="ALA10" s="39"/>
      <c r="ALB10" s="39"/>
      <c r="ALC10" s="39"/>
      <c r="ALD10" s="39"/>
      <c r="ALE10" s="39"/>
      <c r="ALF10" s="39"/>
      <c r="ALG10" s="39"/>
      <c r="ALH10" s="39"/>
      <c r="ALI10" s="39"/>
      <c r="ALJ10" s="39"/>
      <c r="ALK10" s="39"/>
      <c r="ALL10" s="39"/>
      <c r="ALM10" s="39"/>
      <c r="ALN10" s="39"/>
      <c r="ALO10" s="39"/>
      <c r="ALP10" s="39"/>
      <c r="ALQ10" s="39"/>
      <c r="ALR10" s="39"/>
      <c r="ALS10" s="39"/>
      <c r="ALT10" s="39"/>
      <c r="ALU10" s="39"/>
      <c r="ALV10" s="39"/>
      <c r="ALW10" s="39"/>
      <c r="ALX10" s="39"/>
      <c r="ALY10" s="39"/>
      <c r="ALZ10" s="39"/>
      <c r="AMA10" s="39"/>
      <c r="AMB10" s="39"/>
      <c r="AMC10" s="39"/>
      <c r="AMD10" s="39"/>
      <c r="AME10" s="39"/>
      <c r="AMF10" s="39"/>
      <c r="AMG10" s="39"/>
      <c r="AMH10" s="39"/>
      <c r="AMI10" s="39"/>
      <c r="AMJ10" s="39"/>
    </row>
    <row r="11" s="52" customFormat="true" ht="17.15" hidden="false" customHeight="false" outlineLevel="0" collapsed="false">
      <c r="A11" s="40"/>
      <c r="B11" s="41" t="s">
        <v>13</v>
      </c>
      <c r="C11" s="42" t="s">
        <v>14</v>
      </c>
      <c r="D11" s="43" t="n">
        <f aca="false">MIN(D12:D16)</f>
        <v>45368</v>
      </c>
      <c r="E11" s="44" t="n">
        <f aca="false">NETWORKDAYS(D11,F11,Holidays)</f>
        <v>9</v>
      </c>
      <c r="F11" s="45" t="n">
        <f aca="false">MAX(F12:F16)</f>
        <v>45379</v>
      </c>
      <c r="G11" s="46" t="n">
        <v>0</v>
      </c>
      <c r="H11" s="47" t="n">
        <f aca="false">F11-D11+1</f>
        <v>12</v>
      </c>
      <c r="I11" s="48" t="n">
        <f aca="false">SUM(I12:I16)</f>
        <v>0</v>
      </c>
      <c r="J11" s="49" t="n">
        <f aca="false">SUM(J12:J16)</f>
        <v>20</v>
      </c>
      <c r="K11" s="50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AGX11" s="53"/>
      <c r="AGY11" s="54"/>
      <c r="AGZ11" s="54"/>
      <c r="AHA11" s="54"/>
      <c r="AHB11" s="54"/>
      <c r="AHC11" s="54"/>
      <c r="AHD11" s="54"/>
      <c r="AHE11" s="54"/>
      <c r="AHF11" s="54"/>
      <c r="AHG11" s="54"/>
      <c r="AHH11" s="54"/>
      <c r="AHI11" s="54"/>
      <c r="AHJ11" s="54"/>
      <c r="AHK11" s="54"/>
      <c r="AHL11" s="54"/>
      <c r="AHM11" s="54"/>
      <c r="AHN11" s="54"/>
      <c r="AHO11" s="54"/>
      <c r="AHP11" s="54"/>
      <c r="AHQ11" s="54"/>
      <c r="AHR11" s="54"/>
      <c r="AHS11" s="54"/>
      <c r="AHT11" s="54"/>
      <c r="AHU11" s="54"/>
      <c r="AHV11" s="54"/>
      <c r="AHW11" s="54"/>
      <c r="AHX11" s="54"/>
      <c r="AHY11" s="54"/>
      <c r="AHZ11" s="54"/>
      <c r="AIA11" s="54"/>
      <c r="AIB11" s="54"/>
      <c r="AIC11" s="54"/>
      <c r="AID11" s="54"/>
      <c r="AIE11" s="54"/>
      <c r="AIF11" s="54"/>
      <c r="AIG11" s="54"/>
      <c r="AIH11" s="54"/>
      <c r="AII11" s="54"/>
      <c r="AIJ11" s="54"/>
      <c r="AIK11" s="54"/>
      <c r="AIL11" s="54"/>
      <c r="AIM11" s="54"/>
      <c r="AIN11" s="54"/>
      <c r="AIO11" s="54"/>
      <c r="AIP11" s="54"/>
      <c r="AIQ11" s="54"/>
      <c r="AIR11" s="54"/>
      <c r="AIS11" s="54"/>
      <c r="AIT11" s="54"/>
      <c r="AIU11" s="54"/>
      <c r="AIV11" s="54"/>
      <c r="AIW11" s="54"/>
      <c r="AIX11" s="54"/>
      <c r="AIY11" s="54"/>
      <c r="AIZ11" s="54"/>
      <c r="AJA11" s="54"/>
      <c r="AJB11" s="54"/>
      <c r="AJC11" s="54"/>
      <c r="AJD11" s="54"/>
      <c r="AJE11" s="54"/>
      <c r="AJF11" s="54"/>
      <c r="AJG11" s="54"/>
      <c r="AJH11" s="54"/>
      <c r="AJI11" s="54"/>
      <c r="AJJ11" s="54"/>
      <c r="AJK11" s="54"/>
      <c r="AJL11" s="54"/>
      <c r="AJM11" s="54"/>
      <c r="AJN11" s="54"/>
      <c r="AJO11" s="54"/>
      <c r="AJP11" s="54"/>
      <c r="AJQ11" s="54"/>
      <c r="AJR11" s="54"/>
      <c r="AJS11" s="54"/>
      <c r="AJT11" s="54"/>
      <c r="AJU11" s="54"/>
      <c r="AJV11" s="54"/>
      <c r="AJW11" s="54"/>
      <c r="AJX11" s="54"/>
      <c r="AJY11" s="54"/>
      <c r="AJZ11" s="54"/>
      <c r="AKA11" s="54"/>
      <c r="AKB11" s="54"/>
      <c r="AKC11" s="54"/>
      <c r="AKD11" s="54"/>
      <c r="AKE11" s="54"/>
      <c r="AKF11" s="54"/>
      <c r="AKG11" s="54"/>
      <c r="AKH11" s="54"/>
      <c r="AKI11" s="54"/>
      <c r="AKJ11" s="54"/>
      <c r="AKK11" s="54"/>
      <c r="AKL11" s="54"/>
      <c r="AKM11" s="54"/>
      <c r="AKN11" s="54"/>
      <c r="AKO11" s="54"/>
      <c r="AKP11" s="54"/>
      <c r="AKQ11" s="54"/>
      <c r="AKR11" s="54"/>
      <c r="AKS11" s="54"/>
      <c r="AKT11" s="54"/>
      <c r="AKU11" s="54"/>
      <c r="AKV11" s="54"/>
      <c r="AKW11" s="54"/>
      <c r="AKX11" s="54"/>
      <c r="AKY11" s="54"/>
      <c r="AKZ11" s="54"/>
      <c r="ALA11" s="54"/>
      <c r="ALB11" s="54"/>
      <c r="ALC11" s="54"/>
      <c r="ALD11" s="54"/>
      <c r="ALE11" s="54"/>
      <c r="ALF11" s="54"/>
      <c r="ALG11" s="54"/>
      <c r="ALH11" s="54"/>
      <c r="ALI11" s="54"/>
      <c r="ALJ11" s="54"/>
      <c r="ALK11" s="54"/>
      <c r="ALL11" s="54"/>
      <c r="ALM11" s="54"/>
      <c r="ALN11" s="54"/>
      <c r="ALO11" s="54"/>
      <c r="ALP11" s="54"/>
      <c r="ALQ11" s="54"/>
      <c r="ALR11" s="54"/>
      <c r="ALS11" s="54"/>
      <c r="ALT11" s="54"/>
      <c r="ALU11" s="54"/>
      <c r="ALV11" s="54"/>
      <c r="ALW11" s="54"/>
      <c r="ALX11" s="54"/>
      <c r="ALY11" s="54"/>
      <c r="ALZ11" s="54"/>
      <c r="AMA11" s="54"/>
      <c r="AMB11" s="54"/>
      <c r="AMC11" s="54"/>
      <c r="AMD11" s="54"/>
      <c r="AME11" s="54"/>
      <c r="AMF11" s="54"/>
      <c r="AMG11" s="54"/>
      <c r="AMH11" s="54"/>
      <c r="AMI11" s="54"/>
      <c r="AMJ11" s="54"/>
    </row>
    <row r="12" s="67" customFormat="true" ht="15.8" hidden="false" customHeight="false" outlineLevel="0" collapsed="false">
      <c r="A12" s="55"/>
      <c r="B12" s="56" t="s">
        <v>15</v>
      </c>
      <c r="C12" s="57"/>
      <c r="D12" s="58" t="n">
        <v>45368</v>
      </c>
      <c r="E12" s="59" t="n">
        <v>5</v>
      </c>
      <c r="F12" s="60" t="n">
        <f aca="false">IF(E12&gt;0,WORKDAY(D12,E12-1,Holidays), "")</f>
        <v>45372</v>
      </c>
      <c r="G12" s="61"/>
      <c r="H12" s="62" t="n">
        <f aca="false">IF(ISNUMBER(F12),F12-D12+1,"")</f>
        <v>5</v>
      </c>
      <c r="I12" s="63" t="n">
        <f aca="false">IF(ISNUMBER(E12),ROUNDDOWN(E12*G12,0),"")</f>
        <v>0</v>
      </c>
      <c r="J12" s="64" t="n">
        <f aca="false">IF(ISNUMBER(E12),E12-I12,"")</f>
        <v>5</v>
      </c>
      <c r="K12" s="65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71" customFormat="true" ht="15.8" hidden="false" customHeight="false" outlineLevel="0" collapsed="false">
      <c r="A13" s="68"/>
      <c r="B13" s="69" t="s">
        <v>16</v>
      </c>
      <c r="C13" s="57"/>
      <c r="D13" s="58"/>
      <c r="E13" s="59"/>
      <c r="F13" s="0"/>
      <c r="G13" s="70" t="n">
        <v>0</v>
      </c>
      <c r="H13" s="62" t="n">
        <f aca="false">IF(ISNUMBER(F12),F12-D12+1,"")</f>
        <v>5</v>
      </c>
      <c r="I13" s="63" t="n">
        <f aca="false">IF(ISNUMBER(E12),ROUNDDOWN(E12*G13,0),"")</f>
        <v>0</v>
      </c>
      <c r="J13" s="64" t="n">
        <f aca="false">IF(ISNUMBER(E12),E12-I13,"")</f>
        <v>5</v>
      </c>
      <c r="K13" s="65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73" customFormat="true" ht="15.8" hidden="false" customHeight="false" outlineLevel="0" collapsed="false">
      <c r="A14" s="55"/>
      <c r="B14" s="56" t="s">
        <v>17</v>
      </c>
      <c r="C14" s="57"/>
      <c r="D14" s="58" t="n">
        <v>45368</v>
      </c>
      <c r="E14" s="72" t="n">
        <v>10</v>
      </c>
      <c r="F14" s="60" t="n">
        <f aca="false">IF(E14&gt;0,WORKDAY(D14,E14-1,Holidays), "")</f>
        <v>45379</v>
      </c>
      <c r="G14" s="61" t="n">
        <v>0</v>
      </c>
      <c r="H14" s="62" t="n">
        <f aca="false">IF(ISNUMBER(F14),F14-D14+1,"")</f>
        <v>12</v>
      </c>
      <c r="I14" s="63" t="n">
        <f aca="false">IF(ISNUMBER(E14),ROUNDDOWN(E14*G14,0),"")</f>
        <v>0</v>
      </c>
      <c r="J14" s="64" t="n">
        <f aca="false">IF(ISNUMBER(E14),E14-I14,"")</f>
        <v>10</v>
      </c>
      <c r="K14" s="65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AGX14" s="74"/>
      <c r="AGY14" s="74"/>
      <c r="AGZ14" s="74"/>
      <c r="AHA14" s="74"/>
      <c r="AHB14" s="74"/>
      <c r="AHC14" s="74"/>
      <c r="AHD14" s="74"/>
      <c r="AHE14" s="74"/>
      <c r="AHF14" s="74"/>
      <c r="AHG14" s="74"/>
      <c r="AHH14" s="74"/>
      <c r="AHI14" s="74"/>
      <c r="AHJ14" s="74"/>
      <c r="AHK14" s="74"/>
      <c r="AHL14" s="74"/>
      <c r="AHM14" s="74"/>
      <c r="AHN14" s="74"/>
      <c r="AHO14" s="74"/>
      <c r="AHP14" s="74"/>
      <c r="AHQ14" s="74"/>
      <c r="AHR14" s="74"/>
      <c r="AHS14" s="74"/>
      <c r="AHT14" s="74"/>
      <c r="AHU14" s="74"/>
      <c r="AHV14" s="74"/>
      <c r="AHW14" s="74"/>
      <c r="AHX14" s="74"/>
      <c r="AHY14" s="74"/>
      <c r="AHZ14" s="74"/>
      <c r="AIA14" s="74"/>
      <c r="AIB14" s="74"/>
      <c r="AIC14" s="74"/>
      <c r="AID14" s="74"/>
      <c r="AIE14" s="74"/>
      <c r="AIF14" s="74"/>
      <c r="AIG14" s="74"/>
      <c r="AIH14" s="74"/>
      <c r="AII14" s="74"/>
      <c r="AIJ14" s="74"/>
      <c r="AIK14" s="74"/>
      <c r="AIL14" s="74"/>
      <c r="AIM14" s="74"/>
      <c r="AIN14" s="74"/>
      <c r="AIO14" s="74"/>
      <c r="AIP14" s="74"/>
      <c r="AIQ14" s="74"/>
      <c r="AIR14" s="74"/>
      <c r="AIS14" s="74"/>
      <c r="AIT14" s="74"/>
      <c r="AIU14" s="74"/>
      <c r="AIV14" s="74"/>
      <c r="AIW14" s="74"/>
      <c r="AIX14" s="74"/>
      <c r="AIY14" s="74"/>
      <c r="AIZ14" s="74"/>
      <c r="AJA14" s="74"/>
      <c r="AJB14" s="74"/>
      <c r="AJC14" s="74"/>
      <c r="AJD14" s="74"/>
      <c r="AJE14" s="74"/>
      <c r="AJF14" s="74"/>
      <c r="AJG14" s="74"/>
      <c r="AJH14" s="74"/>
      <c r="AJI14" s="74"/>
      <c r="AJJ14" s="74"/>
      <c r="AJK14" s="74"/>
      <c r="AJL14" s="74"/>
      <c r="AJM14" s="74"/>
      <c r="AJN14" s="74"/>
      <c r="AJO14" s="74"/>
      <c r="AJP14" s="74"/>
      <c r="AJQ14" s="74"/>
      <c r="AJR14" s="74"/>
      <c r="AJS14" s="74"/>
      <c r="AJT14" s="74"/>
      <c r="AJU14" s="74"/>
      <c r="AJV14" s="74"/>
      <c r="AJW14" s="74"/>
      <c r="AJX14" s="74"/>
      <c r="AJY14" s="74"/>
      <c r="AJZ14" s="74"/>
      <c r="AKA14" s="74"/>
      <c r="AKB14" s="74"/>
      <c r="AKC14" s="74"/>
      <c r="AKD14" s="74"/>
      <c r="AKE14" s="74"/>
      <c r="AKF14" s="74"/>
      <c r="AKG14" s="74"/>
      <c r="AKH14" s="74"/>
      <c r="AKI14" s="74"/>
      <c r="AKJ14" s="74"/>
      <c r="AKK14" s="74"/>
      <c r="AKL14" s="74"/>
      <c r="AKM14" s="74"/>
      <c r="AKN14" s="74"/>
      <c r="AKO14" s="74"/>
      <c r="AKP14" s="74"/>
      <c r="AKQ14" s="74"/>
      <c r="AKR14" s="74"/>
      <c r="AKS14" s="74"/>
      <c r="AKT14" s="74"/>
      <c r="AKU14" s="74"/>
      <c r="AKV14" s="74"/>
      <c r="AKW14" s="74"/>
      <c r="AKX14" s="74"/>
      <c r="AKY14" s="74"/>
      <c r="AKZ14" s="74"/>
      <c r="ALA14" s="74"/>
      <c r="ALB14" s="74"/>
      <c r="ALC14" s="74"/>
      <c r="ALD14" s="74"/>
      <c r="ALE14" s="74"/>
      <c r="ALF14" s="74"/>
      <c r="ALG14" s="74"/>
      <c r="ALH14" s="74"/>
      <c r="ALI14" s="74"/>
      <c r="ALJ14" s="74"/>
      <c r="ALK14" s="74"/>
      <c r="ALL14" s="74"/>
      <c r="ALM14" s="74"/>
      <c r="ALN14" s="74"/>
      <c r="ALO14" s="74"/>
      <c r="ALP14" s="74"/>
      <c r="ALQ14" s="74"/>
      <c r="ALR14" s="74"/>
      <c r="ALS14" s="74"/>
      <c r="ALT14" s="74"/>
      <c r="ALU14" s="74"/>
      <c r="ALV14" s="74"/>
      <c r="ALW14" s="74"/>
      <c r="ALX14" s="74"/>
      <c r="ALY14" s="74"/>
      <c r="ALZ14" s="74"/>
      <c r="AMA14" s="74"/>
      <c r="AMB14" s="74"/>
      <c r="AMC14" s="74"/>
      <c r="AMD14" s="74"/>
      <c r="AME14" s="74"/>
      <c r="AMF14" s="74"/>
      <c r="AMG14" s="74"/>
      <c r="AMH14" s="74"/>
      <c r="AMI14" s="74"/>
      <c r="AMJ14" s="74"/>
    </row>
    <row r="15" s="67" customFormat="true" ht="15.8" hidden="false" customHeight="false" outlineLevel="0" collapsed="false">
      <c r="A15" s="68"/>
      <c r="B15" s="69" t="s">
        <v>18</v>
      </c>
      <c r="C15" s="57"/>
      <c r="D15" s="58"/>
      <c r="E15" s="59"/>
      <c r="F15" s="60" t="str">
        <f aca="false">IF(E15&gt;0,WORKDAY(D15,E15-1,Holidays), "")</f>
        <v/>
      </c>
      <c r="G15" s="70"/>
      <c r="H15" s="62" t="str">
        <f aca="false">IF(ISNUMBER(F15),F15-D15+1,"")</f>
        <v/>
      </c>
      <c r="I15" s="63" t="str">
        <f aca="false">IF(ISNUMBER(E15),ROUNDDOWN(E15*G15,0),"")</f>
        <v/>
      </c>
      <c r="J15" s="64" t="str">
        <f aca="false">IF(ISNUMBER(E15),E15-I15,"")</f>
        <v/>
      </c>
      <c r="K15" s="75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AGX15" s="77"/>
      <c r="AGY15" s="77"/>
      <c r="AGZ15" s="77"/>
      <c r="AHA15" s="77"/>
      <c r="AHB15" s="77"/>
      <c r="AHC15" s="77"/>
      <c r="AHD15" s="77"/>
      <c r="AHE15" s="77"/>
      <c r="AHF15" s="77"/>
      <c r="AHG15" s="77"/>
      <c r="AHH15" s="77"/>
      <c r="AHI15" s="77"/>
      <c r="AHJ15" s="77"/>
      <c r="AHK15" s="77"/>
      <c r="AHL15" s="77"/>
      <c r="AHM15" s="77"/>
      <c r="AHN15" s="77"/>
      <c r="AHO15" s="77"/>
      <c r="AHP15" s="77"/>
      <c r="AHQ15" s="77"/>
      <c r="AHR15" s="77"/>
      <c r="AHS15" s="77"/>
      <c r="AHT15" s="77"/>
      <c r="AHU15" s="77"/>
      <c r="AHV15" s="77"/>
      <c r="AHW15" s="77"/>
      <c r="AHX15" s="77"/>
      <c r="AHY15" s="77"/>
      <c r="AHZ15" s="77"/>
      <c r="AIA15" s="77"/>
      <c r="AIB15" s="77"/>
      <c r="AIC15" s="77"/>
      <c r="AID15" s="77"/>
      <c r="AIE15" s="77"/>
      <c r="AIF15" s="77"/>
      <c r="AIG15" s="77"/>
      <c r="AIH15" s="77"/>
      <c r="AII15" s="77"/>
      <c r="AIJ15" s="77"/>
      <c r="AIK15" s="77"/>
      <c r="AIL15" s="77"/>
      <c r="AIM15" s="77"/>
      <c r="AIN15" s="77"/>
      <c r="AIO15" s="77"/>
      <c r="AIP15" s="77"/>
      <c r="AIQ15" s="77"/>
      <c r="AIR15" s="77"/>
      <c r="AIS15" s="77"/>
      <c r="AIT15" s="77"/>
      <c r="AIU15" s="77"/>
      <c r="AIV15" s="77"/>
      <c r="AIW15" s="77"/>
      <c r="AIX15" s="77"/>
      <c r="AIY15" s="77"/>
      <c r="AIZ15" s="77"/>
      <c r="AJA15" s="77"/>
      <c r="AJB15" s="77"/>
      <c r="AJC15" s="77"/>
      <c r="AJD15" s="77"/>
      <c r="AJE15" s="77"/>
      <c r="AJF15" s="77"/>
      <c r="AJG15" s="77"/>
      <c r="AJH15" s="77"/>
      <c r="AJI15" s="77"/>
      <c r="AJJ15" s="77"/>
      <c r="AJK15" s="77"/>
      <c r="AJL15" s="77"/>
      <c r="AJM15" s="77"/>
      <c r="AJN15" s="77"/>
      <c r="AJO15" s="77"/>
      <c r="AJP15" s="77"/>
      <c r="AJQ15" s="77"/>
      <c r="AJR15" s="77"/>
      <c r="AJS15" s="77"/>
      <c r="AJT15" s="77"/>
      <c r="AJU15" s="77"/>
      <c r="AJV15" s="77"/>
      <c r="AJW15" s="77"/>
      <c r="AJX15" s="77"/>
      <c r="AJY15" s="77"/>
      <c r="AJZ15" s="77"/>
      <c r="AKA15" s="77"/>
      <c r="AKB15" s="77"/>
      <c r="AKC15" s="77"/>
      <c r="AKD15" s="77"/>
      <c r="AKE15" s="77"/>
      <c r="AKF15" s="77"/>
      <c r="AKG15" s="77"/>
      <c r="AKH15" s="77"/>
      <c r="AKI15" s="77"/>
      <c r="AKJ15" s="77"/>
      <c r="AKK15" s="77"/>
      <c r="AKL15" s="77"/>
      <c r="AKM15" s="77"/>
      <c r="AKN15" s="77"/>
      <c r="AKO15" s="77"/>
      <c r="AKP15" s="77"/>
      <c r="AKQ15" s="77"/>
      <c r="AKR15" s="77"/>
      <c r="AKS15" s="77"/>
      <c r="AKT15" s="77"/>
      <c r="AKU15" s="77"/>
      <c r="AKV15" s="77"/>
      <c r="AKW15" s="77"/>
      <c r="AKX15" s="77"/>
      <c r="AKY15" s="77"/>
      <c r="AKZ15" s="77"/>
      <c r="ALA15" s="77"/>
      <c r="ALB15" s="77"/>
      <c r="ALC15" s="77"/>
      <c r="ALD15" s="77"/>
      <c r="ALE15" s="77"/>
      <c r="ALF15" s="77"/>
      <c r="ALG15" s="77"/>
      <c r="ALH15" s="77"/>
      <c r="ALI15" s="77"/>
      <c r="ALJ15" s="77"/>
      <c r="ALK15" s="77"/>
      <c r="ALL15" s="77"/>
      <c r="ALM15" s="77"/>
      <c r="ALN15" s="77"/>
      <c r="ALO15" s="77"/>
      <c r="ALP15" s="77"/>
      <c r="ALQ15" s="77"/>
      <c r="ALR15" s="77"/>
      <c r="ALS15" s="77"/>
      <c r="ALT15" s="77"/>
      <c r="ALU15" s="77"/>
      <c r="ALV15" s="77"/>
      <c r="ALW15" s="77"/>
      <c r="ALX15" s="77"/>
      <c r="ALY15" s="77"/>
      <c r="ALZ15" s="77"/>
      <c r="AMA15" s="77"/>
      <c r="AMB15" s="77"/>
      <c r="AMC15" s="77"/>
      <c r="AMD15" s="77"/>
      <c r="AME15" s="77"/>
      <c r="AMF15" s="77"/>
      <c r="AMG15" s="77"/>
      <c r="AMH15" s="77"/>
      <c r="AMI15" s="77"/>
      <c r="AMJ15" s="77"/>
    </row>
    <row r="16" s="71" customFormat="true" ht="15.8" hidden="false" customHeight="false" outlineLevel="0" collapsed="false">
      <c r="A16" s="55"/>
      <c r="B16" s="56" t="s">
        <v>19</v>
      </c>
      <c r="C16" s="57"/>
      <c r="D16" s="58"/>
      <c r="E16" s="72"/>
      <c r="F16" s="60" t="str">
        <f aca="false">IF(E16&gt;0,WORKDAY(D16,E16-1,Holidays), "")</f>
        <v/>
      </c>
      <c r="G16" s="61"/>
      <c r="H16" s="78" t="str">
        <f aca="false">IF(ISNUMBER(F16),F16-D16+1,"")</f>
        <v/>
      </c>
      <c r="I16" s="63" t="str">
        <f aca="false">IF(ISNUMBER(E16),ROUNDDOWN(E16*G16,0),"")</f>
        <v/>
      </c>
      <c r="J16" s="64" t="str">
        <f aca="false">IF(ISNUMBER(E16),E16-I16,"")</f>
        <v/>
      </c>
      <c r="K16" s="79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71" customFormat="true" ht="15.8" hidden="false" customHeight="false" outlineLevel="0" collapsed="false">
      <c r="A17" s="0"/>
      <c r="B17" s="0"/>
      <c r="C17" s="74"/>
      <c r="D17" s="77"/>
      <c r="E17" s="0"/>
      <c r="F17" s="0"/>
      <c r="G17" s="0"/>
      <c r="H17" s="0"/>
      <c r="I17" s="0"/>
      <c r="J17" s="0"/>
      <c r="K17" s="79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71" customFormat="true" ht="17" hidden="false" customHeight="false" outlineLevel="0" collapsed="false">
      <c r="A18" s="80"/>
      <c r="B18" s="81" t="s">
        <v>20</v>
      </c>
      <c r="C18" s="81" t="s">
        <v>21</v>
      </c>
      <c r="D18" s="43" t="n">
        <f aca="false">MIN(D19:D29)</f>
        <v>45374</v>
      </c>
      <c r="E18" s="44" t="n">
        <f aca="false">NETWORKDAYS(D18,F18,Holidays)</f>
        <v>7</v>
      </c>
      <c r="F18" s="45" t="n">
        <f aca="false">MAX(F19:F29)</f>
        <v>45384</v>
      </c>
      <c r="G18" s="82" t="n">
        <f aca="false">SUMPRODUCT(G19:G21,E19:E21)/SUM(E19:E21)</f>
        <v>0</v>
      </c>
      <c r="H18" s="47" t="n">
        <f aca="false">F18-D18+1</f>
        <v>11</v>
      </c>
      <c r="I18" s="48" t="n">
        <f aca="false">SUM(I19:I21)</f>
        <v>0</v>
      </c>
      <c r="J18" s="49" t="n">
        <f aca="false">SUM(J19:J21)</f>
        <v>2</v>
      </c>
      <c r="K18" s="79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71" customFormat="true" ht="15.8" hidden="false" customHeight="false" outlineLevel="0" collapsed="false">
      <c r="A19" s="55"/>
      <c r="B19" s="56" t="s">
        <v>22</v>
      </c>
      <c r="C19" s="57" t="s">
        <v>23</v>
      </c>
      <c r="D19" s="58" t="n">
        <v>45374</v>
      </c>
      <c r="E19" s="72" t="n">
        <v>2</v>
      </c>
      <c r="F19" s="83" t="n">
        <f aca="false">IF(E19&gt;0,WORKDAY(D19,E19-1,Holidays), "")</f>
        <v>45376</v>
      </c>
      <c r="G19" s="61"/>
      <c r="H19" s="62" t="n">
        <f aca="false">IF(ISNUMBER(F19),F19-D19+1,"")</f>
        <v>3</v>
      </c>
      <c r="I19" s="63" t="n">
        <f aca="false">IF(ISNUMBER(E19),ROUNDDOWN(E19*G19,0),"")</f>
        <v>0</v>
      </c>
      <c r="J19" s="64" t="n">
        <f aca="false">IF(ISNUMBER(E19),E19-I19,"")</f>
        <v>2</v>
      </c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71" customFormat="true" ht="15.8" hidden="false" customHeight="false" outlineLevel="0" collapsed="false">
      <c r="A20" s="68"/>
      <c r="B20" s="69" t="s">
        <v>24</v>
      </c>
      <c r="C20" s="57" t="s">
        <v>23</v>
      </c>
      <c r="D20" s="58"/>
      <c r="E20" s="84"/>
      <c r="F20" s="60"/>
      <c r="G20" s="85" t="n">
        <v>0</v>
      </c>
      <c r="H20" s="62" t="str">
        <f aca="false">IF(ISNUMBER(F20),F20-D20+1,"")</f>
        <v/>
      </c>
      <c r="I20" s="63" t="str">
        <f aca="false">IF(ISNUMBER(E20),ROUNDDOWN(E20*G20,0),"")</f>
        <v/>
      </c>
      <c r="J20" s="64" t="str">
        <f aca="false">IF(ISNUMBER(E20),E20-I20,"")</f>
        <v/>
      </c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7" customFormat="true" ht="15.8" hidden="false" customHeight="false" outlineLevel="0" collapsed="false">
      <c r="A21" s="68"/>
      <c r="B21" s="86" t="s">
        <v>25</v>
      </c>
      <c r="C21" s="57" t="s">
        <v>26</v>
      </c>
      <c r="D21" s="58"/>
      <c r="E21" s="84"/>
      <c r="F21" s="60"/>
      <c r="G21" s="85" t="n">
        <v>0</v>
      </c>
      <c r="H21" s="62" t="str">
        <f aca="false">IF(ISNUMBER(F21),F21-D21+1,"")</f>
        <v/>
      </c>
      <c r="I21" s="63" t="str">
        <f aca="false">IF(ISNUMBER(E21),ROUNDDOWN(E21*G21,0),"")</f>
        <v/>
      </c>
      <c r="J21" s="64" t="str">
        <f aca="false">IF(ISNUMBER(E21),E21-I21,"")</f>
        <v/>
      </c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1" customFormat="true" ht="15.8" hidden="false" customHeight="false" outlineLevel="0" collapsed="false">
      <c r="A22" s="55"/>
      <c r="B22" s="56" t="s">
        <v>27</v>
      </c>
      <c r="C22" s="57" t="s">
        <v>23</v>
      </c>
      <c r="D22" s="58" t="n">
        <v>45376</v>
      </c>
      <c r="E22" s="72" t="n">
        <v>5</v>
      </c>
      <c r="F22" s="83" t="n">
        <f aca="false">IF(E22&gt;0,WORKDAY(D22,E22-1,Holidays), "")</f>
        <v>45380</v>
      </c>
      <c r="G22" s="61"/>
      <c r="H22" s="62" t="n">
        <f aca="false">IF(ISNUMBER(F22),F22-D22+1,"")</f>
        <v>5</v>
      </c>
      <c r="I22" s="63" t="n">
        <f aca="false">IF(ISNUMBER(E22),ROUNDDOWN(E22*G22,0),"")</f>
        <v>0</v>
      </c>
      <c r="J22" s="64" t="n">
        <f aca="false">IF(ISNUMBER(E22),E22-I22,"")</f>
        <v>5</v>
      </c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71" customFormat="true" ht="15.8" hidden="false" customHeight="false" outlineLevel="0" collapsed="false">
      <c r="A23" s="68"/>
      <c r="B23" s="69" t="s">
        <v>28</v>
      </c>
      <c r="C23" s="57" t="s">
        <v>23</v>
      </c>
      <c r="D23" s="58"/>
      <c r="E23" s="84"/>
      <c r="F23" s="60"/>
      <c r="G23" s="85" t="n">
        <v>0</v>
      </c>
      <c r="H23" s="62" t="str">
        <f aca="false">IF(ISNUMBER(F23),F23-D23+1,"")</f>
        <v/>
      </c>
      <c r="I23" s="63" t="str">
        <f aca="false">IF(ISNUMBER(E23),ROUNDDOWN(E23*G23,0),"")</f>
        <v/>
      </c>
      <c r="J23" s="64" t="str">
        <f aca="false">IF(ISNUMBER(E23),E23-I23,"")</f>
        <v/>
      </c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7" customFormat="true" ht="17.15" hidden="false" customHeight="false" outlineLevel="0" collapsed="false">
      <c r="A24" s="68"/>
      <c r="B24" s="69" t="s">
        <v>29</v>
      </c>
      <c r="C24" s="57" t="s">
        <v>23</v>
      </c>
      <c r="D24" s="58"/>
      <c r="E24" s="84"/>
      <c r="F24" s="60"/>
      <c r="G24" s="85" t="n">
        <v>0</v>
      </c>
      <c r="H24" s="62" t="str">
        <f aca="false">IF(ISNUMBER(F24),F24-D24+1,"")</f>
        <v/>
      </c>
      <c r="I24" s="63" t="str">
        <f aca="false">IF(ISNUMBER(E24),ROUNDDOWN(E24*G24,0),"")</f>
        <v/>
      </c>
      <c r="J24" s="64" t="str">
        <f aca="false">IF(ISNUMBER(E24),E24-I24,"")</f>
        <v/>
      </c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AGX24" s="53"/>
      <c r="AGY24" s="54"/>
      <c r="AGZ24" s="54"/>
      <c r="AHA24" s="54"/>
      <c r="AHB24" s="54"/>
      <c r="AHC24" s="54"/>
      <c r="AHD24" s="54"/>
      <c r="AHE24" s="54"/>
      <c r="AHF24" s="54"/>
      <c r="AHG24" s="54"/>
      <c r="AHH24" s="54"/>
      <c r="AHI24" s="54"/>
      <c r="AHJ24" s="54"/>
      <c r="AHK24" s="54"/>
      <c r="AHL24" s="54"/>
      <c r="AHM24" s="54"/>
      <c r="AHN24" s="54"/>
      <c r="AHO24" s="54"/>
      <c r="AHP24" s="54"/>
      <c r="AHQ24" s="54"/>
      <c r="AHR24" s="54"/>
      <c r="AHS24" s="54"/>
      <c r="AHT24" s="54"/>
      <c r="AHU24" s="54"/>
      <c r="AHV24" s="54"/>
      <c r="AHW24" s="54"/>
      <c r="AHX24" s="54"/>
      <c r="AHY24" s="54"/>
      <c r="AHZ24" s="54"/>
      <c r="AIA24" s="54"/>
      <c r="AIB24" s="54"/>
      <c r="AIC24" s="54"/>
      <c r="AID24" s="54"/>
      <c r="AIE24" s="54"/>
      <c r="AIF24" s="54"/>
      <c r="AIG24" s="54"/>
      <c r="AIH24" s="54"/>
      <c r="AII24" s="54"/>
      <c r="AIJ24" s="54"/>
      <c r="AIK24" s="54"/>
      <c r="AIL24" s="54"/>
      <c r="AIM24" s="54"/>
      <c r="AIN24" s="54"/>
      <c r="AIO24" s="54"/>
      <c r="AIP24" s="54"/>
      <c r="AIQ24" s="54"/>
      <c r="AIR24" s="54"/>
      <c r="AIS24" s="54"/>
      <c r="AIT24" s="54"/>
      <c r="AIU24" s="54"/>
      <c r="AIV24" s="54"/>
      <c r="AIW24" s="54"/>
      <c r="AIX24" s="54"/>
      <c r="AIY24" s="54"/>
      <c r="AIZ24" s="54"/>
      <c r="AJA24" s="54"/>
      <c r="AJB24" s="54"/>
      <c r="AJC24" s="54"/>
      <c r="AJD24" s="54"/>
      <c r="AJE24" s="54"/>
      <c r="AJF24" s="54"/>
      <c r="AJG24" s="54"/>
      <c r="AJH24" s="54"/>
      <c r="AJI24" s="54"/>
      <c r="AJJ24" s="54"/>
      <c r="AJK24" s="54"/>
      <c r="AJL24" s="54"/>
      <c r="AJM24" s="54"/>
      <c r="AJN24" s="54"/>
      <c r="AJO24" s="54"/>
      <c r="AJP24" s="54"/>
      <c r="AJQ24" s="54"/>
      <c r="AJR24" s="54"/>
      <c r="AJS24" s="54"/>
      <c r="AJT24" s="54"/>
      <c r="AJU24" s="54"/>
      <c r="AJV24" s="54"/>
      <c r="AJW24" s="54"/>
      <c r="AJX24" s="54"/>
      <c r="AJY24" s="54"/>
      <c r="AJZ24" s="54"/>
      <c r="AKA24" s="54"/>
      <c r="AKB24" s="54"/>
      <c r="AKC24" s="54"/>
      <c r="AKD24" s="54"/>
      <c r="AKE24" s="54"/>
      <c r="AKF24" s="54"/>
      <c r="AKG24" s="54"/>
      <c r="AKH24" s="54"/>
      <c r="AKI24" s="54"/>
      <c r="AKJ24" s="54"/>
      <c r="AKK24" s="54"/>
      <c r="AKL24" s="54"/>
      <c r="AKM24" s="54"/>
      <c r="AKN24" s="54"/>
      <c r="AKO24" s="54"/>
      <c r="AKP24" s="54"/>
      <c r="AKQ24" s="54"/>
      <c r="AKR24" s="54"/>
      <c r="AKS24" s="54"/>
      <c r="AKT24" s="54"/>
      <c r="AKU24" s="54"/>
      <c r="AKV24" s="54"/>
      <c r="AKW24" s="54"/>
      <c r="AKX24" s="54"/>
      <c r="AKY24" s="54"/>
      <c r="AKZ24" s="54"/>
      <c r="ALA24" s="54"/>
      <c r="ALB24" s="54"/>
      <c r="ALC24" s="54"/>
      <c r="ALD24" s="54"/>
      <c r="ALE24" s="54"/>
      <c r="ALF24" s="54"/>
      <c r="ALG24" s="54"/>
      <c r="ALH24" s="54"/>
      <c r="ALI24" s="54"/>
      <c r="ALJ24" s="54"/>
      <c r="ALK24" s="54"/>
      <c r="ALL24" s="54"/>
      <c r="ALM24" s="54"/>
      <c r="ALN24" s="54"/>
      <c r="ALO24" s="54"/>
      <c r="ALP24" s="54"/>
      <c r="ALQ24" s="54"/>
      <c r="ALR24" s="54"/>
      <c r="ALS24" s="54"/>
      <c r="ALT24" s="54"/>
      <c r="ALU24" s="54"/>
      <c r="ALV24" s="54"/>
      <c r="ALW24" s="54"/>
      <c r="ALX24" s="54"/>
      <c r="ALY24" s="54"/>
      <c r="ALZ24" s="54"/>
      <c r="AMA24" s="54"/>
      <c r="AMB24" s="54"/>
      <c r="AMC24" s="54"/>
      <c r="AMD24" s="54"/>
      <c r="AME24" s="54"/>
      <c r="AMF24" s="54"/>
      <c r="AMG24" s="54"/>
      <c r="AMH24" s="54"/>
      <c r="AMI24" s="54"/>
      <c r="AMJ24" s="54"/>
    </row>
    <row r="25" s="67" customFormat="true" ht="15.8" hidden="false" customHeight="false" outlineLevel="0" collapsed="false">
      <c r="A25" s="55"/>
      <c r="B25" s="56" t="s">
        <v>30</v>
      </c>
      <c r="C25" s="57" t="s">
        <v>23</v>
      </c>
      <c r="D25" s="58" t="n">
        <v>45378</v>
      </c>
      <c r="E25" s="72" t="n">
        <v>5</v>
      </c>
      <c r="F25" s="83" t="n">
        <f aca="false">IF(E25&gt;0,WORKDAY(D25,E25-1,Holidays), "")</f>
        <v>45384</v>
      </c>
      <c r="G25" s="61"/>
      <c r="H25" s="62" t="n">
        <f aca="false">IF(ISNUMBER(F25),F25-D25+1,"")</f>
        <v>7</v>
      </c>
      <c r="I25" s="63" t="n">
        <f aca="false">IF(ISNUMBER(E25),ROUNDDOWN(E25*G25,0),"")</f>
        <v>0</v>
      </c>
      <c r="J25" s="64" t="n">
        <f aca="false">IF(ISNUMBER(E25),E25-I25,"")</f>
        <v>5</v>
      </c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AGX25" s="77"/>
      <c r="AGY25" s="77"/>
      <c r="AGZ25" s="77"/>
      <c r="AHA25" s="77"/>
      <c r="AHB25" s="77"/>
      <c r="AHC25" s="77"/>
      <c r="AHD25" s="77"/>
      <c r="AHE25" s="77"/>
      <c r="AHF25" s="77"/>
      <c r="AHG25" s="77"/>
      <c r="AHH25" s="77"/>
      <c r="AHI25" s="77"/>
      <c r="AHJ25" s="77"/>
      <c r="AHK25" s="77"/>
      <c r="AHL25" s="77"/>
      <c r="AHM25" s="77"/>
      <c r="AHN25" s="77"/>
      <c r="AHO25" s="77"/>
      <c r="AHP25" s="77"/>
      <c r="AHQ25" s="77"/>
      <c r="AHR25" s="77"/>
      <c r="AHS25" s="77"/>
      <c r="AHT25" s="77"/>
      <c r="AHU25" s="77"/>
      <c r="AHV25" s="77"/>
      <c r="AHW25" s="77"/>
      <c r="AHX25" s="77"/>
      <c r="AHY25" s="77"/>
      <c r="AHZ25" s="77"/>
      <c r="AIA25" s="77"/>
      <c r="AIB25" s="77"/>
      <c r="AIC25" s="77"/>
      <c r="AID25" s="77"/>
      <c r="AIE25" s="77"/>
      <c r="AIF25" s="77"/>
      <c r="AIG25" s="77"/>
      <c r="AIH25" s="77"/>
      <c r="AII25" s="77"/>
      <c r="AIJ25" s="77"/>
      <c r="AIK25" s="77"/>
      <c r="AIL25" s="77"/>
      <c r="AIM25" s="77"/>
      <c r="AIN25" s="77"/>
      <c r="AIO25" s="77"/>
      <c r="AIP25" s="77"/>
      <c r="AIQ25" s="77"/>
      <c r="AIR25" s="77"/>
      <c r="AIS25" s="77"/>
      <c r="AIT25" s="77"/>
      <c r="AIU25" s="77"/>
      <c r="AIV25" s="77"/>
      <c r="AIW25" s="77"/>
      <c r="AIX25" s="77"/>
      <c r="AIY25" s="77"/>
      <c r="AIZ25" s="77"/>
      <c r="AJA25" s="77"/>
      <c r="AJB25" s="77"/>
      <c r="AJC25" s="77"/>
      <c r="AJD25" s="77"/>
      <c r="AJE25" s="77"/>
      <c r="AJF25" s="77"/>
      <c r="AJG25" s="77"/>
      <c r="AJH25" s="77"/>
      <c r="AJI25" s="77"/>
      <c r="AJJ25" s="77"/>
      <c r="AJK25" s="77"/>
      <c r="AJL25" s="77"/>
      <c r="AJM25" s="77"/>
      <c r="AJN25" s="77"/>
      <c r="AJO25" s="77"/>
      <c r="AJP25" s="77"/>
      <c r="AJQ25" s="77"/>
      <c r="AJR25" s="77"/>
      <c r="AJS25" s="77"/>
      <c r="AJT25" s="77"/>
      <c r="AJU25" s="77"/>
      <c r="AJV25" s="77"/>
      <c r="AJW25" s="77"/>
      <c r="AJX25" s="77"/>
      <c r="AJY25" s="77"/>
      <c r="AJZ25" s="77"/>
      <c r="AKA25" s="77"/>
      <c r="AKB25" s="77"/>
      <c r="AKC25" s="77"/>
      <c r="AKD25" s="77"/>
      <c r="AKE25" s="77"/>
      <c r="AKF25" s="77"/>
      <c r="AKG25" s="77"/>
      <c r="AKH25" s="77"/>
      <c r="AKI25" s="77"/>
      <c r="AKJ25" s="77"/>
      <c r="AKK25" s="77"/>
      <c r="AKL25" s="77"/>
      <c r="AKM25" s="77"/>
      <c r="AKN25" s="77"/>
      <c r="AKO25" s="77"/>
      <c r="AKP25" s="77"/>
      <c r="AKQ25" s="77"/>
      <c r="AKR25" s="77"/>
      <c r="AKS25" s="77"/>
      <c r="AKT25" s="77"/>
      <c r="AKU25" s="77"/>
      <c r="AKV25" s="77"/>
      <c r="AKW25" s="77"/>
      <c r="AKX25" s="77"/>
      <c r="AKY25" s="77"/>
      <c r="AKZ25" s="77"/>
      <c r="ALA25" s="77"/>
      <c r="ALB25" s="77"/>
      <c r="ALC25" s="77"/>
      <c r="ALD25" s="77"/>
      <c r="ALE25" s="77"/>
      <c r="ALF25" s="77"/>
      <c r="ALG25" s="77"/>
      <c r="ALH25" s="77"/>
      <c r="ALI25" s="77"/>
      <c r="ALJ25" s="77"/>
      <c r="ALK25" s="77"/>
      <c r="ALL25" s="77"/>
      <c r="ALM25" s="77"/>
      <c r="ALN25" s="77"/>
      <c r="ALO25" s="77"/>
      <c r="ALP25" s="77"/>
      <c r="ALQ25" s="77"/>
      <c r="ALR25" s="77"/>
      <c r="ALS25" s="77"/>
      <c r="ALT25" s="77"/>
      <c r="ALU25" s="77"/>
      <c r="ALV25" s="77"/>
      <c r="ALW25" s="77"/>
      <c r="ALX25" s="77"/>
      <c r="ALY25" s="77"/>
      <c r="ALZ25" s="77"/>
      <c r="AMA25" s="77"/>
      <c r="AMB25" s="77"/>
      <c r="AMC25" s="77"/>
      <c r="AMD25" s="77"/>
      <c r="AME25" s="77"/>
      <c r="AMF25" s="77"/>
      <c r="AMG25" s="77"/>
      <c r="AMH25" s="77"/>
      <c r="AMI25" s="77"/>
      <c r="AMJ25" s="77"/>
    </row>
    <row r="26" s="73" customFormat="true" ht="15.8" hidden="false" customHeight="false" outlineLevel="0" collapsed="false">
      <c r="A26" s="68"/>
      <c r="B26" s="69" t="s">
        <v>31</v>
      </c>
      <c r="C26" s="57" t="s">
        <v>23</v>
      </c>
      <c r="D26" s="58"/>
      <c r="E26" s="84"/>
      <c r="F26" s="60"/>
      <c r="G26" s="85" t="n">
        <v>0</v>
      </c>
      <c r="H26" s="62" t="str">
        <f aca="false">IF(ISNUMBER(F26),F26-D26+1,"")</f>
        <v/>
      </c>
      <c r="I26" s="63" t="str">
        <f aca="false">IF(ISNUMBER(E26),ROUNDDOWN(E26*G26,0),"")</f>
        <v/>
      </c>
      <c r="J26" s="64" t="str">
        <f aca="false">IF(ISNUMBER(E26),E26-I26,"")</f>
        <v/>
      </c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73" customFormat="true" ht="15.8" hidden="false" customHeight="false" outlineLevel="0" collapsed="false">
      <c r="A27" s="68"/>
      <c r="B27" s="69" t="s">
        <v>32</v>
      </c>
      <c r="C27" s="57" t="s">
        <v>23</v>
      </c>
      <c r="D27" s="58"/>
      <c r="E27" s="84"/>
      <c r="F27" s="60"/>
      <c r="G27" s="85" t="n">
        <v>0</v>
      </c>
      <c r="H27" s="62" t="str">
        <f aca="false">IF(ISNUMBER(F27),F27-D27+1,"")</f>
        <v/>
      </c>
      <c r="I27" s="63" t="str">
        <f aca="false">IF(ISNUMBER(E27),ROUNDDOWN(E27*G27,0),"")</f>
        <v/>
      </c>
      <c r="J27" s="64" t="str">
        <f aca="false">IF(ISNUMBER(E27),E27-I27,"")</f>
        <v/>
      </c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73" customFormat="true" ht="15.8" hidden="false" customHeight="false" outlineLevel="0" collapsed="false">
      <c r="A28" s="68"/>
      <c r="B28" s="69" t="s">
        <v>28</v>
      </c>
      <c r="C28" s="57" t="s">
        <v>23</v>
      </c>
      <c r="D28" s="58"/>
      <c r="E28" s="84"/>
      <c r="F28" s="60"/>
      <c r="G28" s="85" t="n">
        <v>0</v>
      </c>
      <c r="H28" s="62" t="str">
        <f aca="false">IF(ISNUMBER(F28),F28-D28+1,"")</f>
        <v/>
      </c>
      <c r="I28" s="63" t="str">
        <f aca="false">IF(ISNUMBER(E28),ROUNDDOWN(E28*G28,0),"")</f>
        <v/>
      </c>
      <c r="J28" s="64" t="str">
        <f aca="false">IF(ISNUMBER(E28),E28-I28,"")</f>
        <v/>
      </c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73" customFormat="true" ht="15.8" hidden="false" customHeight="false" outlineLevel="0" collapsed="false">
      <c r="A29" s="55"/>
      <c r="B29" s="56" t="s">
        <v>33</v>
      </c>
      <c r="C29" s="57"/>
      <c r="D29" s="58"/>
      <c r="E29" s="72"/>
      <c r="F29" s="83"/>
      <c r="G29" s="61"/>
      <c r="H29" s="78" t="str">
        <f aca="false">IF(ISNUMBER(F29),F29-D29+1,"")</f>
        <v/>
      </c>
      <c r="I29" s="63" t="str">
        <f aca="false">IF(ISNUMBER(E29),ROUNDDOWN(E29*G29,0),"")</f>
        <v/>
      </c>
      <c r="J29" s="64" t="str">
        <f aca="false">IF(ISNUMBER(E29),E29-I29,"")</f>
        <v/>
      </c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73" customFormat="true" ht="15.8" hidden="false" customHeight="false" outlineLevel="0" collapsed="false">
      <c r="A30" s="88"/>
      <c r="B30" s="89"/>
      <c r="C30" s="57"/>
      <c r="D30" s="90"/>
      <c r="E30" s="91"/>
      <c r="F30" s="92"/>
      <c r="G30" s="93"/>
      <c r="H30" s="62"/>
      <c r="I30" s="63"/>
      <c r="J30" s="64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73" customFormat="true" ht="17" hidden="false" customHeight="false" outlineLevel="0" collapsed="false">
      <c r="A31" s="80"/>
      <c r="B31" s="81" t="s">
        <v>34</v>
      </c>
      <c r="C31" s="81" t="s">
        <v>21</v>
      </c>
      <c r="D31" s="43" t="n">
        <f aca="false">MIN(D32:D39)</f>
        <v>45385</v>
      </c>
      <c r="E31" s="44" t="n">
        <f aca="false">NETWORKDAYS(D31,F31,Holidays)</f>
        <v>16</v>
      </c>
      <c r="F31" s="45" t="n">
        <f aca="false">MAX(F32:F39)</f>
        <v>45406</v>
      </c>
      <c r="G31" s="82" t="n">
        <f aca="false">SUMPRODUCT(G32:G34,E32:E34)/SUM(E32:E34)</f>
        <v>0</v>
      </c>
      <c r="H31" s="47" t="n">
        <f aca="false">F31-D31+1</f>
        <v>22</v>
      </c>
      <c r="I31" s="48" t="n">
        <f aca="false">SUM(I32:I34)</f>
        <v>0</v>
      </c>
      <c r="J31" s="49" t="n">
        <f aca="false">SUM(J32:J34)</f>
        <v>10</v>
      </c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73" customFormat="true" ht="15.8" hidden="false" customHeight="false" outlineLevel="0" collapsed="false">
      <c r="A32" s="55"/>
      <c r="B32" s="56" t="s">
        <v>35</v>
      </c>
      <c r="C32" s="57" t="s">
        <v>36</v>
      </c>
      <c r="D32" s="58" t="n">
        <v>45385</v>
      </c>
      <c r="E32" s="72" t="n">
        <v>10</v>
      </c>
      <c r="F32" s="83" t="n">
        <f aca="false">IF(E32&gt;0,WORKDAY(D32,E32-1,Holidays), "")</f>
        <v>45398</v>
      </c>
      <c r="G32" s="61"/>
      <c r="H32" s="62" t="n">
        <f aca="false">IF(ISNUMBER(F32),F32-D32+1,"")</f>
        <v>14</v>
      </c>
      <c r="I32" s="63" t="n">
        <f aca="false">IF(ISNUMBER(E32),ROUNDDOWN(E32*G32,0),"")</f>
        <v>0</v>
      </c>
      <c r="J32" s="64" t="n">
        <f aca="false">IF(ISNUMBER(E32),E32-I32,"")</f>
        <v>10</v>
      </c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73" customFormat="true" ht="15.8" hidden="false" customHeight="false" outlineLevel="0" collapsed="false">
      <c r="A33" s="68"/>
      <c r="B33" s="69" t="s">
        <v>37</v>
      </c>
      <c r="C33" s="57" t="s">
        <v>36</v>
      </c>
      <c r="D33" s="58"/>
      <c r="E33" s="84"/>
      <c r="F33" s="60"/>
      <c r="G33" s="85" t="n">
        <v>0</v>
      </c>
      <c r="H33" s="62" t="str">
        <f aca="false">IF(ISNUMBER(F33),F33-D33+1,"")</f>
        <v/>
      </c>
      <c r="I33" s="63" t="str">
        <f aca="false">IF(ISNUMBER(E33),ROUNDDOWN(E33*G33,0),"")</f>
        <v/>
      </c>
      <c r="J33" s="64" t="str">
        <f aca="false">IF(ISNUMBER(E33),E33-I33,"")</f>
        <v/>
      </c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73" customFormat="true" ht="15.8" hidden="false" customHeight="false" outlineLevel="0" collapsed="false">
      <c r="A34" s="68"/>
      <c r="B34" s="69" t="s">
        <v>38</v>
      </c>
      <c r="C34" s="57" t="s">
        <v>36</v>
      </c>
      <c r="D34" s="58"/>
      <c r="E34" s="84"/>
      <c r="F34" s="60"/>
      <c r="G34" s="85" t="n">
        <v>0</v>
      </c>
      <c r="H34" s="62" t="str">
        <f aca="false">IF(ISNUMBER(F34),F34-D34+1,"")</f>
        <v/>
      </c>
      <c r="I34" s="63" t="str">
        <f aca="false">IF(ISNUMBER(E34),ROUNDDOWN(E34*G34,0),"")</f>
        <v/>
      </c>
      <c r="J34" s="64" t="str">
        <f aca="false">IF(ISNUMBER(E34),E34-I34,"")</f>
        <v/>
      </c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71" customFormat="true" ht="15.8" hidden="false" customHeight="false" outlineLevel="0" collapsed="false">
      <c r="A35" s="68"/>
      <c r="B35" s="69" t="s">
        <v>39</v>
      </c>
      <c r="C35" s="57" t="s">
        <v>36</v>
      </c>
      <c r="D35" s="58"/>
      <c r="E35" s="84"/>
      <c r="F35" s="60"/>
      <c r="G35" s="85" t="n">
        <v>0</v>
      </c>
      <c r="H35" s="62" t="str">
        <f aca="false">IF(ISNUMBER(F35),F35-D35+1,"")</f>
        <v/>
      </c>
      <c r="I35" s="63" t="str">
        <f aca="false">IF(ISNUMBER(E35),ROUNDDOWN(E35*G35,0),"")</f>
        <v/>
      </c>
      <c r="J35" s="64" t="str">
        <f aca="false">IF(ISNUMBER(E35),E35-I35,"")</f>
        <v/>
      </c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71" customFormat="true" ht="15.8" hidden="false" customHeight="false" outlineLevel="0" collapsed="false">
      <c r="A36" s="55"/>
      <c r="B36" s="56" t="s">
        <v>40</v>
      </c>
      <c r="C36" s="57" t="s">
        <v>41</v>
      </c>
      <c r="D36" s="58" t="n">
        <v>45399</v>
      </c>
      <c r="E36" s="72" t="n">
        <v>6</v>
      </c>
      <c r="F36" s="83" t="n">
        <f aca="false">IF(E36&gt;0,WORKDAY(D36,E36-1,Holidays), "")</f>
        <v>45406</v>
      </c>
      <c r="G36" s="61"/>
      <c r="H36" s="62" t="n">
        <f aca="false">IF(ISNUMBER(F36),F36-D36+1,"")</f>
        <v>8</v>
      </c>
      <c r="I36" s="63" t="n">
        <f aca="false">IF(ISNUMBER(E36),ROUNDDOWN(E36*G36,0),"")</f>
        <v>0</v>
      </c>
      <c r="J36" s="64" t="n">
        <f aca="false">IF(ISNUMBER(E36),E36-I36,"")</f>
        <v>6</v>
      </c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71" customFormat="true" ht="15.8" hidden="false" customHeight="false" outlineLevel="0" collapsed="false">
      <c r="A37" s="68"/>
      <c r="B37" s="69" t="s">
        <v>42</v>
      </c>
      <c r="C37" s="57" t="s">
        <v>43</v>
      </c>
      <c r="D37" s="58"/>
      <c r="E37" s="84"/>
      <c r="F37" s="60"/>
      <c r="G37" s="85" t="n">
        <v>0</v>
      </c>
      <c r="H37" s="62" t="str">
        <f aca="false">IF(ISNUMBER(F37),F37-D37+1,"")</f>
        <v/>
      </c>
      <c r="I37" s="63" t="str">
        <f aca="false">IF(ISNUMBER(E37),ROUNDDOWN(E37*G37,0),"")</f>
        <v/>
      </c>
      <c r="J37" s="64" t="str">
        <f aca="false">IF(ISNUMBER(E37),E37-I37,"")</f>
        <v/>
      </c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71" customFormat="true" ht="15.8" hidden="false" customHeight="false" outlineLevel="0" collapsed="false">
      <c r="A38" s="68"/>
      <c r="B38" s="69" t="s">
        <v>44</v>
      </c>
      <c r="C38" s="57"/>
      <c r="D38" s="58"/>
      <c r="E38" s="84"/>
      <c r="F38" s="60"/>
      <c r="G38" s="85" t="n">
        <v>0</v>
      </c>
      <c r="H38" s="62" t="str">
        <f aca="false">IF(ISNUMBER(F38),F38-D38+1,"")</f>
        <v/>
      </c>
      <c r="I38" s="63" t="str">
        <f aca="false">IF(ISNUMBER(E38),ROUNDDOWN(E38*G38,0),"")</f>
        <v/>
      </c>
      <c r="J38" s="64" t="str">
        <f aca="false">IF(ISNUMBER(E38),E38-I38,"")</f>
        <v/>
      </c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71" customFormat="true" ht="15.8" hidden="false" customHeight="false" outlineLevel="0" collapsed="false">
      <c r="A39" s="55"/>
      <c r="B39" s="56" t="s">
        <v>45</v>
      </c>
      <c r="C39" s="57"/>
      <c r="D39" s="58"/>
      <c r="E39" s="72"/>
      <c r="F39" s="83"/>
      <c r="G39" s="61"/>
      <c r="H39" s="78" t="str">
        <f aca="false">IF(ISNUMBER(F39),F39-D39+1,"")</f>
        <v/>
      </c>
      <c r="I39" s="63" t="str">
        <f aca="false">IF(ISNUMBER(E39),ROUNDDOWN(E39*G39,0),"")</f>
        <v/>
      </c>
      <c r="J39" s="64" t="str">
        <f aca="false">IF(ISNUMBER(E39),E39-I39,"")</f>
        <v/>
      </c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71" customFormat="true" ht="15.8" hidden="false" customHeight="false" outlineLevel="0" collapsed="false">
      <c r="A40" s="0"/>
      <c r="B40" s="0"/>
      <c r="C40" s="74"/>
      <c r="D40" s="77"/>
      <c r="E40" s="0"/>
      <c r="F40" s="0"/>
      <c r="G40" s="0"/>
      <c r="H40" s="0"/>
      <c r="I40" s="0"/>
      <c r="J40" s="0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71" customFormat="true" ht="17" hidden="false" customHeight="false" outlineLevel="0" collapsed="false">
      <c r="A41" s="80"/>
      <c r="B41" s="81" t="s">
        <v>46</v>
      </c>
      <c r="C41" s="81" t="s">
        <v>47</v>
      </c>
      <c r="D41" s="43" t="n">
        <f aca="false">MIN(D42:D49)</f>
        <v>45407</v>
      </c>
      <c r="E41" s="44" t="n">
        <f aca="false">NETWORKDAYS(D41,F41,Holidays)</f>
        <v>2</v>
      </c>
      <c r="F41" s="45" t="n">
        <f aca="false">MAX(F42:F49)</f>
        <v>45408</v>
      </c>
      <c r="G41" s="82" t="n">
        <f aca="false">SUMPRODUCT(G42:G44,E42:E44)/SUM(E42:E44)</f>
        <v>0</v>
      </c>
      <c r="H41" s="47" t="n">
        <f aca="false">F41-D41+1</f>
        <v>2</v>
      </c>
      <c r="I41" s="48" t="n">
        <f aca="false">SUM(I42:I44)</f>
        <v>0</v>
      </c>
      <c r="J41" s="49" t="n">
        <f aca="false">SUM(J42:J44)</f>
        <v>2</v>
      </c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71" customFormat="true" ht="15.8" hidden="false" customHeight="false" outlineLevel="0" collapsed="false">
      <c r="A42" s="55"/>
      <c r="B42" s="56" t="s">
        <v>48</v>
      </c>
      <c r="C42" s="57" t="s">
        <v>36</v>
      </c>
      <c r="D42" s="58" t="n">
        <v>45407</v>
      </c>
      <c r="E42" s="72" t="n">
        <v>2</v>
      </c>
      <c r="F42" s="83" t="n">
        <f aca="false">IF(E42&gt;0,WORKDAY(D42,E42-1,Holidays), "")</f>
        <v>45408</v>
      </c>
      <c r="G42" s="61"/>
      <c r="H42" s="62" t="n">
        <f aca="false">IF(ISNUMBER(F42),F42-D42+1,"")</f>
        <v>2</v>
      </c>
      <c r="I42" s="63" t="n">
        <f aca="false">IF(ISNUMBER(E42),ROUNDDOWN(E42*G42,0),"")</f>
        <v>0</v>
      </c>
      <c r="J42" s="64" t="n">
        <f aca="false">IF(ISNUMBER(E42),E42-I42,"")</f>
        <v>2</v>
      </c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71" customFormat="true" ht="15.8" hidden="false" customHeight="false" outlineLevel="0" collapsed="false">
      <c r="A43" s="68"/>
      <c r="B43" s="69" t="s">
        <v>16</v>
      </c>
      <c r="C43" s="57" t="s">
        <v>36</v>
      </c>
      <c r="D43" s="58"/>
      <c r="E43" s="84"/>
      <c r="F43" s="60"/>
      <c r="G43" s="85" t="n">
        <v>0</v>
      </c>
      <c r="H43" s="62" t="str">
        <f aca="false">IF(ISNUMBER(F43),F43-D43+1,"")</f>
        <v/>
      </c>
      <c r="I43" s="63" t="str">
        <f aca="false">IF(ISNUMBER(E43),ROUNDDOWN(E43*G43,0),"")</f>
        <v/>
      </c>
      <c r="J43" s="64" t="str">
        <f aca="false">IF(ISNUMBER(E43),E43-I43,"")</f>
        <v/>
      </c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71" customFormat="true" ht="15.8" hidden="false" customHeight="false" outlineLevel="0" collapsed="false">
      <c r="A44" s="68"/>
      <c r="B44" s="69" t="s">
        <v>49</v>
      </c>
      <c r="C44" s="57" t="s">
        <v>36</v>
      </c>
      <c r="D44" s="58"/>
      <c r="E44" s="84"/>
      <c r="F44" s="60"/>
      <c r="G44" s="85" t="n">
        <v>0</v>
      </c>
      <c r="H44" s="62" t="str">
        <f aca="false">IF(ISNUMBER(F44),F44-D44+1,"")</f>
        <v/>
      </c>
      <c r="I44" s="63" t="str">
        <f aca="false">IF(ISNUMBER(E44),ROUNDDOWN(E44*G44,0),"")</f>
        <v/>
      </c>
      <c r="J44" s="64" t="str">
        <f aca="false">IF(ISNUMBER(E44),E44-I44,"")</f>
        <v/>
      </c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71" customFormat="true" ht="15.8" hidden="false" customHeight="false" outlineLevel="0" collapsed="false">
      <c r="A45" s="68"/>
      <c r="B45" s="69" t="s">
        <v>50</v>
      </c>
      <c r="C45" s="57" t="s">
        <v>47</v>
      </c>
      <c r="D45" s="58"/>
      <c r="E45" s="84"/>
      <c r="F45" s="60"/>
      <c r="G45" s="85"/>
      <c r="H45" s="62"/>
      <c r="I45" s="63"/>
      <c r="J45" s="64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71" customFormat="true" ht="15.8" hidden="false" customHeight="false" outlineLevel="0" collapsed="false">
      <c r="A46" s="55"/>
      <c r="B46" s="56" t="s">
        <v>51</v>
      </c>
      <c r="C46" s="57" t="s">
        <v>47</v>
      </c>
      <c r="D46" s="58" t="n">
        <v>45408</v>
      </c>
      <c r="E46" s="72" t="n">
        <v>1</v>
      </c>
      <c r="F46" s="83" t="n">
        <f aca="false">IF(E46&gt;0,WORKDAY(D46,E46-1,Holidays), "")</f>
        <v>45408</v>
      </c>
      <c r="G46" s="61"/>
      <c r="H46" s="62" t="n">
        <f aca="false">IF(ISNUMBER(F46),F46-D46+1,"")</f>
        <v>1</v>
      </c>
      <c r="I46" s="63" t="n">
        <f aca="false">IF(ISNUMBER(E46),ROUNDDOWN(E46*G46,0),"")</f>
        <v>0</v>
      </c>
      <c r="J46" s="64" t="n">
        <f aca="false">IF(ISNUMBER(E46),E46-I46,"")</f>
        <v>1</v>
      </c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71" customFormat="true" ht="15.8" hidden="false" customHeight="false" outlineLevel="0" collapsed="false">
      <c r="A47" s="68"/>
      <c r="B47" s="69" t="s">
        <v>52</v>
      </c>
      <c r="C47" s="57" t="s">
        <v>47</v>
      </c>
      <c r="D47" s="58"/>
      <c r="E47" s="84"/>
      <c r="F47" s="60"/>
      <c r="G47" s="85" t="n">
        <v>0</v>
      </c>
      <c r="H47" s="62" t="str">
        <f aca="false">IF(ISNUMBER(F47),F47-D47+1,"")</f>
        <v/>
      </c>
      <c r="I47" s="63" t="str">
        <f aca="false">IF(ISNUMBER(E47),ROUNDDOWN(E47*G47,0),"")</f>
        <v/>
      </c>
      <c r="J47" s="64" t="str">
        <f aca="false">IF(ISNUMBER(E47),E47-I47,"")</f>
        <v/>
      </c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71" customFormat="true" ht="15.8" hidden="false" customHeight="false" outlineLevel="0" collapsed="false">
      <c r="A48" s="68"/>
      <c r="B48" s="69" t="s">
        <v>53</v>
      </c>
      <c r="C48" s="57" t="s">
        <v>47</v>
      </c>
      <c r="D48" s="58"/>
      <c r="E48" s="84"/>
      <c r="F48" s="60"/>
      <c r="G48" s="85" t="n">
        <v>0</v>
      </c>
      <c r="H48" s="62" t="str">
        <f aca="false">IF(ISNUMBER(F48),F48-D48+1,"")</f>
        <v/>
      </c>
      <c r="I48" s="63" t="str">
        <f aca="false">IF(ISNUMBER(E48),ROUNDDOWN(E48*G48,0),"")</f>
        <v/>
      </c>
      <c r="J48" s="64" t="str">
        <f aca="false">IF(ISNUMBER(E48),E48-I48,"")</f>
        <v/>
      </c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71" customFormat="true" ht="15.8" hidden="false" customHeight="false" outlineLevel="0" collapsed="false">
      <c r="A49" s="55"/>
      <c r="B49" s="56" t="s">
        <v>54</v>
      </c>
      <c r="C49" s="57"/>
      <c r="D49" s="58"/>
      <c r="E49" s="72"/>
      <c r="F49" s="83"/>
      <c r="G49" s="61"/>
      <c r="H49" s="78" t="str">
        <f aca="false">IF(ISNUMBER(F49),F49-D49+1,"")</f>
        <v/>
      </c>
      <c r="I49" s="63" t="str">
        <f aca="false">IF(ISNUMBER(E49),ROUNDDOWN(E49*G49,0),"")</f>
        <v/>
      </c>
      <c r="J49" s="64" t="str">
        <f aca="false">IF(ISNUMBER(E49),E49-I49,"")</f>
        <v/>
      </c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71" customFormat="true" ht="15.8" hidden="false" customHeight="false" outlineLevel="0" collapsed="false">
      <c r="A50" s="88"/>
      <c r="B50" s="89"/>
      <c r="C50" s="57"/>
      <c r="D50" s="90"/>
      <c r="E50" s="91"/>
      <c r="F50" s="92"/>
      <c r="G50" s="93"/>
      <c r="H50" s="62"/>
      <c r="I50" s="63"/>
      <c r="J50" s="64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71" customFormat="true" ht="17" hidden="false" customHeight="false" outlineLevel="0" collapsed="false">
      <c r="A51" s="80"/>
      <c r="B51" s="81" t="s">
        <v>55</v>
      </c>
      <c r="C51" s="81" t="s">
        <v>47</v>
      </c>
      <c r="D51" s="43" t="n">
        <f aca="false">MIN(D52:D78)</f>
        <v>45407</v>
      </c>
      <c r="E51" s="44" t="n">
        <f aca="false">NETWORKDAYS(D51,F51,Holidays)</f>
        <v>4</v>
      </c>
      <c r="F51" s="45" t="n">
        <f aca="false">MAX(F52:F78)</f>
        <v>45412</v>
      </c>
      <c r="G51" s="82" t="n">
        <f aca="false">SUMPRODUCT(G52:G54,E52:E54)/SUM(E52:E54)</f>
        <v>0</v>
      </c>
      <c r="H51" s="47" t="n">
        <f aca="false">F51-D51+1</f>
        <v>6</v>
      </c>
      <c r="I51" s="48" t="n">
        <f aca="false">SUM(I52:I54)</f>
        <v>0</v>
      </c>
      <c r="J51" s="49" t="n">
        <f aca="false">SUM(J52:J54)</f>
        <v>2</v>
      </c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71" customFormat="true" ht="15.8" hidden="false" customHeight="false" outlineLevel="0" collapsed="false">
      <c r="A52" s="55"/>
      <c r="B52" s="56" t="s">
        <v>56</v>
      </c>
      <c r="C52" s="57" t="s">
        <v>57</v>
      </c>
      <c r="D52" s="58" t="n">
        <v>45407</v>
      </c>
      <c r="E52" s="72" t="n">
        <v>2</v>
      </c>
      <c r="F52" s="83" t="n">
        <f aca="false">IF(E52&gt;0,WORKDAY(D52,E52-1,Holidays), "")</f>
        <v>45408</v>
      </c>
      <c r="G52" s="61"/>
      <c r="H52" s="62" t="n">
        <f aca="false">IF(ISNUMBER(F52),F52-D52+1,"")</f>
        <v>2</v>
      </c>
      <c r="I52" s="63" t="n">
        <f aca="false">IF(ISNUMBER(E52),ROUNDDOWN(E52*G52,0),"")</f>
        <v>0</v>
      </c>
      <c r="J52" s="64" t="n">
        <f aca="false">IF(ISNUMBER(E52),E52-I52,"")</f>
        <v>2</v>
      </c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71" customFormat="true" ht="15.8" hidden="false" customHeight="false" outlineLevel="0" collapsed="false">
      <c r="A53" s="68"/>
      <c r="B53" s="69" t="s">
        <v>58</v>
      </c>
      <c r="C53" s="57" t="s">
        <v>59</v>
      </c>
      <c r="D53" s="58"/>
      <c r="E53" s="84"/>
      <c r="F53" s="60"/>
      <c r="G53" s="85" t="n">
        <v>0</v>
      </c>
      <c r="H53" s="62" t="str">
        <f aca="false">IF(ISNUMBER(F53),F53-D53+1,"")</f>
        <v/>
      </c>
      <c r="I53" s="63" t="str">
        <f aca="false">IF(ISNUMBER(E53),ROUNDDOWN(E53*G53,0),"")</f>
        <v/>
      </c>
      <c r="J53" s="64" t="str">
        <f aca="false">IF(ISNUMBER(E53),E53-I53,"")</f>
        <v/>
      </c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71" customFormat="true" ht="15.8" hidden="false" customHeight="false" outlineLevel="0" collapsed="false">
      <c r="A54" s="68"/>
      <c r="B54" s="69" t="s">
        <v>60</v>
      </c>
      <c r="C54" s="57" t="s">
        <v>61</v>
      </c>
      <c r="D54" s="58"/>
      <c r="E54" s="84"/>
      <c r="F54" s="60"/>
      <c r="G54" s="85" t="n">
        <v>0</v>
      </c>
      <c r="H54" s="62" t="str">
        <f aca="false">IF(ISNUMBER(F54),F54-D54+1,"")</f>
        <v/>
      </c>
      <c r="I54" s="63" t="str">
        <f aca="false">IF(ISNUMBER(E54),ROUNDDOWN(E54*G54,0),"")</f>
        <v/>
      </c>
      <c r="J54" s="64" t="str">
        <f aca="false">IF(ISNUMBER(E54),E54-I54,"")</f>
        <v/>
      </c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71" customFormat="true" ht="15.8" hidden="false" customHeight="false" outlineLevel="0" collapsed="false">
      <c r="A55" s="68"/>
      <c r="B55" s="69" t="s">
        <v>62</v>
      </c>
      <c r="C55" s="57" t="s">
        <v>63</v>
      </c>
      <c r="D55" s="58"/>
      <c r="E55" s="84"/>
      <c r="F55" s="60"/>
      <c r="G55" s="85" t="n">
        <v>0</v>
      </c>
      <c r="H55" s="62"/>
      <c r="I55" s="63"/>
      <c r="J55" s="64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71" customFormat="true" ht="15.8" hidden="false" customHeight="false" outlineLevel="0" collapsed="false">
      <c r="A56" s="55"/>
      <c r="B56" s="56" t="s">
        <v>64</v>
      </c>
      <c r="C56" s="57" t="s">
        <v>23</v>
      </c>
      <c r="D56" s="58" t="n">
        <v>45408</v>
      </c>
      <c r="E56" s="72" t="n">
        <v>2</v>
      </c>
      <c r="F56" s="83" t="n">
        <f aca="false">IF(E56&gt;0,WORKDAY(D56,E56-1,Holidays), "")</f>
        <v>45411</v>
      </c>
      <c r="G56" s="61"/>
      <c r="H56" s="62" t="n">
        <f aca="false">IF(ISNUMBER(F56),F56-D56+1,"")</f>
        <v>4</v>
      </c>
      <c r="I56" s="63" t="n">
        <f aca="false">IF(ISNUMBER(E56),ROUNDDOWN(E56*G56,0),"")</f>
        <v>0</v>
      </c>
      <c r="J56" s="64" t="n">
        <f aca="false">IF(ISNUMBER(E56),E56-I56,"")</f>
        <v>2</v>
      </c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71" customFormat="true" ht="15.8" hidden="false" customHeight="false" outlineLevel="0" collapsed="false">
      <c r="A57" s="68"/>
      <c r="B57" s="69" t="s">
        <v>65</v>
      </c>
      <c r="C57" s="57" t="s">
        <v>23</v>
      </c>
      <c r="D57" s="58"/>
      <c r="E57" s="84"/>
      <c r="F57" s="60"/>
      <c r="G57" s="85" t="n">
        <v>0</v>
      </c>
      <c r="H57" s="62" t="str">
        <f aca="false">IF(ISNUMBER(F57),F57-D57+1,"")</f>
        <v/>
      </c>
      <c r="I57" s="63" t="str">
        <f aca="false">IF(ISNUMBER(E57),ROUNDDOWN(E57*G57,0),"")</f>
        <v/>
      </c>
      <c r="J57" s="64" t="str">
        <f aca="false">IF(ISNUMBER(E57),E57-I57,"")</f>
        <v/>
      </c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71" customFormat="true" ht="15.8" hidden="false" customHeight="false" outlineLevel="0" collapsed="false">
      <c r="A58" s="68"/>
      <c r="B58" s="69" t="s">
        <v>32</v>
      </c>
      <c r="C58" s="57" t="s">
        <v>23</v>
      </c>
      <c r="D58" s="58"/>
      <c r="E58" s="84"/>
      <c r="F58" s="60"/>
      <c r="G58" s="85" t="n">
        <v>0</v>
      </c>
      <c r="H58" s="62" t="str">
        <f aca="false">IF(ISNUMBER(F58),F58-D58+1,"")</f>
        <v/>
      </c>
      <c r="I58" s="63" t="str">
        <f aca="false">IF(ISNUMBER(E58),ROUNDDOWN(E58*G58,0),"")</f>
        <v/>
      </c>
      <c r="J58" s="64" t="str">
        <f aca="false">IF(ISNUMBER(E58),E58-I58,"")</f>
        <v/>
      </c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71" customFormat="true" ht="15.8" hidden="false" customHeight="false" outlineLevel="0" collapsed="false">
      <c r="A59" s="68"/>
      <c r="B59" s="69" t="s">
        <v>66</v>
      </c>
      <c r="C59" s="57" t="s">
        <v>23</v>
      </c>
      <c r="D59" s="58"/>
      <c r="E59" s="84"/>
      <c r="F59" s="60"/>
      <c r="G59" s="85" t="n">
        <v>0</v>
      </c>
      <c r="H59" s="62" t="str">
        <f aca="false">IF(ISNUMBER(F59),F59-D59+1,"")</f>
        <v/>
      </c>
      <c r="I59" s="63" t="str">
        <f aca="false">IF(ISNUMBER(E59),ROUNDDOWN(E59*G59,0),"")</f>
        <v/>
      </c>
      <c r="J59" s="64" t="str">
        <f aca="false">IF(ISNUMBER(E59),E59-I59,"")</f>
        <v/>
      </c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71" customFormat="true" ht="15.8" hidden="false" customHeight="false" outlineLevel="0" collapsed="false">
      <c r="A60" s="55"/>
      <c r="B60" s="56" t="s">
        <v>40</v>
      </c>
      <c r="C60" s="57" t="s">
        <v>23</v>
      </c>
      <c r="D60" s="58" t="n">
        <v>45412</v>
      </c>
      <c r="E60" s="72" t="n">
        <v>1</v>
      </c>
      <c r="F60" s="83" t="n">
        <f aca="false">IF(E60&gt;0,WORKDAY(D60,E60-1,Holidays), "")</f>
        <v>45412</v>
      </c>
      <c r="G60" s="61"/>
      <c r="H60" s="62" t="n">
        <f aca="false">IF(ISNUMBER(F60),F60-D60+1,"")</f>
        <v>1</v>
      </c>
      <c r="I60" s="63" t="n">
        <f aca="false">IF(ISNUMBER(E60),ROUNDDOWN(E60*G60,0),"")</f>
        <v>0</v>
      </c>
      <c r="J60" s="64" t="n">
        <f aca="false">IF(ISNUMBER(E60),E60-I60,"")</f>
        <v>1</v>
      </c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71" customFormat="true" ht="15.8" hidden="false" customHeight="false" outlineLevel="0" collapsed="false">
      <c r="A61" s="68"/>
      <c r="B61" s="69" t="s">
        <v>44</v>
      </c>
      <c r="C61" s="57" t="s">
        <v>41</v>
      </c>
      <c r="D61" s="58"/>
      <c r="E61" s="84"/>
      <c r="F61" s="60"/>
      <c r="G61" s="85" t="n">
        <v>0</v>
      </c>
      <c r="H61" s="62" t="str">
        <f aca="false">IF(ISNUMBER(F61),F61-D61+1,"")</f>
        <v/>
      </c>
      <c r="I61" s="63" t="str">
        <f aca="false">IF(ISNUMBER(E61),ROUNDDOWN(E61*G61,0),"")</f>
        <v/>
      </c>
      <c r="J61" s="64" t="str">
        <f aca="false">IF(ISNUMBER(E61),E61-I61,"")</f>
        <v/>
      </c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71" customFormat="true" ht="15.8" hidden="false" customHeight="false" outlineLevel="0" collapsed="false">
      <c r="A62" s="68"/>
      <c r="B62" s="69" t="s">
        <v>67</v>
      </c>
      <c r="C62" s="57"/>
      <c r="D62" s="58"/>
      <c r="E62" s="84"/>
      <c r="F62" s="60"/>
      <c r="G62" s="85"/>
      <c r="H62" s="62"/>
      <c r="I62" s="63"/>
      <c r="J62" s="64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71" customFormat="true" ht="15.8" hidden="false" customHeight="false" outlineLevel="0" collapsed="false">
      <c r="A63" s="55"/>
      <c r="B63" s="56" t="s">
        <v>68</v>
      </c>
      <c r="C63" s="57"/>
      <c r="D63" s="58"/>
      <c r="E63" s="72"/>
      <c r="F63" s="83"/>
      <c r="G63" s="61"/>
      <c r="H63" s="78" t="str">
        <f aca="false">IF(ISNUMBER(F63),F63-D63+1,"")</f>
        <v/>
      </c>
      <c r="I63" s="63" t="str">
        <f aca="false">IF(ISNUMBER(E63),ROUNDDOWN(E63*G63,0),"")</f>
        <v/>
      </c>
      <c r="J63" s="64" t="str">
        <f aca="false">IF(ISNUMBER(E63),E63-I63,"")</f>
        <v/>
      </c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71" customFormat="true" ht="15.8" hidden="false" customHeight="false" outlineLevel="0" collapsed="false">
      <c r="A64" s="68"/>
      <c r="B64" s="69"/>
      <c r="C64" s="57"/>
      <c r="D64" s="58"/>
      <c r="E64" s="84"/>
      <c r="F64" s="60"/>
      <c r="G64" s="85"/>
      <c r="H64" s="62"/>
      <c r="I64" s="63"/>
      <c r="J64" s="64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71" customFormat="true" ht="15.8" hidden="false" customHeight="false" outlineLevel="0" collapsed="false">
      <c r="A65" s="68"/>
      <c r="B65" s="69"/>
      <c r="C65" s="57"/>
      <c r="D65" s="58"/>
      <c r="E65" s="84"/>
      <c r="F65" s="60"/>
      <c r="G65" s="85"/>
      <c r="H65" s="62"/>
      <c r="I65" s="63"/>
      <c r="J65" s="64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71" customFormat="true" ht="15.8" hidden="false" customHeight="false" outlineLevel="0" collapsed="false">
      <c r="A66" s="68"/>
      <c r="B66" s="69"/>
      <c r="C66" s="57"/>
      <c r="D66" s="58"/>
      <c r="E66" s="84"/>
      <c r="F66" s="60"/>
      <c r="G66" s="85"/>
      <c r="H66" s="62"/>
      <c r="I66" s="63"/>
      <c r="J66" s="64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71" customFormat="true" ht="15.8" hidden="false" customHeight="false" outlineLevel="0" collapsed="false">
      <c r="A67" s="68"/>
      <c r="B67" s="69"/>
      <c r="C67" s="57"/>
      <c r="D67" s="58"/>
      <c r="E67" s="84"/>
      <c r="F67" s="60"/>
      <c r="G67" s="85"/>
      <c r="H67" s="62"/>
      <c r="I67" s="63"/>
      <c r="J67" s="64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71" customFormat="true" ht="15.8" hidden="false" customHeight="false" outlineLevel="0" collapsed="false">
      <c r="A68" s="68"/>
      <c r="B68" s="69"/>
      <c r="C68" s="57"/>
      <c r="D68" s="58"/>
      <c r="E68" s="84"/>
      <c r="F68" s="60"/>
      <c r="G68" s="85"/>
      <c r="H68" s="62"/>
      <c r="I68" s="63"/>
      <c r="J68" s="64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71" customFormat="true" ht="15.8" hidden="false" customHeight="false" outlineLevel="0" collapsed="false">
      <c r="A69" s="68"/>
      <c r="B69" s="69"/>
      <c r="C69" s="57"/>
      <c r="D69" s="58"/>
      <c r="E69" s="84"/>
      <c r="F69" s="60"/>
      <c r="G69" s="85"/>
      <c r="H69" s="62"/>
      <c r="I69" s="63"/>
      <c r="J69" s="64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71" customFormat="true" ht="15.8" hidden="false" customHeight="false" outlineLevel="0" collapsed="false">
      <c r="A70" s="68"/>
      <c r="B70" s="69"/>
      <c r="C70" s="57"/>
      <c r="D70" s="58"/>
      <c r="E70" s="84"/>
      <c r="F70" s="60"/>
      <c r="G70" s="85"/>
      <c r="H70" s="62"/>
      <c r="I70" s="63"/>
      <c r="J70" s="64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94" customFormat="true" ht="15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.8" hidden="false" customHeight="false" outlineLevel="0" collapsed="false">
      <c r="D72" s="0"/>
      <c r="E72" s="0"/>
      <c r="F72" s="0"/>
      <c r="G72" s="0"/>
      <c r="H72" s="0"/>
      <c r="I72" s="0"/>
      <c r="J72" s="0"/>
    </row>
    <row r="73" customFormat="false" ht="15.8" hidden="false" customHeight="false" outlineLevel="0" collapsed="false">
      <c r="D73" s="0"/>
      <c r="E73" s="0"/>
      <c r="F73" s="0"/>
      <c r="G73" s="0"/>
      <c r="H73" s="0"/>
      <c r="I73" s="0"/>
      <c r="J73" s="0"/>
    </row>
    <row r="74" customFormat="false" ht="15.8" hidden="false" customHeight="false" outlineLevel="0" collapsed="false">
      <c r="D74" s="0"/>
      <c r="E74" s="0"/>
      <c r="F74" s="0"/>
      <c r="G74" s="0"/>
      <c r="H74" s="0"/>
      <c r="I74" s="0"/>
      <c r="J74" s="0"/>
    </row>
    <row r="75" customFormat="false" ht="15.8" hidden="false" customHeight="false" outlineLevel="0" collapsed="false">
      <c r="D75" s="0"/>
      <c r="E75" s="0"/>
      <c r="F75" s="0"/>
      <c r="G75" s="0"/>
      <c r="H75" s="0"/>
      <c r="I75" s="0"/>
      <c r="J75" s="0"/>
    </row>
    <row r="76" customFormat="false" ht="15.8" hidden="false" customHeight="false" outlineLevel="0" collapsed="false">
      <c r="D76" s="0"/>
      <c r="E76" s="0"/>
      <c r="F76" s="0"/>
      <c r="G76" s="0"/>
      <c r="H76" s="0"/>
      <c r="I76" s="0"/>
      <c r="J76" s="0"/>
    </row>
    <row r="77" s="95" customFormat="true" ht="17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77" customFormat="true" ht="15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.8" hidden="false" customHeight="false" outlineLevel="0" collapsed="false">
      <c r="A79" s="96"/>
      <c r="B79" s="96" t="s">
        <v>69</v>
      </c>
    </row>
    <row r="80" customFormat="false" ht="15.8" hidden="false" customHeight="false" outlineLevel="0" collapsed="false">
      <c r="A80" s="96"/>
      <c r="B80" s="96"/>
    </row>
    <row r="81" customFormat="false" ht="17" hidden="false" customHeight="false" outlineLevel="0" collapsed="false">
      <c r="A81" s="96"/>
      <c r="B81" s="97" t="s">
        <v>70</v>
      </c>
    </row>
    <row r="82" customFormat="false" ht="15.8" hidden="false" customHeight="false" outlineLevel="0" collapsed="false">
      <c r="A82" s="96"/>
      <c r="B82" s="98" t="s">
        <v>71</v>
      </c>
    </row>
    <row r="83" customFormat="false" ht="15.8" hidden="false" customHeight="false" outlineLevel="0" collapsed="false">
      <c r="A83" s="96"/>
      <c r="B83" s="99" t="s">
        <v>72</v>
      </c>
    </row>
    <row r="84" customFormat="false" ht="15.8" hidden="false" customHeight="false" outlineLevel="0" collapsed="false">
      <c r="A84" s="96"/>
      <c r="B84" s="99" t="s">
        <v>73</v>
      </c>
    </row>
    <row r="85" customFormat="false" ht="15.8" hidden="false" customHeight="false" outlineLevel="0" collapsed="false">
      <c r="B85" s="98" t="s">
        <v>74</v>
      </c>
    </row>
    <row r="86" customFormat="false" ht="15.8" hidden="false" customHeight="false" outlineLevel="0" collapsed="false">
      <c r="B86" s="99" t="s">
        <v>75</v>
      </c>
    </row>
    <row r="87" customFormat="false" ht="15.8" hidden="false" customHeight="false" outlineLevel="0" collapsed="false">
      <c r="B87" s="99" t="s">
        <v>76</v>
      </c>
    </row>
    <row r="88" customFormat="false" ht="15.8" hidden="false" customHeight="false" outlineLevel="0" collapsed="false">
      <c r="B88" s="99" t="s">
        <v>77</v>
      </c>
    </row>
    <row r="89" customFormat="false" ht="15.8" hidden="false" customHeight="false" outlineLevel="0" collapsed="false">
      <c r="B89" s="99" t="s">
        <v>78</v>
      </c>
    </row>
    <row r="90" customFormat="false" ht="15.8" hidden="false" customHeight="false" outlineLevel="0" collapsed="false">
      <c r="B90" s="99" t="s">
        <v>79</v>
      </c>
    </row>
    <row r="91" customFormat="false" ht="15.8" hidden="false" customHeight="false" outlineLevel="0" collapsed="false">
      <c r="B91" s="99" t="s">
        <v>80</v>
      </c>
    </row>
    <row r="92" customFormat="false" ht="15.8" hidden="false" customHeight="false" outlineLevel="0" collapsed="false">
      <c r="B92" s="99" t="s">
        <v>81</v>
      </c>
    </row>
    <row r="93" customFormat="false" ht="15.8" hidden="false" customHeight="false" outlineLevel="0" collapsed="false">
      <c r="B93" s="96"/>
    </row>
    <row r="94" customFormat="false" ht="15.8" hidden="false" customHeight="false" outlineLevel="0" collapsed="false">
      <c r="C94" s="100" t="s">
        <v>82</v>
      </c>
      <c r="D94" s="0"/>
      <c r="E94" s="1"/>
      <c r="F94" s="2"/>
      <c r="G94" s="1"/>
      <c r="H94" s="3"/>
      <c r="J94" s="4"/>
      <c r="K94" s="2"/>
    </row>
    <row r="95" customFormat="false" ht="15.8" hidden="false" customHeight="false" outlineLevel="0" collapsed="false">
      <c r="C95" s="101" t="n">
        <v>41640</v>
      </c>
      <c r="D95" s="0"/>
      <c r="E95" s="1"/>
      <c r="F95" s="2"/>
      <c r="G95" s="1"/>
      <c r="H95" s="3"/>
      <c r="J95" s="4"/>
      <c r="K95" s="2"/>
    </row>
    <row r="96" customFormat="false" ht="15.8" hidden="false" customHeight="false" outlineLevel="0" collapsed="false">
      <c r="C96" s="102" t="n">
        <v>41702</v>
      </c>
      <c r="D96" s="0"/>
      <c r="E96" s="1"/>
      <c r="F96" s="2"/>
      <c r="G96" s="1"/>
      <c r="H96" s="3"/>
      <c r="J96" s="4"/>
      <c r="K96" s="2"/>
    </row>
    <row r="97" customFormat="false" ht="15.8" hidden="false" customHeight="false" outlineLevel="0" collapsed="false">
      <c r="C97" s="102" t="n">
        <v>41747</v>
      </c>
      <c r="D97" s="0"/>
      <c r="E97" s="1"/>
      <c r="F97" s="2"/>
      <c r="G97" s="1"/>
      <c r="H97" s="3"/>
      <c r="J97" s="4"/>
      <c r="K97" s="2"/>
    </row>
    <row r="98" customFormat="false" ht="15.8" hidden="false" customHeight="false" outlineLevel="0" collapsed="false">
      <c r="C98" s="102" t="n">
        <v>41749</v>
      </c>
      <c r="D98" s="0"/>
      <c r="E98" s="1"/>
      <c r="F98" s="2"/>
      <c r="G98" s="1"/>
      <c r="H98" s="3"/>
      <c r="J98" s="4"/>
      <c r="K98" s="2"/>
    </row>
    <row r="99" customFormat="false" ht="15.8" hidden="false" customHeight="false" outlineLevel="0" collapsed="false">
      <c r="C99" s="102" t="n">
        <v>41754</v>
      </c>
      <c r="D99" s="0"/>
      <c r="E99" s="1"/>
      <c r="F99" s="2"/>
      <c r="G99" s="1"/>
      <c r="H99" s="3"/>
      <c r="J99" s="4"/>
      <c r="K99" s="2"/>
    </row>
    <row r="100" customFormat="false" ht="15.8" hidden="false" customHeight="false" outlineLevel="0" collapsed="false">
      <c r="C100" s="102" t="n">
        <v>41760</v>
      </c>
      <c r="D100" s="0"/>
      <c r="E100" s="1"/>
      <c r="F100" s="2"/>
      <c r="G100" s="1"/>
      <c r="H100" s="3"/>
      <c r="J100" s="4"/>
      <c r="K100" s="2"/>
    </row>
    <row r="101" customFormat="false" ht="15.8" hidden="false" customHeight="false" outlineLevel="0" collapsed="false">
      <c r="C101" s="102" t="n">
        <v>41800</v>
      </c>
      <c r="D101" s="0"/>
      <c r="E101" s="1"/>
      <c r="F101" s="2"/>
      <c r="G101" s="1"/>
      <c r="H101" s="3"/>
      <c r="J101" s="4"/>
      <c r="K101" s="2"/>
    </row>
    <row r="102" customFormat="false" ht="15.8" hidden="false" customHeight="false" outlineLevel="0" collapsed="false">
      <c r="C102" s="102" t="n">
        <v>41866</v>
      </c>
      <c r="D102" s="0"/>
      <c r="E102" s="1"/>
      <c r="F102" s="2"/>
      <c r="G102" s="1"/>
      <c r="H102" s="3"/>
      <c r="J102" s="4"/>
      <c r="K102" s="2"/>
    </row>
    <row r="103" customFormat="false" ht="15.8" hidden="false" customHeight="false" outlineLevel="0" collapsed="false">
      <c r="C103" s="102" t="n">
        <v>41981</v>
      </c>
      <c r="D103" s="0"/>
      <c r="E103" s="1"/>
      <c r="F103" s="2"/>
      <c r="G103" s="1"/>
      <c r="H103" s="3"/>
      <c r="J103" s="4"/>
      <c r="K103" s="2"/>
    </row>
    <row r="104" customFormat="false" ht="15.8" hidden="false" customHeight="false" outlineLevel="0" collapsed="false">
      <c r="C104" s="102" t="n">
        <v>41998</v>
      </c>
      <c r="D104" s="0"/>
      <c r="E104" s="1"/>
      <c r="F104" s="2"/>
      <c r="G104" s="1"/>
      <c r="H104" s="3"/>
      <c r="J104" s="4"/>
      <c r="K104" s="2"/>
    </row>
    <row r="105" customFormat="false" ht="15.8" hidden="false" customHeight="false" outlineLevel="0" collapsed="false">
      <c r="C105" s="102"/>
      <c r="D105" s="0"/>
      <c r="E105" s="1"/>
      <c r="F105" s="2"/>
      <c r="G105" s="1"/>
      <c r="H105" s="3"/>
      <c r="J105" s="4"/>
      <c r="K105" s="2"/>
    </row>
    <row r="106" customFormat="false" ht="15.8" hidden="false" customHeight="false" outlineLevel="0" collapsed="false">
      <c r="C106" s="102"/>
      <c r="D106" s="0"/>
      <c r="E106" s="1"/>
      <c r="F106" s="2"/>
      <c r="G106" s="1"/>
      <c r="H106" s="3"/>
      <c r="J106" s="4"/>
      <c r="K106" s="2"/>
    </row>
    <row r="107" customFormat="false" ht="15.8" hidden="false" customHeight="false" outlineLevel="0" collapsed="false">
      <c r="C107" s="102"/>
      <c r="D107" s="0"/>
      <c r="E107" s="1"/>
      <c r="F107" s="2"/>
      <c r="G107" s="1"/>
      <c r="H107" s="3"/>
      <c r="J107" s="4"/>
      <c r="K107" s="2"/>
    </row>
    <row r="108" customFormat="false" ht="15.8" hidden="false" customHeight="false" outlineLevel="0" collapsed="false">
      <c r="C108" s="102"/>
      <c r="D108" s="0"/>
      <c r="E108" s="1"/>
      <c r="F108" s="2"/>
      <c r="G108" s="1"/>
      <c r="H108" s="3"/>
      <c r="J108" s="4"/>
      <c r="K108" s="2"/>
    </row>
    <row r="109" customFormat="false" ht="15.8" hidden="false" customHeight="false" outlineLevel="0" collapsed="false">
      <c r="C109" s="102"/>
      <c r="D109" s="0"/>
      <c r="E109" s="1"/>
      <c r="F109" s="2"/>
      <c r="G109" s="1"/>
      <c r="H109" s="3"/>
      <c r="J109" s="4"/>
      <c r="K109" s="2"/>
    </row>
    <row r="110" customFormat="false" ht="15.8" hidden="false" customHeight="false" outlineLevel="0" collapsed="false">
      <c r="C110" s="102"/>
      <c r="D110" s="0"/>
      <c r="E110" s="1"/>
      <c r="F110" s="2"/>
      <c r="G110" s="1"/>
      <c r="H110" s="3"/>
      <c r="J110" s="4"/>
      <c r="K110" s="2"/>
    </row>
    <row r="111" customFormat="false" ht="15.8" hidden="false" customHeight="false" outlineLevel="0" collapsed="false">
      <c r="C111" s="102"/>
      <c r="D111" s="0"/>
      <c r="E111" s="1"/>
      <c r="F111" s="2"/>
      <c r="G111" s="1"/>
      <c r="H111" s="3"/>
      <c r="J111" s="4"/>
      <c r="K111" s="2"/>
    </row>
    <row r="112" customFormat="false" ht="15.8" hidden="false" customHeight="false" outlineLevel="0" collapsed="false">
      <c r="C112" s="102"/>
      <c r="D112" s="0"/>
      <c r="E112" s="1"/>
      <c r="F112" s="2"/>
      <c r="G112" s="1"/>
      <c r="H112" s="3"/>
      <c r="J112" s="4"/>
      <c r="K112" s="2"/>
    </row>
    <row r="113" customFormat="false" ht="15.8" hidden="false" customHeight="false" outlineLevel="0" collapsed="false">
      <c r="C113" s="102"/>
      <c r="D113" s="0"/>
      <c r="E113" s="1"/>
      <c r="F113" s="2"/>
      <c r="G113" s="1"/>
      <c r="H113" s="3"/>
      <c r="J113" s="4"/>
      <c r="K113" s="2"/>
    </row>
    <row r="114" customFormat="false" ht="15.8" hidden="false" customHeight="false" outlineLevel="0" collapsed="false">
      <c r="C114" s="102"/>
      <c r="D114" s="0"/>
      <c r="E114" s="1"/>
      <c r="F114" s="2"/>
      <c r="G114" s="1"/>
      <c r="H114" s="3"/>
      <c r="J114" s="4"/>
      <c r="K114" s="2"/>
    </row>
    <row r="115" customFormat="false" ht="15.8" hidden="false" customHeight="false" outlineLevel="0" collapsed="false">
      <c r="C115" s="103"/>
      <c r="D115" s="0"/>
      <c r="E115" s="1"/>
      <c r="F115" s="2"/>
      <c r="G115" s="1"/>
      <c r="H115" s="3"/>
      <c r="J115" s="4"/>
      <c r="K115" s="2"/>
    </row>
    <row r="116" customFormat="false" ht="15.8" hidden="false" customHeight="false" outlineLevel="0" collapsed="false">
      <c r="D116" s="0"/>
      <c r="E116" s="1"/>
      <c r="F116" s="2"/>
      <c r="G116" s="1"/>
      <c r="H116" s="3"/>
      <c r="J116" s="4"/>
      <c r="K116" s="2"/>
    </row>
  </sheetData>
  <mergeCells count="4">
    <mergeCell ref="B3:C3"/>
    <mergeCell ref="B4:C4"/>
    <mergeCell ref="B5:C5"/>
    <mergeCell ref="D5:G5"/>
  </mergeCells>
  <conditionalFormatting sqref="K8:GI70">
    <cfRule type="expression" priority="2" aboveAverage="0" equalAverage="0" bottom="0" percent="0" rank="0" text="" dxfId="0">
      <formula>K$10=TODAY()</formula>
    </cfRule>
    <cfRule type="expression" priority="3" aboveAverage="0" equalAverage="0" bottom="0" percent="0" rank="0" text="" dxfId="1">
      <formula>OR(WEEKDAY(K$10)=1,WEEKDAY(K$10)=7)</formula>
    </cfRule>
    <cfRule type="expression" priority="4" aboveAverage="0" equalAverage="0" bottom="0" percent="0" rank="0" text="" dxfId="2">
      <formula>ISNUMBER(MATCH(K$10,Holidays,0))</formula>
    </cfRule>
  </conditionalFormatting>
  <conditionalFormatting sqref="G10 F3">
    <cfRule type="dataBar" priority="5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{1CD7ECEC-6830-47ED-B1E3-1BAD28241AA0}</x14:id>
        </ext>
      </extLst>
    </cfRule>
  </conditionalFormatting>
  <conditionalFormatting sqref="K11:GI70">
    <cfRule type="expression" priority="6" aboveAverage="0" equalAverage="0" bottom="0" percent="0" rank="0" text="" dxfId="3">
      <formula>AND($E11&gt;0,K$10&gt;=$D11,K$10&lt;=$F11,WORKDAY($D11,$E11*$G11,Holidays)&gt;K$10)</formula>
    </cfRule>
    <cfRule type="expression" priority="7" aboveAverage="0" equalAverage="0" bottom="0" percent="0" rank="0" text="" dxfId="4">
      <formula>AND($E11&gt;0,K$10&gt;=$D11,K$10&lt;=$F11,WORKDAY($D11,$E11*$G11,Holidays)&lt;=K$10)</formula>
    </cfRule>
    <cfRule type="expression" priority="8" aboveAverage="0" equalAverage="0" bottom="0" percent="0" rank="0" text="" dxfId="5">
      <formula>AND($D11&gt;0,$F11="",$D11=K$10)</formula>
    </cfRule>
  </conditionalFormatting>
  <conditionalFormatting sqref="G50 G37:G38 G42:G48">
    <cfRule type="dataBar" priority="9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{7BC6D3D6-8290-4933-B890-23F0BA9067A5}</x14:id>
        </ext>
      </extLst>
    </cfRule>
  </conditionalFormatting>
  <conditionalFormatting sqref="G11:G33">
    <cfRule type="dataBar" priority="10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{63689A1C-BA60-4590-95D2-6CC4939B10F7}</x14:id>
        </ext>
      </extLst>
    </cfRule>
  </conditionalFormatting>
  <conditionalFormatting sqref="G34">
    <cfRule type="dataBar" priority="11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{ABC0B7AB-DCF7-44F5-B4ED-641BE2944364}</x14:id>
        </ext>
      </extLst>
    </cfRule>
  </conditionalFormatting>
  <conditionalFormatting sqref="G35">
    <cfRule type="dataBar" priority="12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{8786BF9B-E48F-4F6E-8A96-E1D4F52ADC73}</x14:id>
        </ext>
      </extLst>
    </cfRule>
  </conditionalFormatting>
  <conditionalFormatting sqref="G36:G37">
    <cfRule type="dataBar" priority="13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{906647DD-DFD0-40CD-9C5E-9B1DCFEBF1A6}</x14:id>
        </ext>
      </extLst>
    </cfRule>
  </conditionalFormatting>
  <conditionalFormatting sqref="G38">
    <cfRule type="dataBar" priority="14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{A98C228D-A5BE-485C-BCCC-177CB83A3FAC}</x14:id>
        </ext>
      </extLst>
    </cfRule>
  </conditionalFormatting>
  <conditionalFormatting sqref="G42:G44">
    <cfRule type="dataBar" priority="15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{DB45C4DD-C3D5-412D-9044-8A73A363F078}</x14:id>
        </ext>
      </extLst>
    </cfRule>
  </conditionalFormatting>
  <conditionalFormatting sqref="G45">
    <cfRule type="dataBar" priority="16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{94301C18-AB5C-488D-82B8-AB8CA3FB4B10}</x14:id>
        </ext>
      </extLst>
    </cfRule>
  </conditionalFormatting>
  <conditionalFormatting sqref="G46">
    <cfRule type="dataBar" priority="17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{AA483AC6-A24C-44A0-A28F-EF7F9A13D4BF}</x14:id>
        </ext>
      </extLst>
    </cfRule>
  </conditionalFormatting>
  <conditionalFormatting sqref="G47:G48">
    <cfRule type="dataBar" priority="18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{9AA27FAB-B7E1-4AB3-B321-B6C26F18468F}</x14:id>
        </ext>
      </extLst>
    </cfRule>
  </conditionalFormatting>
  <conditionalFormatting sqref="G47:G48">
    <cfRule type="dataBar" priority="19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{DF2658E8-70EF-4DDF-B5D0-338F2CB8DD3F}</x14:id>
        </ext>
      </extLst>
    </cfRule>
  </conditionalFormatting>
  <conditionalFormatting sqref="G48">
    <cfRule type="dataBar" priority="20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{E7562861-B642-471F-AEF4-7EFE8E53BF97}</x14:id>
        </ext>
      </extLst>
    </cfRule>
  </conditionalFormatting>
  <conditionalFormatting sqref="G39">
    <cfRule type="dataBar" priority="21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{9EAC6DA0-E8E0-4413-8883-3761F4509BC0}</x14:id>
        </ext>
      </extLst>
    </cfRule>
  </conditionalFormatting>
  <conditionalFormatting sqref="G49">
    <cfRule type="dataBar" priority="22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{75D090F1-563A-4829-B33F-7619BFB9BFB6}</x14:id>
        </ext>
      </extLst>
    </cfRule>
  </conditionalFormatting>
  <conditionalFormatting sqref="G69:G70 G52:G54">
    <cfRule type="dataBar" priority="23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{60583339-3932-4589-8EE9-F7218BE27CA6}</x14:id>
        </ext>
      </extLst>
    </cfRule>
  </conditionalFormatting>
  <conditionalFormatting sqref="G69:G70 G52:G54">
    <cfRule type="dataBar" priority="24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{2570A68C-D1F0-4DD2-A52D-23E6C78097CA}</x14:id>
        </ext>
      </extLst>
    </cfRule>
  </conditionalFormatting>
  <conditionalFormatting sqref="G69:G70 G52:G54">
    <cfRule type="dataBar" priority="25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{6FC94DFB-4F5F-46FF-A773-1DD020C7F638}</x14:id>
        </ext>
      </extLst>
    </cfRule>
  </conditionalFormatting>
  <conditionalFormatting sqref="G30">
    <cfRule type="dataBar" priority="26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{30FA4F9C-C877-4D98-BE40-5BD15018702B}</x14:id>
        </ext>
      </extLst>
    </cfRule>
  </conditionalFormatting>
  <conditionalFormatting sqref="G26:G27">
    <cfRule type="dataBar" priority="27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{262C3249-5A98-4EAD-9659-ED57A38E574F}</x14:id>
        </ext>
      </extLst>
    </cfRule>
  </conditionalFormatting>
  <conditionalFormatting sqref="G18:G21">
    <cfRule type="dataBar" priority="28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{E0AD3BDF-7EDC-4A2D-A556-C4EA24AD13D0}</x14:id>
        </ext>
      </extLst>
    </cfRule>
  </conditionalFormatting>
  <conditionalFormatting sqref="G22:G23">
    <cfRule type="dataBar" priority="29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{623374A4-DA66-4E73-9A30-56EDB0776768}</x14:id>
        </ext>
      </extLst>
    </cfRule>
  </conditionalFormatting>
  <conditionalFormatting sqref="G24">
    <cfRule type="dataBar" priority="30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{7A4D0078-82A3-47FD-8798-7D76E249806F}</x14:id>
        </ext>
      </extLst>
    </cfRule>
  </conditionalFormatting>
  <conditionalFormatting sqref="G25:G26">
    <cfRule type="dataBar" priority="31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{8BE5CDD4-2AEF-4DAA-B03E-CCF25A802AB1}</x14:id>
        </ext>
      </extLst>
    </cfRule>
  </conditionalFormatting>
  <conditionalFormatting sqref="G27">
    <cfRule type="dataBar" priority="32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{3C58EDCE-405F-4D1D-BAC8-CDE22AE1D9D8}</x14:id>
        </ext>
      </extLst>
    </cfRule>
  </conditionalFormatting>
  <conditionalFormatting sqref="G28">
    <cfRule type="dataBar" priority="33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{30F520C7-4146-4F58-B0F1-4D40E0FB3180}</x14:id>
        </ext>
      </extLst>
    </cfRule>
  </conditionalFormatting>
  <conditionalFormatting sqref="G28">
    <cfRule type="dataBar" priority="34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{00BF7F77-9EE8-4AF0-8853-AEA2DBD68D7E}</x14:id>
        </ext>
      </extLst>
    </cfRule>
  </conditionalFormatting>
  <conditionalFormatting sqref="G29">
    <cfRule type="dataBar" priority="35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{603EEEE0-9091-47C0-907D-715BA6E5B998}</x14:id>
        </ext>
      </extLst>
    </cfRule>
  </conditionalFormatting>
  <conditionalFormatting sqref="G31:G32">
    <cfRule type="dataBar" priority="36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{EBC2A98C-F27B-428B-9CAC-D9A2B5D170C4}</x14:id>
        </ext>
      </extLst>
    </cfRule>
  </conditionalFormatting>
  <conditionalFormatting sqref="G11:G16">
    <cfRule type="dataBar" priority="37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{C7207C7D-C0A5-4E40-A27F-2E2ECC556A20}</x14:id>
        </ext>
      </extLst>
    </cfRule>
  </conditionalFormatting>
  <conditionalFormatting sqref="G56:G68">
    <cfRule type="dataBar" priority="38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{65D6A069-2026-45EC-AE8F-318D308D88E9}</x14:id>
        </ext>
      </extLst>
    </cfRule>
  </conditionalFormatting>
  <conditionalFormatting sqref="G56:G68">
    <cfRule type="dataBar" priority="39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{CAD38548-DDD7-4310-A0B8-B77CD05AA03E}</x14:id>
        </ext>
      </extLst>
    </cfRule>
  </conditionalFormatting>
  <conditionalFormatting sqref="G56:G68">
    <cfRule type="dataBar" priority="40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{846BA475-7B87-4996-A713-EE4110B490C3}</x14:id>
        </ext>
      </extLst>
    </cfRule>
  </conditionalFormatting>
  <conditionalFormatting sqref="G57:G58 G61:G62">
    <cfRule type="dataBar" priority="41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{31E0F977-6DD7-4D64-B9CF-5E2FDAE14A36}</x14:id>
        </ext>
      </extLst>
    </cfRule>
  </conditionalFormatting>
  <conditionalFormatting sqref="G57:G58">
    <cfRule type="dataBar" priority="42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{499897E9-5DF0-4ECB-B7B5-A3A949D42F1F}</x14:id>
        </ext>
      </extLst>
    </cfRule>
  </conditionalFormatting>
  <conditionalFormatting sqref="G57:G58">
    <cfRule type="dataBar" priority="43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{79B6944E-FA8A-4591-80BC-37B04F8F5760}</x14:id>
        </ext>
      </extLst>
    </cfRule>
  </conditionalFormatting>
  <conditionalFormatting sqref="G57:G58">
    <cfRule type="dataBar" priority="44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{7F3AE6A5-4FA1-4AAD-B262-B6B297F0EFA2}</x14:id>
        </ext>
      </extLst>
    </cfRule>
  </conditionalFormatting>
  <conditionalFormatting sqref="G58">
    <cfRule type="dataBar" priority="45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{E0739781-2F34-4E97-A1A0-22678AC1D965}</x14:id>
        </ext>
      </extLst>
    </cfRule>
  </conditionalFormatting>
  <conditionalFormatting sqref="G55">
    <cfRule type="dataBar" priority="46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{F381CACE-B48B-4438-B712-578681B9C0B0}</x14:id>
        </ext>
      </extLst>
    </cfRule>
  </conditionalFormatting>
  <conditionalFormatting sqref="G55">
    <cfRule type="dataBar" priority="47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{99211868-923B-485B-8671-C26B21206343}</x14:id>
        </ext>
      </extLst>
    </cfRule>
  </conditionalFormatting>
  <conditionalFormatting sqref="G55">
    <cfRule type="dataBar" priority="48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{E16782C2-1062-42FA-B8B0-4329C512CE3B}</x14:id>
        </ext>
      </extLst>
    </cfRule>
  </conditionalFormatting>
  <conditionalFormatting sqref="G56">
    <cfRule type="dataBar" priority="49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{1C72E06C-BAB0-4AE1-A7B6-DB3D50BB7874}</x14:id>
        </ext>
      </extLst>
    </cfRule>
  </conditionalFormatting>
  <conditionalFormatting sqref="G56">
    <cfRule type="dataBar" priority="50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{86B0F858-368C-44A6-BA2C-85111D16C364}</x14:id>
        </ext>
      </extLst>
    </cfRule>
  </conditionalFormatting>
  <conditionalFormatting sqref="G56">
    <cfRule type="dataBar" priority="51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{368F5D7C-AAD1-4F2F-8737-E2CAA0CF872E}</x14:id>
        </ext>
      </extLst>
    </cfRule>
  </conditionalFormatting>
  <conditionalFormatting sqref="G59">
    <cfRule type="dataBar" priority="52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{FFF417F3-DFE9-4230-A83E-FF1577F1CBBD}</x14:id>
        </ext>
      </extLst>
    </cfRule>
  </conditionalFormatting>
  <conditionalFormatting sqref="G59">
    <cfRule type="dataBar" priority="53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{95B6721C-BD42-4D66-93FE-A85F6AE1307B}</x14:id>
        </ext>
      </extLst>
    </cfRule>
  </conditionalFormatting>
  <conditionalFormatting sqref="G59">
    <cfRule type="dataBar" priority="54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{A8E566E9-11BA-47D6-85B2-BB4BC880FCF9}</x14:id>
        </ext>
      </extLst>
    </cfRule>
  </conditionalFormatting>
  <conditionalFormatting sqref="G59">
    <cfRule type="dataBar" priority="55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{3BF0C53F-A4C3-4091-A0EF-2DCFCC9D772F}</x14:id>
        </ext>
      </extLst>
    </cfRule>
  </conditionalFormatting>
  <conditionalFormatting sqref="G61:G62">
    <cfRule type="dataBar" priority="56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{62A68FB9-88BB-4BB3-8533-EA25CC9156EF}</x14:id>
        </ext>
      </extLst>
    </cfRule>
  </conditionalFormatting>
  <conditionalFormatting sqref="G61:G62">
    <cfRule type="dataBar" priority="57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{A0E07741-8A5D-4233-9DE0-B6DD30B784A0}</x14:id>
        </ext>
      </extLst>
    </cfRule>
  </conditionalFormatting>
  <conditionalFormatting sqref="G61:G62">
    <cfRule type="dataBar" priority="58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{3A1F6F3B-152E-4DF9-AC64-8EEBD0FB70DF}</x14:id>
        </ext>
      </extLst>
    </cfRule>
  </conditionalFormatting>
  <conditionalFormatting sqref="G61:G62">
    <cfRule type="dataBar" priority="59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{9072689E-6D11-47F0-91EC-2744477080DE}</x14:id>
        </ext>
      </extLst>
    </cfRule>
  </conditionalFormatting>
  <conditionalFormatting sqref="G62">
    <cfRule type="dataBar" priority="60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{BA9BB6EC-5345-43FD-8E3C-863D957159DC}</x14:id>
        </ext>
      </extLst>
    </cfRule>
  </conditionalFormatting>
  <conditionalFormatting sqref="G60">
    <cfRule type="dataBar" priority="61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{B08D5157-9CD6-4218-A0A6-4796B01FD071}</x14:id>
        </ext>
      </extLst>
    </cfRule>
  </conditionalFormatting>
  <conditionalFormatting sqref="G60">
    <cfRule type="dataBar" priority="62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{5061E379-7F8F-4E55-B3FA-1F1D45EFB6D2}</x14:id>
        </ext>
      </extLst>
    </cfRule>
  </conditionalFormatting>
  <conditionalFormatting sqref="G60">
    <cfRule type="dataBar" priority="63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{80DDC4F2-F2C9-493C-8C00-77E0C2F949DD}</x14:id>
        </ext>
      </extLst>
    </cfRule>
  </conditionalFormatting>
  <conditionalFormatting sqref="G63">
    <cfRule type="dataBar" priority="64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{9155E8B7-2265-4240-9EBA-D52AE235C411}</x14:id>
        </ext>
      </extLst>
    </cfRule>
  </conditionalFormatting>
  <dataValidations count="1">
    <dataValidation allowBlank="true" errorStyle="stop" operator="equal" showDropDown="false" showErrorMessage="true" showInputMessage="false" sqref="1:12 A13:E16 G13:AMJ13 F14:AMJ16 K17:AMJ17 18:39 K40:AMJ40 41:70 K71:AMJ1115 A79:J91 A92:A93 C92:J92 B93:J116 A117:J1115" type="none">
      <formula1>0</formula1>
      <formula2>0</formula2>
    </dataValidation>
  </dataValidations>
  <hyperlinks>
    <hyperlink ref="B79" r:id="rId1" display="pinguim.ribeiro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D7ECEC-6830-47ED-B1E3-1BAD28241AA0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G10 F3</xm:sqref>
        </x14:conditionalFormatting>
        <x14:conditionalFormatting xmlns:xm="http://schemas.microsoft.com/office/excel/2006/main">
          <x14:cfRule type="dataBar" id="{7BC6D3D6-8290-4933-B890-23F0BA9067A5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G50 G37:G38 G42:G48</xm:sqref>
        </x14:conditionalFormatting>
        <x14:conditionalFormatting xmlns:xm="http://schemas.microsoft.com/office/excel/2006/main">
          <x14:cfRule type="dataBar" id="{63689A1C-BA60-4590-95D2-6CC4939B10F7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G11:G33</xm:sqref>
        </x14:conditionalFormatting>
        <x14:conditionalFormatting xmlns:xm="http://schemas.microsoft.com/office/excel/2006/main">
          <x14:cfRule type="dataBar" id="{ABC0B7AB-DCF7-44F5-B4ED-641BE2944364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G34</xm:sqref>
        </x14:conditionalFormatting>
        <x14:conditionalFormatting xmlns:xm="http://schemas.microsoft.com/office/excel/2006/main">
          <x14:cfRule type="dataBar" id="{8786BF9B-E48F-4F6E-8A96-E1D4F52ADC73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G35</xm:sqref>
        </x14:conditionalFormatting>
        <x14:conditionalFormatting xmlns:xm="http://schemas.microsoft.com/office/excel/2006/main">
          <x14:cfRule type="dataBar" id="{906647DD-DFD0-40CD-9C5E-9B1DCFEBF1A6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G36:G37</xm:sqref>
        </x14:conditionalFormatting>
        <x14:conditionalFormatting xmlns:xm="http://schemas.microsoft.com/office/excel/2006/main">
          <x14:cfRule type="dataBar" id="{A98C228D-A5BE-485C-BCCC-177CB83A3FAC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G38</xm:sqref>
        </x14:conditionalFormatting>
        <x14:conditionalFormatting xmlns:xm="http://schemas.microsoft.com/office/excel/2006/main">
          <x14:cfRule type="dataBar" id="{DB45C4DD-C3D5-412D-9044-8A73A363F078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G42:G44</xm:sqref>
        </x14:conditionalFormatting>
        <x14:conditionalFormatting xmlns:xm="http://schemas.microsoft.com/office/excel/2006/main">
          <x14:cfRule type="dataBar" id="{94301C18-AB5C-488D-82B8-AB8CA3FB4B10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G45</xm:sqref>
        </x14:conditionalFormatting>
        <x14:conditionalFormatting xmlns:xm="http://schemas.microsoft.com/office/excel/2006/main">
          <x14:cfRule type="dataBar" id="{AA483AC6-A24C-44A0-A28F-EF7F9A13D4BF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G46</xm:sqref>
        </x14:conditionalFormatting>
        <x14:conditionalFormatting xmlns:xm="http://schemas.microsoft.com/office/excel/2006/main">
          <x14:cfRule type="dataBar" id="{9AA27FAB-B7E1-4AB3-B321-B6C26F18468F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G47:G48</xm:sqref>
        </x14:conditionalFormatting>
        <x14:conditionalFormatting xmlns:xm="http://schemas.microsoft.com/office/excel/2006/main">
          <x14:cfRule type="dataBar" id="{DF2658E8-70EF-4DDF-B5D0-338F2CB8DD3F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G47:G48</xm:sqref>
        </x14:conditionalFormatting>
        <x14:conditionalFormatting xmlns:xm="http://schemas.microsoft.com/office/excel/2006/main">
          <x14:cfRule type="dataBar" id="{E7562861-B642-471F-AEF4-7EFE8E53BF97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G48</xm:sqref>
        </x14:conditionalFormatting>
        <x14:conditionalFormatting xmlns:xm="http://schemas.microsoft.com/office/excel/2006/main">
          <x14:cfRule type="dataBar" id="{9EAC6DA0-E8E0-4413-8883-3761F4509BC0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G39</xm:sqref>
        </x14:conditionalFormatting>
        <x14:conditionalFormatting xmlns:xm="http://schemas.microsoft.com/office/excel/2006/main">
          <x14:cfRule type="dataBar" id="{75D090F1-563A-4829-B33F-7619BFB9BFB6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G49</xm:sqref>
        </x14:conditionalFormatting>
        <x14:conditionalFormatting xmlns:xm="http://schemas.microsoft.com/office/excel/2006/main">
          <x14:cfRule type="dataBar" id="{60583339-3932-4589-8EE9-F7218BE27CA6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G69:G70 G52:G54</xm:sqref>
        </x14:conditionalFormatting>
        <x14:conditionalFormatting xmlns:xm="http://schemas.microsoft.com/office/excel/2006/main">
          <x14:cfRule type="dataBar" id="{2570A68C-D1F0-4DD2-A52D-23E6C78097CA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G69:G70 G52:G54</xm:sqref>
        </x14:conditionalFormatting>
        <x14:conditionalFormatting xmlns:xm="http://schemas.microsoft.com/office/excel/2006/main">
          <x14:cfRule type="dataBar" id="{6FC94DFB-4F5F-46FF-A773-1DD020C7F638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G69:G70 G52:G54</xm:sqref>
        </x14:conditionalFormatting>
        <x14:conditionalFormatting xmlns:xm="http://schemas.microsoft.com/office/excel/2006/main">
          <x14:cfRule type="dataBar" id="{30FA4F9C-C877-4D98-BE40-5BD15018702B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G30</xm:sqref>
        </x14:conditionalFormatting>
        <x14:conditionalFormatting xmlns:xm="http://schemas.microsoft.com/office/excel/2006/main">
          <x14:cfRule type="dataBar" id="{262C3249-5A98-4EAD-9659-ED57A38E574F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G26:G27</xm:sqref>
        </x14:conditionalFormatting>
        <x14:conditionalFormatting xmlns:xm="http://schemas.microsoft.com/office/excel/2006/main">
          <x14:cfRule type="dataBar" id="{E0AD3BDF-7EDC-4A2D-A556-C4EA24AD13D0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G18:G21</xm:sqref>
        </x14:conditionalFormatting>
        <x14:conditionalFormatting xmlns:xm="http://schemas.microsoft.com/office/excel/2006/main">
          <x14:cfRule type="dataBar" id="{623374A4-DA66-4E73-9A30-56EDB0776768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G22:G23</xm:sqref>
        </x14:conditionalFormatting>
        <x14:conditionalFormatting xmlns:xm="http://schemas.microsoft.com/office/excel/2006/main">
          <x14:cfRule type="dataBar" id="{7A4D0078-82A3-47FD-8798-7D76E249806F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8BE5CDD4-2AEF-4DAA-B03E-CCF25A802AB1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G25:G26</xm:sqref>
        </x14:conditionalFormatting>
        <x14:conditionalFormatting xmlns:xm="http://schemas.microsoft.com/office/excel/2006/main">
          <x14:cfRule type="dataBar" id="{3C58EDCE-405F-4D1D-BAC8-CDE22AE1D9D8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30F520C7-4146-4F58-B0F1-4D40E0FB3180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00BF7F77-9EE8-4AF0-8853-AEA2DBD68D7E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603EEEE0-9091-47C0-907D-715BA6E5B998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G29</xm:sqref>
        </x14:conditionalFormatting>
        <x14:conditionalFormatting xmlns:xm="http://schemas.microsoft.com/office/excel/2006/main">
          <x14:cfRule type="dataBar" id="{EBC2A98C-F27B-428B-9CAC-D9A2B5D170C4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G31:G32</xm:sqref>
        </x14:conditionalFormatting>
        <x14:conditionalFormatting xmlns:xm="http://schemas.microsoft.com/office/excel/2006/main">
          <x14:cfRule type="dataBar" id="{C7207C7D-C0A5-4E40-A27F-2E2ECC556A20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G11:G16</xm:sqref>
        </x14:conditionalFormatting>
        <x14:conditionalFormatting xmlns:xm="http://schemas.microsoft.com/office/excel/2006/main">
          <x14:cfRule type="dataBar" id="{65D6A069-2026-45EC-AE8F-318D308D88E9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G56:G68</xm:sqref>
        </x14:conditionalFormatting>
        <x14:conditionalFormatting xmlns:xm="http://schemas.microsoft.com/office/excel/2006/main">
          <x14:cfRule type="dataBar" id="{CAD38548-DDD7-4310-A0B8-B77CD05AA03E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G56:G68</xm:sqref>
        </x14:conditionalFormatting>
        <x14:conditionalFormatting xmlns:xm="http://schemas.microsoft.com/office/excel/2006/main">
          <x14:cfRule type="dataBar" id="{846BA475-7B87-4996-A713-EE4110B490C3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G56:G68</xm:sqref>
        </x14:conditionalFormatting>
        <x14:conditionalFormatting xmlns:xm="http://schemas.microsoft.com/office/excel/2006/main">
          <x14:cfRule type="dataBar" id="{31E0F977-6DD7-4D64-B9CF-5E2FDAE14A36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G57:G58 G61:G62</xm:sqref>
        </x14:conditionalFormatting>
        <x14:conditionalFormatting xmlns:xm="http://schemas.microsoft.com/office/excel/2006/main">
          <x14:cfRule type="dataBar" id="{499897E9-5DF0-4ECB-B7B5-A3A949D42F1F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G57:G58</xm:sqref>
        </x14:conditionalFormatting>
        <x14:conditionalFormatting xmlns:xm="http://schemas.microsoft.com/office/excel/2006/main">
          <x14:cfRule type="dataBar" id="{79B6944E-FA8A-4591-80BC-37B04F8F5760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G57:G58</xm:sqref>
        </x14:conditionalFormatting>
        <x14:conditionalFormatting xmlns:xm="http://schemas.microsoft.com/office/excel/2006/main">
          <x14:cfRule type="dataBar" id="{7F3AE6A5-4FA1-4AAD-B262-B6B297F0EFA2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G57:G58</xm:sqref>
        </x14:conditionalFormatting>
        <x14:conditionalFormatting xmlns:xm="http://schemas.microsoft.com/office/excel/2006/main">
          <x14:cfRule type="dataBar" id="{E0739781-2F34-4E97-A1A0-22678AC1D965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G58</xm:sqref>
        </x14:conditionalFormatting>
        <x14:conditionalFormatting xmlns:xm="http://schemas.microsoft.com/office/excel/2006/main">
          <x14:cfRule type="dataBar" id="{F381CACE-B48B-4438-B712-578681B9C0B0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G55</xm:sqref>
        </x14:conditionalFormatting>
        <x14:conditionalFormatting xmlns:xm="http://schemas.microsoft.com/office/excel/2006/main">
          <x14:cfRule type="dataBar" id="{99211868-923B-485B-8671-C26B21206343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G55</xm:sqref>
        </x14:conditionalFormatting>
        <x14:conditionalFormatting xmlns:xm="http://schemas.microsoft.com/office/excel/2006/main">
          <x14:cfRule type="dataBar" id="{E16782C2-1062-42FA-B8B0-4329C512CE3B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G55</xm:sqref>
        </x14:conditionalFormatting>
        <x14:conditionalFormatting xmlns:xm="http://schemas.microsoft.com/office/excel/2006/main">
          <x14:cfRule type="dataBar" id="{1C72E06C-BAB0-4AE1-A7B6-DB3D50BB7874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G56</xm:sqref>
        </x14:conditionalFormatting>
        <x14:conditionalFormatting xmlns:xm="http://schemas.microsoft.com/office/excel/2006/main">
          <x14:cfRule type="dataBar" id="{86B0F858-368C-44A6-BA2C-85111D16C364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G56</xm:sqref>
        </x14:conditionalFormatting>
        <x14:conditionalFormatting xmlns:xm="http://schemas.microsoft.com/office/excel/2006/main">
          <x14:cfRule type="dataBar" id="{368F5D7C-AAD1-4F2F-8737-E2CAA0CF872E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G56</xm:sqref>
        </x14:conditionalFormatting>
        <x14:conditionalFormatting xmlns:xm="http://schemas.microsoft.com/office/excel/2006/main">
          <x14:cfRule type="dataBar" id="{FFF417F3-DFE9-4230-A83E-FF1577F1CBBD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G59</xm:sqref>
        </x14:conditionalFormatting>
        <x14:conditionalFormatting xmlns:xm="http://schemas.microsoft.com/office/excel/2006/main">
          <x14:cfRule type="dataBar" id="{95B6721C-BD42-4D66-93FE-A85F6AE1307B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G59</xm:sqref>
        </x14:conditionalFormatting>
        <x14:conditionalFormatting xmlns:xm="http://schemas.microsoft.com/office/excel/2006/main">
          <x14:cfRule type="dataBar" id="{A8E566E9-11BA-47D6-85B2-BB4BC880FCF9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G59</xm:sqref>
        </x14:conditionalFormatting>
        <x14:conditionalFormatting xmlns:xm="http://schemas.microsoft.com/office/excel/2006/main">
          <x14:cfRule type="dataBar" id="{3BF0C53F-A4C3-4091-A0EF-2DCFCC9D772F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G59</xm:sqref>
        </x14:conditionalFormatting>
        <x14:conditionalFormatting xmlns:xm="http://schemas.microsoft.com/office/excel/2006/main">
          <x14:cfRule type="dataBar" id="{62A68FB9-88BB-4BB3-8533-EA25CC9156EF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G61:G62</xm:sqref>
        </x14:conditionalFormatting>
        <x14:conditionalFormatting xmlns:xm="http://schemas.microsoft.com/office/excel/2006/main">
          <x14:cfRule type="dataBar" id="{A0E07741-8A5D-4233-9DE0-B6DD30B784A0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G61:G62</xm:sqref>
        </x14:conditionalFormatting>
        <x14:conditionalFormatting xmlns:xm="http://schemas.microsoft.com/office/excel/2006/main">
          <x14:cfRule type="dataBar" id="{3A1F6F3B-152E-4DF9-AC64-8EEBD0FB70DF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G61:G62</xm:sqref>
        </x14:conditionalFormatting>
        <x14:conditionalFormatting xmlns:xm="http://schemas.microsoft.com/office/excel/2006/main">
          <x14:cfRule type="dataBar" id="{9072689E-6D11-47F0-91EC-2744477080DE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G61:G62</xm:sqref>
        </x14:conditionalFormatting>
        <x14:conditionalFormatting xmlns:xm="http://schemas.microsoft.com/office/excel/2006/main">
          <x14:cfRule type="dataBar" id="{BA9BB6EC-5345-43FD-8E3C-863D957159DC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G62</xm:sqref>
        </x14:conditionalFormatting>
        <x14:conditionalFormatting xmlns:xm="http://schemas.microsoft.com/office/excel/2006/main">
          <x14:cfRule type="dataBar" id="{B08D5157-9CD6-4218-A0A6-4796B01FD071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G60</xm:sqref>
        </x14:conditionalFormatting>
        <x14:conditionalFormatting xmlns:xm="http://schemas.microsoft.com/office/excel/2006/main">
          <x14:cfRule type="dataBar" id="{5061E379-7F8F-4E55-B3FA-1F1D45EFB6D2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G60</xm:sqref>
        </x14:conditionalFormatting>
        <x14:conditionalFormatting xmlns:xm="http://schemas.microsoft.com/office/excel/2006/main">
          <x14:cfRule type="dataBar" id="{80DDC4F2-F2C9-493C-8C00-77E0C2F949DD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G60</xm:sqref>
        </x14:conditionalFormatting>
        <x14:conditionalFormatting xmlns:xm="http://schemas.microsoft.com/office/excel/2006/main">
          <x14:cfRule type="dataBar" id="{9155E8B7-2265-4240-9EBA-D52AE235C411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G63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2024-03-19T22:09:48Z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