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2080" yWindow="0" windowWidth="14080" windowHeight="15480" tabRatio="500"/>
  </bookViews>
  <sheets>
    <sheet name="Feuil1" sheetId="1" r:id="rId1"/>
  </sheets>
  <definedNames>
    <definedName name="_xlnm._FilterDatabase" localSheetId="0" hidden="1">Feuil1!$A$1:$G$1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1" i="1" l="1"/>
  <c r="G80" i="1"/>
  <c r="G79" i="1"/>
  <c r="G78" i="1"/>
  <c r="G77" i="1"/>
  <c r="G75" i="1"/>
  <c r="G74" i="1"/>
  <c r="G73" i="1"/>
  <c r="G72" i="1"/>
  <c r="G71" i="1"/>
  <c r="G70" i="1"/>
  <c r="G69" i="1"/>
  <c r="G55" i="1"/>
  <c r="G45" i="1"/>
  <c r="G43" i="1"/>
  <c r="G51" i="1"/>
  <c r="G54" i="1"/>
  <c r="G50" i="1"/>
  <c r="G48" i="1"/>
  <c r="G44" i="1"/>
  <c r="G47" i="1"/>
  <c r="G52" i="1"/>
  <c r="G46" i="1"/>
  <c r="G56" i="1"/>
  <c r="G49" i="1"/>
  <c r="G22" i="1"/>
  <c r="G12" i="1"/>
  <c r="G6" i="1"/>
  <c r="G30" i="1"/>
  <c r="G32" i="1"/>
  <c r="G33" i="1"/>
  <c r="G23" i="1"/>
  <c r="G24" i="1"/>
  <c r="G38" i="1"/>
  <c r="G21" i="1"/>
  <c r="G19" i="1"/>
  <c r="G28" i="1"/>
  <c r="G29" i="1"/>
  <c r="G35" i="1"/>
  <c r="G31" i="1"/>
  <c r="G40" i="1"/>
  <c r="G34" i="1"/>
  <c r="G41" i="1"/>
  <c r="G53" i="1"/>
  <c r="G57" i="1"/>
  <c r="G39" i="1"/>
  <c r="G20" i="1"/>
  <c r="G27" i="1"/>
  <c r="G25" i="1"/>
  <c r="G18" i="1"/>
  <c r="G42" i="1"/>
  <c r="G26" i="1"/>
  <c r="G37" i="1"/>
</calcChain>
</file>

<file path=xl/sharedStrings.xml><?xml version="1.0" encoding="utf-8"?>
<sst xmlns="http://schemas.openxmlformats.org/spreadsheetml/2006/main" count="101" uniqueCount="11">
  <si>
    <t>Model</t>
  </si>
  <si>
    <t>Likelihood</t>
  </si>
  <si>
    <t>original</t>
  </si>
  <si>
    <t>all</t>
  </si>
  <si>
    <t>data selection</t>
  </si>
  <si>
    <t>interval</t>
  </si>
  <si>
    <t>order</t>
  </si>
  <si>
    <t>Cut-off R state</t>
  </si>
  <si>
    <t>nb calls</t>
  </si>
  <si>
    <t>Inf</t>
  </si>
  <si>
    <t>alphabeta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</si>
</sst>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  <xf numFmtId="2" fontId="0" fillId="0" borderId="0" xfId="0" applyNumberFormat="1"/>
  </cellXfs>
  <cellStyles count="7">
    <cellStyle name="Lien hypertexte" xfId="1" builtinId="8" hidden="1"/>
    <cellStyle name="Lien hypertexte" xfId="3" builtinId="8" hidden="1"/>
    <cellStyle name="Lien hypertexte" xfId="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workbookViewId="0">
      <selection activeCell="G82" sqref="G82"/>
    </sheetView>
  </sheetViews>
  <sheetFormatPr baseColWidth="10" defaultRowHeight="15" x14ac:dyDescent="0"/>
  <cols>
    <col min="1" max="1" width="15.83203125" bestFit="1" customWidth="1"/>
    <col min="2" max="2" width="9.33203125" bestFit="1" customWidth="1"/>
    <col min="3" max="3" width="8.5" bestFit="1" customWidth="1"/>
    <col min="4" max="4" width="10.33203125" bestFit="1" customWidth="1"/>
    <col min="5" max="5" width="15.6640625" bestFit="1" customWidth="1"/>
    <col min="6" max="6" width="18" customWidth="1"/>
    <col min="7" max="7" width="12.5" style="3" bestFit="1" customWidth="1"/>
  </cols>
  <sheetData>
    <row r="1" spans="1:7">
      <c r="A1" s="1" t="s">
        <v>7</v>
      </c>
      <c r="B1" s="1" t="s">
        <v>0</v>
      </c>
      <c r="C1" s="1" t="s">
        <v>6</v>
      </c>
      <c r="D1" s="1" t="s">
        <v>5</v>
      </c>
      <c r="E1" s="1" t="s">
        <v>4</v>
      </c>
      <c r="F1" s="1" t="s">
        <v>8</v>
      </c>
      <c r="G1" s="2" t="s">
        <v>1</v>
      </c>
    </row>
    <row r="2" spans="1:7">
      <c r="A2">
        <v>1</v>
      </c>
      <c r="B2" t="s">
        <v>2</v>
      </c>
      <c r="C2">
        <v>3</v>
      </c>
      <c r="D2">
        <v>5</v>
      </c>
      <c r="E2" t="s">
        <v>3</v>
      </c>
      <c r="F2">
        <v>1187369</v>
      </c>
      <c r="G2" s="3">
        <v>13085.7</v>
      </c>
    </row>
    <row r="3" spans="1:7">
      <c r="A3">
        <v>1</v>
      </c>
      <c r="B3" t="s">
        <v>2</v>
      </c>
      <c r="C3">
        <v>2</v>
      </c>
      <c r="D3">
        <v>5</v>
      </c>
      <c r="E3">
        <v>9</v>
      </c>
      <c r="F3">
        <v>15987</v>
      </c>
      <c r="G3" s="3">
        <v>13126.63</v>
      </c>
    </row>
    <row r="4" spans="1:7">
      <c r="A4">
        <v>1</v>
      </c>
      <c r="B4" t="s">
        <v>2</v>
      </c>
      <c r="C4">
        <v>3</v>
      </c>
      <c r="D4">
        <v>1</v>
      </c>
      <c r="E4" t="s">
        <v>3</v>
      </c>
      <c r="F4">
        <v>1165679</v>
      </c>
      <c r="G4" s="3">
        <v>13135.89</v>
      </c>
    </row>
    <row r="5" spans="1:7">
      <c r="A5">
        <v>1</v>
      </c>
      <c r="B5" t="s">
        <v>2</v>
      </c>
      <c r="C5">
        <v>2</v>
      </c>
      <c r="D5">
        <v>5</v>
      </c>
      <c r="E5">
        <v>6</v>
      </c>
      <c r="F5">
        <v>20005</v>
      </c>
      <c r="G5" s="3">
        <v>13136.94</v>
      </c>
    </row>
    <row r="6" spans="1:7">
      <c r="A6">
        <v>1</v>
      </c>
      <c r="B6" t="s">
        <v>2</v>
      </c>
      <c r="C6">
        <v>2</v>
      </c>
      <c r="D6">
        <v>1</v>
      </c>
      <c r="E6">
        <v>2</v>
      </c>
      <c r="F6">
        <v>1550174</v>
      </c>
      <c r="G6" s="3">
        <f>13140.85</f>
        <v>13140.85</v>
      </c>
    </row>
    <row r="7" spans="1:7">
      <c r="A7">
        <v>1</v>
      </c>
      <c r="B7" t="s">
        <v>2</v>
      </c>
      <c r="C7">
        <v>2</v>
      </c>
      <c r="D7">
        <v>5</v>
      </c>
      <c r="E7">
        <v>8</v>
      </c>
      <c r="F7">
        <v>13975</v>
      </c>
      <c r="G7" s="3">
        <v>13146.4</v>
      </c>
    </row>
    <row r="8" spans="1:7">
      <c r="A8">
        <v>1</v>
      </c>
      <c r="B8" t="s">
        <v>2</v>
      </c>
      <c r="C8">
        <v>2</v>
      </c>
      <c r="D8">
        <v>5</v>
      </c>
      <c r="E8">
        <v>2</v>
      </c>
      <c r="F8">
        <v>19005</v>
      </c>
      <c r="G8" s="3">
        <v>13154.07</v>
      </c>
    </row>
    <row r="9" spans="1:7">
      <c r="A9">
        <v>1</v>
      </c>
      <c r="B9" t="s">
        <v>2</v>
      </c>
      <c r="C9">
        <v>2</v>
      </c>
      <c r="D9">
        <v>5</v>
      </c>
      <c r="E9">
        <v>3</v>
      </c>
      <c r="F9">
        <v>18501</v>
      </c>
      <c r="G9" s="3">
        <v>13155.57</v>
      </c>
    </row>
    <row r="10" spans="1:7">
      <c r="A10">
        <v>1</v>
      </c>
      <c r="B10" t="s">
        <v>2</v>
      </c>
      <c r="C10">
        <v>2</v>
      </c>
      <c r="D10">
        <v>5</v>
      </c>
      <c r="E10">
        <v>3</v>
      </c>
      <c r="F10">
        <v>1449396</v>
      </c>
      <c r="G10" s="3">
        <v>13155.57</v>
      </c>
    </row>
    <row r="11" spans="1:7">
      <c r="A11">
        <v>1</v>
      </c>
      <c r="B11" t="s">
        <v>2</v>
      </c>
      <c r="C11">
        <v>2</v>
      </c>
      <c r="D11">
        <v>5</v>
      </c>
      <c r="E11">
        <v>2</v>
      </c>
      <c r="F11">
        <v>1752654</v>
      </c>
      <c r="G11" s="3">
        <v>13157.77</v>
      </c>
    </row>
    <row r="12" spans="1:7">
      <c r="A12">
        <v>1</v>
      </c>
      <c r="B12" t="s">
        <v>2</v>
      </c>
      <c r="C12">
        <v>2</v>
      </c>
      <c r="D12">
        <v>1</v>
      </c>
      <c r="E12">
        <v>3</v>
      </c>
      <c r="F12">
        <v>1761889</v>
      </c>
      <c r="G12" s="3">
        <f>13160.42</f>
        <v>13160.42</v>
      </c>
    </row>
    <row r="13" spans="1:7">
      <c r="A13">
        <v>1</v>
      </c>
      <c r="B13" t="s">
        <v>2</v>
      </c>
      <c r="C13">
        <v>2</v>
      </c>
      <c r="D13">
        <v>5</v>
      </c>
      <c r="E13">
        <v>7</v>
      </c>
      <c r="F13">
        <v>16993</v>
      </c>
      <c r="G13" s="3">
        <v>13162.76</v>
      </c>
    </row>
    <row r="14" spans="1:7">
      <c r="A14">
        <v>1</v>
      </c>
      <c r="B14" t="s">
        <v>2</v>
      </c>
      <c r="C14">
        <v>2</v>
      </c>
      <c r="D14">
        <v>5</v>
      </c>
      <c r="E14">
        <v>4</v>
      </c>
      <c r="F14">
        <v>21017</v>
      </c>
      <c r="G14" s="3">
        <v>13162.87</v>
      </c>
    </row>
    <row r="15" spans="1:7">
      <c r="A15">
        <v>1</v>
      </c>
      <c r="B15" t="s">
        <v>2</v>
      </c>
      <c r="C15">
        <v>2</v>
      </c>
      <c r="D15">
        <v>5</v>
      </c>
      <c r="E15">
        <v>4</v>
      </c>
      <c r="F15">
        <v>1449396</v>
      </c>
      <c r="G15" s="3">
        <v>13162.87</v>
      </c>
    </row>
    <row r="16" spans="1:7">
      <c r="A16">
        <v>1</v>
      </c>
      <c r="B16" t="s">
        <v>2</v>
      </c>
      <c r="C16">
        <v>2</v>
      </c>
      <c r="D16">
        <v>5</v>
      </c>
      <c r="E16">
        <v>1</v>
      </c>
      <c r="F16">
        <v>16993</v>
      </c>
      <c r="G16" s="3">
        <v>13164</v>
      </c>
    </row>
    <row r="17" spans="1:7">
      <c r="A17">
        <v>1</v>
      </c>
      <c r="B17" t="s">
        <v>2</v>
      </c>
      <c r="C17">
        <v>2</v>
      </c>
      <c r="D17">
        <v>5</v>
      </c>
      <c r="E17">
        <v>1</v>
      </c>
      <c r="F17">
        <v>1222537</v>
      </c>
      <c r="G17" s="3">
        <v>13164</v>
      </c>
    </row>
    <row r="18" spans="1:7">
      <c r="A18">
        <v>1</v>
      </c>
      <c r="B18" t="s">
        <v>2</v>
      </c>
      <c r="C18">
        <v>3</v>
      </c>
      <c r="D18">
        <v>5</v>
      </c>
      <c r="E18">
        <v>7</v>
      </c>
      <c r="F18">
        <v>31814</v>
      </c>
      <c r="G18" s="3">
        <f>13168.88</f>
        <v>13168.88</v>
      </c>
    </row>
    <row r="19" spans="1:7">
      <c r="A19">
        <v>1</v>
      </c>
      <c r="B19" t="s">
        <v>2</v>
      </c>
      <c r="C19">
        <v>2</v>
      </c>
      <c r="D19">
        <v>1</v>
      </c>
      <c r="E19">
        <v>3</v>
      </c>
      <c r="F19">
        <v>14976</v>
      </c>
      <c r="G19" s="3">
        <f>13173.79</f>
        <v>13173.79</v>
      </c>
    </row>
    <row r="20" spans="1:7">
      <c r="A20">
        <v>1</v>
      </c>
      <c r="B20" t="s">
        <v>2</v>
      </c>
      <c r="C20">
        <v>3</v>
      </c>
      <c r="D20">
        <v>5</v>
      </c>
      <c r="E20">
        <v>3</v>
      </c>
      <c r="F20">
        <v>46893</v>
      </c>
      <c r="G20" s="3">
        <f>13174.59</f>
        <v>13174.59</v>
      </c>
    </row>
    <row r="21" spans="1:7">
      <c r="A21">
        <v>1</v>
      </c>
      <c r="B21" t="s">
        <v>2</v>
      </c>
      <c r="C21">
        <v>2</v>
      </c>
      <c r="D21">
        <v>1</v>
      </c>
      <c r="E21">
        <v>4</v>
      </c>
      <c r="F21">
        <v>17490</v>
      </c>
      <c r="G21" s="3">
        <f>13175.7</f>
        <v>13175.7</v>
      </c>
    </row>
    <row r="22" spans="1:7">
      <c r="A22">
        <v>1</v>
      </c>
      <c r="B22" t="s">
        <v>2</v>
      </c>
      <c r="C22">
        <v>2</v>
      </c>
      <c r="D22">
        <v>1</v>
      </c>
      <c r="E22">
        <v>4</v>
      </c>
      <c r="F22">
        <v>1420924</v>
      </c>
      <c r="G22" s="3">
        <f>13175.7</f>
        <v>13175.7</v>
      </c>
    </row>
    <row r="23" spans="1:7">
      <c r="A23">
        <v>1</v>
      </c>
      <c r="B23" t="s">
        <v>2</v>
      </c>
      <c r="C23">
        <v>2</v>
      </c>
      <c r="D23">
        <v>1</v>
      </c>
      <c r="E23">
        <v>7</v>
      </c>
      <c r="F23">
        <v>12969</v>
      </c>
      <c r="G23" s="3">
        <f>13177.02</f>
        <v>13177.02</v>
      </c>
    </row>
    <row r="24" spans="1:7">
      <c r="A24">
        <v>1</v>
      </c>
      <c r="B24" t="s">
        <v>2</v>
      </c>
      <c r="C24">
        <v>2</v>
      </c>
      <c r="D24">
        <v>1</v>
      </c>
      <c r="E24">
        <v>6</v>
      </c>
      <c r="F24">
        <v>15987</v>
      </c>
      <c r="G24" s="3">
        <f>13179.41</f>
        <v>13179.41</v>
      </c>
    </row>
    <row r="25" spans="1:7">
      <c r="A25">
        <v>1</v>
      </c>
      <c r="B25" t="s">
        <v>2</v>
      </c>
      <c r="C25">
        <v>3</v>
      </c>
      <c r="D25">
        <v>5</v>
      </c>
      <c r="E25">
        <v>9</v>
      </c>
      <c r="F25">
        <v>45347</v>
      </c>
      <c r="G25" s="3">
        <f>13183.99</f>
        <v>13183.99</v>
      </c>
    </row>
    <row r="26" spans="1:7">
      <c r="A26">
        <v>1</v>
      </c>
      <c r="B26" t="s">
        <v>2</v>
      </c>
      <c r="C26">
        <v>3</v>
      </c>
      <c r="D26">
        <v>5</v>
      </c>
      <c r="E26">
        <v>3</v>
      </c>
      <c r="F26">
        <v>1857852</v>
      </c>
      <c r="G26" s="3">
        <f>13189.12</f>
        <v>13189.12</v>
      </c>
    </row>
    <row r="27" spans="1:7">
      <c r="A27">
        <v>1</v>
      </c>
      <c r="B27" t="s">
        <v>2</v>
      </c>
      <c r="C27">
        <v>3</v>
      </c>
      <c r="D27">
        <v>5</v>
      </c>
      <c r="E27">
        <v>2</v>
      </c>
      <c r="F27">
        <v>35052</v>
      </c>
      <c r="G27" s="3">
        <f>13192.09</f>
        <v>13192.09</v>
      </c>
    </row>
    <row r="28" spans="1:7">
      <c r="A28">
        <v>1</v>
      </c>
      <c r="B28" t="s">
        <v>2</v>
      </c>
      <c r="C28">
        <v>2</v>
      </c>
      <c r="D28">
        <v>1</v>
      </c>
      <c r="E28">
        <v>2</v>
      </c>
      <c r="F28">
        <v>15987</v>
      </c>
      <c r="G28" s="3">
        <f>13192.92</f>
        <v>13192.92</v>
      </c>
    </row>
    <row r="29" spans="1:7">
      <c r="A29">
        <v>1</v>
      </c>
      <c r="B29" t="s">
        <v>2</v>
      </c>
      <c r="C29">
        <v>2</v>
      </c>
      <c r="D29">
        <v>1</v>
      </c>
      <c r="E29">
        <v>1</v>
      </c>
      <c r="F29">
        <v>14469</v>
      </c>
      <c r="G29" s="3">
        <f>13197.02</f>
        <v>13197.02</v>
      </c>
    </row>
    <row r="30" spans="1:7">
      <c r="A30">
        <v>1</v>
      </c>
      <c r="B30" t="s">
        <v>2</v>
      </c>
      <c r="C30">
        <v>2</v>
      </c>
      <c r="D30">
        <v>1</v>
      </c>
      <c r="E30">
        <v>1</v>
      </c>
      <c r="F30">
        <v>1674559</v>
      </c>
      <c r="G30" s="3">
        <f>13197.02</f>
        <v>13197.02</v>
      </c>
    </row>
    <row r="31" spans="1:7">
      <c r="A31">
        <v>1</v>
      </c>
      <c r="B31" t="s">
        <v>2</v>
      </c>
      <c r="C31">
        <v>3</v>
      </c>
      <c r="D31">
        <v>1</v>
      </c>
      <c r="E31">
        <v>2</v>
      </c>
      <c r="F31">
        <v>2456828</v>
      </c>
      <c r="G31" s="3">
        <f>13197.55</f>
        <v>13197.55</v>
      </c>
    </row>
    <row r="32" spans="1:7">
      <c r="A32">
        <v>1</v>
      </c>
      <c r="B32" t="s">
        <v>2</v>
      </c>
      <c r="C32">
        <v>2</v>
      </c>
      <c r="D32">
        <v>1</v>
      </c>
      <c r="E32">
        <v>9</v>
      </c>
      <c r="F32">
        <v>28056</v>
      </c>
      <c r="G32" s="3">
        <f>13198.4</f>
        <v>13198.4</v>
      </c>
    </row>
    <row r="33" spans="1:7">
      <c r="A33">
        <v>1</v>
      </c>
      <c r="B33" t="s">
        <v>2</v>
      </c>
      <c r="C33">
        <v>2</v>
      </c>
      <c r="D33">
        <v>1</v>
      </c>
      <c r="E33">
        <v>8</v>
      </c>
      <c r="F33">
        <v>21520</v>
      </c>
      <c r="G33" s="3">
        <f>13200.87</f>
        <v>13200.87</v>
      </c>
    </row>
    <row r="34" spans="1:7">
      <c r="A34">
        <v>1</v>
      </c>
      <c r="B34" t="s">
        <v>2</v>
      </c>
      <c r="C34">
        <v>3</v>
      </c>
      <c r="D34">
        <v>1</v>
      </c>
      <c r="E34">
        <v>7</v>
      </c>
      <c r="F34">
        <v>55387</v>
      </c>
      <c r="G34" s="3">
        <f>13208.34</f>
        <v>13208.34</v>
      </c>
    </row>
    <row r="35" spans="1:7">
      <c r="A35">
        <v>1</v>
      </c>
      <c r="B35" t="s">
        <v>2</v>
      </c>
      <c r="C35">
        <v>3</v>
      </c>
      <c r="D35">
        <v>1</v>
      </c>
      <c r="E35">
        <v>3</v>
      </c>
      <c r="F35">
        <v>2063455</v>
      </c>
      <c r="G35" s="3">
        <f>13222.14</f>
        <v>13222.14</v>
      </c>
    </row>
    <row r="36" spans="1:7">
      <c r="A36">
        <v>1</v>
      </c>
      <c r="B36" t="s">
        <v>2</v>
      </c>
      <c r="C36">
        <v>2</v>
      </c>
      <c r="D36">
        <v>5</v>
      </c>
      <c r="E36">
        <v>5</v>
      </c>
      <c r="F36">
        <v>16993</v>
      </c>
      <c r="G36" s="3">
        <v>13225.13</v>
      </c>
    </row>
    <row r="37" spans="1:7">
      <c r="A37">
        <v>1</v>
      </c>
      <c r="B37" t="s">
        <v>2</v>
      </c>
      <c r="C37">
        <v>3</v>
      </c>
      <c r="D37">
        <v>5</v>
      </c>
      <c r="E37">
        <v>2</v>
      </c>
      <c r="F37">
        <v>2483867</v>
      </c>
      <c r="G37" s="3">
        <f>13225.78</f>
        <v>13225.78</v>
      </c>
    </row>
    <row r="38" spans="1:7">
      <c r="A38">
        <v>1</v>
      </c>
      <c r="B38" t="s">
        <v>2</v>
      </c>
      <c r="C38">
        <v>2</v>
      </c>
      <c r="D38">
        <v>1</v>
      </c>
      <c r="E38">
        <v>5</v>
      </c>
      <c r="F38">
        <v>18502</v>
      </c>
      <c r="G38" s="3">
        <f>13238.74</f>
        <v>13238.74</v>
      </c>
    </row>
    <row r="39" spans="1:7">
      <c r="A39">
        <v>1</v>
      </c>
      <c r="B39" t="s">
        <v>2</v>
      </c>
      <c r="C39">
        <v>3</v>
      </c>
      <c r="D39">
        <v>5</v>
      </c>
      <c r="E39">
        <v>4</v>
      </c>
      <c r="F39">
        <v>38839</v>
      </c>
      <c r="G39" s="3">
        <f>13248.63</f>
        <v>13248.63</v>
      </c>
    </row>
    <row r="40" spans="1:7">
      <c r="A40">
        <v>1</v>
      </c>
      <c r="B40" t="s">
        <v>2</v>
      </c>
      <c r="C40">
        <v>3</v>
      </c>
      <c r="D40">
        <v>1</v>
      </c>
      <c r="E40">
        <v>9</v>
      </c>
      <c r="F40">
        <v>46853</v>
      </c>
      <c r="G40" s="3">
        <f>13250.05</f>
        <v>13250.05</v>
      </c>
    </row>
    <row r="41" spans="1:7">
      <c r="A41">
        <v>1</v>
      </c>
      <c r="B41" t="s">
        <v>2</v>
      </c>
      <c r="C41">
        <v>3</v>
      </c>
      <c r="D41">
        <v>1</v>
      </c>
      <c r="E41">
        <v>6</v>
      </c>
      <c r="F41">
        <v>46365</v>
      </c>
      <c r="G41" s="3">
        <f>13252.82</f>
        <v>13252.82</v>
      </c>
    </row>
    <row r="42" spans="1:7">
      <c r="A42">
        <v>1</v>
      </c>
      <c r="B42" t="s">
        <v>2</v>
      </c>
      <c r="C42">
        <v>3</v>
      </c>
      <c r="D42">
        <v>5</v>
      </c>
      <c r="E42">
        <v>5</v>
      </c>
      <c r="F42">
        <v>49425</v>
      </c>
      <c r="G42" s="3">
        <f>13253.33</f>
        <v>13253.33</v>
      </c>
    </row>
    <row r="43" spans="1:7">
      <c r="A43">
        <v>1</v>
      </c>
      <c r="B43" t="s">
        <v>2</v>
      </c>
      <c r="C43">
        <v>1</v>
      </c>
      <c r="D43">
        <v>5</v>
      </c>
      <c r="E43">
        <v>2</v>
      </c>
      <c r="F43">
        <v>10029741</v>
      </c>
      <c r="G43" s="3">
        <f>13255.51</f>
        <v>13255.51</v>
      </c>
    </row>
    <row r="44" spans="1:7">
      <c r="A44">
        <v>1</v>
      </c>
      <c r="B44" t="s">
        <v>2</v>
      </c>
      <c r="C44">
        <v>1</v>
      </c>
      <c r="D44">
        <v>5</v>
      </c>
      <c r="E44">
        <v>6</v>
      </c>
      <c r="F44">
        <v>19251</v>
      </c>
      <c r="G44" s="3">
        <f>13257.59</f>
        <v>13257.59</v>
      </c>
    </row>
    <row r="45" spans="1:7">
      <c r="A45">
        <v>1</v>
      </c>
      <c r="B45" t="s">
        <v>2</v>
      </c>
      <c r="C45">
        <v>1</v>
      </c>
      <c r="D45">
        <v>5</v>
      </c>
      <c r="E45">
        <v>3</v>
      </c>
      <c r="F45">
        <v>9316552</v>
      </c>
      <c r="G45" s="3">
        <f>13259.49</f>
        <v>13259.49</v>
      </c>
    </row>
    <row r="46" spans="1:7">
      <c r="A46">
        <v>1</v>
      </c>
      <c r="B46" t="s">
        <v>2</v>
      </c>
      <c r="C46">
        <v>1</v>
      </c>
      <c r="D46">
        <v>5</v>
      </c>
      <c r="E46">
        <v>3</v>
      </c>
      <c r="F46">
        <v>20760</v>
      </c>
      <c r="G46" s="3">
        <f>13259.8</f>
        <v>13259.8</v>
      </c>
    </row>
    <row r="47" spans="1:7">
      <c r="A47">
        <v>1</v>
      </c>
      <c r="B47" t="s">
        <v>2</v>
      </c>
      <c r="C47">
        <v>1</v>
      </c>
      <c r="D47">
        <v>5</v>
      </c>
      <c r="E47">
        <v>5</v>
      </c>
      <c r="F47">
        <v>18245</v>
      </c>
      <c r="G47" s="3">
        <f>13281.08</f>
        <v>13281.08</v>
      </c>
    </row>
    <row r="48" spans="1:7">
      <c r="A48">
        <v>1</v>
      </c>
      <c r="B48" t="s">
        <v>2</v>
      </c>
      <c r="C48">
        <v>1</v>
      </c>
      <c r="D48">
        <v>5</v>
      </c>
      <c r="E48">
        <v>7</v>
      </c>
      <c r="F48">
        <v>16736</v>
      </c>
      <c r="G48" s="3">
        <f>13287.95</f>
        <v>13287.95</v>
      </c>
    </row>
    <row r="49" spans="1:7">
      <c r="A49">
        <v>1</v>
      </c>
      <c r="B49" t="s">
        <v>2</v>
      </c>
      <c r="C49">
        <v>1</v>
      </c>
      <c r="D49">
        <v>5</v>
      </c>
      <c r="E49">
        <v>1</v>
      </c>
      <c r="F49">
        <v>48895</v>
      </c>
      <c r="G49" s="3">
        <f>13315.54</f>
        <v>13315.54</v>
      </c>
    </row>
    <row r="50" spans="1:7">
      <c r="A50">
        <v>1</v>
      </c>
      <c r="B50" t="s">
        <v>2</v>
      </c>
      <c r="C50">
        <v>1</v>
      </c>
      <c r="D50">
        <v>5</v>
      </c>
      <c r="E50">
        <v>8</v>
      </c>
      <c r="F50">
        <v>29814</v>
      </c>
      <c r="G50" s="3">
        <f>13315.92</f>
        <v>13315.92</v>
      </c>
    </row>
    <row r="51" spans="1:7">
      <c r="A51">
        <v>1</v>
      </c>
      <c r="B51" t="s">
        <v>2</v>
      </c>
      <c r="C51">
        <v>1</v>
      </c>
      <c r="D51">
        <v>5</v>
      </c>
      <c r="E51">
        <v>1</v>
      </c>
      <c r="F51">
        <v>4223157</v>
      </c>
      <c r="G51" s="3">
        <f>13316.21</f>
        <v>13316.21</v>
      </c>
    </row>
    <row r="52" spans="1:7">
      <c r="A52">
        <v>1</v>
      </c>
      <c r="B52" t="s">
        <v>2</v>
      </c>
      <c r="C52">
        <v>1</v>
      </c>
      <c r="D52">
        <v>5</v>
      </c>
      <c r="E52">
        <v>4</v>
      </c>
      <c r="F52">
        <v>22772</v>
      </c>
      <c r="G52" s="3">
        <f>13325.24</f>
        <v>13325.24</v>
      </c>
    </row>
    <row r="53" spans="1:7">
      <c r="A53">
        <v>1</v>
      </c>
      <c r="B53" t="s">
        <v>2</v>
      </c>
      <c r="C53">
        <v>3</v>
      </c>
      <c r="D53">
        <v>1</v>
      </c>
      <c r="E53">
        <v>4</v>
      </c>
      <c r="F53">
        <v>20359</v>
      </c>
      <c r="G53" s="3">
        <f>13333.33</f>
        <v>13333.33</v>
      </c>
    </row>
    <row r="54" spans="1:7">
      <c r="A54">
        <v>1</v>
      </c>
      <c r="B54" t="s">
        <v>2</v>
      </c>
      <c r="C54">
        <v>1</v>
      </c>
      <c r="D54">
        <v>5</v>
      </c>
      <c r="E54">
        <v>9</v>
      </c>
      <c r="F54">
        <v>19754</v>
      </c>
      <c r="G54" s="3">
        <f>13334.57</f>
        <v>13334.57</v>
      </c>
    </row>
    <row r="55" spans="1:7">
      <c r="A55">
        <v>1</v>
      </c>
      <c r="B55" t="s">
        <v>2</v>
      </c>
      <c r="C55">
        <v>1</v>
      </c>
      <c r="D55">
        <v>5</v>
      </c>
      <c r="E55">
        <v>4</v>
      </c>
      <c r="F55">
        <v>1451627</v>
      </c>
      <c r="G55" s="3">
        <f>13341.47</f>
        <v>13341.47</v>
      </c>
    </row>
    <row r="56" spans="1:7">
      <c r="A56">
        <v>1</v>
      </c>
      <c r="B56" t="s">
        <v>2</v>
      </c>
      <c r="C56">
        <v>1</v>
      </c>
      <c r="D56">
        <v>5</v>
      </c>
      <c r="E56">
        <v>2</v>
      </c>
      <c r="F56">
        <v>12207</v>
      </c>
      <c r="G56" s="3">
        <f>13366.86</f>
        <v>13366.86</v>
      </c>
    </row>
    <row r="57" spans="1:7">
      <c r="A57">
        <v>1</v>
      </c>
      <c r="B57" t="s">
        <v>2</v>
      </c>
      <c r="C57">
        <v>3</v>
      </c>
      <c r="D57">
        <v>1</v>
      </c>
      <c r="E57">
        <v>3</v>
      </c>
      <c r="F57">
        <v>45767</v>
      </c>
      <c r="G57" s="3">
        <f>13551.15</f>
        <v>13551.15</v>
      </c>
    </row>
    <row r="58" spans="1:7">
      <c r="A58">
        <v>1</v>
      </c>
      <c r="B58" t="s">
        <v>2</v>
      </c>
      <c r="C58">
        <v>3</v>
      </c>
      <c r="D58">
        <v>5</v>
      </c>
      <c r="E58">
        <v>1</v>
      </c>
      <c r="F58">
        <v>1935415</v>
      </c>
      <c r="G58" s="3" t="s">
        <v>9</v>
      </c>
    </row>
    <row r="59" spans="1:7">
      <c r="A59">
        <v>1</v>
      </c>
      <c r="B59" t="s">
        <v>2</v>
      </c>
      <c r="C59">
        <v>3</v>
      </c>
      <c r="D59">
        <v>5</v>
      </c>
      <c r="E59">
        <v>4</v>
      </c>
      <c r="F59">
        <v>2466510</v>
      </c>
      <c r="G59" s="3" t="s">
        <v>9</v>
      </c>
    </row>
    <row r="60" spans="1:7">
      <c r="A60">
        <v>1</v>
      </c>
      <c r="B60" t="s">
        <v>2</v>
      </c>
      <c r="C60">
        <v>3</v>
      </c>
      <c r="D60">
        <v>5</v>
      </c>
      <c r="E60">
        <v>6</v>
      </c>
      <c r="F60">
        <v>46411</v>
      </c>
      <c r="G60" s="3" t="s">
        <v>9</v>
      </c>
    </row>
    <row r="61" spans="1:7">
      <c r="A61">
        <v>1</v>
      </c>
      <c r="B61" t="s">
        <v>2</v>
      </c>
      <c r="C61">
        <v>3</v>
      </c>
      <c r="D61">
        <v>5</v>
      </c>
      <c r="E61">
        <v>8</v>
      </c>
      <c r="F61">
        <v>38368</v>
      </c>
      <c r="G61" s="3" t="s">
        <v>9</v>
      </c>
    </row>
    <row r="62" spans="1:7">
      <c r="A62">
        <v>1</v>
      </c>
      <c r="B62" t="s">
        <v>2</v>
      </c>
      <c r="C62">
        <v>3</v>
      </c>
      <c r="D62">
        <v>5</v>
      </c>
      <c r="E62">
        <v>1</v>
      </c>
      <c r="F62">
        <v>34352</v>
      </c>
      <c r="G62" s="3" t="s">
        <v>9</v>
      </c>
    </row>
    <row r="63" spans="1:7">
      <c r="A63">
        <v>1</v>
      </c>
      <c r="B63" t="s">
        <v>2</v>
      </c>
      <c r="C63">
        <v>3</v>
      </c>
      <c r="D63">
        <v>1</v>
      </c>
      <c r="E63">
        <v>1</v>
      </c>
      <c r="F63">
        <v>25603</v>
      </c>
      <c r="G63" s="3" t="s">
        <v>9</v>
      </c>
    </row>
    <row r="64" spans="1:7">
      <c r="A64">
        <v>1</v>
      </c>
      <c r="B64" t="s">
        <v>2</v>
      </c>
      <c r="C64">
        <v>3</v>
      </c>
      <c r="D64">
        <v>1</v>
      </c>
      <c r="E64">
        <v>2</v>
      </c>
      <c r="F64">
        <v>42350</v>
      </c>
      <c r="G64" s="3" t="s">
        <v>9</v>
      </c>
    </row>
    <row r="65" spans="1:7">
      <c r="A65">
        <v>1</v>
      </c>
      <c r="B65" t="s">
        <v>2</v>
      </c>
      <c r="C65">
        <v>3</v>
      </c>
      <c r="D65">
        <v>1</v>
      </c>
      <c r="E65">
        <v>5</v>
      </c>
      <c r="F65">
        <v>30667</v>
      </c>
      <c r="G65" s="3" t="s">
        <v>9</v>
      </c>
    </row>
    <row r="66" spans="1:7">
      <c r="A66">
        <v>1</v>
      </c>
      <c r="B66" t="s">
        <v>2</v>
      </c>
      <c r="C66">
        <v>3</v>
      </c>
      <c r="D66">
        <v>1</v>
      </c>
      <c r="E66">
        <v>8</v>
      </c>
      <c r="F66">
        <v>55889</v>
      </c>
      <c r="G66" s="3" t="s">
        <v>9</v>
      </c>
    </row>
    <row r="67" spans="1:7">
      <c r="A67">
        <v>1</v>
      </c>
      <c r="B67" t="s">
        <v>2</v>
      </c>
      <c r="C67">
        <v>3</v>
      </c>
      <c r="D67">
        <v>1</v>
      </c>
      <c r="E67">
        <v>1</v>
      </c>
      <c r="F67">
        <v>1898546</v>
      </c>
      <c r="G67" s="3" t="s">
        <v>9</v>
      </c>
    </row>
    <row r="68" spans="1:7">
      <c r="A68">
        <v>1</v>
      </c>
      <c r="B68" t="s">
        <v>2</v>
      </c>
      <c r="C68">
        <v>3</v>
      </c>
      <c r="D68">
        <v>1</v>
      </c>
      <c r="E68">
        <v>4</v>
      </c>
      <c r="F68">
        <v>2365501</v>
      </c>
      <c r="G68" s="3" t="s">
        <v>9</v>
      </c>
    </row>
    <row r="69" spans="1:7">
      <c r="A69">
        <v>1</v>
      </c>
      <c r="B69" t="s">
        <v>2</v>
      </c>
      <c r="C69">
        <v>1</v>
      </c>
      <c r="D69">
        <v>1</v>
      </c>
      <c r="E69">
        <v>1</v>
      </c>
      <c r="F69">
        <v>19246</v>
      </c>
      <c r="G69" s="3">
        <f>13442.9</f>
        <v>13442.9</v>
      </c>
    </row>
    <row r="70" spans="1:7">
      <c r="A70">
        <v>1</v>
      </c>
      <c r="B70" t="s">
        <v>2</v>
      </c>
      <c r="C70">
        <v>1</v>
      </c>
      <c r="D70">
        <v>1</v>
      </c>
      <c r="E70">
        <v>2</v>
      </c>
      <c r="F70">
        <v>54431</v>
      </c>
      <c r="G70" s="3">
        <f>13295.4</f>
        <v>13295.4</v>
      </c>
    </row>
    <row r="71" spans="1:7">
      <c r="A71">
        <v>1</v>
      </c>
      <c r="B71" t="s">
        <v>2</v>
      </c>
      <c r="C71">
        <v>1</v>
      </c>
      <c r="D71">
        <v>1</v>
      </c>
      <c r="E71">
        <v>3</v>
      </c>
      <c r="F71">
        <v>49409</v>
      </c>
      <c r="G71" s="3">
        <f>13332.59</f>
        <v>13332.59</v>
      </c>
    </row>
    <row r="72" spans="1:7">
      <c r="A72">
        <v>1</v>
      </c>
      <c r="B72" t="s">
        <v>2</v>
      </c>
      <c r="C72">
        <v>1</v>
      </c>
      <c r="D72">
        <v>1</v>
      </c>
      <c r="E72">
        <v>4</v>
      </c>
      <c r="F72">
        <v>47870</v>
      </c>
      <c r="G72" s="3">
        <f>13348.67</f>
        <v>13348.67</v>
      </c>
    </row>
    <row r="73" spans="1:7">
      <c r="A73">
        <v>1</v>
      </c>
      <c r="B73" t="s">
        <v>2</v>
      </c>
      <c r="C73">
        <v>1</v>
      </c>
      <c r="D73">
        <v>1</v>
      </c>
      <c r="E73">
        <v>5</v>
      </c>
      <c r="F73">
        <v>18228</v>
      </c>
      <c r="G73" s="3">
        <f>13297.8</f>
        <v>13297.8</v>
      </c>
    </row>
    <row r="74" spans="1:7">
      <c r="A74">
        <v>1</v>
      </c>
      <c r="B74" t="s">
        <v>2</v>
      </c>
      <c r="C74">
        <v>1</v>
      </c>
      <c r="D74">
        <v>1</v>
      </c>
      <c r="E74">
        <v>6</v>
      </c>
      <c r="F74">
        <v>18245</v>
      </c>
      <c r="G74" s="3">
        <f>13682.89</f>
        <v>13682.89</v>
      </c>
    </row>
    <row r="75" spans="1:7">
      <c r="A75">
        <v>1</v>
      </c>
      <c r="B75" t="s">
        <v>2</v>
      </c>
      <c r="C75">
        <v>1</v>
      </c>
      <c r="D75">
        <v>1</v>
      </c>
      <c r="E75">
        <v>7</v>
      </c>
      <c r="F75">
        <v>13212</v>
      </c>
      <c r="G75" s="3">
        <f>13684.6</f>
        <v>13684.6</v>
      </c>
    </row>
    <row r="76" spans="1:7">
      <c r="A76">
        <v>1</v>
      </c>
      <c r="B76" t="s">
        <v>2</v>
      </c>
      <c r="C76">
        <v>1</v>
      </c>
      <c r="D76">
        <v>1</v>
      </c>
      <c r="E76">
        <v>8</v>
      </c>
      <c r="F76">
        <v>19250</v>
      </c>
      <c r="G76" s="3" t="s">
        <v>9</v>
      </c>
    </row>
    <row r="77" spans="1:7">
      <c r="A77">
        <v>1</v>
      </c>
      <c r="B77" t="s">
        <v>2</v>
      </c>
      <c r="C77">
        <v>1</v>
      </c>
      <c r="D77">
        <v>1</v>
      </c>
      <c r="E77">
        <v>9</v>
      </c>
      <c r="F77">
        <v>30674</v>
      </c>
      <c r="G77" s="3">
        <f>13684.03</f>
        <v>13684.03</v>
      </c>
    </row>
    <row r="78" spans="1:7">
      <c r="A78">
        <v>1</v>
      </c>
      <c r="B78" t="s">
        <v>2</v>
      </c>
      <c r="C78">
        <v>1</v>
      </c>
      <c r="D78">
        <v>1</v>
      </c>
      <c r="E78">
        <v>1</v>
      </c>
      <c r="F78">
        <v>4758047</v>
      </c>
      <c r="G78" s="3">
        <f>13333.67</f>
        <v>13333.67</v>
      </c>
    </row>
    <row r="79" spans="1:7">
      <c r="A79">
        <v>1</v>
      </c>
      <c r="B79" t="s">
        <v>2</v>
      </c>
      <c r="C79">
        <v>1</v>
      </c>
      <c r="D79">
        <v>1</v>
      </c>
      <c r="E79">
        <v>2</v>
      </c>
      <c r="F79">
        <v>10046163</v>
      </c>
      <c r="G79" s="3">
        <f>13268.05</f>
        <v>13268.05</v>
      </c>
    </row>
    <row r="80" spans="1:7">
      <c r="A80">
        <v>1</v>
      </c>
      <c r="B80" t="s">
        <v>2</v>
      </c>
      <c r="C80">
        <v>1</v>
      </c>
      <c r="D80">
        <v>1</v>
      </c>
      <c r="E80">
        <v>4</v>
      </c>
      <c r="F80">
        <v>3851771</v>
      </c>
      <c r="G80" s="3">
        <f>13357.45</f>
        <v>13357.45</v>
      </c>
    </row>
    <row r="81" spans="1:7">
      <c r="A81">
        <v>1</v>
      </c>
      <c r="B81" t="s">
        <v>10</v>
      </c>
      <c r="C81">
        <v>3</v>
      </c>
      <c r="D81">
        <v>5</v>
      </c>
      <c r="E81">
        <v>7</v>
      </c>
      <c r="F81">
        <v>60003</v>
      </c>
      <c r="G81" s="3">
        <f>13281.8</f>
        <v>13281.8</v>
      </c>
    </row>
  </sheetData>
  <autoFilter ref="A1:G1">
    <sortState ref="A2:G68">
      <sortCondition ref="G1:G68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UQAR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Isabelle Boulangeat</dc:creator>
  <cp:lastModifiedBy>Isabelle Boulangeat</cp:lastModifiedBy>
  <dcterms:created xsi:type="dcterms:W3CDTF">2015-05-25T23:39:34Z</dcterms:created>
  <dcterms:modified xsi:type="dcterms:W3CDTF">2015-05-27T19:25:59Z</dcterms:modified>
</cp:coreProperties>
</file>