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PER 1 PROTEI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8" i="1" l="1"/>
  <c r="N118" i="1"/>
  <c r="O118" i="1" s="1"/>
  <c r="J118" i="1"/>
  <c r="P117" i="1"/>
  <c r="N117" i="1"/>
  <c r="J117" i="1"/>
  <c r="P116" i="1"/>
  <c r="N116" i="1"/>
  <c r="O116" i="1" s="1"/>
  <c r="J116" i="1"/>
  <c r="P115" i="1"/>
  <c r="N115" i="1"/>
  <c r="J115" i="1"/>
  <c r="P114" i="1"/>
  <c r="N114" i="1"/>
  <c r="O114" i="1" s="1"/>
  <c r="J114" i="1"/>
  <c r="P113" i="1"/>
  <c r="N113" i="1"/>
  <c r="J113" i="1"/>
  <c r="P112" i="1"/>
  <c r="N112" i="1"/>
  <c r="P111" i="1"/>
  <c r="N111" i="1"/>
  <c r="O111" i="1" s="1"/>
  <c r="J111" i="1"/>
  <c r="P110" i="1"/>
  <c r="N110" i="1"/>
  <c r="J110" i="1"/>
  <c r="P109" i="1"/>
  <c r="N109" i="1"/>
  <c r="J109" i="1"/>
  <c r="P108" i="1"/>
  <c r="N108" i="1"/>
  <c r="O108" i="1" s="1"/>
  <c r="J108" i="1"/>
  <c r="P107" i="1"/>
  <c r="N107" i="1"/>
  <c r="O107" i="1" s="1"/>
  <c r="J107" i="1"/>
  <c r="P106" i="1"/>
  <c r="N106" i="1"/>
  <c r="J106" i="1"/>
  <c r="P105" i="1"/>
  <c r="N105" i="1"/>
  <c r="J105" i="1"/>
  <c r="P104" i="1"/>
  <c r="N104" i="1"/>
  <c r="O104" i="1" s="1"/>
  <c r="J104" i="1"/>
  <c r="P103" i="1"/>
  <c r="N103" i="1"/>
  <c r="O103" i="1" s="1"/>
  <c r="J103" i="1"/>
  <c r="P102" i="1"/>
  <c r="N102" i="1"/>
  <c r="J102" i="1"/>
  <c r="P101" i="1"/>
  <c r="N101" i="1"/>
  <c r="O101" i="1" s="1"/>
  <c r="J101" i="1"/>
  <c r="P100" i="1"/>
  <c r="N100" i="1"/>
  <c r="O100" i="1" s="1"/>
  <c r="J100" i="1"/>
  <c r="P99" i="1"/>
  <c r="N99" i="1"/>
  <c r="O99" i="1" s="1"/>
  <c r="J99" i="1"/>
  <c r="P98" i="1"/>
  <c r="N98" i="1"/>
  <c r="J98" i="1"/>
  <c r="P97" i="1"/>
  <c r="N97" i="1"/>
  <c r="P96" i="1"/>
  <c r="N96" i="1"/>
  <c r="O96" i="1" s="1"/>
  <c r="J96" i="1"/>
  <c r="P95" i="1"/>
  <c r="N95" i="1"/>
  <c r="O95" i="1" s="1"/>
  <c r="J95" i="1"/>
  <c r="P94" i="1"/>
  <c r="N94" i="1"/>
  <c r="J94" i="1"/>
  <c r="P93" i="1"/>
  <c r="N93" i="1"/>
  <c r="J93" i="1"/>
  <c r="P92" i="1"/>
  <c r="N92" i="1"/>
  <c r="O92" i="1" s="1"/>
  <c r="J92" i="1"/>
  <c r="P91" i="1"/>
  <c r="N91" i="1"/>
  <c r="O91" i="1" s="1"/>
  <c r="J91" i="1"/>
  <c r="P90" i="1"/>
  <c r="N90" i="1"/>
  <c r="J90" i="1"/>
  <c r="P89" i="1"/>
  <c r="N89" i="1"/>
  <c r="J89" i="1"/>
  <c r="P88" i="1"/>
  <c r="N88" i="1"/>
  <c r="O88" i="1" s="1"/>
  <c r="J88" i="1"/>
  <c r="P87" i="1"/>
  <c r="N87" i="1"/>
  <c r="O87" i="1" s="1"/>
  <c r="J87" i="1"/>
  <c r="P86" i="1"/>
  <c r="N86" i="1"/>
  <c r="J86" i="1"/>
  <c r="P85" i="1"/>
  <c r="N85" i="1"/>
  <c r="J85" i="1"/>
  <c r="P84" i="1"/>
  <c r="N84" i="1"/>
  <c r="O84" i="1" s="1"/>
  <c r="J84" i="1"/>
  <c r="P83" i="1"/>
  <c r="N83" i="1"/>
  <c r="O83" i="1" s="1"/>
  <c r="J83" i="1"/>
  <c r="P82" i="1"/>
  <c r="N82" i="1"/>
  <c r="J82" i="1"/>
  <c r="P81" i="1"/>
  <c r="N81" i="1"/>
  <c r="J81" i="1"/>
  <c r="P80" i="1"/>
  <c r="N80" i="1"/>
  <c r="O80" i="1" s="1"/>
  <c r="J80" i="1"/>
  <c r="P79" i="1"/>
  <c r="N79" i="1"/>
  <c r="O79" i="1" s="1"/>
  <c r="J79" i="1"/>
  <c r="P78" i="1"/>
  <c r="N78" i="1"/>
  <c r="J78" i="1"/>
  <c r="P77" i="1"/>
  <c r="N77" i="1"/>
  <c r="J77" i="1"/>
  <c r="P76" i="1"/>
  <c r="N76" i="1"/>
  <c r="O76" i="1" s="1"/>
  <c r="J76" i="1"/>
  <c r="P75" i="1"/>
  <c r="N75" i="1"/>
  <c r="O75" i="1" s="1"/>
  <c r="J75" i="1"/>
  <c r="P74" i="1"/>
  <c r="N74" i="1"/>
  <c r="J74" i="1"/>
  <c r="P73" i="1"/>
  <c r="N73" i="1"/>
  <c r="J73" i="1"/>
  <c r="P72" i="1"/>
  <c r="N72" i="1"/>
  <c r="O72" i="1" s="1"/>
  <c r="J72" i="1"/>
  <c r="P71" i="1"/>
  <c r="N71" i="1"/>
  <c r="O71" i="1" s="1"/>
  <c r="J71" i="1"/>
  <c r="P70" i="1"/>
  <c r="N70" i="1"/>
  <c r="J70" i="1"/>
  <c r="P69" i="1"/>
  <c r="N69" i="1"/>
  <c r="J69" i="1"/>
  <c r="P68" i="1"/>
  <c r="N68" i="1"/>
  <c r="O68" i="1" s="1"/>
  <c r="J68" i="1"/>
  <c r="P67" i="1"/>
  <c r="N67" i="1"/>
  <c r="O67" i="1" s="1"/>
  <c r="J67" i="1"/>
  <c r="P66" i="1"/>
  <c r="N66" i="1"/>
  <c r="J66" i="1"/>
  <c r="P65" i="1"/>
  <c r="N65" i="1"/>
  <c r="J65" i="1"/>
  <c r="P64" i="1"/>
  <c r="N64" i="1"/>
  <c r="O64" i="1" s="1"/>
  <c r="J64" i="1"/>
  <c r="P63" i="1"/>
  <c r="N63" i="1"/>
  <c r="O63" i="1" s="1"/>
  <c r="J63" i="1"/>
  <c r="P62" i="1"/>
  <c r="N62" i="1"/>
  <c r="J62" i="1"/>
  <c r="P61" i="1"/>
  <c r="N61" i="1"/>
  <c r="J61" i="1"/>
  <c r="P60" i="1"/>
  <c r="N60" i="1"/>
  <c r="O60" i="1" s="1"/>
  <c r="J60" i="1"/>
  <c r="P59" i="1"/>
  <c r="N59" i="1"/>
  <c r="O59" i="1" s="1"/>
  <c r="J59" i="1"/>
  <c r="P58" i="1"/>
  <c r="N58" i="1"/>
  <c r="J58" i="1"/>
  <c r="P57" i="1"/>
  <c r="N57" i="1"/>
  <c r="J57" i="1"/>
  <c r="P56" i="1"/>
  <c r="N56" i="1"/>
  <c r="O56" i="1" s="1"/>
  <c r="J56" i="1"/>
  <c r="P55" i="1"/>
  <c r="N55" i="1"/>
  <c r="O55" i="1" s="1"/>
  <c r="J55" i="1"/>
  <c r="P54" i="1"/>
  <c r="N54" i="1"/>
  <c r="J54" i="1"/>
  <c r="P53" i="1"/>
  <c r="N53" i="1"/>
  <c r="J53" i="1"/>
  <c r="P52" i="1"/>
  <c r="N52" i="1"/>
  <c r="O52" i="1" s="1"/>
  <c r="J52" i="1"/>
  <c r="P51" i="1"/>
  <c r="N51" i="1"/>
  <c r="O51" i="1" s="1"/>
  <c r="J51" i="1"/>
  <c r="P50" i="1"/>
  <c r="N50" i="1"/>
  <c r="J50" i="1"/>
  <c r="P49" i="1"/>
  <c r="N49" i="1"/>
  <c r="J49" i="1"/>
  <c r="P48" i="1"/>
  <c r="N48" i="1"/>
  <c r="O48" i="1" s="1"/>
  <c r="J48" i="1"/>
  <c r="P47" i="1"/>
  <c r="N47" i="1"/>
  <c r="O47" i="1" s="1"/>
  <c r="J47" i="1"/>
  <c r="P46" i="1"/>
  <c r="N46" i="1"/>
  <c r="J46" i="1"/>
  <c r="P45" i="1"/>
  <c r="N45" i="1"/>
  <c r="J45" i="1"/>
  <c r="P44" i="1"/>
  <c r="N44" i="1"/>
  <c r="O44" i="1" s="1"/>
  <c r="J44" i="1"/>
  <c r="P43" i="1"/>
  <c r="N43" i="1"/>
  <c r="O43" i="1" s="1"/>
  <c r="J43" i="1"/>
  <c r="P42" i="1"/>
  <c r="N42" i="1"/>
  <c r="J42" i="1"/>
  <c r="P41" i="1"/>
  <c r="N41" i="1"/>
  <c r="J41" i="1"/>
  <c r="P40" i="1"/>
  <c r="N40" i="1"/>
  <c r="O40" i="1" s="1"/>
  <c r="J40" i="1"/>
  <c r="P39" i="1"/>
  <c r="N39" i="1"/>
  <c r="O39" i="1" s="1"/>
  <c r="J39" i="1"/>
  <c r="P38" i="1"/>
  <c r="N38" i="1"/>
  <c r="J38" i="1"/>
  <c r="P37" i="1"/>
  <c r="N37" i="1"/>
  <c r="J37" i="1"/>
  <c r="P36" i="1"/>
  <c r="N36" i="1"/>
  <c r="O36" i="1" s="1"/>
  <c r="J36" i="1"/>
  <c r="P35" i="1"/>
  <c r="N35" i="1"/>
  <c r="O35" i="1" s="1"/>
  <c r="J35" i="1"/>
  <c r="P34" i="1"/>
  <c r="N34" i="1"/>
  <c r="J34" i="1"/>
  <c r="P33" i="1"/>
  <c r="N33" i="1"/>
  <c r="O33" i="1" s="1"/>
  <c r="J33" i="1"/>
  <c r="P32" i="1"/>
  <c r="N32" i="1"/>
  <c r="O32" i="1" s="1"/>
  <c r="J32" i="1"/>
  <c r="P31" i="1"/>
  <c r="N31" i="1"/>
  <c r="O31" i="1" s="1"/>
  <c r="J31" i="1"/>
  <c r="P30" i="1"/>
  <c r="N30" i="1"/>
  <c r="O30" i="1" s="1"/>
  <c r="J30" i="1"/>
  <c r="P29" i="1"/>
  <c r="N29" i="1"/>
  <c r="O29" i="1" s="1"/>
  <c r="J29" i="1"/>
  <c r="P28" i="1"/>
  <c r="N28" i="1"/>
  <c r="O28" i="1" s="1"/>
  <c r="J28" i="1"/>
  <c r="P27" i="1"/>
  <c r="N27" i="1"/>
  <c r="O27" i="1" s="1"/>
  <c r="J27" i="1"/>
  <c r="P26" i="1"/>
  <c r="N26" i="1"/>
  <c r="O26" i="1" s="1"/>
  <c r="J26" i="1"/>
  <c r="P25" i="1"/>
  <c r="N25" i="1"/>
  <c r="O25" i="1" s="1"/>
  <c r="J25" i="1"/>
  <c r="P24" i="1"/>
  <c r="N24" i="1"/>
  <c r="O24" i="1" s="1"/>
  <c r="J24" i="1"/>
  <c r="P23" i="1"/>
  <c r="N23" i="1"/>
  <c r="O23" i="1" s="1"/>
  <c r="J23" i="1"/>
  <c r="P22" i="1"/>
  <c r="N22" i="1"/>
  <c r="O22" i="1" s="1"/>
  <c r="J22" i="1"/>
  <c r="P21" i="1"/>
  <c r="N21" i="1"/>
  <c r="O21" i="1" s="1"/>
  <c r="J21" i="1"/>
  <c r="P20" i="1"/>
  <c r="N20" i="1"/>
  <c r="O20" i="1" s="1"/>
  <c r="J20" i="1"/>
  <c r="P19" i="1"/>
  <c r="N19" i="1"/>
  <c r="O19" i="1" s="1"/>
  <c r="J19" i="1"/>
  <c r="P18" i="1"/>
  <c r="N18" i="1"/>
  <c r="O18" i="1" s="1"/>
  <c r="J18" i="1"/>
  <c r="P17" i="1"/>
  <c r="N17" i="1"/>
  <c r="O17" i="1" s="1"/>
  <c r="J17" i="1"/>
  <c r="P16" i="1"/>
  <c r="N16" i="1"/>
  <c r="O16" i="1" s="1"/>
  <c r="J16" i="1"/>
  <c r="P15" i="1"/>
  <c r="N15" i="1"/>
  <c r="O15" i="1" s="1"/>
  <c r="J15" i="1"/>
  <c r="P14" i="1"/>
  <c r="N14" i="1"/>
  <c r="O14" i="1" s="1"/>
  <c r="J14" i="1"/>
  <c r="P13" i="1"/>
  <c r="N13" i="1"/>
  <c r="O13" i="1" s="1"/>
  <c r="J13" i="1"/>
  <c r="P12" i="1"/>
  <c r="N12" i="1"/>
  <c r="O12" i="1" s="1"/>
  <c r="J12" i="1"/>
  <c r="P11" i="1"/>
  <c r="N11" i="1"/>
  <c r="O11" i="1" s="1"/>
  <c r="J11" i="1"/>
  <c r="P10" i="1"/>
  <c r="N10" i="1"/>
  <c r="O10" i="1" s="1"/>
  <c r="J10" i="1"/>
  <c r="P9" i="1"/>
  <c r="N9" i="1"/>
  <c r="O9" i="1" s="1"/>
  <c r="J9" i="1"/>
  <c r="P8" i="1"/>
  <c r="N8" i="1"/>
  <c r="O8" i="1" s="1"/>
  <c r="J8" i="1"/>
  <c r="P7" i="1"/>
  <c r="N7" i="1"/>
  <c r="O7" i="1" s="1"/>
  <c r="J7" i="1"/>
  <c r="P6" i="1"/>
  <c r="N6" i="1"/>
  <c r="O6" i="1" s="1"/>
  <c r="J6" i="1"/>
  <c r="P5" i="1"/>
  <c r="N5" i="1"/>
  <c r="O5" i="1" s="1"/>
  <c r="J5" i="1"/>
  <c r="P4" i="1"/>
  <c r="N4" i="1"/>
  <c r="O4" i="1" s="1"/>
  <c r="J4" i="1"/>
  <c r="P3" i="1"/>
  <c r="N3" i="1"/>
  <c r="O3" i="1" s="1"/>
  <c r="J3" i="1"/>
  <c r="O115" i="1" l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105" i="1"/>
  <c r="O109" i="1"/>
  <c r="O113" i="1"/>
  <c r="O117" i="1"/>
  <c r="O97" i="1" l="1"/>
  <c r="J97" i="1"/>
  <c r="O112" i="1"/>
  <c r="J112" i="1"/>
</calcChain>
</file>

<file path=xl/sharedStrings.xml><?xml version="1.0" encoding="utf-8"?>
<sst xmlns="http://schemas.openxmlformats.org/spreadsheetml/2006/main" count="593" uniqueCount="558">
  <si>
    <t>Protein.Group</t>
  </si>
  <si>
    <t>Protein.Ids</t>
  </si>
  <si>
    <t>Protein.Names</t>
  </si>
  <si>
    <t>First.Protein.Description</t>
  </si>
  <si>
    <t>Genes</t>
  </si>
  <si>
    <t>C1</t>
  </si>
  <si>
    <t>C2</t>
  </si>
  <si>
    <t>C3</t>
  </si>
  <si>
    <t>MEAN</t>
  </si>
  <si>
    <t>D1</t>
  </si>
  <si>
    <t>D2</t>
  </si>
  <si>
    <t>D3</t>
  </si>
  <si>
    <t>log2FC</t>
  </si>
  <si>
    <t>P VALUE</t>
  </si>
  <si>
    <t>P05107</t>
  </si>
  <si>
    <t>P05107;A0A494C0X7;D3DSM0</t>
  </si>
  <si>
    <t>ITB2_HUMAN</t>
  </si>
  <si>
    <t>Cytochrome b-245 heavy chain</t>
  </si>
  <si>
    <t>CYBB</t>
  </si>
  <si>
    <t>Q9UEY8;Q9UEY8-2</t>
  </si>
  <si>
    <t>ADDG_HUMAN</t>
  </si>
  <si>
    <t>Gamma-adducin</t>
  </si>
  <si>
    <t>ADD3</t>
  </si>
  <si>
    <t>P08575;P08575-10;P08575-4;P08575-5;P08575-6;P08575-7;P08575-8;P08575-9</t>
  </si>
  <si>
    <t>P08575;P08575-10;P08575-4;P08575-5;P08575-6;P08575-7;P08575-8;P08575-9;A0A075B788;E9PKH0;M3ZCP1;A0A8V8TLH9</t>
  </si>
  <si>
    <t>PTPRC_HUMAN</t>
  </si>
  <si>
    <t>Nuclear pore complex protein Nup50</t>
  </si>
  <si>
    <t>NUP50</t>
  </si>
  <si>
    <t>Q9C0A0;Q9C0A0-2</t>
  </si>
  <si>
    <t>Q9C0A0;A0A087WTA1;A0A0A0MR20;A0A590UJB1;E9PDN6;F5H107;Q9C0A0-2</t>
  </si>
  <si>
    <t>CNTP4_HUMAN</t>
  </si>
  <si>
    <t>Tetraspanin-3</t>
  </si>
  <si>
    <t>TSPAN3</t>
  </si>
  <si>
    <t>O95352</t>
  </si>
  <si>
    <t>O95352;H7BZ92;H7C2J8;H7C2R3</t>
  </si>
  <si>
    <t>ATG7_HUMAN</t>
  </si>
  <si>
    <t>Ras-related C3 botulinum toxin substrate 2</t>
  </si>
  <si>
    <t>RAC2</t>
  </si>
  <si>
    <t>P08253;P08253-2;P08253-3</t>
  </si>
  <si>
    <t>P08253;P08253-2;H3BR66;P08253-3;H3BV48</t>
  </si>
  <si>
    <t>MMP2_HUMAN</t>
  </si>
  <si>
    <t>Heat shock protein beta-8</t>
  </si>
  <si>
    <t>HSPB8</t>
  </si>
  <si>
    <t>P10321;P10321-2</t>
  </si>
  <si>
    <t>P10321;A0A140T913;A0A140T9H5;A0A140T9I0;A0A140T9X5;A0A1W2PRT9;A2AEA2;O19617;P10321-2;Q53Z42;A0A140T921;A0A140T933;A0A140T955;A0A140T9U8;A0A1W2PPQ2</t>
  </si>
  <si>
    <t>HLAC_HUMAN</t>
  </si>
  <si>
    <t>Histatin-3</t>
  </si>
  <si>
    <t>HTN3</t>
  </si>
  <si>
    <t>Q9Y277;Q9Y277-2</t>
  </si>
  <si>
    <t>VDAC3_HUMAN</t>
  </si>
  <si>
    <t>Dynamin-1-like protein</t>
  </si>
  <si>
    <t>DNM1L</t>
  </si>
  <si>
    <t>Q9NYK5;Q9NYK5-2</t>
  </si>
  <si>
    <t>Q9NYK5;Q9NYK5-2;C9JG87</t>
  </si>
  <si>
    <t>RM39_HUMAN</t>
  </si>
  <si>
    <t>Receptor-type tyrosine-protein phosphatase C</t>
  </si>
  <si>
    <t>PTPRC</t>
  </si>
  <si>
    <t>P05154</t>
  </si>
  <si>
    <t>IPSP_HUMAN</t>
  </si>
  <si>
    <t>Collagen alpha-1(IV) chain</t>
  </si>
  <si>
    <t>COL4A1</t>
  </si>
  <si>
    <t>Q9UGM5</t>
  </si>
  <si>
    <t>Q9UGM5;E9PG08;Q9UGM5-2</t>
  </si>
  <si>
    <t>FETUB_HUMAN</t>
  </si>
  <si>
    <t>EGFR</t>
  </si>
  <si>
    <t>P17252</t>
  </si>
  <si>
    <t>P17252;J3KRN5</t>
  </si>
  <si>
    <t>KPCA_HUMAN</t>
  </si>
  <si>
    <t>Heat shock protein beta-1</t>
  </si>
  <si>
    <t>HSPB1</t>
  </si>
  <si>
    <t>Q9ULZ3;Q9ULZ3-2;Q9ULZ3-3</t>
  </si>
  <si>
    <t>ASC_HUMAN</t>
  </si>
  <si>
    <t>Protein transport protein Sec24D</t>
  </si>
  <si>
    <t>SEC24D</t>
  </si>
  <si>
    <t>P04179;P04179-4</t>
  </si>
  <si>
    <t>P04179;P04179-2;P04179-3;P04179-4</t>
  </si>
  <si>
    <t>SODM_HUMAN</t>
  </si>
  <si>
    <t>Leydig cell tumor 10 kDa protein homolog</t>
  </si>
  <si>
    <t>C19orf53</t>
  </si>
  <si>
    <t>P16615;P16615-2;P16615-3;P16615-4;P16615-5</t>
  </si>
  <si>
    <t>O14983;P16615;H7C5W9;O14983-2;O14983-3;P16615-2;P16615-3;P16615-4;P16615-5</t>
  </si>
  <si>
    <t>AT2A2_HUMAN</t>
  </si>
  <si>
    <t>von Willebrand factor</t>
  </si>
  <si>
    <t>VWF</t>
  </si>
  <si>
    <t>P02766</t>
  </si>
  <si>
    <t>P02766;A0A087WT59</t>
  </si>
  <si>
    <t>TTHY_HUMAN</t>
  </si>
  <si>
    <t>Transmembrane and coiled-coil domains protein 1</t>
  </si>
  <si>
    <t>TMCC1</t>
  </si>
  <si>
    <t>P00441</t>
  </si>
  <si>
    <t>P00441;H7BYH4</t>
  </si>
  <si>
    <t>SODC_HUMAN</t>
  </si>
  <si>
    <t>Glutathione peroxidase 2</t>
  </si>
  <si>
    <t>GPX2</t>
  </si>
  <si>
    <t>Q9UHY1</t>
  </si>
  <si>
    <t>Q9UHY1;F8W6G1</t>
  </si>
  <si>
    <t>NRBP_HUMAN</t>
  </si>
  <si>
    <t>Glyceraldehyde-3-phosphate dehydrogenase</t>
  </si>
  <si>
    <t>GAPDH</t>
  </si>
  <si>
    <t>P11717</t>
  </si>
  <si>
    <t>P11717;A0A7I2V381;A0A7I2YQS7</t>
  </si>
  <si>
    <t>MPRI_HUMAN</t>
  </si>
  <si>
    <t>Fetuin-B</t>
  </si>
  <si>
    <t>FETUB</t>
  </si>
  <si>
    <t>Q9UH99;Q9UH99-2</t>
  </si>
  <si>
    <t>Q9UH99;Q9UH99-2;Q9UH99-3;A0A8I5QKM0;B0QY60;B0QY64</t>
  </si>
  <si>
    <t>SUN2_HUMAN</t>
  </si>
  <si>
    <t>72 kDa type IV collagenase</t>
  </si>
  <si>
    <t>MMP2</t>
  </si>
  <si>
    <t>P08493;P08493-2</t>
  </si>
  <si>
    <t>MGP_HUMAN</t>
  </si>
  <si>
    <t>Glutathione reductase, mitochondrial</t>
  </si>
  <si>
    <t>GSR</t>
  </si>
  <si>
    <t>Q9C0B1</t>
  </si>
  <si>
    <t>Q9C0B1;A0A1B0GTC3;A0A1B0GTC5;A0A1B0GTY1;A0A1B0GU26;A0A1B0GUC3;A0A1B0GV98;A0A1B0GVH5</t>
  </si>
  <si>
    <t>FTO_HUMAN</t>
  </si>
  <si>
    <t>Arginase-1</t>
  </si>
  <si>
    <t>ARG1</t>
  </si>
  <si>
    <t>P01889</t>
  </si>
  <si>
    <t>P01889;P10321;A0A140T912;A0A140T951;A0A140T9H5;A0A140T9J9;A0A140T9M0;A0A140T9W2;A0A1W2PNZ7;A0A1W2PP29;A0A1W2PP77;A0A1W2PR11;A0A1W2PRX1;A0A1W2PRZ0;A2AEA2;O19617;O78179;Q53YP1;Q5QT33;Q5SS57;A0A140T921;A0A140T930;A0A140T937;A0A140T942;A0A140T962;A0A140T9B3;A0A140T9D4;A0A140T9E1;A0A140T9L3;A0A140T9M5;A0A140T9T1;A0A140T9U0;A0A140T9U8;A0A140TA05;A0A140TA21;A0A8Q3SIV3</t>
  </si>
  <si>
    <t>HLAB_HUMAN</t>
  </si>
  <si>
    <t>Contactin-associated protein-like 4</t>
  </si>
  <si>
    <t>CNTNAP4</t>
  </si>
  <si>
    <t>Q9P2Y5</t>
  </si>
  <si>
    <t>Q9P2Y5;E9PK00;E9PR71</t>
  </si>
  <si>
    <t>UVRAG_HUMAN</t>
  </si>
  <si>
    <t>MYO1G</t>
  </si>
  <si>
    <t>O43809</t>
  </si>
  <si>
    <t>CPSF5_HUMAN</t>
  </si>
  <si>
    <t>Complement decay-accelerating factor</t>
  </si>
  <si>
    <t>CD55</t>
  </si>
  <si>
    <t>P11226</t>
  </si>
  <si>
    <t>MBL2_HUMAN</t>
  </si>
  <si>
    <t>WD repeat-containing protein 37</t>
  </si>
  <si>
    <t>WDR37</t>
  </si>
  <si>
    <t>P08833</t>
  </si>
  <si>
    <t>P08833;C9J6H2;C9JXF9</t>
  </si>
  <si>
    <t>IBP1_HUMAN</t>
  </si>
  <si>
    <t>Keratin, type II cytoskeletal 6A</t>
  </si>
  <si>
    <t>KRT6A</t>
  </si>
  <si>
    <t>P02545</t>
  </si>
  <si>
    <t>P02545;P02545-2;A0A6Q8PFJ0;A0A804HL68;P02545-3;P02545-6;Q3BDU5;A0A6Q8PF59;A0A6Q8PF80;A0A6Q8PFM1;A0A6Q8PGH0;A0A6Q8PHQ9</t>
  </si>
  <si>
    <t>LMNA_HUMAN</t>
  </si>
  <si>
    <t>Alpha-ketoglutarate-dependent dioxygenase FTO</t>
  </si>
  <si>
    <t>FTO</t>
  </si>
  <si>
    <t>P00748</t>
  </si>
  <si>
    <t>P00748;A0A8Q3WL25</t>
  </si>
  <si>
    <t>FA12_HUMAN</t>
  </si>
  <si>
    <t>Copper transport protein ATOX1</t>
  </si>
  <si>
    <t>ATOX1</t>
  </si>
  <si>
    <t>P01860</t>
  </si>
  <si>
    <t>P01860;A0A286YES1;A0A4W9A917</t>
  </si>
  <si>
    <t>IGHG3_HUMAN</t>
  </si>
  <si>
    <t>Apoptosis-associated speck-like protein containing a CARD</t>
  </si>
  <si>
    <t>PYCARD</t>
  </si>
  <si>
    <t>P18283</t>
  </si>
  <si>
    <t>P18283;H0YJK8</t>
  </si>
  <si>
    <t>GPX2_HUMAN</t>
  </si>
  <si>
    <t>Testis-expressed protein 264</t>
  </si>
  <si>
    <t>TEX264</t>
  </si>
  <si>
    <t>P62888</t>
  </si>
  <si>
    <t>P62888;A0A0B4J213;A0A0C4DH44;E5RI99</t>
  </si>
  <si>
    <t>RL30_HUMAN</t>
  </si>
  <si>
    <t>Integrin beta-2</t>
  </si>
  <si>
    <t>ITGB2</t>
  </si>
  <si>
    <t>P06865</t>
  </si>
  <si>
    <t>P06865;H3BP20;H3BS10;A0A804HIQ5;A0A804HKX5;A0A804HLJ5</t>
  </si>
  <si>
    <t>HEXA_HUMAN</t>
  </si>
  <si>
    <t>TSC22 domain family protein 4</t>
  </si>
  <si>
    <t>TSC22D4</t>
  </si>
  <si>
    <t>Q9UHL4</t>
  </si>
  <si>
    <t>Q9UHL4;R4GMR2</t>
  </si>
  <si>
    <t>DPP2_HUMAN</t>
  </si>
  <si>
    <t>YTH domain-containing family protein 1</t>
  </si>
  <si>
    <t>YTHDF1</t>
  </si>
  <si>
    <t>P06493</t>
  </si>
  <si>
    <t>P06493;A0A024QZP7;P06493-2;E5RIU6</t>
  </si>
  <si>
    <t>CDK1_HUMAN</t>
  </si>
  <si>
    <t>Angiogenin</t>
  </si>
  <si>
    <t>ANG</t>
  </si>
  <si>
    <t>P00338;P00338-3</t>
  </si>
  <si>
    <t>P00338;P00338-3;P00338-4</t>
  </si>
  <si>
    <t>LDHA_HUMAN</t>
  </si>
  <si>
    <t>Tetranectin</t>
  </si>
  <si>
    <t>CLEC3B</t>
  </si>
  <si>
    <t>Q9UKV3</t>
  </si>
  <si>
    <t>Q9UKV3;E7EQT4;Q9UKV3-5;S4R3H4</t>
  </si>
  <si>
    <t>ACINU_HUMAN</t>
  </si>
  <si>
    <t>Cyclic AMP-responsive element-binding protein 1</t>
  </si>
  <si>
    <t>CREB1</t>
  </si>
  <si>
    <t>P04626;P04626-4;P04626-5</t>
  </si>
  <si>
    <t>P04626;J3QLU9;P04626-4;P04626-5;P04626-6;F5H1T4</t>
  </si>
  <si>
    <t>ERBB2_HUMAN</t>
  </si>
  <si>
    <t>Apolipoprotein C-II</t>
  </si>
  <si>
    <t>APOC2</t>
  </si>
  <si>
    <t>Q9Y570;Q9Y570-2;Q9Y570-4</t>
  </si>
  <si>
    <t>PPME1_HUMAN</t>
  </si>
  <si>
    <t>Nucleolar and spindle-associated protein 1</t>
  </si>
  <si>
    <t>NUSAP1</t>
  </si>
  <si>
    <t>P05452</t>
  </si>
  <si>
    <t>P05452;E9PHK0</t>
  </si>
  <si>
    <t>TETN_HUMAN</t>
  </si>
  <si>
    <t>Histone deacetylase 6</t>
  </si>
  <si>
    <t>HDAC6</t>
  </si>
  <si>
    <t>P04259</t>
  </si>
  <si>
    <t>P04259;P48668</t>
  </si>
  <si>
    <t>K2C6B_HUMAN</t>
  </si>
  <si>
    <t>Cleavage and polyadenylation specificity factor subunit 5</t>
  </si>
  <si>
    <t>NUDT21</t>
  </si>
  <si>
    <t>O96011</t>
  </si>
  <si>
    <t>PX11B_HUMAN</t>
  </si>
  <si>
    <t>Ubiquitin-like modifier-activating enzyme ATG7</t>
  </si>
  <si>
    <t>ATG7</t>
  </si>
  <si>
    <t>O95373</t>
  </si>
  <si>
    <t>IPO7</t>
  </si>
  <si>
    <t>Mannose-binding protein C</t>
  </si>
  <si>
    <t>MBL2</t>
  </si>
  <si>
    <t>P17612;P17612-2</t>
  </si>
  <si>
    <t>P17612;P22612;P22694;P22694-10;P22694-2;P22694-3;P22694-4;P22694-5;P22694-6;P22694-7;P22694-9;A0A087WVC4;A0A7I2V5J4;P17612-2;A0A8V8TL59</t>
  </si>
  <si>
    <t>KAPCA_HUMAN</t>
  </si>
  <si>
    <t>Vacuolar protein sorting-associated protein 18 homolog</t>
  </si>
  <si>
    <t>VPS18</t>
  </si>
  <si>
    <t>Q9NXA8;Q9NXA8-3;Q9NXA8-4</t>
  </si>
  <si>
    <t>Q9NXA8;A0A7P0T915;Q9NXA8-3;Q9NXA8-4</t>
  </si>
  <si>
    <t>SIR5_HUMAN</t>
  </si>
  <si>
    <t>Matrix metalloproteinase-9</t>
  </si>
  <si>
    <t>MMP9</t>
  </si>
  <si>
    <t>O75144;O75144-2</t>
  </si>
  <si>
    <t>O75144;K4DIA0;O75144-2;O75144-3;A0A2R8Y5W7;A0A8V8TQ42;A0A8V8TQ73;A0A8V8TQV9;A0A8V8TQW2;B7Z1W8</t>
  </si>
  <si>
    <t>ICOSL_HUMAN</t>
  </si>
  <si>
    <t>Importin-7</t>
  </si>
  <si>
    <t>O94925-3</t>
  </si>
  <si>
    <t>O94925;H7BZD1;O94925-3</t>
  </si>
  <si>
    <t>GLSK_HUMAN</t>
  </si>
  <si>
    <t>60S ribosomal protein L30</t>
  </si>
  <si>
    <t>RPL30</t>
  </si>
  <si>
    <t>O95478</t>
  </si>
  <si>
    <t>O95478;A0A0A0MQZ6</t>
  </si>
  <si>
    <t>NSA2_HUMAN</t>
  </si>
  <si>
    <t>Insulin-like growth factor-binding protein 1</t>
  </si>
  <si>
    <t>IGFBP1</t>
  </si>
  <si>
    <t>P19525;P19525-2</t>
  </si>
  <si>
    <t>P19525;P19525-2;A0A7P0TAL9;A0A7P0TBA9;A0A7P0Z4M0</t>
  </si>
  <si>
    <t>E2AK2_HUMAN</t>
  </si>
  <si>
    <t>Thyroglobulin</t>
  </si>
  <si>
    <t>TG</t>
  </si>
  <si>
    <t>P08174;P08174-2;P08174-3;P08174-4;P08174-5;P08174-6;P08174-7</t>
  </si>
  <si>
    <t>P08174;P08174-2;P08174-3;P08174-4;P08174-5;P08174-6;P08174-7;A0A8Q3SI51;A0A8Q3SI94;A0A8Q3WKT6;A0A8Q3WLV2;B1AP13;B1AP15;H3BLV0</t>
  </si>
  <si>
    <t>DAF_HUMAN</t>
  </si>
  <si>
    <t>SUN domain-containing protein 2</t>
  </si>
  <si>
    <t>SUN2</t>
  </si>
  <si>
    <t>Q9UJY1</t>
  </si>
  <si>
    <t>Q9UJY1;A0A6Q8PGM6</t>
  </si>
  <si>
    <t>HSPB8_HUMAN</t>
  </si>
  <si>
    <t>Lipopolysaccharide-binding protein</t>
  </si>
  <si>
    <t>LBP</t>
  </si>
  <si>
    <t>P08603</t>
  </si>
  <si>
    <t>P08603;A0A8Q3SI78;A0A8Q3SI99;A0A8Q3SIA1;A0A8Q3SIB6;A0A8Q3SIC3;A0A8Q3SID8;A0A8Q3SIE0;A0A8Q3WKW3;A0A8Q3WKW7;A0A8Q3WKX4;A0A8Q3WLF7;A0A8Q3WLY2</t>
  </si>
  <si>
    <t>CFAH_HUMAN</t>
  </si>
  <si>
    <t>Vesicle-associated membrane protein-associated protein A</t>
  </si>
  <si>
    <t>VAPA</t>
  </si>
  <si>
    <t>Q9BYJ9</t>
  </si>
  <si>
    <t>YTHD1_HUMAN</t>
  </si>
  <si>
    <t>Superoxide dismutase [Cu-Zn]</t>
  </si>
  <si>
    <t>SOD1</t>
  </si>
  <si>
    <t>P19388</t>
  </si>
  <si>
    <t>P19388;A0A087WVZ9;A0A087WWX0;A0A0A0MQR7;A0A087WVN5</t>
  </si>
  <si>
    <t>RPAB1_HUMAN</t>
  </si>
  <si>
    <t>Voltage-dependent anion-selective channel protein 3</t>
  </si>
  <si>
    <t>VDAC3</t>
  </si>
  <si>
    <t>Q9UH62</t>
  </si>
  <si>
    <t>Q9UH62;H3BV87</t>
  </si>
  <si>
    <t>ARMX3_HUMAN</t>
  </si>
  <si>
    <t>Ubiquilin-2</t>
  </si>
  <si>
    <t>UBQLN2</t>
  </si>
  <si>
    <t>Q9P035</t>
  </si>
  <si>
    <t>Q9P035;H3BPZ1;H3BS72</t>
  </si>
  <si>
    <t>HACD3_HUMAN</t>
  </si>
  <si>
    <t>Glutathione peroxidase 1</t>
  </si>
  <si>
    <t>GPX1</t>
  </si>
  <si>
    <t>P14780</t>
  </si>
  <si>
    <t>MMP9_HUMAN</t>
  </si>
  <si>
    <t>ICOS ligand</t>
  </si>
  <si>
    <t>ICOSLG</t>
  </si>
  <si>
    <t>P02655</t>
  </si>
  <si>
    <t>P02655;K7ER74;Q6P163</t>
  </si>
  <si>
    <t>APOC2_HUMAN</t>
  </si>
  <si>
    <t>DNA-directed RNA polymerases I, II, and III subunit RPABC1</t>
  </si>
  <si>
    <t>POLR2E</t>
  </si>
  <si>
    <t>P16104</t>
  </si>
  <si>
    <t>H2AX_HUMAN</t>
  </si>
  <si>
    <t>UV radiation resistance-associated gene protein</t>
  </si>
  <si>
    <t>UVRAG</t>
  </si>
  <si>
    <t>P15516</t>
  </si>
  <si>
    <t>P15516;X6RAH8</t>
  </si>
  <si>
    <t>HIS3_HUMAN</t>
  </si>
  <si>
    <t>1-phosphatidylinositol 4,5-bisphosphate phosphodiesterase gamma-1</t>
  </si>
  <si>
    <t>PLCG1</t>
  </si>
  <si>
    <t>Q9UBN7;Q9UBN7-2</t>
  </si>
  <si>
    <t>Q9UBN7;Q9UBN7-2;A0A2R8Y559;A0A2R8Y6Z9;A0A2R8YCS4;A0A2R8YDE6;A0A8V8TKY7;A0A8V8TL08;A0A8V8TLA9;A0A8V8TM63;A0A8V8TMA5</t>
  </si>
  <si>
    <t>HDAC6_HUMAN</t>
  </si>
  <si>
    <t>Superoxide dismutase [Mn], mitochondrial</t>
  </si>
  <si>
    <t>SOD2</t>
  </si>
  <si>
    <t>Q9Y3Q8;Q9Y3Q8-2</t>
  </si>
  <si>
    <t>Q9Y3Q8;Q9Y3Q8-2;H7BZ77</t>
  </si>
  <si>
    <t>T22D4_HUMAN</t>
  </si>
  <si>
    <t>Cation-independent mannose-6-phosphate receptor</t>
  </si>
  <si>
    <t>IGF2R</t>
  </si>
  <si>
    <t>P04406</t>
  </si>
  <si>
    <t>P04406;E7EUT5;P04406-2</t>
  </si>
  <si>
    <t>G3P_HUMAN</t>
  </si>
  <si>
    <t>Interferon-induced, double-stranded RNA-activated protein kinase</t>
  </si>
  <si>
    <t>EIF2AK2</t>
  </si>
  <si>
    <t>P00390;P00390-2</t>
  </si>
  <si>
    <t>P00390;P00390-2;P00390-3;P00390-4;P00390-5</t>
  </si>
  <si>
    <t>GSHR_HUMAN</t>
  </si>
  <si>
    <t>Immunoglobulin lambda variable 3-19</t>
  </si>
  <si>
    <t>IGLV3-19</t>
  </si>
  <si>
    <t>P06493;Q00535;Q00535-2</t>
  </si>
  <si>
    <t>O94921;P06493;P11802;P24941;P50750;Q00526;Q00534;Q00535;Q00536;Q00537;Q07002;Q14004;Q96Q40;Q9NYV4;P50750-2;A0A024QZP7;A0A2R8Y4Z0;A0A2R8Y7W5;A0A2R8YD28;A0A2R8YF61;E5RGN0;E7ESI2;F5H6Z0;G3V5T9;J3QSD7;O94921-2;O94921-3;P11802-2;P24941-2;Q00535-2;Q00536-2;Q00536-3;Q00537-2;Q07002-3;Q14004-2;Q96Q40-3;Q96Q40-4;Q96Q40-5;Q96Q40-6;Q9NYV4-2;Q9NYV4-3;A0A2R8Y644;A0A2R8YEB7;E5RIU6;E7EUK8;F8VTV8;F8VWX7;F8VXD2;F8VYH9;F8VZ51;F8VZZ0;H0YAZ9;K7EJ83</t>
  </si>
  <si>
    <t>CDK1_HUMAN;CDK5_HUMAN</t>
  </si>
  <si>
    <t>Very-long-chain (3R)-3-hydroxyacyl-CoA dehydratase 3</t>
  </si>
  <si>
    <t>HACD3</t>
  </si>
  <si>
    <t>Q9Y5P6;Q9Y5P6-2</t>
  </si>
  <si>
    <t>Q9Y5P6;A0A7I2YQI5;Q9Y5P6-2</t>
  </si>
  <si>
    <t>GMPPB_HUMAN</t>
  </si>
  <si>
    <t>SPARC</t>
  </si>
  <si>
    <t>P08758</t>
  </si>
  <si>
    <t>P08758;D6RBE9;D6RBL5</t>
  </si>
  <si>
    <t>ANXA5_HUMAN</t>
  </si>
  <si>
    <t>C-X-C motif chemokine 13</t>
  </si>
  <si>
    <t>CXCL13</t>
  </si>
  <si>
    <t>O00214;O00214-2</t>
  </si>
  <si>
    <t>O00214;O00214-2;E9PN19;F6V2D4;H7BXD8</t>
  </si>
  <si>
    <t>LEG8_HUMAN</t>
  </si>
  <si>
    <t>Protein kinase C alpha type</t>
  </si>
  <si>
    <t>PRKCA</t>
  </si>
  <si>
    <t>O95967</t>
  </si>
  <si>
    <t>O95967;E9PRU1;H0YET5;H0YEU0</t>
  </si>
  <si>
    <t>FBLN4_HUMAN</t>
  </si>
  <si>
    <t>EGF-containing fibulin-like extracellular matrix protein 2</t>
  </si>
  <si>
    <t>EFEMP2</t>
  </si>
  <si>
    <t>P09486</t>
  </si>
  <si>
    <t>P09486;F5GY03</t>
  </si>
  <si>
    <t>SPRC_HUMAN</t>
  </si>
  <si>
    <t>Endoglin</t>
  </si>
  <si>
    <t>ENG</t>
  </si>
  <si>
    <t>O43927</t>
  </si>
  <si>
    <t>CXL13_HUMAN</t>
  </si>
  <si>
    <t>Galectin-8</t>
  </si>
  <si>
    <t>LGALS8</t>
  </si>
  <si>
    <t>O00244</t>
  </si>
  <si>
    <t>O00244;E5RGN3;E5RIM7</t>
  </si>
  <si>
    <t>ATOX1_HUMAN</t>
  </si>
  <si>
    <t>Beta-glucuronidase</t>
  </si>
  <si>
    <t>GUSB</t>
  </si>
  <si>
    <t>Q9Y5J7</t>
  </si>
  <si>
    <t>TIM9_HUMAN</t>
  </si>
  <si>
    <t>CD44 antigen</t>
  </si>
  <si>
    <t>CD44</t>
  </si>
  <si>
    <t>P12111</t>
  </si>
  <si>
    <t>P12111;P12111-2;P12111-5;C9JNG9</t>
  </si>
  <si>
    <t>CO6A3_HUMAN</t>
  </si>
  <si>
    <t>Ribosome biogenesis protein NSA2 homolog</t>
  </si>
  <si>
    <t>NSA2</t>
  </si>
  <si>
    <t>O75223</t>
  </si>
  <si>
    <t>O75223;B8ZZK2;H7BZK5;M0QZK8</t>
  </si>
  <si>
    <t>GGCT_HUMAN</t>
  </si>
  <si>
    <t>Matrix Gla protein</t>
  </si>
  <si>
    <t>MGP</t>
  </si>
  <si>
    <t>P07203</t>
  </si>
  <si>
    <t>P07203;A0A2R8Y6B6</t>
  </si>
  <si>
    <t>GPX1_HUMAN</t>
  </si>
  <si>
    <t>Complement factor H</t>
  </si>
  <si>
    <t>CFH</t>
  </si>
  <si>
    <t>P04792</t>
  </si>
  <si>
    <t>P04792;A0A6Q8PGK1;A0A6Q8PF43;A0A6Q8PFE7;A0A6Q8PFK8;A0A6Q8PGY2;A0A6Q8PH65;A0A6Q8PHA6;A0A6Q8PHJ6</t>
  </si>
  <si>
    <t>HSPB1_HUMAN</t>
  </si>
  <si>
    <t>Apoptotic chromatin condensation inducer in the nucleus</t>
  </si>
  <si>
    <t>ACIN1</t>
  </si>
  <si>
    <t>P19174;P19174-2</t>
  </si>
  <si>
    <t>P19174;P19174-2;V9GY71;V9GYH5</t>
  </si>
  <si>
    <t>PLCG1_HUMAN</t>
  </si>
  <si>
    <t>Peroxisomal membrane protein 11B</t>
  </si>
  <si>
    <t>PEX11B</t>
  </si>
  <si>
    <t>Q9P253</t>
  </si>
  <si>
    <t>VPS18_HUMAN</t>
  </si>
  <si>
    <t>Bromodomain-containing protein 4</t>
  </si>
  <si>
    <t>BRD4</t>
  </si>
  <si>
    <t>Q9UHD9</t>
  </si>
  <si>
    <t>UBQL2_HUMAN</t>
  </si>
  <si>
    <t>Immunoglobulin heavy constant gamma 3</t>
  </si>
  <si>
    <t>IGHG3</t>
  </si>
  <si>
    <t>A0A075B6I0</t>
  </si>
  <si>
    <t>LV861_HUMAN</t>
  </si>
  <si>
    <t>Cyclin-dependent kinase 1</t>
  </si>
  <si>
    <t>CDK1CDK5</t>
  </si>
  <si>
    <t>Q9P0L0;Q9P0L0-2</t>
  </si>
  <si>
    <t>VAPA_HUMAN</t>
  </si>
  <si>
    <t>cAMP-dependent protein kinase catalytic subunit alpha</t>
  </si>
  <si>
    <t>PRKACA</t>
  </si>
  <si>
    <t>P08236;P08236-2;P08236-3</t>
  </si>
  <si>
    <t>BGLR_HUMAN</t>
  </si>
  <si>
    <t>Coagulation factor XII</t>
  </si>
  <si>
    <t>F12</t>
  </si>
  <si>
    <t>Q9UHB6;Q9UHB6-4</t>
  </si>
  <si>
    <t>Q9UHB6;Q9BT23;F8VQE1;F8VS07;Q9UHB6-2;Q9UHB6-3;Q9UHB6-4;Q9UHB6-5;J3QQM5</t>
  </si>
  <si>
    <t>LIMA1_HUMAN</t>
  </si>
  <si>
    <t>Gamma-glutamylcyclotransferase</t>
  </si>
  <si>
    <t>GGCT</t>
  </si>
  <si>
    <t>P01714</t>
  </si>
  <si>
    <t>LV319_HUMAN</t>
  </si>
  <si>
    <t>L-lactate dehydrogenase A chain</t>
  </si>
  <si>
    <t>LDHA</t>
  </si>
  <si>
    <t>P04839</t>
  </si>
  <si>
    <t>P04839;A0A8Q3SIJ1</t>
  </si>
  <si>
    <t>CY24B_HUMAN</t>
  </si>
  <si>
    <t>Beta-hexosaminidase subunit alpha</t>
  </si>
  <si>
    <t>HEXA</t>
  </si>
  <si>
    <t>O60885</t>
  </si>
  <si>
    <t>O60885;O60885-2;O60885-3</t>
  </si>
  <si>
    <t>BRD4_HUMAN</t>
  </si>
  <si>
    <t>Molybdopterin synthase sulfur carrier subunit</t>
  </si>
  <si>
    <t>MOCS2</t>
  </si>
  <si>
    <t>P08603;Q02985;Q02985-2</t>
  </si>
  <si>
    <t>P08603;Q02985;P08603-2;Q02985-2;A0A0D9SG88;A0A8Q3SI55;A0A8Q3SI78;A0A8Q3SI99;A0A8Q3SIA1;A0A8Q3SIB6;A0A8Q3SIC3;A0A8Q3SID3;A0A8Q3SID7;A0A8Q3SID8;A0A8Q3SIE0;A0A8Q3SIE8;A0A8Q3SJ41;A0A8Q3WKW2;A0A8Q3WKW3;A0A8Q3WKW6;A0A8Q3WKW7;A0A8Q3WKX0;A0A8Q3WL05;A0A8Q3WLF7;A0A8Q3WLY2;A0A8Q3WM71;Q5TFM2;Q6NSD3</t>
  </si>
  <si>
    <t>CFAH_HUMAN;FHR3_HUMAN</t>
  </si>
  <si>
    <t>Annexin A5</t>
  </si>
  <si>
    <t>ANXA5</t>
  </si>
  <si>
    <t>P03950</t>
  </si>
  <si>
    <t>ANGI_HUMAN</t>
  </si>
  <si>
    <t>Mannose-1-phosphate guanyltransferase beta</t>
  </si>
  <si>
    <t>GMPPB</t>
  </si>
  <si>
    <t>Q9Y6I9</t>
  </si>
  <si>
    <t>Q9Y6I9;A0A087WTU3</t>
  </si>
  <si>
    <t>TX264_HUMAN</t>
  </si>
  <si>
    <t>Sarcoplasmic/endoplasmic reticulum calcium ATPase 2</t>
  </si>
  <si>
    <t>ATP2A2</t>
  </si>
  <si>
    <t>O94855;O94855-2</t>
  </si>
  <si>
    <t>O94855;E9PDM8;O94855-2;E9PC44</t>
  </si>
  <si>
    <t>SC24D_HUMAN</t>
  </si>
  <si>
    <t>Immunoglobulin lambda variable 8-61</t>
  </si>
  <si>
    <t>IGLV8-61</t>
  </si>
  <si>
    <t>P16070;P16070-10;P16070-11;P16070-12;P16070-13;P16070-14;P16070-15;P16070-16;P16070-17;P16070-18;P16070-3;P16070-4;P16070-5;P16070-6;P16070-7;P16070-8;P16070-9</t>
  </si>
  <si>
    <t>P16070;P16070-10;P16070-11;P16070-12;P16070-13;P16070-14;P16070-15;P16070-16;P16070-17;P16070-18;P16070-3;P16070-4;P16070-5;P16070-6;P16070-7;P16070-8;P16070-9;H0Y2P0;H0Y5E4;H0YCV9;H0YD17;H0YDW7;H0YDX6;H0YD90;H0YEV3;H0YEU1</t>
  </si>
  <si>
    <t>CD44_HUMAN</t>
  </si>
  <si>
    <t>Heat shock protein HSP 90-alpha</t>
  </si>
  <si>
    <t>HSP90AA1</t>
  </si>
  <si>
    <t>P04275</t>
  </si>
  <si>
    <t>VWF_HUMAN</t>
  </si>
  <si>
    <t>NAD-dependent protein deacylase sirtuin-5, mitochondrial</t>
  </si>
  <si>
    <t>SIRT5</t>
  </si>
  <si>
    <t>P07900;P07900-2</t>
  </si>
  <si>
    <t>HS90A_HUMAN</t>
  </si>
  <si>
    <t>Collagen alpha-3(VI) chain</t>
  </si>
  <si>
    <t>COL6A3</t>
  </si>
  <si>
    <t>Q9UNZ5</t>
  </si>
  <si>
    <t>L10K_HUMAN</t>
  </si>
  <si>
    <t>Talin-1</t>
  </si>
  <si>
    <t>TLN1</t>
  </si>
  <si>
    <t>O00429;O00429-2;O00429-3;O00429-4;O00429-5;O00429-6;O00429-8;O00429-9</t>
  </si>
  <si>
    <t>O00429;O00429-2;O00429-3;O00429-4;O00429-5;O00429-6;O00429-7;O00429-8;O00429-9;A0A8V8TQT5</t>
  </si>
  <si>
    <t>DNM1L_HUMAN</t>
  </si>
  <si>
    <t>Histone H2AX</t>
  </si>
  <si>
    <t>H2AX</t>
  </si>
  <si>
    <t>O96033</t>
  </si>
  <si>
    <t>O96033;E9PKT9</t>
  </si>
  <si>
    <t>MOC2A_HUMAN</t>
  </si>
  <si>
    <t>Armadillo repeat-containing X-linked protein 3</t>
  </si>
  <si>
    <t>ARMCX3</t>
  </si>
  <si>
    <t>B0I1T2</t>
  </si>
  <si>
    <t>B0I1T2;A0A3B3IU30;B0I1T2-3;B0I1T2-4</t>
  </si>
  <si>
    <t>MYO1G_HUMAN</t>
  </si>
  <si>
    <t>Keratin, type II cytoskeletal 6B</t>
  </si>
  <si>
    <t>KRT6B</t>
  </si>
  <si>
    <t>Q9Y2I8;Q9Y2I8-2</t>
  </si>
  <si>
    <t>Q9Y2I8;A0A3B3IT47;Q9Y2I8-2</t>
  </si>
  <si>
    <t>WDR37_HUMAN</t>
  </si>
  <si>
    <t>LIM domain and actin-binding protein 1</t>
  </si>
  <si>
    <t>LIMA1</t>
  </si>
  <si>
    <t>P16220;P16220-1</t>
  </si>
  <si>
    <t>P16220;P18846;Q03060-21;Q03060-23;Q03060-24;Q03060-26;Q03060-31;Q03060-32;Q03060-6;Q03060-8;Q03060-9;E9PAR2;G5E998;P16220-1;P16220-3;P18846-2</t>
  </si>
  <si>
    <t>CREB1_HUMAN</t>
  </si>
  <si>
    <t>39S ribosomal protein L39, mitochondrial</t>
  </si>
  <si>
    <t>MRPL39</t>
  </si>
  <si>
    <t>P02462</t>
  </si>
  <si>
    <t>P02462;P29400;P29400-2;A0A3B3ISV3</t>
  </si>
  <si>
    <t>CO4A1_HUMAN</t>
  </si>
  <si>
    <t>Protein phosphatase methylesterase 1</t>
  </si>
  <si>
    <t>PPME1</t>
  </si>
  <si>
    <t>P17813;P17813-2</t>
  </si>
  <si>
    <t>P17813;F5GX88;P17813-2</t>
  </si>
  <si>
    <t>EGLN_HUMAN</t>
  </si>
  <si>
    <t>Isoform 3 of Glutaminase kidney isoform, mitochondrial</t>
  </si>
  <si>
    <t>GLS</t>
  </si>
  <si>
    <t>O94876;O94876-2</t>
  </si>
  <si>
    <t>O94876;E9PC87;A0A8V8TLJ9;D6RH19;O94876-2;Q6N039</t>
  </si>
  <si>
    <t>TMCC1_HUMAN</t>
  </si>
  <si>
    <t>Mitochondrial import inner membrane translocase subunit Tim9</t>
  </si>
  <si>
    <t>TIMM9</t>
  </si>
  <si>
    <t>O60637;O60637-2;O60637-3</t>
  </si>
  <si>
    <t>O60637;O60637-2;O60637-3;H0YKJ9</t>
  </si>
  <si>
    <t>TSN3_HUMAN</t>
  </si>
  <si>
    <t>Dipeptidyl peptidase 2</t>
  </si>
  <si>
    <t>DPP7</t>
  </si>
  <si>
    <t>P18428</t>
  </si>
  <si>
    <t>LBP_HUMAN</t>
  </si>
  <si>
    <t>HLA class I histocompatibility antigen, C alpha chain</t>
  </si>
  <si>
    <t>HLA-C</t>
  </si>
  <si>
    <t>P15153</t>
  </si>
  <si>
    <t>P15153;B1AH77;B1AH78;B1AH80</t>
  </si>
  <si>
    <t>RAC2_HUMAN</t>
  </si>
  <si>
    <t>HLA class I histocompatibility antigen, B alpha chain</t>
  </si>
  <si>
    <t>HLA-B</t>
  </si>
  <si>
    <t>P02538</t>
  </si>
  <si>
    <t>O95678;P02538;P48668</t>
  </si>
  <si>
    <t>K2C6A_HUMAN</t>
  </si>
  <si>
    <t>Nuclear receptor-binding protein</t>
  </si>
  <si>
    <t>NRBP1</t>
  </si>
  <si>
    <t>Q9UKX7;Q9UKX7-2</t>
  </si>
  <si>
    <t>NUP50_HUMAN</t>
  </si>
  <si>
    <t>Receptor tyrosine-protein kinase erbB-2</t>
  </si>
  <si>
    <t>ERBB2</t>
  </si>
  <si>
    <t>P01266</t>
  </si>
  <si>
    <t>P01266;H0YBY1;P01266-2</t>
  </si>
  <si>
    <t>THYG_HUMAN</t>
  </si>
  <si>
    <t>Platelet endothelial cell adhesion molecule</t>
  </si>
  <si>
    <t>PECAM1</t>
  </si>
  <si>
    <t>Q9BXS6;Q9BXS6-2;Q9BXS6-3;Q9BXS6-4;Q9BXS6-5;Q9BXS6-6;Q9BXS6-7</t>
  </si>
  <si>
    <t>NUSAP_HUMAN</t>
  </si>
  <si>
    <t>Thymidine kinase, cytosolic</t>
  </si>
  <si>
    <t>TK1</t>
  </si>
  <si>
    <t>P16284;P16284-2;P16284-3</t>
  </si>
  <si>
    <t>P16284;P16284-6;P16284-2;P16284-3;P16284-4;P16284-5;A0A075B727;A0A075B728;A0A075B737</t>
  </si>
  <si>
    <t>PECA1_HUMAN</t>
  </si>
  <si>
    <t>Platelet-derived growth factor receptor beta</t>
  </si>
  <si>
    <t>PDGFRB</t>
  </si>
  <si>
    <t>P09619</t>
  </si>
  <si>
    <t>P09619;P09619-2;E5RH16;E5RJ14</t>
  </si>
  <si>
    <t>PGFRB_HUMAN</t>
  </si>
  <si>
    <t>Plasma serine protease inhibitor</t>
  </si>
  <si>
    <t>SERPINA5</t>
  </si>
  <si>
    <t>P05089;P05089-2</t>
  </si>
  <si>
    <t>P05089;A0A5F9ZGN6;P05089-2;A0A5F9ZH78</t>
  </si>
  <si>
    <t>ARGI1_HUMAN</t>
  </si>
  <si>
    <t>Transthyretin</t>
  </si>
  <si>
    <t>TTR</t>
  </si>
  <si>
    <t>P00533Q504U8P00533-2P00533-3P00533-4C9JYS6</t>
  </si>
  <si>
    <t>EGFR_HUMAN</t>
  </si>
  <si>
    <t>CDK1</t>
  </si>
  <si>
    <t>P04183</t>
  </si>
  <si>
    <t>P04183;K7ERV3</t>
  </si>
  <si>
    <t>KITH_HUMAN</t>
  </si>
  <si>
    <t>CFHCFHR3</t>
  </si>
  <si>
    <t>Q9Y490</t>
  </si>
  <si>
    <t>TLN1_HUMAN</t>
  </si>
  <si>
    <t>Prelamin-A/C</t>
  </si>
  <si>
    <t>LMNA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</si>
</sst>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11" fontId="0" fillId="0" borderId="0" xfId="0" applyNumberFormat="1" applyFill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topLeftCell="A96" workbookViewId="0">
      <selection activeCell="S16" sqref="S16"/>
    </sheetView>
  </sheetViews>
  <sheetFormatPr defaultRowHeight="15" x14ac:dyDescent="0.25"/>
  <cols>
    <col min="6" max="6" width="9.140625" style="1"/>
  </cols>
  <sheetData>
    <row r="1" spans="1:17" x14ac:dyDescent="0.25"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8" customFormat="1" x14ac:dyDescent="0.25">
      <c r="A2" s="7" t="s">
        <v>0</v>
      </c>
      <c r="B2" s="7" t="s">
        <v>1</v>
      </c>
      <c r="C2" s="7" t="s">
        <v>2</v>
      </c>
      <c r="E2" s="7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8</v>
      </c>
      <c r="O2" s="2" t="s">
        <v>12</v>
      </c>
      <c r="P2" s="2" t="s">
        <v>13</v>
      </c>
      <c r="Q2" s="2" t="s">
        <v>13</v>
      </c>
    </row>
    <row r="3" spans="1:17" x14ac:dyDescent="0.25">
      <c r="A3" t="s">
        <v>14</v>
      </c>
      <c r="B3" t="s">
        <v>15</v>
      </c>
      <c r="C3" t="s">
        <v>16</v>
      </c>
      <c r="E3" t="s">
        <v>17</v>
      </c>
      <c r="F3" s="5" t="s">
        <v>18</v>
      </c>
      <c r="G3" s="1">
        <v>313435</v>
      </c>
      <c r="H3" s="1">
        <v>200154</v>
      </c>
      <c r="I3" s="1">
        <v>12817.7</v>
      </c>
      <c r="J3" s="3">
        <f>AVERAGE(G3:H3:I3)</f>
        <v>175468.9</v>
      </c>
      <c r="K3" s="1">
        <v>828143</v>
      </c>
      <c r="L3" s="1">
        <v>704971</v>
      </c>
      <c r="M3" s="1">
        <v>528143</v>
      </c>
      <c r="N3" s="1">
        <f t="shared" ref="N3:N66" si="0">AVERAGE(K3:M3)</f>
        <v>687085.66666666663</v>
      </c>
      <c r="O3" s="1">
        <f t="shared" ref="O3:O66" si="1">LOG(N3/J3,2)</f>
        <v>1.9692746364044891</v>
      </c>
      <c r="P3" s="6">
        <f>_xlfn.T.TEST(G3:H3:I3,K3:L3:M3,2,1)</f>
        <v>4.4279334426962381E-5</v>
      </c>
      <c r="Q3" s="5">
        <v>4.4279334426962381E-5</v>
      </c>
    </row>
    <row r="4" spans="1:17" x14ac:dyDescent="0.25">
      <c r="A4" t="s">
        <v>19</v>
      </c>
      <c r="B4" t="s">
        <v>19</v>
      </c>
      <c r="C4" t="s">
        <v>20</v>
      </c>
      <c r="E4" t="s">
        <v>21</v>
      </c>
      <c r="F4" s="4" t="s">
        <v>22</v>
      </c>
      <c r="G4" s="1">
        <v>1072927</v>
      </c>
      <c r="H4" s="1">
        <v>1052579</v>
      </c>
      <c r="I4" s="1">
        <v>967922</v>
      </c>
      <c r="J4" s="3">
        <f>AVERAGE(G4:H4:I4)</f>
        <v>1031142.6666666666</v>
      </c>
      <c r="K4" s="1">
        <v>105389</v>
      </c>
      <c r="L4" s="1">
        <v>112239</v>
      </c>
      <c r="M4" s="1">
        <v>104039</v>
      </c>
      <c r="N4" s="1">
        <f t="shared" si="0"/>
        <v>107222.33333333333</v>
      </c>
      <c r="O4" s="1">
        <f t="shared" si="1"/>
        <v>-3.265566613606981</v>
      </c>
      <c r="P4" s="4">
        <f>_xlfn.T.TEST(G4:H4:I4,K4:L4:M4,2,1)</f>
        <v>1.1259448028309656E-3</v>
      </c>
      <c r="Q4" s="5">
        <v>1.1259448028309656E-3</v>
      </c>
    </row>
    <row r="5" spans="1:17" x14ac:dyDescent="0.25">
      <c r="A5" t="s">
        <v>23</v>
      </c>
      <c r="B5" t="s">
        <v>24</v>
      </c>
      <c r="C5" t="s">
        <v>25</v>
      </c>
      <c r="E5" t="s">
        <v>26</v>
      </c>
      <c r="F5" s="4" t="s">
        <v>27</v>
      </c>
      <c r="G5" s="1">
        <v>58309</v>
      </c>
      <c r="H5" s="1">
        <v>36645</v>
      </c>
      <c r="I5" s="1">
        <v>11342.8</v>
      </c>
      <c r="J5" s="3">
        <f>AVERAGE(G5:H5:I5)</f>
        <v>35432.26666666667</v>
      </c>
      <c r="K5" s="1">
        <v>833203</v>
      </c>
      <c r="L5" s="1">
        <v>723039</v>
      </c>
      <c r="M5" s="1">
        <v>813428</v>
      </c>
      <c r="N5" s="1">
        <f t="shared" si="0"/>
        <v>789890</v>
      </c>
      <c r="O5" s="1">
        <f t="shared" si="1"/>
        <v>4.4785160923632352</v>
      </c>
      <c r="P5" s="4">
        <f>_xlfn.T.TEST(G5:H5:I5,K5:L5:M5,2,1)</f>
        <v>2.13608683462943E-3</v>
      </c>
      <c r="Q5" s="5">
        <v>2.13608683462943E-3</v>
      </c>
    </row>
    <row r="6" spans="1:17" x14ac:dyDescent="0.25">
      <c r="A6" t="s">
        <v>28</v>
      </c>
      <c r="B6" t="s">
        <v>29</v>
      </c>
      <c r="C6" t="s">
        <v>30</v>
      </c>
      <c r="E6" t="s">
        <v>31</v>
      </c>
      <c r="F6" s="4" t="s">
        <v>32</v>
      </c>
      <c r="G6" s="1">
        <v>34788.800000000003</v>
      </c>
      <c r="H6" s="1">
        <v>68990.899999999994</v>
      </c>
      <c r="I6" s="1">
        <v>21689.9</v>
      </c>
      <c r="J6" s="3">
        <f>AVERAGE(G6:H6:I6)</f>
        <v>41823.200000000004</v>
      </c>
      <c r="K6" s="1">
        <v>583502</v>
      </c>
      <c r="L6" s="1">
        <v>533586</v>
      </c>
      <c r="M6" s="1">
        <v>516614</v>
      </c>
      <c r="N6" s="1">
        <f t="shared" si="0"/>
        <v>544567.33333333337</v>
      </c>
      <c r="O6" s="1">
        <f t="shared" si="1"/>
        <v>3.7027350872579485</v>
      </c>
      <c r="P6" s="4">
        <f>_xlfn.T.TEST(G6:H6:I6,K6:L6:M6,2,1)</f>
        <v>2.3848689315595032E-3</v>
      </c>
      <c r="Q6" s="5">
        <v>2.3848689315595032E-3</v>
      </c>
    </row>
    <row r="7" spans="1:17" x14ac:dyDescent="0.25">
      <c r="A7" t="s">
        <v>33</v>
      </c>
      <c r="B7" t="s">
        <v>34</v>
      </c>
      <c r="C7" t="s">
        <v>35</v>
      </c>
      <c r="E7" t="s">
        <v>36</v>
      </c>
      <c r="F7" s="4" t="s">
        <v>37</v>
      </c>
      <c r="G7" s="1">
        <v>214350</v>
      </c>
      <c r="H7" s="3">
        <v>273000</v>
      </c>
      <c r="I7" s="1">
        <v>300555</v>
      </c>
      <c r="J7" s="3">
        <f>AVERAGE(G7:H7:I7)</f>
        <v>262635</v>
      </c>
      <c r="K7" s="1">
        <v>4155028</v>
      </c>
      <c r="L7" s="1">
        <v>3598347</v>
      </c>
      <c r="M7" s="3">
        <v>4310000</v>
      </c>
      <c r="N7" s="1">
        <f t="shared" si="0"/>
        <v>4021125</v>
      </c>
      <c r="O7" s="1">
        <f t="shared" si="1"/>
        <v>3.936468089587875</v>
      </c>
      <c r="P7" s="4">
        <f>_xlfn.T.TEST(G7:H7:I7,K7:L7:M7,2,1)</f>
        <v>3.331462849083212E-3</v>
      </c>
      <c r="Q7" s="5">
        <v>3.331462849083212E-3</v>
      </c>
    </row>
    <row r="8" spans="1:17" x14ac:dyDescent="0.25">
      <c r="A8" t="s">
        <v>38</v>
      </c>
      <c r="B8" t="s">
        <v>39</v>
      </c>
      <c r="C8" t="s">
        <v>40</v>
      </c>
      <c r="E8" t="s">
        <v>41</v>
      </c>
      <c r="F8" s="4" t="s">
        <v>42</v>
      </c>
      <c r="G8" s="1">
        <v>262247</v>
      </c>
      <c r="H8" s="1">
        <v>173405</v>
      </c>
      <c r="I8" s="1">
        <v>106008</v>
      </c>
      <c r="J8" s="3">
        <f>AVERAGE(G8:H8:I8)</f>
        <v>180553.33333333334</v>
      </c>
      <c r="K8" s="1">
        <v>549807</v>
      </c>
      <c r="L8" s="1">
        <v>413143</v>
      </c>
      <c r="M8" s="1">
        <v>348568</v>
      </c>
      <c r="N8" s="1">
        <f t="shared" si="0"/>
        <v>437172.66666666669</v>
      </c>
      <c r="O8" s="1">
        <f t="shared" si="1"/>
        <v>1.2757781470211851</v>
      </c>
      <c r="P8" s="4">
        <f>_xlfn.T.TEST(G8:H8:I8,K8:L8:M8,2,1)</f>
        <v>3.6245740792184831E-3</v>
      </c>
      <c r="Q8" s="5">
        <v>3.6245740792184831E-3</v>
      </c>
    </row>
    <row r="9" spans="1:17" x14ac:dyDescent="0.25">
      <c r="A9" t="s">
        <v>43</v>
      </c>
      <c r="B9" t="s">
        <v>44</v>
      </c>
      <c r="C9" t="s">
        <v>45</v>
      </c>
      <c r="E9" t="s">
        <v>46</v>
      </c>
      <c r="F9" s="4" t="s">
        <v>47</v>
      </c>
      <c r="G9" s="1">
        <v>299509</v>
      </c>
      <c r="H9" s="1">
        <v>170708</v>
      </c>
      <c r="I9" s="3">
        <v>143000</v>
      </c>
      <c r="J9" s="3">
        <f>AVERAGE(G9:H9:I9)</f>
        <v>204405.66666666666</v>
      </c>
      <c r="K9" s="1">
        <v>696611</v>
      </c>
      <c r="L9" s="1">
        <v>495329</v>
      </c>
      <c r="M9" s="3">
        <v>481000</v>
      </c>
      <c r="N9" s="1">
        <f t="shared" si="0"/>
        <v>557646.66666666663</v>
      </c>
      <c r="O9" s="1">
        <f t="shared" si="1"/>
        <v>1.4479161060477415</v>
      </c>
      <c r="P9" s="4">
        <f>_xlfn.T.TEST(G9:H9:I9,K9:L9:M9,2,1)</f>
        <v>3.9503934940222883E-3</v>
      </c>
      <c r="Q9" s="5">
        <v>3.9503934940222883E-3</v>
      </c>
    </row>
    <row r="10" spans="1:17" x14ac:dyDescent="0.25">
      <c r="A10" t="s">
        <v>48</v>
      </c>
      <c r="B10" t="s">
        <v>48</v>
      </c>
      <c r="C10" t="s">
        <v>49</v>
      </c>
      <c r="E10" t="s">
        <v>50</v>
      </c>
      <c r="F10" s="4" t="s">
        <v>51</v>
      </c>
      <c r="G10" s="1">
        <v>120904</v>
      </c>
      <c r="H10" s="1">
        <v>181740</v>
      </c>
      <c r="I10" s="1">
        <v>113051</v>
      </c>
      <c r="J10" s="3">
        <f>AVERAGE(G10:H10:I10)</f>
        <v>138565</v>
      </c>
      <c r="K10" s="1">
        <v>860485</v>
      </c>
      <c r="L10" s="1">
        <v>802983</v>
      </c>
      <c r="M10" s="1">
        <v>717422</v>
      </c>
      <c r="N10" s="1">
        <f t="shared" si="0"/>
        <v>793630</v>
      </c>
      <c r="O10" s="1">
        <f t="shared" si="1"/>
        <v>2.5179036675186772</v>
      </c>
      <c r="P10" s="4">
        <f>_xlfn.T.TEST(G10:H10:I10,K10:L10:M10,2,1)</f>
        <v>4.1902884262788312E-3</v>
      </c>
      <c r="Q10" s="5">
        <v>4.1902884262788312E-3</v>
      </c>
    </row>
    <row r="11" spans="1:17" x14ac:dyDescent="0.25">
      <c r="A11" t="s">
        <v>52</v>
      </c>
      <c r="B11" t="s">
        <v>53</v>
      </c>
      <c r="C11" t="s">
        <v>54</v>
      </c>
      <c r="E11" t="s">
        <v>55</v>
      </c>
      <c r="F11" s="4" t="s">
        <v>56</v>
      </c>
      <c r="G11" s="1">
        <v>2440805</v>
      </c>
      <c r="H11" s="3">
        <v>2860000</v>
      </c>
      <c r="I11" s="1">
        <v>3025430</v>
      </c>
      <c r="J11" s="3">
        <f>AVERAGE(G11:H11:I11)</f>
        <v>2775411.6666666665</v>
      </c>
      <c r="K11" s="1">
        <v>247378</v>
      </c>
      <c r="L11" s="1">
        <v>493676</v>
      </c>
      <c r="M11" s="1">
        <v>237430</v>
      </c>
      <c r="N11" s="1">
        <f t="shared" si="0"/>
        <v>326161.33333333331</v>
      </c>
      <c r="O11" s="1">
        <f t="shared" si="1"/>
        <v>-3.0890441122776182</v>
      </c>
      <c r="P11" s="4">
        <f>_xlfn.T.TEST(G11:H11:I11,K11:L11:M11,2,1)</f>
        <v>5.1573340959633583E-3</v>
      </c>
      <c r="Q11" s="5">
        <v>5.1573340959633583E-3</v>
      </c>
    </row>
    <row r="12" spans="1:17" x14ac:dyDescent="0.25">
      <c r="A12" t="s">
        <v>57</v>
      </c>
      <c r="B12" t="s">
        <v>57</v>
      </c>
      <c r="C12" t="s">
        <v>58</v>
      </c>
      <c r="E12" t="s">
        <v>59</v>
      </c>
      <c r="F12" s="4" t="s">
        <v>60</v>
      </c>
      <c r="G12" s="3">
        <v>110000</v>
      </c>
      <c r="H12" s="1">
        <v>121588</v>
      </c>
      <c r="I12" s="1">
        <v>80968.899999999994</v>
      </c>
      <c r="J12" s="3">
        <f>AVERAGE(G12:H12:I12)</f>
        <v>104185.63333333335</v>
      </c>
      <c r="K12" s="1">
        <v>656686</v>
      </c>
      <c r="L12" s="1">
        <v>609813</v>
      </c>
      <c r="M12" s="1">
        <v>715537</v>
      </c>
      <c r="N12" s="1">
        <f t="shared" si="0"/>
        <v>660678.66666666663</v>
      </c>
      <c r="O12" s="1">
        <f t="shared" si="1"/>
        <v>2.6647924097479234</v>
      </c>
      <c r="P12" s="4">
        <f>_xlfn.T.TEST(G12:H12:I12,K12:L12:M12,2,1)</f>
        <v>5.7899023035294546E-3</v>
      </c>
      <c r="Q12" s="5">
        <v>5.7899023035294546E-3</v>
      </c>
    </row>
    <row r="13" spans="1:17" x14ac:dyDescent="0.25">
      <c r="A13" t="s">
        <v>61</v>
      </c>
      <c r="B13" t="s">
        <v>62</v>
      </c>
      <c r="C13" t="s">
        <v>63</v>
      </c>
      <c r="F13" s="4" t="s">
        <v>64</v>
      </c>
      <c r="G13" s="1">
        <v>19267.3</v>
      </c>
      <c r="H13" s="1">
        <v>18627</v>
      </c>
      <c r="I13" s="3">
        <v>15287</v>
      </c>
      <c r="J13" s="3">
        <f>AVERAGE(G13:H13:I13)</f>
        <v>17727.100000000002</v>
      </c>
      <c r="K13" s="1">
        <v>2000000</v>
      </c>
      <c r="L13" s="1">
        <v>2600000</v>
      </c>
      <c r="M13" s="3">
        <v>2440000</v>
      </c>
      <c r="N13" s="1">
        <f t="shared" si="0"/>
        <v>2346666.6666666665</v>
      </c>
      <c r="O13" s="1">
        <f t="shared" si="1"/>
        <v>7.0485125747882771</v>
      </c>
      <c r="P13" s="4">
        <f>_xlfn.T.TEST(G13:H13:I13,K13:L13:M13,2,1)</f>
        <v>5.912747955600416E-3</v>
      </c>
      <c r="Q13" s="5">
        <v>5.912747955600416E-3</v>
      </c>
    </row>
    <row r="14" spans="1:17" x14ac:dyDescent="0.25">
      <c r="A14" t="s">
        <v>65</v>
      </c>
      <c r="B14" t="s">
        <v>66</v>
      </c>
      <c r="C14" t="s">
        <v>67</v>
      </c>
      <c r="E14" t="s">
        <v>68</v>
      </c>
      <c r="F14" s="4" t="s">
        <v>69</v>
      </c>
      <c r="G14" s="3">
        <v>1150000</v>
      </c>
      <c r="H14" s="3">
        <v>2920000</v>
      </c>
      <c r="I14" s="3">
        <v>3460000</v>
      </c>
      <c r="J14" s="3">
        <f>AVERAGE(G14:H14:I14)</f>
        <v>2510000</v>
      </c>
      <c r="K14" s="3">
        <v>7630000</v>
      </c>
      <c r="L14" s="3">
        <v>9670000</v>
      </c>
      <c r="M14" s="3">
        <v>8640000</v>
      </c>
      <c r="N14" s="1">
        <f t="shared" si="0"/>
        <v>8646666.666666666</v>
      </c>
      <c r="O14" s="1">
        <f t="shared" si="1"/>
        <v>1.7844567095797712</v>
      </c>
      <c r="P14" s="4">
        <f>_xlfn.T.TEST(G14:H14:I14,K14:L14:M14,2,1)</f>
        <v>6.1792655062808781E-3</v>
      </c>
      <c r="Q14" s="5">
        <v>6.1792655062808781E-3</v>
      </c>
    </row>
    <row r="15" spans="1:17" x14ac:dyDescent="0.25">
      <c r="A15" t="s">
        <v>70</v>
      </c>
      <c r="B15" t="s">
        <v>70</v>
      </c>
      <c r="C15" t="s">
        <v>71</v>
      </c>
      <c r="E15" t="s">
        <v>72</v>
      </c>
      <c r="F15" s="4" t="s">
        <v>73</v>
      </c>
      <c r="G15" s="1">
        <v>51544</v>
      </c>
      <c r="H15" s="1">
        <v>45515.5</v>
      </c>
      <c r="I15" s="1">
        <v>183853</v>
      </c>
      <c r="J15" s="3">
        <f>AVERAGE(G15:H15:I15)</f>
        <v>93637.5</v>
      </c>
      <c r="K15" s="1">
        <v>415528</v>
      </c>
      <c r="L15" s="1">
        <v>359347</v>
      </c>
      <c r="M15" s="1">
        <v>598657</v>
      </c>
      <c r="N15" s="1">
        <f t="shared" si="0"/>
        <v>457844</v>
      </c>
      <c r="O15" s="1">
        <f t="shared" si="1"/>
        <v>2.2896977943171373</v>
      </c>
      <c r="P15" s="4">
        <f>_xlfn.T.TEST(G15:H15:I15,K15:L15:M15,2,1)</f>
        <v>6.3443563753426578E-3</v>
      </c>
      <c r="Q15" s="5">
        <v>6.3443563753426578E-3</v>
      </c>
    </row>
    <row r="16" spans="1:17" x14ac:dyDescent="0.25">
      <c r="A16" t="s">
        <v>74</v>
      </c>
      <c r="B16" t="s">
        <v>75</v>
      </c>
      <c r="C16" t="s">
        <v>76</v>
      </c>
      <c r="E16" t="s">
        <v>77</v>
      </c>
      <c r="F16" s="4" t="s">
        <v>78</v>
      </c>
      <c r="G16" s="1">
        <v>77797.7</v>
      </c>
      <c r="H16" s="1">
        <v>25064.6</v>
      </c>
      <c r="I16" s="1">
        <v>188206</v>
      </c>
      <c r="J16" s="3">
        <f>AVERAGE(G16:H16:I16)</f>
        <v>97022.766666666663</v>
      </c>
      <c r="K16" s="1">
        <v>456686</v>
      </c>
      <c r="L16" s="1">
        <v>522275</v>
      </c>
      <c r="M16" s="1">
        <v>683457</v>
      </c>
      <c r="N16" s="1">
        <f t="shared" si="0"/>
        <v>554139.33333333337</v>
      </c>
      <c r="O16" s="1">
        <f t="shared" si="1"/>
        <v>2.5138535499228349</v>
      </c>
      <c r="P16" s="4">
        <f>_xlfn.T.TEST(G16:H16:I16,K16:L16:M16,2,1)</f>
        <v>7.2437819127205037E-3</v>
      </c>
      <c r="Q16" s="5">
        <v>7.2437819127205037E-3</v>
      </c>
    </row>
    <row r="17" spans="1:17" x14ac:dyDescent="0.25">
      <c r="A17" t="s">
        <v>79</v>
      </c>
      <c r="B17" t="s">
        <v>80</v>
      </c>
      <c r="C17" t="s">
        <v>81</v>
      </c>
      <c r="E17" t="s">
        <v>82</v>
      </c>
      <c r="F17" s="4" t="s">
        <v>83</v>
      </c>
      <c r="G17" s="1">
        <v>216970</v>
      </c>
      <c r="H17" s="1">
        <v>136059</v>
      </c>
      <c r="I17" s="1">
        <v>151869</v>
      </c>
      <c r="J17" s="3">
        <f>AVERAGE(G17:H17:I17)</f>
        <v>168299.33333333334</v>
      </c>
      <c r="K17" s="1">
        <v>920508</v>
      </c>
      <c r="L17" s="1">
        <v>738622</v>
      </c>
      <c r="M17" s="1">
        <v>965422</v>
      </c>
      <c r="N17" s="1">
        <f t="shared" si="0"/>
        <v>874850.66666666663</v>
      </c>
      <c r="O17" s="1">
        <f t="shared" si="1"/>
        <v>2.3780073140969828</v>
      </c>
      <c r="P17" s="4">
        <f>_xlfn.T.TEST(G17:H17:I17,K17:L17:M17,2,1)</f>
        <v>7.3537611982571081E-3</v>
      </c>
      <c r="Q17" s="5">
        <v>7.3537611982571081E-3</v>
      </c>
    </row>
    <row r="18" spans="1:17" x14ac:dyDescent="0.25">
      <c r="A18" t="s">
        <v>84</v>
      </c>
      <c r="B18" t="s">
        <v>85</v>
      </c>
      <c r="C18" t="s">
        <v>86</v>
      </c>
      <c r="E18" t="s">
        <v>87</v>
      </c>
      <c r="F18" s="4" t="s">
        <v>88</v>
      </c>
      <c r="G18" s="1">
        <v>373873</v>
      </c>
      <c r="H18" s="1">
        <v>430608</v>
      </c>
      <c r="I18" s="1">
        <v>294186</v>
      </c>
      <c r="J18" s="3">
        <f>AVERAGE(G18:H18:I18)</f>
        <v>366222.33333333331</v>
      </c>
      <c r="K18" s="1">
        <v>4155028</v>
      </c>
      <c r="L18" s="1">
        <v>4598347</v>
      </c>
      <c r="M18" s="1">
        <v>3371597</v>
      </c>
      <c r="N18" s="1">
        <f t="shared" si="0"/>
        <v>4041657.3333333335</v>
      </c>
      <c r="O18" s="1">
        <f t="shared" si="1"/>
        <v>3.4641553310880742</v>
      </c>
      <c r="P18" s="4">
        <f>_xlfn.T.TEST(G18:H18:I18,K18:L18:M18,2,1)</f>
        <v>7.4561847279447629E-3</v>
      </c>
      <c r="Q18" s="5">
        <v>7.4561847279447629E-3</v>
      </c>
    </row>
    <row r="19" spans="1:17" x14ac:dyDescent="0.25">
      <c r="A19" t="s">
        <v>89</v>
      </c>
      <c r="B19" t="s">
        <v>90</v>
      </c>
      <c r="C19" t="s">
        <v>91</v>
      </c>
      <c r="E19" t="s">
        <v>92</v>
      </c>
      <c r="F19" s="4" t="s">
        <v>93</v>
      </c>
      <c r="G19" s="1">
        <v>455154</v>
      </c>
      <c r="H19" s="1">
        <v>484948</v>
      </c>
      <c r="I19" s="1">
        <v>257074</v>
      </c>
      <c r="J19" s="3">
        <f>AVERAGE(G19:H19:I19)</f>
        <v>399058.66666666669</v>
      </c>
      <c r="K19" s="1">
        <v>643168</v>
      </c>
      <c r="L19" s="1">
        <v>683545</v>
      </c>
      <c r="M19" s="1">
        <v>509855</v>
      </c>
      <c r="N19" s="1">
        <f t="shared" si="0"/>
        <v>612189.33333333337</v>
      </c>
      <c r="O19" s="1">
        <f t="shared" si="1"/>
        <v>0.61737705140803378</v>
      </c>
      <c r="P19" s="4">
        <f>_xlfn.T.TEST(G19:H19:I19,K19:L19:M19,2,1)</f>
        <v>8.741987652211361E-3</v>
      </c>
      <c r="Q19" s="5">
        <v>8.741987652211361E-3</v>
      </c>
    </row>
    <row r="20" spans="1:17" x14ac:dyDescent="0.25">
      <c r="A20" t="s">
        <v>94</v>
      </c>
      <c r="B20" t="s">
        <v>95</v>
      </c>
      <c r="C20" t="s">
        <v>96</v>
      </c>
      <c r="E20" t="s">
        <v>97</v>
      </c>
      <c r="F20" s="4" t="s">
        <v>98</v>
      </c>
      <c r="G20" s="3">
        <v>10600000</v>
      </c>
      <c r="H20" s="3">
        <v>11100000</v>
      </c>
      <c r="I20" s="3">
        <v>16800000</v>
      </c>
      <c r="J20" s="3">
        <f>AVERAGE(G20:H20:I20)</f>
        <v>12833333.333333334</v>
      </c>
      <c r="K20" s="3">
        <v>31800000</v>
      </c>
      <c r="L20" s="3">
        <v>33000000</v>
      </c>
      <c r="M20" s="3">
        <v>45100000</v>
      </c>
      <c r="N20" s="1">
        <f t="shared" si="0"/>
        <v>36633333.333333336</v>
      </c>
      <c r="O20" s="1">
        <f t="shared" si="1"/>
        <v>1.5132610353669675</v>
      </c>
      <c r="P20" s="4">
        <f>_xlfn.T.TEST(G20:H20:I20,K20:L20:M20,2,1)</f>
        <v>8.8895297896370573E-3</v>
      </c>
      <c r="Q20" s="5">
        <v>8.8895297896370573E-3</v>
      </c>
    </row>
    <row r="21" spans="1:17" x14ac:dyDescent="0.25">
      <c r="A21" t="s">
        <v>99</v>
      </c>
      <c r="B21" t="s">
        <v>100</v>
      </c>
      <c r="C21" t="s">
        <v>101</v>
      </c>
      <c r="E21" t="s">
        <v>102</v>
      </c>
      <c r="F21" s="4" t="s">
        <v>103</v>
      </c>
      <c r="G21" s="1">
        <v>613271</v>
      </c>
      <c r="H21" s="1">
        <v>896177</v>
      </c>
      <c r="I21" s="1">
        <v>742584</v>
      </c>
      <c r="J21" s="3">
        <f>AVERAGE(G21:H21:I21)</f>
        <v>750677.33333333337</v>
      </c>
      <c r="K21" s="1">
        <v>107905</v>
      </c>
      <c r="L21" s="1">
        <v>244317</v>
      </c>
      <c r="M21" s="1">
        <v>265024</v>
      </c>
      <c r="N21" s="1">
        <f t="shared" si="0"/>
        <v>205748.66666666666</v>
      </c>
      <c r="O21" s="1">
        <f t="shared" si="1"/>
        <v>-1.867309840107316</v>
      </c>
      <c r="P21" s="4">
        <f>_xlfn.T.TEST(G21:H21:I21,K21:L21:M21,2,1)</f>
        <v>9.7005297473878316E-3</v>
      </c>
      <c r="Q21" s="5">
        <v>9.7005297473878316E-3</v>
      </c>
    </row>
    <row r="22" spans="1:17" x14ac:dyDescent="0.25">
      <c r="A22" t="s">
        <v>104</v>
      </c>
      <c r="B22" t="s">
        <v>105</v>
      </c>
      <c r="C22" t="s">
        <v>106</v>
      </c>
      <c r="E22" t="s">
        <v>107</v>
      </c>
      <c r="F22" s="4" t="s">
        <v>108</v>
      </c>
      <c r="G22" s="1">
        <v>129395</v>
      </c>
      <c r="H22" s="1">
        <v>129395</v>
      </c>
      <c r="I22" s="3">
        <v>168000</v>
      </c>
      <c r="J22" s="3">
        <f>AVERAGE(G22:H22:I22)</f>
        <v>142263.33333333334</v>
      </c>
      <c r="K22" s="1">
        <v>705549</v>
      </c>
      <c r="L22" s="1">
        <v>944302</v>
      </c>
      <c r="M22" s="3">
        <v>835000</v>
      </c>
      <c r="N22" s="1">
        <f>AVERAGE(K22:M22)</f>
        <v>828283.66666666663</v>
      </c>
      <c r="O22" s="1">
        <f t="shared" si="1"/>
        <v>2.5415610672705129</v>
      </c>
      <c r="P22" s="4">
        <f>_xlfn.T.TEST(K22:L22:M22,G22:H22:I22,2,1)</f>
        <v>1.0129671992870001E-2</v>
      </c>
      <c r="Q22" s="5">
        <v>1.0129671992870001E-2</v>
      </c>
    </row>
    <row r="23" spans="1:17" x14ac:dyDescent="0.25">
      <c r="A23" t="s">
        <v>109</v>
      </c>
      <c r="B23" t="s">
        <v>109</v>
      </c>
      <c r="C23" t="s">
        <v>110</v>
      </c>
      <c r="E23" t="s">
        <v>111</v>
      </c>
      <c r="F23" s="4" t="s">
        <v>112</v>
      </c>
      <c r="G23" s="3">
        <v>1050000</v>
      </c>
      <c r="H23" s="1">
        <v>938029</v>
      </c>
      <c r="I23" s="1">
        <v>404640</v>
      </c>
      <c r="J23" s="3">
        <f>AVERAGE(G23:H23:I23)</f>
        <v>797556.33333333337</v>
      </c>
      <c r="K23" s="3">
        <v>2410000</v>
      </c>
      <c r="L23" s="3">
        <v>2250000</v>
      </c>
      <c r="M23" s="1">
        <v>2194656</v>
      </c>
      <c r="N23" s="1">
        <f t="shared" si="0"/>
        <v>2284885.3333333335</v>
      </c>
      <c r="O23" s="1">
        <f t="shared" si="1"/>
        <v>1.5184634370111092</v>
      </c>
      <c r="P23" s="4">
        <f>_xlfn.T.TEST(G23:H23:I23,K23:L23:M23,2,1)</f>
        <v>1.0280296656696044E-2</v>
      </c>
      <c r="Q23" s="5">
        <v>1.0280296656696044E-2</v>
      </c>
    </row>
    <row r="24" spans="1:17" x14ac:dyDescent="0.25">
      <c r="A24" t="s">
        <v>113</v>
      </c>
      <c r="B24" t="s">
        <v>114</v>
      </c>
      <c r="C24" t="s">
        <v>115</v>
      </c>
      <c r="E24" t="s">
        <v>116</v>
      </c>
      <c r="F24" s="4" t="s">
        <v>117</v>
      </c>
      <c r="G24" s="3">
        <v>93172</v>
      </c>
      <c r="H24" s="1">
        <v>83172</v>
      </c>
      <c r="I24" s="3">
        <v>53172</v>
      </c>
      <c r="J24" s="3">
        <f>AVERAGE(G24:H24:I24)</f>
        <v>76505.333333333328</v>
      </c>
      <c r="K24" s="1">
        <v>7211139</v>
      </c>
      <c r="L24" s="3">
        <v>8440000</v>
      </c>
      <c r="M24" s="3">
        <v>10400000</v>
      </c>
      <c r="N24" s="1">
        <f t="shared" si="0"/>
        <v>8683713</v>
      </c>
      <c r="O24" s="1">
        <f t="shared" si="1"/>
        <v>6.8266079105529718</v>
      </c>
      <c r="P24" s="4">
        <f>_xlfn.T.TEST(G24:H24:I24,K24:L24:M24,2,1)</f>
        <v>1.1729079216905455E-2</v>
      </c>
      <c r="Q24" s="5">
        <v>1.1729079216905455E-2</v>
      </c>
    </row>
    <row r="25" spans="1:17" x14ac:dyDescent="0.25">
      <c r="A25" t="s">
        <v>118</v>
      </c>
      <c r="B25" t="s">
        <v>119</v>
      </c>
      <c r="C25" t="s">
        <v>120</v>
      </c>
      <c r="E25" t="s">
        <v>121</v>
      </c>
      <c r="F25" s="4" t="s">
        <v>122</v>
      </c>
      <c r="G25" s="1">
        <v>295791</v>
      </c>
      <c r="H25" s="1">
        <v>254648</v>
      </c>
      <c r="I25" s="1">
        <v>255618</v>
      </c>
      <c r="J25" s="3">
        <f>AVERAGE(G25:H25:I25)</f>
        <v>268685.66666666669</v>
      </c>
      <c r="K25" s="1">
        <v>10795</v>
      </c>
      <c r="L25" s="1">
        <v>54431.7</v>
      </c>
      <c r="M25" s="1">
        <v>36524</v>
      </c>
      <c r="N25" s="1">
        <f t="shared" si="0"/>
        <v>33916.9</v>
      </c>
      <c r="O25" s="1">
        <f t="shared" si="1"/>
        <v>-2.985843142334164</v>
      </c>
      <c r="P25" s="4">
        <f>_xlfn.T.TEST(G25:H25:I25,K25:L25:M25,2,1)</f>
        <v>1.1770626025818935E-2</v>
      </c>
      <c r="Q25" s="5">
        <v>1.1770626025818935E-2</v>
      </c>
    </row>
    <row r="26" spans="1:17" x14ac:dyDescent="0.25">
      <c r="A26" t="s">
        <v>123</v>
      </c>
      <c r="B26" t="s">
        <v>124</v>
      </c>
      <c r="C26" t="s">
        <v>125</v>
      </c>
      <c r="E26">
        <v>105876</v>
      </c>
      <c r="F26" s="4" t="s">
        <v>126</v>
      </c>
      <c r="G26" s="1">
        <v>233203</v>
      </c>
      <c r="H26" s="1">
        <v>158543</v>
      </c>
      <c r="I26" s="1">
        <v>11342.8</v>
      </c>
      <c r="J26" s="3">
        <f>AVERAGE(G26:H26:I26)</f>
        <v>134362.93333333332</v>
      </c>
      <c r="K26" s="1">
        <v>833203</v>
      </c>
      <c r="L26" s="1">
        <v>723039</v>
      </c>
      <c r="M26" s="1">
        <v>813428</v>
      </c>
      <c r="N26" s="1">
        <f t="shared" si="0"/>
        <v>789890</v>
      </c>
      <c r="O26" s="1">
        <f t="shared" si="1"/>
        <v>2.5555165606080035</v>
      </c>
      <c r="P26" s="4">
        <f>_xlfn.T.TEST(G26:H26:I26,K26:L26:M26,2,1)</f>
        <v>1.2502240022109062E-2</v>
      </c>
      <c r="Q26" s="5">
        <v>1.2502240022109062E-2</v>
      </c>
    </row>
    <row r="27" spans="1:17" x14ac:dyDescent="0.25">
      <c r="A27" t="s">
        <v>127</v>
      </c>
      <c r="B27" t="s">
        <v>127</v>
      </c>
      <c r="C27" t="s">
        <v>128</v>
      </c>
      <c r="E27" t="s">
        <v>129</v>
      </c>
      <c r="F27" s="4" t="s">
        <v>130</v>
      </c>
      <c r="G27" s="1">
        <v>132647</v>
      </c>
      <c r="H27" s="1">
        <v>299160</v>
      </c>
      <c r="I27" s="1">
        <v>255618</v>
      </c>
      <c r="J27" s="3">
        <f>AVERAGE(G27:H27:I27)</f>
        <v>229141.66666666666</v>
      </c>
      <c r="K27" s="1">
        <v>528143</v>
      </c>
      <c r="L27" s="1">
        <v>604971</v>
      </c>
      <c r="M27" s="1">
        <v>528143</v>
      </c>
      <c r="N27" s="1">
        <f t="shared" si="0"/>
        <v>553752.33333333337</v>
      </c>
      <c r="O27" s="1">
        <f t="shared" si="1"/>
        <v>1.2730010534263219</v>
      </c>
      <c r="P27" s="4">
        <f>_xlfn.T.TEST(G27:H27:I27,K27:L27:M27,2,1)</f>
        <v>1.255708152009812E-2</v>
      </c>
      <c r="Q27" s="5">
        <v>1.255708152009812E-2</v>
      </c>
    </row>
    <row r="28" spans="1:17" x14ac:dyDescent="0.25">
      <c r="A28" t="s">
        <v>131</v>
      </c>
      <c r="B28" t="s">
        <v>131</v>
      </c>
      <c r="C28" t="s">
        <v>132</v>
      </c>
      <c r="E28" t="s">
        <v>133</v>
      </c>
      <c r="F28" s="4" t="s">
        <v>134</v>
      </c>
      <c r="G28" s="1">
        <v>33876.199999999997</v>
      </c>
      <c r="H28" s="1">
        <v>182302</v>
      </c>
      <c r="I28" s="1">
        <v>184256</v>
      </c>
      <c r="J28" s="3">
        <f>AVERAGE(G28:H28:I28)</f>
        <v>133478.06666666668</v>
      </c>
      <c r="K28" s="1">
        <v>796895</v>
      </c>
      <c r="L28" s="1">
        <v>920508</v>
      </c>
      <c r="M28" s="3">
        <v>705000</v>
      </c>
      <c r="N28" s="1">
        <f t="shared" si="0"/>
        <v>807467.66666666663</v>
      </c>
      <c r="O28" s="1">
        <f t="shared" si="1"/>
        <v>2.5968017959052347</v>
      </c>
      <c r="P28" s="4">
        <f>_xlfn.T.TEST(G28:H28:I28,K28:L28:M28,2,1)</f>
        <v>1.2787780829563705E-2</v>
      </c>
      <c r="Q28" s="5">
        <v>1.2787780829563705E-2</v>
      </c>
    </row>
    <row r="29" spans="1:17" x14ac:dyDescent="0.25">
      <c r="A29" t="s">
        <v>135</v>
      </c>
      <c r="B29" t="s">
        <v>136</v>
      </c>
      <c r="C29" t="s">
        <v>137</v>
      </c>
      <c r="E29" t="s">
        <v>138</v>
      </c>
      <c r="F29" s="4" t="s">
        <v>139</v>
      </c>
      <c r="G29" s="1">
        <v>568697</v>
      </c>
      <c r="H29" s="3">
        <v>100000</v>
      </c>
      <c r="I29" s="3">
        <v>210000</v>
      </c>
      <c r="J29" s="3">
        <f>AVERAGE(G29:H29:I29)</f>
        <v>292899</v>
      </c>
      <c r="K29" s="3">
        <v>4560000</v>
      </c>
      <c r="L29" s="3">
        <v>6070000</v>
      </c>
      <c r="M29" s="3">
        <v>5750000</v>
      </c>
      <c r="N29" s="1">
        <f t="shared" si="0"/>
        <v>5460000</v>
      </c>
      <c r="O29" s="1">
        <f t="shared" si="1"/>
        <v>4.2204257783785559</v>
      </c>
      <c r="P29" s="4">
        <f>_xlfn.T.TEST(G29:H29:I29,K29:L29:M29,2,1)</f>
        <v>1.3254152944778832E-2</v>
      </c>
      <c r="Q29" s="5">
        <v>1.3254152944778832E-2</v>
      </c>
    </row>
    <row r="30" spans="1:17" x14ac:dyDescent="0.25">
      <c r="A30" t="s">
        <v>140</v>
      </c>
      <c r="B30" t="s">
        <v>141</v>
      </c>
      <c r="C30" t="s">
        <v>142</v>
      </c>
      <c r="E30" t="s">
        <v>143</v>
      </c>
      <c r="F30" s="4" t="s">
        <v>144</v>
      </c>
      <c r="G30" s="1">
        <v>676515</v>
      </c>
      <c r="H30" s="1">
        <v>719683</v>
      </c>
      <c r="I30" s="1">
        <v>725758</v>
      </c>
      <c r="J30" s="3">
        <f>AVERAGE(G30:H30:I30)</f>
        <v>707318.66666666663</v>
      </c>
      <c r="K30" s="1">
        <v>337598</v>
      </c>
      <c r="L30" s="1">
        <v>202454</v>
      </c>
      <c r="M30" s="1">
        <v>265240</v>
      </c>
      <c r="N30" s="1">
        <f t="shared" si="0"/>
        <v>268430.66666666669</v>
      </c>
      <c r="O30" s="1">
        <f t="shared" si="1"/>
        <v>-1.3978108350013103</v>
      </c>
      <c r="P30" s="4">
        <f>_xlfn.T.TEST(G30:H30:I30,K30:L30:M30,2,1)</f>
        <v>1.4060395147762611E-2</v>
      </c>
      <c r="Q30" s="5">
        <v>1.4060395147762611E-2</v>
      </c>
    </row>
    <row r="31" spans="1:17" x14ac:dyDescent="0.25">
      <c r="A31" t="s">
        <v>145</v>
      </c>
      <c r="B31" t="s">
        <v>146</v>
      </c>
      <c r="C31" t="s">
        <v>147</v>
      </c>
      <c r="E31" t="s">
        <v>148</v>
      </c>
      <c r="F31" s="4" t="s">
        <v>149</v>
      </c>
      <c r="G31" s="1">
        <v>225687</v>
      </c>
      <c r="H31" s="1">
        <v>232196</v>
      </c>
      <c r="I31" s="1">
        <v>188206</v>
      </c>
      <c r="J31" s="3">
        <f>AVERAGE(G31:H31:I31)</f>
        <v>215363</v>
      </c>
      <c r="K31" s="1">
        <v>694795</v>
      </c>
      <c r="L31" s="1">
        <v>816008</v>
      </c>
      <c r="M31" s="1">
        <v>571976</v>
      </c>
      <c r="N31" s="1">
        <f t="shared" si="0"/>
        <v>694259.66666666663</v>
      </c>
      <c r="O31" s="1">
        <f t="shared" si="1"/>
        <v>1.6887049479452476</v>
      </c>
      <c r="P31" s="4">
        <f>_xlfn.T.TEST(G31:H31:I31,K31:L31:M31,2,1)</f>
        <v>1.4330834383383889E-2</v>
      </c>
      <c r="Q31" s="5">
        <v>1.4330834383383889E-2</v>
      </c>
    </row>
    <row r="32" spans="1:17" x14ac:dyDescent="0.25">
      <c r="A32" t="s">
        <v>150</v>
      </c>
      <c r="B32" t="s">
        <v>151</v>
      </c>
      <c r="C32" t="s">
        <v>152</v>
      </c>
      <c r="E32" t="s">
        <v>153</v>
      </c>
      <c r="F32" s="4" t="s">
        <v>154</v>
      </c>
      <c r="G32" s="1">
        <v>501253</v>
      </c>
      <c r="H32" s="1">
        <v>358293</v>
      </c>
      <c r="I32" s="1">
        <v>676364</v>
      </c>
      <c r="J32" s="3">
        <f>AVERAGE(G32:H32:I32)</f>
        <v>511970</v>
      </c>
      <c r="K32" s="1">
        <v>193676</v>
      </c>
      <c r="L32" s="1">
        <v>23700.6</v>
      </c>
      <c r="M32" s="1">
        <v>221309</v>
      </c>
      <c r="N32" s="1">
        <f t="shared" si="0"/>
        <v>146228.53333333333</v>
      </c>
      <c r="O32" s="1">
        <f t="shared" si="1"/>
        <v>-1.8078344253650198</v>
      </c>
      <c r="P32" s="4">
        <f>_xlfn.T.TEST(G32:H32:I32,K32:L32:M32,2,1)</f>
        <v>1.50176985101385E-2</v>
      </c>
      <c r="Q32" s="5">
        <v>1.50176985101385E-2</v>
      </c>
    </row>
    <row r="33" spans="1:17" x14ac:dyDescent="0.25">
      <c r="A33" t="s">
        <v>155</v>
      </c>
      <c r="B33" t="s">
        <v>156</v>
      </c>
      <c r="C33" t="s">
        <v>157</v>
      </c>
      <c r="E33" t="s">
        <v>158</v>
      </c>
      <c r="F33" s="4" t="s">
        <v>159</v>
      </c>
      <c r="G33" s="1">
        <v>195482</v>
      </c>
      <c r="H33" s="1">
        <v>132041</v>
      </c>
      <c r="I33" s="1">
        <v>190865</v>
      </c>
      <c r="J33" s="3">
        <f>AVERAGE(G33:H33:I33)</f>
        <v>172796</v>
      </c>
      <c r="K33" s="1">
        <v>796895</v>
      </c>
      <c r="L33" s="1">
        <v>920508</v>
      </c>
      <c r="M33" s="3">
        <v>705000</v>
      </c>
      <c r="N33" s="1">
        <f t="shared" si="0"/>
        <v>807467.66666666663</v>
      </c>
      <c r="O33" s="1">
        <f t="shared" si="1"/>
        <v>2.2243346698980702</v>
      </c>
      <c r="P33" s="4">
        <f>_xlfn.T.TEST(G33:H33:I33,K33:L33:M33,2,1)</f>
        <v>1.5870031934078436E-2</v>
      </c>
      <c r="Q33" s="5">
        <v>1.5870031934078436E-2</v>
      </c>
    </row>
    <row r="34" spans="1:17" x14ac:dyDescent="0.25">
      <c r="A34" t="s">
        <v>160</v>
      </c>
      <c r="B34" t="s">
        <v>161</v>
      </c>
      <c r="C34" t="s">
        <v>162</v>
      </c>
      <c r="E34" t="s">
        <v>163</v>
      </c>
      <c r="F34" s="4" t="s">
        <v>164</v>
      </c>
      <c r="G34" s="1">
        <v>5220390</v>
      </c>
      <c r="H34" s="3">
        <v>4180000</v>
      </c>
      <c r="I34" s="3">
        <v>6370000</v>
      </c>
      <c r="J34" s="3">
        <f>AVERAGE(G34:H34:I34)</f>
        <v>5256796.666666667</v>
      </c>
      <c r="K34" s="1">
        <v>129395</v>
      </c>
      <c r="L34" s="1">
        <v>189395</v>
      </c>
      <c r="M34" s="3">
        <v>106000</v>
      </c>
      <c r="N34" s="1">
        <f t="shared" si="0"/>
        <v>141596.66666666666</v>
      </c>
      <c r="O34" s="1">
        <f t="shared" si="1"/>
        <v>-5.2143247240384065</v>
      </c>
      <c r="P34" s="4">
        <f>_xlfn.T.TEST(G34:H34:I34,K34:L34:M34,2,1)</f>
        <v>1.6070258807168569E-2</v>
      </c>
      <c r="Q34" s="5">
        <v>1.6070258807168569E-2</v>
      </c>
    </row>
    <row r="35" spans="1:17" x14ac:dyDescent="0.25">
      <c r="A35" t="s">
        <v>165</v>
      </c>
      <c r="B35" t="s">
        <v>166</v>
      </c>
      <c r="C35" t="s">
        <v>167</v>
      </c>
      <c r="E35" t="s">
        <v>168</v>
      </c>
      <c r="F35" s="4" t="s">
        <v>169</v>
      </c>
      <c r="G35" s="1">
        <v>195482</v>
      </c>
      <c r="H35" s="1">
        <v>132041</v>
      </c>
      <c r="I35" s="1">
        <v>190865</v>
      </c>
      <c r="J35" s="3">
        <f>AVERAGE(G35:H35:I35)</f>
        <v>172796</v>
      </c>
      <c r="K35" s="1">
        <v>507139</v>
      </c>
      <c r="L35" s="1">
        <v>521229</v>
      </c>
      <c r="M35" s="1">
        <v>439052</v>
      </c>
      <c r="N35" s="1">
        <f t="shared" si="0"/>
        <v>489140</v>
      </c>
      <c r="O35" s="1">
        <f t="shared" si="1"/>
        <v>1.5011776261908802</v>
      </c>
      <c r="P35" s="4">
        <f>_xlfn.T.TEST(G35:H35:I35,K35:L35:M35,2,1)</f>
        <v>1.6207715657521195E-2</v>
      </c>
      <c r="Q35" s="5">
        <v>1.6207715657521195E-2</v>
      </c>
    </row>
    <row r="36" spans="1:17" x14ac:dyDescent="0.25">
      <c r="A36" t="s">
        <v>170</v>
      </c>
      <c r="B36" t="s">
        <v>171</v>
      </c>
      <c r="C36" t="s">
        <v>172</v>
      </c>
      <c r="E36" t="s">
        <v>173</v>
      </c>
      <c r="F36" s="4" t="s">
        <v>174</v>
      </c>
      <c r="G36" s="1">
        <v>177148</v>
      </c>
      <c r="H36" s="1">
        <v>277732</v>
      </c>
      <c r="I36" s="1">
        <v>190865</v>
      </c>
      <c r="J36" s="3">
        <f>AVERAGE(G36:H36:I36)</f>
        <v>215248.33333333334</v>
      </c>
      <c r="K36" s="1">
        <v>583502</v>
      </c>
      <c r="L36" s="1">
        <v>533586</v>
      </c>
      <c r="M36" s="1">
        <v>516614</v>
      </c>
      <c r="N36" s="1">
        <f t="shared" si="0"/>
        <v>544567.33333333337</v>
      </c>
      <c r="O36" s="1">
        <f t="shared" si="1"/>
        <v>1.339108375923072</v>
      </c>
      <c r="P36" s="4">
        <f>_xlfn.T.TEST(G36:H36:I36,K36:L36:M36,2,1)</f>
        <v>1.6990696022595425E-2</v>
      </c>
      <c r="Q36" s="5">
        <v>1.6990696022595425E-2</v>
      </c>
    </row>
    <row r="37" spans="1:17" x14ac:dyDescent="0.25">
      <c r="A37" t="s">
        <v>175</v>
      </c>
      <c r="B37" t="s">
        <v>176</v>
      </c>
      <c r="C37" t="s">
        <v>177</v>
      </c>
      <c r="E37" t="s">
        <v>178</v>
      </c>
      <c r="F37" s="4" t="s">
        <v>179</v>
      </c>
      <c r="G37" s="1">
        <v>33854.199999999997</v>
      </c>
      <c r="H37" s="1">
        <v>15891</v>
      </c>
      <c r="I37" s="1">
        <v>294663</v>
      </c>
      <c r="J37" s="3">
        <f>AVERAGE(G37:H37:I37)</f>
        <v>114802.73333333334</v>
      </c>
      <c r="K37" s="1">
        <v>356686</v>
      </c>
      <c r="L37" s="1">
        <v>522275</v>
      </c>
      <c r="M37" s="1">
        <v>683457</v>
      </c>
      <c r="N37" s="1">
        <f t="shared" si="0"/>
        <v>520806</v>
      </c>
      <c r="O37" s="1">
        <f t="shared" si="1"/>
        <v>2.1815890778318101</v>
      </c>
      <c r="P37" s="4">
        <f>_xlfn.T.TEST(G37:H37:I37,K37:L37:M37,2,1)</f>
        <v>1.7036230290350972E-2</v>
      </c>
      <c r="Q37" s="5">
        <v>1.7036230290350972E-2</v>
      </c>
    </row>
    <row r="38" spans="1:17" x14ac:dyDescent="0.25">
      <c r="A38" t="s">
        <v>180</v>
      </c>
      <c r="B38" t="s">
        <v>181</v>
      </c>
      <c r="C38" t="s">
        <v>182</v>
      </c>
      <c r="E38" t="s">
        <v>183</v>
      </c>
      <c r="F38" s="4" t="s">
        <v>184</v>
      </c>
      <c r="G38" s="1">
        <v>168521</v>
      </c>
      <c r="H38" s="1">
        <v>330226</v>
      </c>
      <c r="I38" s="3">
        <v>267000</v>
      </c>
      <c r="J38" s="3">
        <f>AVERAGE(G38:H38:I38)</f>
        <v>255249</v>
      </c>
      <c r="K38" s="1">
        <v>413997</v>
      </c>
      <c r="L38" s="1">
        <v>594041</v>
      </c>
      <c r="M38" s="1">
        <v>637037</v>
      </c>
      <c r="N38" s="1">
        <f t="shared" si="0"/>
        <v>548358.33333333337</v>
      </c>
      <c r="O38" s="1">
        <f t="shared" si="1"/>
        <v>1.1032136439912978</v>
      </c>
      <c r="P38" s="4">
        <f>_xlfn.T.TEST(G38:H38:I38,K38:L38:M38,2,1)</f>
        <v>1.7097995905857505E-2</v>
      </c>
      <c r="Q38" s="5">
        <v>1.7097995905857505E-2</v>
      </c>
    </row>
    <row r="39" spans="1:17" x14ac:dyDescent="0.25">
      <c r="A39" t="s">
        <v>185</v>
      </c>
      <c r="B39" t="s">
        <v>186</v>
      </c>
      <c r="C39" t="s">
        <v>187</v>
      </c>
      <c r="E39" t="s">
        <v>188</v>
      </c>
      <c r="F39" s="4" t="s">
        <v>189</v>
      </c>
      <c r="G39" s="1">
        <v>151654</v>
      </c>
      <c r="H39" s="1">
        <v>100947</v>
      </c>
      <c r="I39" s="1">
        <v>127813</v>
      </c>
      <c r="J39" s="3">
        <f>AVERAGE(G39:H39:I39)</f>
        <v>126804.66666666667</v>
      </c>
      <c r="K39" s="1">
        <v>908293</v>
      </c>
      <c r="L39" s="1">
        <v>827319</v>
      </c>
      <c r="M39" s="1">
        <v>604971</v>
      </c>
      <c r="N39" s="1">
        <f t="shared" si="0"/>
        <v>780194.33333333337</v>
      </c>
      <c r="O39" s="1">
        <f t="shared" si="1"/>
        <v>2.621225679361094</v>
      </c>
      <c r="P39" s="4">
        <f>_xlfn.T.TEST(G39:H39:I39,K39:L39:M39,2,1)</f>
        <v>1.7874960908006967E-2</v>
      </c>
      <c r="Q39" s="5">
        <v>1.7874960908006967E-2</v>
      </c>
    </row>
    <row r="40" spans="1:17" x14ac:dyDescent="0.25">
      <c r="A40" t="s">
        <v>190</v>
      </c>
      <c r="B40" t="s">
        <v>191</v>
      </c>
      <c r="C40" t="s">
        <v>192</v>
      </c>
      <c r="E40" t="s">
        <v>193</v>
      </c>
      <c r="F40" s="4" t="s">
        <v>194</v>
      </c>
      <c r="G40" s="1">
        <v>1218003</v>
      </c>
      <c r="H40" s="1">
        <v>1052651</v>
      </c>
      <c r="I40" s="1">
        <v>1148130</v>
      </c>
      <c r="J40" s="3">
        <f>AVERAGE(G40:H40:I40)</f>
        <v>1139594.6666666667</v>
      </c>
      <c r="K40" s="1">
        <v>2899570</v>
      </c>
      <c r="L40" s="1">
        <v>2678569</v>
      </c>
      <c r="M40" s="1">
        <v>3578438</v>
      </c>
      <c r="N40" s="1">
        <f t="shared" si="0"/>
        <v>3052192.3333333335</v>
      </c>
      <c r="O40" s="1">
        <f t="shared" si="1"/>
        <v>1.4213251012580863</v>
      </c>
      <c r="P40" s="4">
        <f>_xlfn.T.TEST(G40:H40:I40,K40:L40:M40,2,1)</f>
        <v>1.7895936319958939E-2</v>
      </c>
      <c r="Q40" s="5">
        <v>1.7895936319958939E-2</v>
      </c>
    </row>
    <row r="41" spans="1:17" x14ac:dyDescent="0.25">
      <c r="A41" t="s">
        <v>195</v>
      </c>
      <c r="B41" t="s">
        <v>195</v>
      </c>
      <c r="C41" t="s">
        <v>196</v>
      </c>
      <c r="D41" s="1"/>
      <c r="E41" t="s">
        <v>197</v>
      </c>
      <c r="F41" s="4" t="s">
        <v>198</v>
      </c>
      <c r="G41" s="1">
        <v>19864.2</v>
      </c>
      <c r="H41" s="1">
        <v>15736.1</v>
      </c>
      <c r="I41" s="1">
        <v>11342.8</v>
      </c>
      <c r="J41" s="3">
        <f>AVERAGE(G41:H41:I41)</f>
        <v>15647.700000000003</v>
      </c>
      <c r="K41" s="1">
        <v>539368</v>
      </c>
      <c r="L41" s="1">
        <v>869725</v>
      </c>
      <c r="M41" s="1">
        <v>723039</v>
      </c>
      <c r="N41" s="1">
        <f t="shared" si="0"/>
        <v>710710.66666666663</v>
      </c>
      <c r="O41" s="1">
        <f t="shared" si="1"/>
        <v>5.5052398308609423</v>
      </c>
      <c r="P41" s="4">
        <f>_xlfn.T.TEST(G41:H41:I41,K41:L41:M41,2,1)</f>
        <v>1.8892486463378721E-2</v>
      </c>
      <c r="Q41" s="5">
        <v>1.8892486463378721E-2</v>
      </c>
    </row>
    <row r="42" spans="1:17" x14ac:dyDescent="0.25">
      <c r="A42" t="s">
        <v>199</v>
      </c>
      <c r="B42" t="s">
        <v>200</v>
      </c>
      <c r="C42" t="s">
        <v>201</v>
      </c>
      <c r="E42" s="1" t="s">
        <v>202</v>
      </c>
      <c r="F42" s="4" t="s">
        <v>203</v>
      </c>
      <c r="G42" s="1">
        <v>197874</v>
      </c>
      <c r="H42" s="1">
        <v>198828</v>
      </c>
      <c r="I42" s="3">
        <v>146000</v>
      </c>
      <c r="J42" s="3">
        <f>AVERAGE(G42:H42:I42)</f>
        <v>180900.66666666666</v>
      </c>
      <c r="K42" s="1">
        <v>425267</v>
      </c>
      <c r="L42" s="1">
        <v>558322</v>
      </c>
      <c r="M42" s="1">
        <v>509855</v>
      </c>
      <c r="N42" s="1">
        <f t="shared" si="0"/>
        <v>497814.66666666669</v>
      </c>
      <c r="O42" s="1">
        <f t="shared" si="1"/>
        <v>1.460411011093407</v>
      </c>
      <c r="P42" s="4">
        <f>_xlfn.T.TEST(G42:H42:I42,K42:L42:M42,2,1)</f>
        <v>1.9385503243995378E-2</v>
      </c>
      <c r="Q42" s="5">
        <v>1.9385503243995378E-2</v>
      </c>
    </row>
    <row r="43" spans="1:17" x14ac:dyDescent="0.25">
      <c r="A43" t="s">
        <v>204</v>
      </c>
      <c r="B43" t="s">
        <v>205</v>
      </c>
      <c r="C43" t="s">
        <v>206</v>
      </c>
      <c r="E43" t="s">
        <v>207</v>
      </c>
      <c r="F43" s="4" t="s">
        <v>208</v>
      </c>
      <c r="G43" s="1">
        <v>691380</v>
      </c>
      <c r="H43" s="1">
        <v>663656</v>
      </c>
      <c r="I43" s="1">
        <v>560441</v>
      </c>
      <c r="J43" s="3">
        <f>AVERAGE(G43:H43:I43)</f>
        <v>638492.33333333337</v>
      </c>
      <c r="K43" s="1">
        <v>247378</v>
      </c>
      <c r="L43" s="1">
        <v>393676</v>
      </c>
      <c r="M43" s="1">
        <v>221309</v>
      </c>
      <c r="N43" s="1">
        <f t="shared" si="0"/>
        <v>287454.33333333331</v>
      </c>
      <c r="O43" s="1">
        <f t="shared" si="1"/>
        <v>-1.1513365176005326</v>
      </c>
      <c r="P43" s="4">
        <f>_xlfn.T.TEST(G43:H43:I43,K43:L43:M43,2,1)</f>
        <v>2.014175751373274E-2</v>
      </c>
      <c r="Q43" s="5">
        <v>2.014175751373274E-2</v>
      </c>
    </row>
    <row r="44" spans="1:17" x14ac:dyDescent="0.25">
      <c r="A44" t="s">
        <v>209</v>
      </c>
      <c r="B44" t="s">
        <v>209</v>
      </c>
      <c r="C44" t="s">
        <v>210</v>
      </c>
      <c r="E44" t="s">
        <v>211</v>
      </c>
      <c r="F44" s="4" t="s">
        <v>212</v>
      </c>
      <c r="G44" s="1">
        <v>135757</v>
      </c>
      <c r="H44" s="1">
        <v>232887</v>
      </c>
      <c r="I44" s="1">
        <v>245918</v>
      </c>
      <c r="J44" s="3">
        <f>AVERAGE(G44:H44:I44)</f>
        <v>204854</v>
      </c>
      <c r="K44" s="1">
        <v>10795</v>
      </c>
      <c r="L44" s="1">
        <v>54431.7</v>
      </c>
      <c r="M44" s="1">
        <v>36524</v>
      </c>
      <c r="N44" s="1">
        <f t="shared" si="0"/>
        <v>33916.9</v>
      </c>
      <c r="O44" s="1">
        <f t="shared" si="1"/>
        <v>-2.5945198443921162</v>
      </c>
      <c r="P44" s="4">
        <f>_xlfn.T.TEST(G44:H44:I44,K44:L44:M44,2,1)</f>
        <v>2.0186557201440487E-2</v>
      </c>
      <c r="Q44" s="5">
        <v>2.0186557201440487E-2</v>
      </c>
    </row>
    <row r="45" spans="1:17" x14ac:dyDescent="0.25">
      <c r="A45" t="s">
        <v>213</v>
      </c>
      <c r="B45" t="s">
        <v>213</v>
      </c>
      <c r="C45" t="s">
        <v>214</v>
      </c>
      <c r="E45" t="s">
        <v>215</v>
      </c>
      <c r="F45" s="4" t="s">
        <v>216</v>
      </c>
      <c r="G45" s="1">
        <v>229272</v>
      </c>
      <c r="H45" s="1">
        <v>320804</v>
      </c>
      <c r="I45" s="1">
        <v>200993</v>
      </c>
      <c r="J45" s="3">
        <f>AVERAGE(G45:H45:I45)</f>
        <v>250356.33333333334</v>
      </c>
      <c r="K45" s="1">
        <v>129395</v>
      </c>
      <c r="L45" s="1">
        <v>189395</v>
      </c>
      <c r="M45" s="1">
        <v>34737.800000000003</v>
      </c>
      <c r="N45" s="1">
        <f t="shared" si="0"/>
        <v>117842.59999999999</v>
      </c>
      <c r="O45" s="1">
        <f t="shared" si="1"/>
        <v>-1.0871217856461215</v>
      </c>
      <c r="P45" s="4">
        <f>_xlfn.T.TEST(G45:H45:I45,K45:L45:M45,2,1)</f>
        <v>2.02922703221107E-2</v>
      </c>
      <c r="Q45" s="5">
        <v>2.02922703221107E-2</v>
      </c>
    </row>
    <row r="46" spans="1:17" x14ac:dyDescent="0.25">
      <c r="A46" t="s">
        <v>217</v>
      </c>
      <c r="B46" t="s">
        <v>218</v>
      </c>
      <c r="C46" t="s">
        <v>219</v>
      </c>
      <c r="E46" t="s">
        <v>220</v>
      </c>
      <c r="F46" s="4" t="s">
        <v>221</v>
      </c>
      <c r="G46" s="1">
        <v>57906.8</v>
      </c>
      <c r="H46" s="1">
        <v>257258</v>
      </c>
      <c r="I46" s="1">
        <v>150489</v>
      </c>
      <c r="J46" s="3">
        <f>AVERAGE(G46:H46:I46)</f>
        <v>155217.93333333332</v>
      </c>
      <c r="K46" s="1">
        <v>545879</v>
      </c>
      <c r="L46" s="1">
        <v>650489</v>
      </c>
      <c r="M46" s="1">
        <v>441447</v>
      </c>
      <c r="N46" s="1">
        <f t="shared" si="0"/>
        <v>545938.33333333337</v>
      </c>
      <c r="O46" s="1">
        <f t="shared" si="1"/>
        <v>1.8144427491366937</v>
      </c>
      <c r="P46" s="4">
        <f>_xlfn.T.TEST(G46:H46:I46,K46:L46:M46,2,1)</f>
        <v>2.0546850727873815E-2</v>
      </c>
      <c r="Q46" s="5">
        <v>2.0546850727873815E-2</v>
      </c>
    </row>
    <row r="47" spans="1:17" x14ac:dyDescent="0.25">
      <c r="A47" t="s">
        <v>222</v>
      </c>
      <c r="B47" t="s">
        <v>223</v>
      </c>
      <c r="C47" t="s">
        <v>224</v>
      </c>
      <c r="E47" t="s">
        <v>225</v>
      </c>
      <c r="F47" s="4" t="s">
        <v>226</v>
      </c>
      <c r="G47" s="1">
        <v>249670</v>
      </c>
      <c r="H47" s="1">
        <v>161763</v>
      </c>
      <c r="I47" s="3">
        <v>187000</v>
      </c>
      <c r="J47" s="3">
        <f>AVERAGE(G47:H47:I47)</f>
        <v>199477.66666666666</v>
      </c>
      <c r="K47" s="1">
        <v>485008</v>
      </c>
      <c r="L47" s="1">
        <v>558322</v>
      </c>
      <c r="M47" s="1">
        <v>536566</v>
      </c>
      <c r="N47" s="1">
        <f t="shared" si="0"/>
        <v>526632</v>
      </c>
      <c r="O47" s="1">
        <f t="shared" si="1"/>
        <v>1.4005679545388883</v>
      </c>
      <c r="P47" s="4">
        <f>_xlfn.T.TEST(G47:H47:I47,K47:L47:M47,2,1)</f>
        <v>2.0746742353420167E-2</v>
      </c>
      <c r="Q47" s="5">
        <v>2.0746742353420167E-2</v>
      </c>
    </row>
    <row r="48" spans="1:17" x14ac:dyDescent="0.25">
      <c r="A48" t="s">
        <v>227</v>
      </c>
      <c r="B48" t="s">
        <v>228</v>
      </c>
      <c r="C48" t="s">
        <v>229</v>
      </c>
      <c r="D48" s="1"/>
      <c r="E48" t="s">
        <v>230</v>
      </c>
      <c r="F48" s="4" t="s">
        <v>214</v>
      </c>
      <c r="G48" s="1">
        <v>234158</v>
      </c>
      <c r="H48" s="1">
        <v>277878</v>
      </c>
      <c r="I48" s="3">
        <v>268000</v>
      </c>
      <c r="J48" s="3">
        <f>AVERAGE(G48:H48:I48)</f>
        <v>260012</v>
      </c>
      <c r="K48" s="1">
        <v>492143</v>
      </c>
      <c r="L48" s="1">
        <v>668441</v>
      </c>
      <c r="M48" s="3">
        <v>525000</v>
      </c>
      <c r="N48" s="1">
        <f t="shared" si="0"/>
        <v>561861.33333333337</v>
      </c>
      <c r="O48" s="1">
        <f t="shared" si="1"/>
        <v>1.1116359114218384</v>
      </c>
      <c r="P48" s="4">
        <f>_xlfn.T.TEST(G48:H48:I48,K48:L48:M48,2,1)</f>
        <v>2.0919990479652886E-2</v>
      </c>
      <c r="Q48" s="5">
        <v>2.0919990479652886E-2</v>
      </c>
    </row>
    <row r="49" spans="1:17" x14ac:dyDescent="0.25">
      <c r="A49" t="s">
        <v>231</v>
      </c>
      <c r="B49" t="s">
        <v>232</v>
      </c>
      <c r="C49" t="s">
        <v>233</v>
      </c>
      <c r="E49" t="s">
        <v>234</v>
      </c>
      <c r="F49" s="4" t="s">
        <v>235</v>
      </c>
      <c r="G49" s="3">
        <v>2910000</v>
      </c>
      <c r="H49" s="3">
        <v>2140000</v>
      </c>
      <c r="I49" s="3">
        <v>1320000</v>
      </c>
      <c r="J49" s="3">
        <f>AVERAGE(G49:H49:I49)</f>
        <v>2123333.3333333335</v>
      </c>
      <c r="K49" s="3">
        <v>3800000</v>
      </c>
      <c r="L49" s="3">
        <v>3650000</v>
      </c>
      <c r="M49" s="3">
        <v>2580000</v>
      </c>
      <c r="N49" s="1">
        <f t="shared" si="0"/>
        <v>3343333.3333333335</v>
      </c>
      <c r="O49" s="1">
        <f t="shared" si="1"/>
        <v>0.65495632835588025</v>
      </c>
      <c r="P49" s="4">
        <f>_xlfn.T.TEST(G49:H49:I49,K49:L49:M49,2,1)</f>
        <v>2.1103401267134336E-2</v>
      </c>
      <c r="Q49" s="5">
        <v>2.1103401267134336E-2</v>
      </c>
    </row>
    <row r="50" spans="1:17" x14ac:dyDescent="0.25">
      <c r="A50" t="s">
        <v>236</v>
      </c>
      <c r="B50" t="s">
        <v>237</v>
      </c>
      <c r="C50" t="s">
        <v>238</v>
      </c>
      <c r="E50" t="s">
        <v>239</v>
      </c>
      <c r="F50" s="4" t="s">
        <v>240</v>
      </c>
      <c r="G50" s="1">
        <v>325354</v>
      </c>
      <c r="H50" s="1">
        <v>391457</v>
      </c>
      <c r="I50" s="1">
        <v>485916</v>
      </c>
      <c r="J50" s="3">
        <f>AVERAGE(G50:H50:I50)</f>
        <v>400909</v>
      </c>
      <c r="K50" s="1">
        <v>189395</v>
      </c>
      <c r="L50" s="1">
        <v>289395</v>
      </c>
      <c r="M50" s="3">
        <v>312000</v>
      </c>
      <c r="N50" s="1">
        <f t="shared" si="0"/>
        <v>263596.66666666669</v>
      </c>
      <c r="O50" s="1">
        <f t="shared" si="1"/>
        <v>-0.60494267814860025</v>
      </c>
      <c r="P50" s="4">
        <f>_xlfn.T.TEST(G50:H50:I50,K50:L50:M50,2,1)</f>
        <v>2.2089460056216193E-2</v>
      </c>
      <c r="Q50" s="5">
        <v>2.2089460056216193E-2</v>
      </c>
    </row>
    <row r="51" spans="1:17" x14ac:dyDescent="0.25">
      <c r="A51" t="s">
        <v>241</v>
      </c>
      <c r="B51" t="s">
        <v>242</v>
      </c>
      <c r="C51" t="s">
        <v>243</v>
      </c>
      <c r="E51" t="s">
        <v>244</v>
      </c>
      <c r="F51" s="4" t="s">
        <v>245</v>
      </c>
      <c r="G51" s="1">
        <v>176108</v>
      </c>
      <c r="H51" s="1">
        <v>106816</v>
      </c>
      <c r="I51" s="3">
        <v>152000</v>
      </c>
      <c r="J51" s="3">
        <f>AVERAGE(G51:H51:I51)</f>
        <v>144974.66666666666</v>
      </c>
      <c r="K51" s="1">
        <v>5760794</v>
      </c>
      <c r="L51" s="1">
        <v>4437911</v>
      </c>
      <c r="M51" s="3">
        <v>3420000</v>
      </c>
      <c r="N51" s="1">
        <f t="shared" si="0"/>
        <v>4539568.333333333</v>
      </c>
      <c r="O51" s="1">
        <f t="shared" si="1"/>
        <v>4.9686823921815479</v>
      </c>
      <c r="P51" s="4">
        <f>_xlfn.T.TEST(G51:H51:I51,K51:L51:M51,2,1)</f>
        <v>2.2432893284487141E-2</v>
      </c>
      <c r="Q51" s="5">
        <v>2.2432893284487141E-2</v>
      </c>
    </row>
    <row r="52" spans="1:17" x14ac:dyDescent="0.25">
      <c r="A52" t="s">
        <v>246</v>
      </c>
      <c r="B52" t="s">
        <v>247</v>
      </c>
      <c r="C52" t="s">
        <v>248</v>
      </c>
      <c r="E52" t="s">
        <v>249</v>
      </c>
      <c r="F52" s="4" t="s">
        <v>250</v>
      </c>
      <c r="G52" s="1">
        <v>406816</v>
      </c>
      <c r="H52" s="1">
        <v>569117</v>
      </c>
      <c r="I52" s="1">
        <v>465513</v>
      </c>
      <c r="J52" s="3">
        <f>AVERAGE(G52:H52:I52)</f>
        <v>480482</v>
      </c>
      <c r="K52" s="1">
        <v>193547</v>
      </c>
      <c r="L52" s="1">
        <v>215688</v>
      </c>
      <c r="M52" s="1">
        <v>106816</v>
      </c>
      <c r="N52" s="1">
        <f t="shared" si="0"/>
        <v>172017</v>
      </c>
      <c r="O52" s="1">
        <f t="shared" si="1"/>
        <v>-1.4819312353864571</v>
      </c>
      <c r="P52" s="4">
        <f>_xlfn.T.TEST(G52:H52:I52,K52:L52:M52,2,1)</f>
        <v>2.3015007639762077E-2</v>
      </c>
      <c r="Q52" s="5">
        <v>2.3015007639762077E-2</v>
      </c>
    </row>
    <row r="53" spans="1:17" x14ac:dyDescent="0.25">
      <c r="A53" t="s">
        <v>251</v>
      </c>
      <c r="B53" t="s">
        <v>252</v>
      </c>
      <c r="C53" t="s">
        <v>253</v>
      </c>
      <c r="E53" t="s">
        <v>254</v>
      </c>
      <c r="F53" s="4" t="s">
        <v>255</v>
      </c>
      <c r="G53" s="1">
        <v>536703</v>
      </c>
      <c r="H53" s="1">
        <v>374985</v>
      </c>
      <c r="I53" s="3">
        <v>740000</v>
      </c>
      <c r="J53" s="3">
        <f>AVERAGE(G53:H53:I53)</f>
        <v>550562.66666666663</v>
      </c>
      <c r="K53" s="1">
        <v>8103081</v>
      </c>
      <c r="L53" s="1">
        <v>6020000</v>
      </c>
      <c r="M53" s="3">
        <v>10600000</v>
      </c>
      <c r="N53" s="1">
        <f t="shared" si="0"/>
        <v>8241027</v>
      </c>
      <c r="O53" s="1">
        <f t="shared" si="1"/>
        <v>3.90384544777752</v>
      </c>
      <c r="P53" s="4">
        <f>_xlfn.T.TEST(G53:H53:I53,K53:L53:M53,2,1)</f>
        <v>2.4190691762551605E-2</v>
      </c>
      <c r="Q53" s="5">
        <v>2.4190691762551605E-2</v>
      </c>
    </row>
    <row r="54" spans="1:17" x14ac:dyDescent="0.25">
      <c r="A54" t="s">
        <v>256</v>
      </c>
      <c r="B54" t="s">
        <v>257</v>
      </c>
      <c r="C54" t="s">
        <v>258</v>
      </c>
      <c r="E54" t="s">
        <v>259</v>
      </c>
      <c r="F54" s="4" t="s">
        <v>260</v>
      </c>
      <c r="G54" s="1">
        <v>156767</v>
      </c>
      <c r="H54" s="1">
        <v>141447</v>
      </c>
      <c r="I54" s="1">
        <v>150489</v>
      </c>
      <c r="J54" s="3">
        <f>AVERAGE(G54:H54:I54)</f>
        <v>149567.66666666666</v>
      </c>
      <c r="K54" s="1">
        <v>545879</v>
      </c>
      <c r="L54" s="1">
        <v>650489</v>
      </c>
      <c r="M54" s="1">
        <v>441447</v>
      </c>
      <c r="N54" s="1">
        <f t="shared" si="0"/>
        <v>545938.33333333337</v>
      </c>
      <c r="O54" s="1">
        <f t="shared" si="1"/>
        <v>1.8679396711017704</v>
      </c>
      <c r="P54" s="4">
        <f>_xlfn.T.TEST(G54:H54:I54,K54:L54:M54,2,1)</f>
        <v>2.4388580466220302E-2</v>
      </c>
      <c r="Q54" s="5">
        <v>2.4388580466220302E-2</v>
      </c>
    </row>
    <row r="55" spans="1:17" x14ac:dyDescent="0.25">
      <c r="A55" t="s">
        <v>261</v>
      </c>
      <c r="B55" t="s">
        <v>261</v>
      </c>
      <c r="C55" t="s">
        <v>262</v>
      </c>
      <c r="E55" t="s">
        <v>263</v>
      </c>
      <c r="F55" s="4" t="s">
        <v>264</v>
      </c>
      <c r="G55" s="3">
        <v>4590000</v>
      </c>
      <c r="H55" s="3">
        <v>5860000</v>
      </c>
      <c r="I55" s="1">
        <v>6829643</v>
      </c>
      <c r="J55" s="3">
        <f>AVERAGE(G55:H55:I55)</f>
        <v>5759881</v>
      </c>
      <c r="K55" s="3">
        <v>1940000</v>
      </c>
      <c r="L55" s="3">
        <v>1560000</v>
      </c>
      <c r="M55" s="3">
        <v>2140000</v>
      </c>
      <c r="N55" s="1">
        <f t="shared" si="0"/>
        <v>1880000</v>
      </c>
      <c r="O55" s="1">
        <f t="shared" si="1"/>
        <v>-1.615306343777986</v>
      </c>
      <c r="P55" s="4">
        <f>_xlfn.T.TEST(G55:H55:I55,K55:L55:M55,2,1)</f>
        <v>2.4991903263573791E-2</v>
      </c>
      <c r="Q55" s="5">
        <v>2.4991903263573791E-2</v>
      </c>
    </row>
    <row r="56" spans="1:17" x14ac:dyDescent="0.25">
      <c r="A56" t="s">
        <v>265</v>
      </c>
      <c r="B56" t="s">
        <v>266</v>
      </c>
      <c r="C56" t="s">
        <v>267</v>
      </c>
      <c r="E56" t="s">
        <v>268</v>
      </c>
      <c r="F56" s="4" t="s">
        <v>269</v>
      </c>
      <c r="G56" s="1">
        <v>622045</v>
      </c>
      <c r="H56" s="1">
        <v>798412</v>
      </c>
      <c r="I56" s="1">
        <v>830672</v>
      </c>
      <c r="J56" s="3">
        <f>AVERAGE(G56:H56:I56)</f>
        <v>750376.33333333337</v>
      </c>
      <c r="K56" s="1">
        <v>237970</v>
      </c>
      <c r="L56" s="1">
        <v>142646</v>
      </c>
      <c r="M56" s="3">
        <v>170000</v>
      </c>
      <c r="N56" s="1">
        <f t="shared" si="0"/>
        <v>183538.66666666666</v>
      </c>
      <c r="O56" s="1">
        <f t="shared" si="1"/>
        <v>-2.0315302941806568</v>
      </c>
      <c r="P56" s="4">
        <f>_xlfn.T.TEST(G56:H56:I56,K56:L56:M56,2,1)</f>
        <v>2.5024064999284831E-2</v>
      </c>
      <c r="Q56" s="5">
        <v>2.5024064999284831E-2</v>
      </c>
    </row>
    <row r="57" spans="1:17" x14ac:dyDescent="0.25">
      <c r="A57" t="s">
        <v>270</v>
      </c>
      <c r="B57" t="s">
        <v>271</v>
      </c>
      <c r="C57" t="s">
        <v>272</v>
      </c>
      <c r="E57" t="s">
        <v>273</v>
      </c>
      <c r="F57" s="4" t="s">
        <v>274</v>
      </c>
      <c r="G57" s="1">
        <v>207841</v>
      </c>
      <c r="H57" s="1">
        <v>38472</v>
      </c>
      <c r="I57" s="1">
        <v>224291</v>
      </c>
      <c r="J57" s="3">
        <f>AVERAGE(G57:H57:I57)</f>
        <v>156868</v>
      </c>
      <c r="K57" s="1">
        <v>624144</v>
      </c>
      <c r="L57" s="1">
        <v>547714</v>
      </c>
      <c r="M57" s="1">
        <v>507336</v>
      </c>
      <c r="N57" s="1">
        <f t="shared" si="0"/>
        <v>559731.33333333337</v>
      </c>
      <c r="O57" s="1">
        <f t="shared" si="1"/>
        <v>1.8351834285724586</v>
      </c>
      <c r="P57" s="4">
        <f>_xlfn.T.TEST(G57:H57:I57,K57:L57:M57,2,1)</f>
        <v>2.5536664831531188E-2</v>
      </c>
      <c r="Q57" s="5">
        <v>2.5536664831531188E-2</v>
      </c>
    </row>
    <row r="58" spans="1:17" x14ac:dyDescent="0.25">
      <c r="A58" t="s">
        <v>275</v>
      </c>
      <c r="B58" t="s">
        <v>276</v>
      </c>
      <c r="C58" t="s">
        <v>277</v>
      </c>
      <c r="E58" t="s">
        <v>278</v>
      </c>
      <c r="F58" s="4" t="s">
        <v>279</v>
      </c>
      <c r="G58" s="1">
        <v>622347</v>
      </c>
      <c r="H58" s="1">
        <v>532568</v>
      </c>
      <c r="I58" s="3">
        <v>1050000</v>
      </c>
      <c r="J58" s="1">
        <f>AVERAGE(G58:I58)</f>
        <v>734971.66666666663</v>
      </c>
      <c r="K58" s="3">
        <v>2100000</v>
      </c>
      <c r="L58" s="3">
        <v>2040000</v>
      </c>
      <c r="M58" s="3">
        <v>3430000</v>
      </c>
      <c r="N58" s="1">
        <f t="shared" si="0"/>
        <v>2523333.3333333335</v>
      </c>
      <c r="O58" s="1">
        <f t="shared" si="1"/>
        <v>1.7795702595947127</v>
      </c>
      <c r="P58" s="4">
        <f>_xlfn.T.TEST(K58:L58:M58,G58:H58:I58,2,1)</f>
        <v>2.6308843727819199E-2</v>
      </c>
      <c r="Q58" s="5">
        <v>2.6308843727819199E-2</v>
      </c>
    </row>
    <row r="59" spans="1:17" x14ac:dyDescent="0.25">
      <c r="A59" t="s">
        <v>280</v>
      </c>
      <c r="B59" t="s">
        <v>280</v>
      </c>
      <c r="C59" t="s">
        <v>281</v>
      </c>
      <c r="E59" t="s">
        <v>282</v>
      </c>
      <c r="F59" s="4" t="s">
        <v>283</v>
      </c>
      <c r="G59" s="1">
        <v>223254</v>
      </c>
      <c r="H59" s="1">
        <v>170708</v>
      </c>
      <c r="I59" s="1">
        <v>383787</v>
      </c>
      <c r="J59" s="3">
        <f>AVERAGE(G59:H59:I59)</f>
        <v>259249.66666666666</v>
      </c>
      <c r="K59" s="1">
        <v>625267</v>
      </c>
      <c r="L59" s="1">
        <v>558322</v>
      </c>
      <c r="M59" s="1">
        <v>609855</v>
      </c>
      <c r="N59" s="1">
        <f t="shared" si="0"/>
        <v>597814.66666666663</v>
      </c>
      <c r="O59" s="1">
        <f t="shared" si="1"/>
        <v>1.2053561581672472</v>
      </c>
      <c r="P59" s="4">
        <f>_xlfn.T.TEST(G59:H59:I59,K59:L59:M59,2,1)</f>
        <v>2.6648212740947419E-2</v>
      </c>
      <c r="Q59" s="5">
        <v>2.6648212740947419E-2</v>
      </c>
    </row>
    <row r="60" spans="1:17" x14ac:dyDescent="0.25">
      <c r="A60" t="s">
        <v>284</v>
      </c>
      <c r="B60" t="s">
        <v>285</v>
      </c>
      <c r="C60" t="s">
        <v>286</v>
      </c>
      <c r="E60" t="s">
        <v>287</v>
      </c>
      <c r="F60" s="4" t="s">
        <v>288</v>
      </c>
      <c r="G60" s="1">
        <v>157190</v>
      </c>
      <c r="H60" s="1">
        <v>168809</v>
      </c>
      <c r="I60" s="1">
        <v>201948</v>
      </c>
      <c r="J60" s="3">
        <f>AVERAGE(G60:H60:I60)</f>
        <v>175982.33333333334</v>
      </c>
      <c r="K60" s="1">
        <v>508591</v>
      </c>
      <c r="L60" s="1">
        <v>443911</v>
      </c>
      <c r="M60" s="1">
        <v>394910</v>
      </c>
      <c r="N60" s="1">
        <f t="shared" si="0"/>
        <v>449137.33333333331</v>
      </c>
      <c r="O60" s="1">
        <f t="shared" si="1"/>
        <v>1.3517260416340118</v>
      </c>
      <c r="P60" s="4">
        <f>_xlfn.T.TEST(G60:H60:I60,K60:L60:M60,2,1)</f>
        <v>2.6921706279637539E-2</v>
      </c>
      <c r="Q60" s="5">
        <v>2.6921706279637539E-2</v>
      </c>
    </row>
    <row r="61" spans="1:17" x14ac:dyDescent="0.25">
      <c r="A61" t="s">
        <v>289</v>
      </c>
      <c r="B61" t="s">
        <v>289</v>
      </c>
      <c r="C61" t="s">
        <v>290</v>
      </c>
      <c r="E61" t="s">
        <v>291</v>
      </c>
      <c r="F61" s="4" t="s">
        <v>292</v>
      </c>
      <c r="G61" s="1">
        <v>51624.7</v>
      </c>
      <c r="H61" s="1">
        <v>60852.3</v>
      </c>
      <c r="I61" s="1">
        <v>41689.9</v>
      </c>
      <c r="J61" s="3">
        <f>AVERAGE(G61:H61:I61)</f>
        <v>51388.966666666667</v>
      </c>
      <c r="K61" s="1">
        <v>14788.8</v>
      </c>
      <c r="L61" s="1">
        <v>28990.9</v>
      </c>
      <c r="M61" s="1">
        <v>21689.9</v>
      </c>
      <c r="N61" s="1">
        <f t="shared" si="0"/>
        <v>21823.200000000001</v>
      </c>
      <c r="O61" s="1">
        <f t="shared" si="1"/>
        <v>-1.2355959788209581</v>
      </c>
      <c r="P61" s="4">
        <f>_xlfn.T.TEST(G61:H61:I61,K61:L61:M61,2,1)</f>
        <v>2.7363358925483396E-2</v>
      </c>
      <c r="Q61" s="5">
        <v>2.7363358925483396E-2</v>
      </c>
    </row>
    <row r="62" spans="1:17" x14ac:dyDescent="0.25">
      <c r="A62" t="s">
        <v>293</v>
      </c>
      <c r="B62" t="s">
        <v>294</v>
      </c>
      <c r="C62" t="s">
        <v>295</v>
      </c>
      <c r="E62" t="s">
        <v>296</v>
      </c>
      <c r="F62" s="4" t="s">
        <v>297</v>
      </c>
      <c r="G62" s="1">
        <v>146793</v>
      </c>
      <c r="H62" s="1">
        <v>148497</v>
      </c>
      <c r="I62" s="1">
        <v>145695</v>
      </c>
      <c r="J62" s="3">
        <f>AVERAGE(G62:H62:I62)</f>
        <v>146995</v>
      </c>
      <c r="K62" s="1">
        <v>633203</v>
      </c>
      <c r="L62" s="1">
        <v>423039</v>
      </c>
      <c r="M62" s="1">
        <v>477652</v>
      </c>
      <c r="N62" s="1">
        <f t="shared" si="0"/>
        <v>511298</v>
      </c>
      <c r="O62" s="1">
        <f t="shared" si="1"/>
        <v>1.7983972998037634</v>
      </c>
      <c r="P62" s="4">
        <f>_xlfn.T.TEST(G62:H62:I62,K62:L62:M62,2,1)</f>
        <v>2.8857275297383425E-2</v>
      </c>
      <c r="Q62" s="5">
        <v>2.8857275297383425E-2</v>
      </c>
    </row>
    <row r="63" spans="1:17" x14ac:dyDescent="0.25">
      <c r="A63" s="1" t="s">
        <v>298</v>
      </c>
      <c r="B63" s="1" t="s">
        <v>299</v>
      </c>
      <c r="C63" s="1" t="s">
        <v>300</v>
      </c>
      <c r="E63" t="s">
        <v>301</v>
      </c>
      <c r="F63" s="4" t="s">
        <v>302</v>
      </c>
      <c r="G63" s="3">
        <v>5770000</v>
      </c>
      <c r="H63" s="1">
        <v>4998067</v>
      </c>
      <c r="I63" s="3">
        <v>4680000</v>
      </c>
      <c r="J63" s="3">
        <f>AVERAGE(G63:H63:I63)</f>
        <v>5149355.666666667</v>
      </c>
      <c r="K63" s="3">
        <v>1180000</v>
      </c>
      <c r="L63" s="3">
        <v>1040000</v>
      </c>
      <c r="M63" s="3">
        <v>2250000</v>
      </c>
      <c r="N63" s="1">
        <f t="shared" si="0"/>
        <v>1490000</v>
      </c>
      <c r="O63" s="1">
        <f t="shared" si="1"/>
        <v>-1.7890795900238159</v>
      </c>
      <c r="P63" s="4">
        <f>_xlfn.T.TEST(G63:H63:I63,K63:L63:M63,2,1)</f>
        <v>2.935539482115937E-2</v>
      </c>
      <c r="Q63" s="5">
        <v>2.935539482115937E-2</v>
      </c>
    </row>
    <row r="64" spans="1:17" x14ac:dyDescent="0.25">
      <c r="A64" t="s">
        <v>303</v>
      </c>
      <c r="B64" t="s">
        <v>304</v>
      </c>
      <c r="C64" t="s">
        <v>305</v>
      </c>
      <c r="E64" t="s">
        <v>306</v>
      </c>
      <c r="F64" s="4" t="s">
        <v>307</v>
      </c>
      <c r="G64" s="1">
        <v>808533</v>
      </c>
      <c r="H64" s="1">
        <v>710716</v>
      </c>
      <c r="I64" s="1">
        <v>694259</v>
      </c>
      <c r="J64" s="3">
        <f>AVERAGE(G64:H64:I64)</f>
        <v>737836</v>
      </c>
      <c r="K64" s="1">
        <v>292143</v>
      </c>
      <c r="L64" s="3">
        <v>108000</v>
      </c>
      <c r="M64" s="1">
        <v>375959</v>
      </c>
      <c r="N64" s="1">
        <f t="shared" si="0"/>
        <v>258700.66666666666</v>
      </c>
      <c r="O64" s="1">
        <f t="shared" si="1"/>
        <v>-1.5120164099353657</v>
      </c>
      <c r="P64" s="4">
        <f>_xlfn.T.TEST(G64:H64:I64,K64:L64:M64,2,1)</f>
        <v>2.9515001260508551E-2</v>
      </c>
      <c r="Q64" s="5">
        <v>2.9515001260508551E-2</v>
      </c>
    </row>
    <row r="65" spans="1:17" x14ac:dyDescent="0.25">
      <c r="A65" t="s">
        <v>308</v>
      </c>
      <c r="B65" t="s">
        <v>309</v>
      </c>
      <c r="C65" t="s">
        <v>310</v>
      </c>
      <c r="E65" t="s">
        <v>311</v>
      </c>
      <c r="F65" s="4" t="s">
        <v>312</v>
      </c>
      <c r="G65" s="1">
        <v>232292</v>
      </c>
      <c r="H65" s="1">
        <v>304558</v>
      </c>
      <c r="I65" s="1">
        <v>567708</v>
      </c>
      <c r="J65" s="3">
        <f>AVERAGE(G65:H65:I65)</f>
        <v>368186</v>
      </c>
      <c r="K65" s="1">
        <v>913997</v>
      </c>
      <c r="L65" s="3">
        <v>798000</v>
      </c>
      <c r="M65" s="1">
        <v>936976</v>
      </c>
      <c r="N65" s="1">
        <f t="shared" si="0"/>
        <v>882991</v>
      </c>
      <c r="O65" s="1">
        <f t="shared" si="1"/>
        <v>1.2619639627726682</v>
      </c>
      <c r="P65" s="4">
        <f>_xlfn.T.TEST(G65:H65:I65,K65:L65:M65,2,1)</f>
        <v>2.9743195390108879E-2</v>
      </c>
      <c r="Q65" s="5">
        <v>2.9743195390108879E-2</v>
      </c>
    </row>
    <row r="66" spans="1:17" x14ac:dyDescent="0.25">
      <c r="A66" t="s">
        <v>313</v>
      </c>
      <c r="B66" t="s">
        <v>314</v>
      </c>
      <c r="C66" t="s">
        <v>315</v>
      </c>
      <c r="E66" t="s">
        <v>316</v>
      </c>
      <c r="F66" s="4" t="s">
        <v>317</v>
      </c>
      <c r="G66" s="1">
        <v>553509</v>
      </c>
      <c r="H66" s="3">
        <v>1810000</v>
      </c>
      <c r="I66" s="3">
        <v>3650000</v>
      </c>
      <c r="J66" s="3">
        <f>AVERAGE(G66:H66:I66)</f>
        <v>2004503</v>
      </c>
      <c r="K66" s="1">
        <v>8103081</v>
      </c>
      <c r="L66" s="3">
        <v>6020000</v>
      </c>
      <c r="M66" s="1">
        <v>8789022</v>
      </c>
      <c r="N66" s="1">
        <f t="shared" si="0"/>
        <v>7637367.666666667</v>
      </c>
      <c r="O66" s="1">
        <f t="shared" si="1"/>
        <v>1.9298309007741092</v>
      </c>
      <c r="P66" s="4">
        <f>_xlfn.T.TEST(G66:H66:I66,K66:L66:M66,2,1)</f>
        <v>2.9823795843095309E-2</v>
      </c>
      <c r="Q66" s="5">
        <v>2.9823795843095309E-2</v>
      </c>
    </row>
    <row r="67" spans="1:17" x14ac:dyDescent="0.25">
      <c r="A67" t="s">
        <v>318</v>
      </c>
      <c r="B67" t="s">
        <v>319</v>
      </c>
      <c r="C67" t="s">
        <v>320</v>
      </c>
      <c r="E67" t="s">
        <v>321</v>
      </c>
      <c r="F67" s="4" t="s">
        <v>322</v>
      </c>
      <c r="G67" s="1">
        <v>48501.2</v>
      </c>
      <c r="H67" s="1">
        <v>186745</v>
      </c>
      <c r="I67" s="1">
        <v>100204</v>
      </c>
      <c r="J67" s="3">
        <f>AVERAGE(G67:H67:I67)</f>
        <v>111816.73333333334</v>
      </c>
      <c r="K67" s="1">
        <v>249807</v>
      </c>
      <c r="L67" s="1">
        <v>413143</v>
      </c>
      <c r="M67" s="3">
        <v>219000</v>
      </c>
      <c r="N67" s="1">
        <f t="shared" ref="N67:N117" si="2">AVERAGE(K67:M67)</f>
        <v>293983.33333333331</v>
      </c>
      <c r="O67" s="1">
        <f t="shared" ref="O67:O117" si="3">LOG(N67/J67,2)</f>
        <v>1.3945982641865864</v>
      </c>
      <c r="P67" s="4">
        <f>_xlfn.T.TEST(G67:H67:I67,K67:L67:M67,2,1)</f>
        <v>3.0391001318406243E-2</v>
      </c>
      <c r="Q67" s="5">
        <v>3.0391001318406243E-2</v>
      </c>
    </row>
    <row r="68" spans="1:17" x14ac:dyDescent="0.25">
      <c r="A68" s="1" t="s">
        <v>323</v>
      </c>
      <c r="B68" s="1" t="s">
        <v>324</v>
      </c>
      <c r="C68" s="1" t="s">
        <v>325</v>
      </c>
      <c r="E68" t="s">
        <v>326</v>
      </c>
      <c r="F68" s="4" t="s">
        <v>326</v>
      </c>
      <c r="G68" s="1">
        <v>225149</v>
      </c>
      <c r="H68" s="1">
        <v>139283</v>
      </c>
      <c r="I68" s="3">
        <v>131000</v>
      </c>
      <c r="J68" s="3">
        <f>AVERAGE(G68:H68:I68)</f>
        <v>165144</v>
      </c>
      <c r="K68" s="1">
        <v>508591</v>
      </c>
      <c r="L68" s="1">
        <v>443911</v>
      </c>
      <c r="M68" s="1">
        <v>616759</v>
      </c>
      <c r="N68" s="1">
        <f t="shared" si="2"/>
        <v>523087</v>
      </c>
      <c r="O68" s="1">
        <f t="shared" si="3"/>
        <v>1.6633263612546494</v>
      </c>
      <c r="P68" s="4">
        <f>_xlfn.T.TEST(G68:H68:I68,K68:L68:M68,2,1)</f>
        <v>3.0695823267488022E-2</v>
      </c>
      <c r="Q68" s="5">
        <v>3.0695823267488022E-2</v>
      </c>
    </row>
    <row r="69" spans="1:17" x14ac:dyDescent="0.25">
      <c r="A69" t="s">
        <v>327</v>
      </c>
      <c r="B69" t="s">
        <v>328</v>
      </c>
      <c r="C69" t="s">
        <v>329</v>
      </c>
      <c r="E69" t="s">
        <v>330</v>
      </c>
      <c r="F69" s="4" t="s">
        <v>331</v>
      </c>
      <c r="G69" s="1">
        <v>132647</v>
      </c>
      <c r="H69" s="1">
        <v>222195</v>
      </c>
      <c r="I69" s="1">
        <v>165789</v>
      </c>
      <c r="J69" s="3">
        <f>AVERAGE(G69:H69:I69)</f>
        <v>173543.66666666666</v>
      </c>
      <c r="K69" s="1">
        <v>456686</v>
      </c>
      <c r="L69" s="1">
        <v>522275</v>
      </c>
      <c r="M69" s="1">
        <v>683457</v>
      </c>
      <c r="N69" s="1">
        <f t="shared" si="2"/>
        <v>554139.33333333337</v>
      </c>
      <c r="O69" s="1">
        <f t="shared" si="3"/>
        <v>1.6749500583741543</v>
      </c>
      <c r="P69" s="4">
        <f>_xlfn.T.TEST(G69:H69:I69,K69:L69:M69,2,1)</f>
        <v>3.123115207112033E-2</v>
      </c>
      <c r="Q69" s="5">
        <v>3.123115207112033E-2</v>
      </c>
    </row>
    <row r="70" spans="1:17" x14ac:dyDescent="0.25">
      <c r="A70" t="s">
        <v>332</v>
      </c>
      <c r="B70" t="s">
        <v>333</v>
      </c>
      <c r="C70" t="s">
        <v>334</v>
      </c>
      <c r="E70" t="s">
        <v>335</v>
      </c>
      <c r="F70" s="4" t="s">
        <v>336</v>
      </c>
      <c r="G70" s="1">
        <v>759534</v>
      </c>
      <c r="H70" s="1">
        <v>955466</v>
      </c>
      <c r="I70" s="1">
        <v>640827</v>
      </c>
      <c r="J70" s="3">
        <f>AVERAGE(G70:H70:I70)</f>
        <v>785275.66666666663</v>
      </c>
      <c r="K70" s="1">
        <v>247378</v>
      </c>
      <c r="L70" s="1">
        <v>193676</v>
      </c>
      <c r="M70" s="1">
        <v>221309</v>
      </c>
      <c r="N70" s="1">
        <f t="shared" si="2"/>
        <v>220787.66666666666</v>
      </c>
      <c r="O70" s="1">
        <f t="shared" si="3"/>
        <v>-1.8305396084649135</v>
      </c>
      <c r="P70" s="4">
        <f>_xlfn.T.TEST(G70:H70:I70,K70:L70:M70,2,1)</f>
        <v>3.1257003622655155E-2</v>
      </c>
      <c r="Q70" s="5">
        <v>3.1257003622655155E-2</v>
      </c>
    </row>
    <row r="71" spans="1:17" x14ac:dyDescent="0.25">
      <c r="A71" t="s">
        <v>337</v>
      </c>
      <c r="B71" t="s">
        <v>338</v>
      </c>
      <c r="C71" t="s">
        <v>339</v>
      </c>
      <c r="E71" t="s">
        <v>340</v>
      </c>
      <c r="F71" s="4" t="s">
        <v>341</v>
      </c>
      <c r="G71" s="1">
        <v>138342</v>
      </c>
      <c r="H71" s="1">
        <v>228705</v>
      </c>
      <c r="I71" s="1">
        <v>442584</v>
      </c>
      <c r="J71" s="3">
        <f>AVERAGE(G71:H71:I71)</f>
        <v>269877</v>
      </c>
      <c r="K71" s="1">
        <v>928143</v>
      </c>
      <c r="L71" s="1">
        <v>704971</v>
      </c>
      <c r="M71" s="1">
        <v>913756</v>
      </c>
      <c r="N71" s="1">
        <f t="shared" si="2"/>
        <v>848956.66666666663</v>
      </c>
      <c r="O71" s="1">
        <f t="shared" si="3"/>
        <v>1.6533888863218587</v>
      </c>
      <c r="P71" s="4">
        <f>_xlfn.T.TEST(G71:H71:I71,K71:L71:M71,2,1)</f>
        <v>3.1551774797379535E-2</v>
      </c>
      <c r="Q71" s="5">
        <v>3.1551774797379535E-2</v>
      </c>
    </row>
    <row r="72" spans="1:17" x14ac:dyDescent="0.25">
      <c r="A72" t="s">
        <v>342</v>
      </c>
      <c r="B72" t="s">
        <v>343</v>
      </c>
      <c r="C72" t="s">
        <v>344</v>
      </c>
      <c r="E72" t="s">
        <v>345</v>
      </c>
      <c r="F72" s="4" t="s">
        <v>346</v>
      </c>
      <c r="G72" s="1">
        <v>62575.8</v>
      </c>
      <c r="H72" s="1">
        <v>91655.8</v>
      </c>
      <c r="I72" s="1">
        <v>72575.8</v>
      </c>
      <c r="J72" s="3">
        <f>AVERAGE(G72:H72:I72)</f>
        <v>75602.466666666674</v>
      </c>
      <c r="K72" s="1">
        <v>908293</v>
      </c>
      <c r="L72" s="1">
        <v>827319</v>
      </c>
      <c r="M72" s="1">
        <v>508271</v>
      </c>
      <c r="N72" s="1">
        <f t="shared" si="2"/>
        <v>747961</v>
      </c>
      <c r="O72" s="1">
        <f t="shared" si="3"/>
        <v>3.3064578365696451</v>
      </c>
      <c r="P72" s="4">
        <f>_xlfn.T.TEST(G72:H72:I72,K72:L72:M72,2,1)</f>
        <v>3.1639368709889648E-2</v>
      </c>
      <c r="Q72" s="5">
        <v>3.1639368709889648E-2</v>
      </c>
    </row>
    <row r="73" spans="1:17" x14ac:dyDescent="0.25">
      <c r="A73" t="s">
        <v>347</v>
      </c>
      <c r="B73" t="s">
        <v>347</v>
      </c>
      <c r="C73" t="s">
        <v>348</v>
      </c>
      <c r="E73" t="s">
        <v>349</v>
      </c>
      <c r="F73" s="4" t="s">
        <v>350</v>
      </c>
      <c r="G73" s="1">
        <v>233209</v>
      </c>
      <c r="H73" s="1">
        <v>168859</v>
      </c>
      <c r="I73" s="1">
        <v>144728</v>
      </c>
      <c r="J73" s="3">
        <f>AVERAGE(G73:H73:I73)</f>
        <v>182265.33333333334</v>
      </c>
      <c r="K73" s="1">
        <v>492143</v>
      </c>
      <c r="L73" s="1">
        <v>668441</v>
      </c>
      <c r="M73" s="3">
        <v>525000</v>
      </c>
      <c r="N73" s="1">
        <f t="shared" si="2"/>
        <v>561861.33333333337</v>
      </c>
      <c r="O73" s="1">
        <f t="shared" si="3"/>
        <v>1.6241739306108633</v>
      </c>
      <c r="P73" s="4">
        <f>_xlfn.T.TEST(G73:H73:I73,K73:L73:M73,2,1)</f>
        <v>3.189880238564733E-2</v>
      </c>
      <c r="Q73" s="5">
        <v>3.189880238564733E-2</v>
      </c>
    </row>
    <row r="74" spans="1:17" x14ac:dyDescent="0.25">
      <c r="A74" t="s">
        <v>351</v>
      </c>
      <c r="B74" t="s">
        <v>352</v>
      </c>
      <c r="C74" t="s">
        <v>353</v>
      </c>
      <c r="E74" t="s">
        <v>354</v>
      </c>
      <c r="F74" s="4" t="s">
        <v>355</v>
      </c>
      <c r="G74" s="1">
        <v>625267</v>
      </c>
      <c r="H74" s="1">
        <v>363434</v>
      </c>
      <c r="I74" s="1">
        <v>835079</v>
      </c>
      <c r="J74" s="1">
        <f>AVERAGE(G74:I74)</f>
        <v>607926.66666666663</v>
      </c>
      <c r="K74" s="3">
        <v>2840000</v>
      </c>
      <c r="L74" s="3">
        <v>1840000</v>
      </c>
      <c r="M74" s="3">
        <v>2040000</v>
      </c>
      <c r="N74" s="1">
        <f t="shared" si="2"/>
        <v>2240000</v>
      </c>
      <c r="O74" s="1">
        <f t="shared" si="3"/>
        <v>1.8815295232664877</v>
      </c>
      <c r="P74" s="4">
        <f>_xlfn.T.TEST(G74:H74:I74,K74:L74:M74,2,1)</f>
        <v>3.2514420122957972E-2</v>
      </c>
      <c r="Q74" s="5">
        <v>3.2514420122957972E-2</v>
      </c>
    </row>
    <row r="75" spans="1:17" x14ac:dyDescent="0.25">
      <c r="A75" t="s">
        <v>356</v>
      </c>
      <c r="B75" t="s">
        <v>356</v>
      </c>
      <c r="C75" t="s">
        <v>357</v>
      </c>
      <c r="E75" t="s">
        <v>358</v>
      </c>
      <c r="F75" s="4" t="s">
        <v>359</v>
      </c>
      <c r="G75" s="1">
        <v>2356560</v>
      </c>
      <c r="H75" s="3">
        <v>1290001</v>
      </c>
      <c r="I75" s="1">
        <v>1173762</v>
      </c>
      <c r="J75" s="3">
        <f>AVERAGE(G75:H75:I75)</f>
        <v>1606774.3333333333</v>
      </c>
      <c r="K75" s="3">
        <v>6350009</v>
      </c>
      <c r="L75" s="1">
        <v>9068562</v>
      </c>
      <c r="M75" s="1">
        <v>8352514</v>
      </c>
      <c r="N75" s="1">
        <f t="shared" si="2"/>
        <v>7923695</v>
      </c>
      <c r="O75" s="1">
        <f t="shared" si="3"/>
        <v>2.302006027851029</v>
      </c>
      <c r="P75" s="4">
        <f>_xlfn.T.TEST(G75:H75:I75,K75:L75:M75,2,1)</f>
        <v>3.2878119042036739E-2</v>
      </c>
      <c r="Q75" s="5">
        <v>3.2878119042036739E-2</v>
      </c>
    </row>
    <row r="76" spans="1:17" x14ac:dyDescent="0.25">
      <c r="A76" t="s">
        <v>360</v>
      </c>
      <c r="B76" t="s">
        <v>361</v>
      </c>
      <c r="C76" t="s">
        <v>362</v>
      </c>
      <c r="E76" t="s">
        <v>363</v>
      </c>
      <c r="F76" s="4" t="s">
        <v>364</v>
      </c>
      <c r="G76" s="1">
        <v>264555</v>
      </c>
      <c r="H76" s="1">
        <v>383775</v>
      </c>
      <c r="I76" s="3">
        <v>140000</v>
      </c>
      <c r="J76" s="3">
        <f>AVERAGE(G76:H76:I76)</f>
        <v>262776.66666666669</v>
      </c>
      <c r="K76" s="1">
        <v>485008</v>
      </c>
      <c r="L76" s="1">
        <v>788762</v>
      </c>
      <c r="M76" s="3">
        <v>566000</v>
      </c>
      <c r="N76" s="1">
        <f t="shared" si="2"/>
        <v>613256.66666666663</v>
      </c>
      <c r="O76" s="1">
        <f t="shared" si="3"/>
        <v>1.2226538354900129</v>
      </c>
      <c r="P76" s="4">
        <f>_xlfn.T.TEST(G76:H76:I76,K76:L76:M76,2,1)</f>
        <v>3.3000693399337061E-2</v>
      </c>
      <c r="Q76" s="5">
        <v>3.3000693399337061E-2</v>
      </c>
    </row>
    <row r="77" spans="1:17" x14ac:dyDescent="0.25">
      <c r="A77" t="s">
        <v>365</v>
      </c>
      <c r="B77" t="s">
        <v>366</v>
      </c>
      <c r="C77" t="s">
        <v>367</v>
      </c>
      <c r="E77" t="s">
        <v>368</v>
      </c>
      <c r="F77" s="4" t="s">
        <v>369</v>
      </c>
      <c r="G77" s="1">
        <v>474915</v>
      </c>
      <c r="H77" s="1">
        <v>477273</v>
      </c>
      <c r="I77" s="1">
        <v>318889</v>
      </c>
      <c r="J77" s="3">
        <f>AVERAGE(G77:H77:I77)</f>
        <v>423692.33333333331</v>
      </c>
      <c r="K77" s="1">
        <v>129395</v>
      </c>
      <c r="L77" s="1">
        <v>189395</v>
      </c>
      <c r="M77" s="1">
        <v>144725</v>
      </c>
      <c r="N77" s="1">
        <f t="shared" si="2"/>
        <v>154505</v>
      </c>
      <c r="O77" s="1">
        <f t="shared" si="3"/>
        <v>-1.4553634969941354</v>
      </c>
      <c r="P77" s="4">
        <f>_xlfn.T.TEST(G77:H77:I77,K77:L77:M77,2,1)</f>
        <v>3.3239546823059136E-2</v>
      </c>
      <c r="Q77" s="5">
        <v>3.3239546823059136E-2</v>
      </c>
    </row>
    <row r="78" spans="1:17" x14ac:dyDescent="0.25">
      <c r="A78" t="s">
        <v>370</v>
      </c>
      <c r="B78" t="s">
        <v>371</v>
      </c>
      <c r="C78" t="s">
        <v>372</v>
      </c>
      <c r="E78" t="s">
        <v>373</v>
      </c>
      <c r="F78" s="4" t="s">
        <v>374</v>
      </c>
      <c r="G78" s="1">
        <v>114086</v>
      </c>
      <c r="H78" s="1">
        <v>267402</v>
      </c>
      <c r="I78" s="1">
        <v>133034</v>
      </c>
      <c r="J78" s="3">
        <f>AVERAGE(G78:H78:I78)</f>
        <v>171507.33333333334</v>
      </c>
      <c r="K78" s="1">
        <v>413997</v>
      </c>
      <c r="L78" s="3">
        <v>558000</v>
      </c>
      <c r="M78" s="1">
        <v>286240</v>
      </c>
      <c r="N78" s="1">
        <f t="shared" si="2"/>
        <v>419412.33333333331</v>
      </c>
      <c r="O78" s="1">
        <f t="shared" si="3"/>
        <v>1.2900990216098214</v>
      </c>
      <c r="P78" s="4">
        <f>_xlfn.T.TEST(K78:L78:M78,G78:H78:I78,2,1)</f>
        <v>3.4704117474324774E-2</v>
      </c>
      <c r="Q78" s="5">
        <v>3.4704117474324774E-2</v>
      </c>
    </row>
    <row r="79" spans="1:17" x14ac:dyDescent="0.25">
      <c r="A79" t="s">
        <v>375</v>
      </c>
      <c r="B79" t="s">
        <v>376</v>
      </c>
      <c r="C79" t="s">
        <v>377</v>
      </c>
      <c r="E79" t="s">
        <v>378</v>
      </c>
      <c r="F79" s="4" t="s">
        <v>379</v>
      </c>
      <c r="G79" s="1">
        <v>165382</v>
      </c>
      <c r="H79" s="1">
        <v>142237</v>
      </c>
      <c r="I79" s="1">
        <v>104036</v>
      </c>
      <c r="J79" s="3">
        <f>AVERAGE(G79:H79:I79)</f>
        <v>137218.33333333334</v>
      </c>
      <c r="K79" s="1">
        <v>356871</v>
      </c>
      <c r="L79" s="1">
        <v>236871</v>
      </c>
      <c r="M79" s="1">
        <v>260912</v>
      </c>
      <c r="N79" s="1">
        <f t="shared" si="2"/>
        <v>284884.66666666669</v>
      </c>
      <c r="O79" s="1">
        <f t="shared" si="3"/>
        <v>1.0539047250661304</v>
      </c>
      <c r="P79" s="4">
        <f>_xlfn.T.TEST(G79:H79:I79,K79:L79:M79,2,1)</f>
        <v>3.4906674489172465E-2</v>
      </c>
      <c r="Q79" s="5">
        <v>3.4906674489172465E-2</v>
      </c>
    </row>
    <row r="80" spans="1:17" x14ac:dyDescent="0.25">
      <c r="A80" t="s">
        <v>380</v>
      </c>
      <c r="B80" t="s">
        <v>381</v>
      </c>
      <c r="C80" t="s">
        <v>382</v>
      </c>
      <c r="E80" t="s">
        <v>383</v>
      </c>
      <c r="F80" s="4" t="s">
        <v>384</v>
      </c>
      <c r="G80" s="1">
        <v>408024</v>
      </c>
      <c r="H80" s="1">
        <v>300518</v>
      </c>
      <c r="I80" s="1">
        <v>250050</v>
      </c>
      <c r="J80" s="3">
        <f>AVERAGE(G80:H80:I80)</f>
        <v>319530.66666666669</v>
      </c>
      <c r="K80" s="1">
        <v>920508</v>
      </c>
      <c r="L80" s="3">
        <v>605000</v>
      </c>
      <c r="M80" s="1">
        <v>543800</v>
      </c>
      <c r="N80" s="1">
        <f t="shared" si="2"/>
        <v>689769.33333333337</v>
      </c>
      <c r="O80" s="1">
        <f t="shared" si="3"/>
        <v>1.1101595898341399</v>
      </c>
      <c r="P80" s="4">
        <f>_xlfn.T.TEST(G80:H80:I80,K80:L80:M80,2,1)</f>
        <v>3.5040503507812126E-2</v>
      </c>
      <c r="Q80" s="5">
        <v>3.5040503507812126E-2</v>
      </c>
    </row>
    <row r="81" spans="1:17" x14ac:dyDescent="0.25">
      <c r="A81" t="s">
        <v>385</v>
      </c>
      <c r="B81" t="s">
        <v>385</v>
      </c>
      <c r="C81" t="s">
        <v>386</v>
      </c>
      <c r="E81" t="s">
        <v>387</v>
      </c>
      <c r="F81" s="4" t="s">
        <v>388</v>
      </c>
      <c r="G81" s="1">
        <v>3544752</v>
      </c>
      <c r="H81" s="1">
        <v>275915</v>
      </c>
      <c r="I81" s="3">
        <v>1790000</v>
      </c>
      <c r="J81" s="3">
        <f>AVERAGE(G81:H81:I81)</f>
        <v>1870222.3333333333</v>
      </c>
      <c r="K81" s="1">
        <v>8415698</v>
      </c>
      <c r="L81" s="1">
        <v>4505857</v>
      </c>
      <c r="M81" s="1">
        <v>9618939</v>
      </c>
      <c r="N81" s="1">
        <f t="shared" si="2"/>
        <v>7513498</v>
      </c>
      <c r="O81" s="1">
        <f t="shared" si="3"/>
        <v>2.0062749393901465</v>
      </c>
      <c r="P81" s="4">
        <f>_xlfn.T.TEST(G81:H81:I81,K81:L81:M81,2,1)</f>
        <v>3.6478534569748582E-2</v>
      </c>
      <c r="Q81" s="5">
        <v>3.6478534569748582E-2</v>
      </c>
    </row>
    <row r="82" spans="1:17" x14ac:dyDescent="0.25">
      <c r="A82" t="s">
        <v>389</v>
      </c>
      <c r="B82" t="s">
        <v>389</v>
      </c>
      <c r="C82" t="s">
        <v>390</v>
      </c>
      <c r="E82" t="s">
        <v>391</v>
      </c>
      <c r="F82" s="4" t="s">
        <v>392</v>
      </c>
      <c r="G82" s="1">
        <v>351795</v>
      </c>
      <c r="H82" s="3">
        <v>259000</v>
      </c>
      <c r="I82" s="3">
        <v>141000</v>
      </c>
      <c r="J82" s="3">
        <f>AVERAGE(G82:H82:I82)</f>
        <v>250598.33333333334</v>
      </c>
      <c r="K82" s="1">
        <v>449807</v>
      </c>
      <c r="L82" s="1">
        <v>367365</v>
      </c>
      <c r="M82" s="3">
        <v>320000</v>
      </c>
      <c r="N82" s="1">
        <f t="shared" si="2"/>
        <v>379057.33333333331</v>
      </c>
      <c r="O82" s="1">
        <f t="shared" si="3"/>
        <v>0.59703925630647081</v>
      </c>
      <c r="P82" s="4">
        <f>_xlfn.T.TEST(G82:H82:I82,K82:L82:M82,2,1)</f>
        <v>3.7071855456152332E-2</v>
      </c>
      <c r="Q82" s="5">
        <v>3.7071855456152332E-2</v>
      </c>
    </row>
    <row r="83" spans="1:17" x14ac:dyDescent="0.25">
      <c r="A83" t="s">
        <v>393</v>
      </c>
      <c r="B83" t="s">
        <v>393</v>
      </c>
      <c r="C83" t="s">
        <v>394</v>
      </c>
      <c r="E83" t="s">
        <v>395</v>
      </c>
      <c r="F83" s="4" t="s">
        <v>396</v>
      </c>
      <c r="G83" s="1">
        <v>2356560</v>
      </c>
      <c r="H83" s="3">
        <v>1290001</v>
      </c>
      <c r="I83" s="3">
        <v>1350000</v>
      </c>
      <c r="J83" s="3">
        <f>AVERAGE(G83:H83:I83)</f>
        <v>1665520.3333333333</v>
      </c>
      <c r="K83" s="1">
        <v>4281959</v>
      </c>
      <c r="L83" s="1">
        <v>5369852</v>
      </c>
      <c r="M83" s="1">
        <v>4679397</v>
      </c>
      <c r="N83" s="1">
        <f t="shared" si="2"/>
        <v>4777069.333333333</v>
      </c>
      <c r="O83" s="1">
        <f t="shared" si="3"/>
        <v>1.5201528488060634</v>
      </c>
      <c r="P83" s="4">
        <f>_xlfn.T.TEST(G83:H83:I83,K83:L83:M83,2,1)</f>
        <v>3.8796958086047974E-2</v>
      </c>
      <c r="Q83" s="5">
        <v>3.8796958086047974E-2</v>
      </c>
    </row>
    <row r="84" spans="1:17" x14ac:dyDescent="0.25">
      <c r="A84" t="s">
        <v>397</v>
      </c>
      <c r="B84" t="s">
        <v>397</v>
      </c>
      <c r="C84" t="s">
        <v>398</v>
      </c>
      <c r="E84" t="s">
        <v>399</v>
      </c>
      <c r="F84" s="4" t="s">
        <v>400</v>
      </c>
      <c r="G84" s="1">
        <v>163552</v>
      </c>
      <c r="H84" s="1">
        <v>132041</v>
      </c>
      <c r="I84" s="1">
        <v>190865</v>
      </c>
      <c r="J84" s="3">
        <f>AVERAGE(G84:H84:I84)</f>
        <v>162152.66666666666</v>
      </c>
      <c r="K84" s="1">
        <v>415528</v>
      </c>
      <c r="L84" s="1">
        <v>359347</v>
      </c>
      <c r="M84" s="3">
        <v>310000</v>
      </c>
      <c r="N84" s="1">
        <f t="shared" si="2"/>
        <v>361625</v>
      </c>
      <c r="O84" s="1">
        <f t="shared" si="3"/>
        <v>1.157141668458342</v>
      </c>
      <c r="P84" s="4">
        <f>_xlfn.T.TEST(G84:H84:I84,K84:L84:M84,2,1)</f>
        <v>3.9372700914238869E-2</v>
      </c>
      <c r="Q84" s="5">
        <v>3.9372700914238869E-2</v>
      </c>
    </row>
    <row r="85" spans="1:17" x14ac:dyDescent="0.25">
      <c r="A85" t="s">
        <v>401</v>
      </c>
      <c r="B85" t="s">
        <v>401</v>
      </c>
      <c r="C85" t="s">
        <v>402</v>
      </c>
      <c r="E85" t="s">
        <v>403</v>
      </c>
      <c r="F85" s="4" t="s">
        <v>404</v>
      </c>
      <c r="G85" s="1">
        <v>219410</v>
      </c>
      <c r="H85" s="1">
        <v>484948</v>
      </c>
      <c r="I85" s="3">
        <v>829000</v>
      </c>
      <c r="J85" s="3">
        <f>AVERAGE(G85:H85:I85)</f>
        <v>511119.33333333331</v>
      </c>
      <c r="K85" s="1">
        <v>456686</v>
      </c>
      <c r="L85" s="1">
        <v>625651</v>
      </c>
      <c r="M85" s="3">
        <v>1130000</v>
      </c>
      <c r="N85" s="1">
        <f t="shared" si="2"/>
        <v>737445.66666666663</v>
      </c>
      <c r="O85" s="1">
        <f t="shared" si="3"/>
        <v>0.52887659576053569</v>
      </c>
      <c r="P85" s="4">
        <f>_xlfn.T.TEST(G85:H85:I85,K85:L85:M85,2,1)</f>
        <v>3.9869612705219611E-2</v>
      </c>
      <c r="Q85" s="5">
        <v>3.9869612705219611E-2</v>
      </c>
    </row>
    <row r="86" spans="1:17" x14ac:dyDescent="0.25">
      <c r="A86" t="s">
        <v>405</v>
      </c>
      <c r="B86" t="s">
        <v>406</v>
      </c>
      <c r="C86" t="s">
        <v>407</v>
      </c>
      <c r="E86" t="s">
        <v>408</v>
      </c>
      <c r="F86" s="4" t="s">
        <v>409</v>
      </c>
      <c r="G86" s="1">
        <v>21038.6</v>
      </c>
      <c r="H86" s="1">
        <v>10893.2</v>
      </c>
      <c r="I86" s="1">
        <v>10393.700000000001</v>
      </c>
      <c r="J86" s="3">
        <f>AVERAGE(G86:H86:I86)</f>
        <v>14108.5</v>
      </c>
      <c r="K86" s="1">
        <v>64980.7</v>
      </c>
      <c r="L86" s="1">
        <v>42605.1</v>
      </c>
      <c r="M86" s="1">
        <v>31314.3</v>
      </c>
      <c r="N86" s="1">
        <f t="shared" si="2"/>
        <v>46300.033333333326</v>
      </c>
      <c r="O86" s="1">
        <f t="shared" si="3"/>
        <v>1.7144486217832402</v>
      </c>
      <c r="P86" s="4">
        <f>_xlfn.T.TEST(G86:H86:I86,K86:L86:M86,2,1)</f>
        <v>4.0123589056316605E-2</v>
      </c>
      <c r="Q86" s="5">
        <v>4.0123589056316605E-2</v>
      </c>
    </row>
    <row r="87" spans="1:17" x14ac:dyDescent="0.25">
      <c r="A87" t="s">
        <v>410</v>
      </c>
      <c r="B87" t="s">
        <v>410</v>
      </c>
      <c r="C87" t="s">
        <v>411</v>
      </c>
      <c r="E87" t="s">
        <v>412</v>
      </c>
      <c r="F87" s="4" t="s">
        <v>413</v>
      </c>
      <c r="G87" s="3">
        <v>1800000</v>
      </c>
      <c r="H87" s="3">
        <v>2160000</v>
      </c>
      <c r="I87" s="3">
        <v>2260000</v>
      </c>
      <c r="J87" s="3">
        <f>AVERAGE(G87:H87:I87)</f>
        <v>2073333.3333333333</v>
      </c>
      <c r="K87" s="3">
        <v>3250000</v>
      </c>
      <c r="L87" s="3">
        <v>5090000</v>
      </c>
      <c r="M87" s="3">
        <v>4130000</v>
      </c>
      <c r="N87" s="1">
        <f t="shared" si="2"/>
        <v>4156666.6666666665</v>
      </c>
      <c r="O87" s="1">
        <f t="shared" si="3"/>
        <v>1.0034749796990676</v>
      </c>
      <c r="P87" s="4">
        <f>_xlfn.T.TEST(G87:H87:I87,K87:L87:M87,2,1)</f>
        <v>4.1889861169911655E-2</v>
      </c>
      <c r="Q87" s="5">
        <v>4.1889861169911655E-2</v>
      </c>
    </row>
    <row r="88" spans="1:17" x14ac:dyDescent="0.25">
      <c r="A88" t="s">
        <v>414</v>
      </c>
      <c r="B88" t="s">
        <v>415</v>
      </c>
      <c r="C88" t="s">
        <v>416</v>
      </c>
      <c r="E88" t="s">
        <v>417</v>
      </c>
      <c r="F88" s="4" t="s">
        <v>418</v>
      </c>
      <c r="G88" s="1">
        <v>253071</v>
      </c>
      <c r="H88" s="1">
        <v>224920</v>
      </c>
      <c r="I88" s="1">
        <v>106008</v>
      </c>
      <c r="J88" s="3">
        <f>AVERAGE(G88:H88:I88)</f>
        <v>194666.33333333334</v>
      </c>
      <c r="K88" s="1">
        <v>349807</v>
      </c>
      <c r="L88" s="1">
        <v>413143</v>
      </c>
      <c r="M88" s="3">
        <v>219000</v>
      </c>
      <c r="N88" s="1">
        <f t="shared" si="2"/>
        <v>327316.66666666669</v>
      </c>
      <c r="O88" s="1">
        <f t="shared" si="3"/>
        <v>0.74968366695722011</v>
      </c>
      <c r="P88" s="4">
        <f>_xlfn.T.TEST(G88:H88:I88,K88:L88:M88,2,1)</f>
        <v>4.2287396098727198E-2</v>
      </c>
      <c r="Q88" s="5">
        <v>4.2287396098727198E-2</v>
      </c>
    </row>
    <row r="89" spans="1:17" x14ac:dyDescent="0.25">
      <c r="A89" t="s">
        <v>419</v>
      </c>
      <c r="B89" t="s">
        <v>420</v>
      </c>
      <c r="C89" t="s">
        <v>421</v>
      </c>
      <c r="E89" t="s">
        <v>422</v>
      </c>
      <c r="F89" s="4" t="s">
        <v>423</v>
      </c>
      <c r="G89" s="1">
        <v>22251.4</v>
      </c>
      <c r="H89" s="1">
        <v>42526.9</v>
      </c>
      <c r="I89" s="3">
        <v>162000</v>
      </c>
      <c r="J89" s="3">
        <f>AVERAGE(G89:H89:I89)</f>
        <v>75592.766666666663</v>
      </c>
      <c r="K89" s="1">
        <v>461585</v>
      </c>
      <c r="L89" s="1">
        <v>477835</v>
      </c>
      <c r="M89" s="3">
        <v>369000</v>
      </c>
      <c r="N89" s="1">
        <f t="shared" si="2"/>
        <v>436140</v>
      </c>
      <c r="O89" s="1">
        <f t="shared" si="3"/>
        <v>2.5284712140258301</v>
      </c>
      <c r="P89" s="4">
        <f>_xlfn.T.TEST(G89:H89:I89,K89:L89:M89,2,1)</f>
        <v>4.2483129732118624E-2</v>
      </c>
      <c r="Q89" s="5">
        <v>4.2483129732118624E-2</v>
      </c>
    </row>
    <row r="90" spans="1:17" x14ac:dyDescent="0.25">
      <c r="A90" t="s">
        <v>424</v>
      </c>
      <c r="B90" t="s">
        <v>425</v>
      </c>
      <c r="C90" t="s">
        <v>426</v>
      </c>
      <c r="E90" t="s">
        <v>427</v>
      </c>
      <c r="F90" s="4" t="s">
        <v>428</v>
      </c>
      <c r="G90" s="1">
        <v>165382</v>
      </c>
      <c r="H90" s="1">
        <v>142237</v>
      </c>
      <c r="I90" s="1">
        <v>104036</v>
      </c>
      <c r="J90" s="3">
        <f>AVERAGE(G90:H90:I90)</f>
        <v>137218.33333333334</v>
      </c>
      <c r="K90" s="1">
        <v>356871</v>
      </c>
      <c r="L90" s="1">
        <v>536871</v>
      </c>
      <c r="M90" s="1">
        <v>360912</v>
      </c>
      <c r="N90" s="1">
        <f t="shared" si="2"/>
        <v>418218</v>
      </c>
      <c r="O90" s="1">
        <f t="shared" si="3"/>
        <v>1.6077819079226257</v>
      </c>
      <c r="P90" s="4">
        <f>_xlfn.T.TEST(G90:H90:I90,K90:L90:M90,2,1)</f>
        <v>4.2521213708588253E-2</v>
      </c>
      <c r="Q90" s="5">
        <v>4.2521213708588253E-2</v>
      </c>
    </row>
    <row r="91" spans="1:17" x14ac:dyDescent="0.25">
      <c r="A91" t="s">
        <v>429</v>
      </c>
      <c r="B91" t="s">
        <v>429</v>
      </c>
      <c r="C91" t="s">
        <v>430</v>
      </c>
      <c r="E91" s="1" t="s">
        <v>431</v>
      </c>
      <c r="F91" s="4" t="s">
        <v>432</v>
      </c>
      <c r="G91" s="1">
        <v>13692.1</v>
      </c>
      <c r="H91" s="1">
        <v>50076</v>
      </c>
      <c r="I91" s="1">
        <v>23097.4</v>
      </c>
      <c r="J91" s="3">
        <f>AVERAGE(G91:H91:I91)</f>
        <v>28955.166666666668</v>
      </c>
      <c r="K91" s="1">
        <v>84980.7</v>
      </c>
      <c r="L91" s="1">
        <v>82605.100000000006</v>
      </c>
      <c r="M91" s="1">
        <v>91314.3</v>
      </c>
      <c r="N91" s="1">
        <f t="shared" si="2"/>
        <v>86300.033333333326</v>
      </c>
      <c r="O91" s="1">
        <f t="shared" si="3"/>
        <v>1.575540315603924</v>
      </c>
      <c r="P91" s="4">
        <f>_xlfn.T.TEST(G91:H91:I91,K91:L91:M91,2,1)</f>
        <v>4.3975655823165323E-2</v>
      </c>
      <c r="Q91" s="5">
        <v>4.3975655823165323E-2</v>
      </c>
    </row>
    <row r="92" spans="1:17" x14ac:dyDescent="0.25">
      <c r="A92" t="s">
        <v>433</v>
      </c>
      <c r="B92" t="s">
        <v>434</v>
      </c>
      <c r="C92" t="s">
        <v>435</v>
      </c>
      <c r="E92" t="s">
        <v>436</v>
      </c>
      <c r="F92" s="4" t="s">
        <v>437</v>
      </c>
      <c r="G92" s="1">
        <v>2804397</v>
      </c>
      <c r="H92" s="1">
        <v>4427247</v>
      </c>
      <c r="I92" s="1">
        <v>4942213</v>
      </c>
      <c r="J92" s="3">
        <f>AVERAGE(G92:H92:I92)</f>
        <v>4057952.3333333335</v>
      </c>
      <c r="K92" s="1">
        <v>352131</v>
      </c>
      <c r="L92" s="1">
        <v>340638</v>
      </c>
      <c r="M92" s="3">
        <v>2890000</v>
      </c>
      <c r="N92" s="1">
        <f t="shared" si="2"/>
        <v>1194256.3333333333</v>
      </c>
      <c r="O92" s="1">
        <f t="shared" si="3"/>
        <v>-1.7646393909286342</v>
      </c>
      <c r="P92" s="4">
        <f>_xlfn.T.TEST(G92:H92:I92,K92:L92:M92,2,1)</f>
        <v>4.4116050806399611E-2</v>
      </c>
      <c r="Q92" s="5">
        <v>4.4116050806399611E-2</v>
      </c>
    </row>
    <row r="93" spans="1:17" x14ac:dyDescent="0.25">
      <c r="A93" t="s">
        <v>438</v>
      </c>
      <c r="B93" t="s">
        <v>439</v>
      </c>
      <c r="C93" t="s">
        <v>440</v>
      </c>
      <c r="E93" t="s">
        <v>441</v>
      </c>
      <c r="F93" s="4" t="s">
        <v>442</v>
      </c>
      <c r="G93" s="1">
        <v>100294</v>
      </c>
      <c r="H93" s="1">
        <v>271299</v>
      </c>
      <c r="I93" s="1">
        <v>191843</v>
      </c>
      <c r="J93" s="3">
        <f>AVERAGE(G93:H93:I93)</f>
        <v>187812</v>
      </c>
      <c r="K93" s="1">
        <v>625267</v>
      </c>
      <c r="L93" s="1">
        <v>558322</v>
      </c>
      <c r="M93" s="1">
        <v>839963</v>
      </c>
      <c r="N93" s="1">
        <f t="shared" si="2"/>
        <v>674517.33333333337</v>
      </c>
      <c r="O93" s="1">
        <f t="shared" si="3"/>
        <v>1.8445662721102554</v>
      </c>
      <c r="P93" s="4">
        <f>_xlfn.T.TEST(G93:H93:I93,K93:L93:M93,2,1)</f>
        <v>4.4289802364755722E-2</v>
      </c>
      <c r="Q93" s="5">
        <v>4.4289802364755722E-2</v>
      </c>
    </row>
    <row r="94" spans="1:17" x14ac:dyDescent="0.25">
      <c r="A94" t="s">
        <v>443</v>
      </c>
      <c r="B94" t="s">
        <v>444</v>
      </c>
      <c r="C94" t="s">
        <v>445</v>
      </c>
      <c r="E94" t="s">
        <v>446</v>
      </c>
      <c r="F94" s="4" t="s">
        <v>447</v>
      </c>
      <c r="G94" s="3">
        <v>1120000</v>
      </c>
      <c r="H94" s="3">
        <v>2350000</v>
      </c>
      <c r="I94" s="3">
        <v>1010000</v>
      </c>
      <c r="J94" s="3">
        <f>AVERAGE(G94:H94:I94)</f>
        <v>1493333.3333333333</v>
      </c>
      <c r="K94" s="1">
        <v>8103081</v>
      </c>
      <c r="L94" s="3">
        <v>6020000</v>
      </c>
      <c r="M94" s="1">
        <v>9303936</v>
      </c>
      <c r="N94" s="1">
        <f t="shared" si="2"/>
        <v>7809005.666666667</v>
      </c>
      <c r="O94" s="1">
        <f t="shared" si="3"/>
        <v>2.3866026278048946</v>
      </c>
      <c r="P94" s="4">
        <f>_xlfn.T.TEST(G94:H94:I94,K94:L94:M94,2,1)</f>
        <v>4.4328551484023988E-2</v>
      </c>
      <c r="Q94" s="5">
        <v>4.4328551484023988E-2</v>
      </c>
    </row>
    <row r="95" spans="1:17" x14ac:dyDescent="0.25">
      <c r="A95" t="s">
        <v>448</v>
      </c>
      <c r="B95" t="s">
        <v>448</v>
      </c>
      <c r="C95" t="s">
        <v>449</v>
      </c>
      <c r="E95" t="s">
        <v>450</v>
      </c>
      <c r="F95" s="4" t="s">
        <v>451</v>
      </c>
      <c r="G95" s="1">
        <v>201113</v>
      </c>
      <c r="H95" s="1">
        <v>137538</v>
      </c>
      <c r="I95" s="1">
        <v>226478</v>
      </c>
      <c r="J95" s="3">
        <f>AVERAGE(G95:H95:I95)</f>
        <v>188376.33333333334</v>
      </c>
      <c r="K95" s="1">
        <v>371259</v>
      </c>
      <c r="L95" s="1">
        <v>470851</v>
      </c>
      <c r="M95" s="1">
        <v>421309</v>
      </c>
      <c r="N95" s="1">
        <f t="shared" si="2"/>
        <v>421139.66666666669</v>
      </c>
      <c r="O95" s="1">
        <f t="shared" si="3"/>
        <v>1.160681044415478</v>
      </c>
      <c r="P95" s="4">
        <f>_xlfn.T.TEST(G95:H95:I95,K95:L95:M95,2,1)</f>
        <v>4.4441092962256908E-2</v>
      </c>
      <c r="Q95" s="5">
        <v>4.4441092962256908E-2</v>
      </c>
    </row>
    <row r="96" spans="1:17" x14ac:dyDescent="0.25">
      <c r="A96" t="s">
        <v>452</v>
      </c>
      <c r="B96" t="s">
        <v>452</v>
      </c>
      <c r="C96" t="s">
        <v>453</v>
      </c>
      <c r="E96" t="s">
        <v>454</v>
      </c>
      <c r="F96" s="4" t="s">
        <v>455</v>
      </c>
      <c r="G96" s="1">
        <v>236719</v>
      </c>
      <c r="H96" s="3">
        <v>271000</v>
      </c>
      <c r="I96" s="1">
        <v>110513</v>
      </c>
      <c r="J96" s="3">
        <f>AVERAGE(G96:H96:I96)</f>
        <v>206077.33333333334</v>
      </c>
      <c r="K96" s="1">
        <v>820792</v>
      </c>
      <c r="L96" s="1">
        <v>535450</v>
      </c>
      <c r="M96" s="1">
        <v>670987</v>
      </c>
      <c r="N96" s="1">
        <f t="shared" si="2"/>
        <v>675743</v>
      </c>
      <c r="O96" s="1">
        <f t="shared" si="3"/>
        <v>1.7132888319755633</v>
      </c>
      <c r="P96" s="4">
        <f>_xlfn.T.TEST(G96:H96:I96,K96:L96:M96,2,1)</f>
        <v>4.4746376108281485E-2</v>
      </c>
      <c r="Q96" s="5">
        <v>4.4746376108281485E-2</v>
      </c>
    </row>
    <row r="97" spans="1:17" x14ac:dyDescent="0.25">
      <c r="A97" t="s">
        <v>456</v>
      </c>
      <c r="B97" t="s">
        <v>456</v>
      </c>
      <c r="C97" t="s">
        <v>457</v>
      </c>
      <c r="E97" t="s">
        <v>458</v>
      </c>
      <c r="F97" s="4" t="s">
        <v>459</v>
      </c>
      <c r="G97" s="3">
        <v>2260000</v>
      </c>
      <c r="H97" s="3">
        <v>2580000</v>
      </c>
      <c r="I97" s="3">
        <v>210000</v>
      </c>
      <c r="J97" s="3">
        <f ca="1">AVERAGE(G97:P97:I97)</f>
        <v>204782.13333333333</v>
      </c>
      <c r="K97" s="3">
        <v>6870000</v>
      </c>
      <c r="L97" s="3">
        <v>7620000</v>
      </c>
      <c r="M97" s="1">
        <v>9076096</v>
      </c>
      <c r="N97" s="1">
        <f t="shared" si="2"/>
        <v>7855365.333333333</v>
      </c>
      <c r="O97" s="1">
        <f t="shared" ca="1" si="3"/>
        <v>7.0485125747882771</v>
      </c>
      <c r="P97" s="4">
        <f>_xlfn.T.TEST(G97:H97:I97,K97:L97:M97,2,1)</f>
        <v>4.4830958004295443E-2</v>
      </c>
      <c r="Q97" s="5">
        <v>4.4830958004295443E-2</v>
      </c>
    </row>
    <row r="98" spans="1:17" x14ac:dyDescent="0.25">
      <c r="A98" t="s">
        <v>460</v>
      </c>
      <c r="B98" t="s">
        <v>461</v>
      </c>
      <c r="C98" t="s">
        <v>462</v>
      </c>
      <c r="E98" t="s">
        <v>463</v>
      </c>
      <c r="F98" s="4" t="s">
        <v>464</v>
      </c>
      <c r="G98" s="1">
        <v>279425</v>
      </c>
      <c r="H98" s="1">
        <v>398906</v>
      </c>
      <c r="I98" s="3">
        <v>126000</v>
      </c>
      <c r="J98" s="3">
        <f>AVERAGE(G98:H98:I98)</f>
        <v>268110.33333333331</v>
      </c>
      <c r="K98" s="1">
        <v>930581</v>
      </c>
      <c r="L98" s="1">
        <v>798178</v>
      </c>
      <c r="M98" s="3">
        <v>443000</v>
      </c>
      <c r="N98" s="1">
        <f t="shared" si="2"/>
        <v>723919.66666666663</v>
      </c>
      <c r="O98" s="1">
        <f t="shared" si="3"/>
        <v>1.4330027865840826</v>
      </c>
      <c r="P98" s="4">
        <f>_xlfn.T.TEST(G98:H98:I98,K98:L98:M98,2,1)</f>
        <v>4.5350472281968306E-2</v>
      </c>
      <c r="Q98" s="5">
        <v>4.5350472281968306E-2</v>
      </c>
    </row>
    <row r="99" spans="1:17" x14ac:dyDescent="0.25">
      <c r="A99" t="s">
        <v>465</v>
      </c>
      <c r="B99" t="s">
        <v>466</v>
      </c>
      <c r="C99" t="s">
        <v>467</v>
      </c>
      <c r="E99" t="s">
        <v>468</v>
      </c>
      <c r="F99" s="4" t="s">
        <v>469</v>
      </c>
      <c r="G99" s="1">
        <v>266884</v>
      </c>
      <c r="H99" s="1">
        <v>126510</v>
      </c>
      <c r="I99" s="1">
        <v>254663</v>
      </c>
      <c r="J99" s="3">
        <f>AVERAGE(G99:H99:I99)</f>
        <v>216019</v>
      </c>
      <c r="K99" s="1">
        <v>456686</v>
      </c>
      <c r="L99" s="1">
        <v>522275</v>
      </c>
      <c r="M99" s="1">
        <v>683457</v>
      </c>
      <c r="N99" s="1">
        <f t="shared" si="2"/>
        <v>554139.33333333337</v>
      </c>
      <c r="O99" s="1">
        <f t="shared" si="3"/>
        <v>1.3590905639947415</v>
      </c>
      <c r="P99" s="4">
        <f>_xlfn.T.TEST(G99:H99:I99,K99:L99:M99,2,1)</f>
        <v>4.5582374716273286E-2</v>
      </c>
      <c r="Q99" s="5">
        <v>4.5582374716273286E-2</v>
      </c>
    </row>
    <row r="100" spans="1:17" x14ac:dyDescent="0.25">
      <c r="A100" t="s">
        <v>470</v>
      </c>
      <c r="B100" t="s">
        <v>471</v>
      </c>
      <c r="C100" t="s">
        <v>472</v>
      </c>
      <c r="E100" t="s">
        <v>473</v>
      </c>
      <c r="F100" s="4" t="s">
        <v>474</v>
      </c>
      <c r="G100" s="3">
        <v>1220000</v>
      </c>
      <c r="H100" s="3">
        <v>2650000</v>
      </c>
      <c r="I100" s="3">
        <v>1790000</v>
      </c>
      <c r="J100" s="3">
        <f>AVERAGE(G100:H100:I100)</f>
        <v>1886666.6666666667</v>
      </c>
      <c r="K100" s="3">
        <v>2420000</v>
      </c>
      <c r="L100" s="3">
        <v>5190000</v>
      </c>
      <c r="M100" s="3">
        <v>4580000</v>
      </c>
      <c r="N100" s="1">
        <f t="shared" si="2"/>
        <v>4063333.3333333335</v>
      </c>
      <c r="O100" s="1">
        <f t="shared" si="3"/>
        <v>1.1068241677883299</v>
      </c>
      <c r="P100" s="4">
        <f>_xlfn.T.TEST(G100:H100:I100,K100:L100:M100,2,1)</f>
        <v>4.7776090085012338E-2</v>
      </c>
      <c r="Q100" s="5">
        <v>4.7776090085012338E-2</v>
      </c>
    </row>
    <row r="101" spans="1:17" x14ac:dyDescent="0.25">
      <c r="A101" t="s">
        <v>475</v>
      </c>
      <c r="B101" t="s">
        <v>476</v>
      </c>
      <c r="C101" t="s">
        <v>477</v>
      </c>
      <c r="E101" t="s">
        <v>478</v>
      </c>
      <c r="F101" s="4" t="s">
        <v>479</v>
      </c>
      <c r="G101" s="1">
        <v>234182</v>
      </c>
      <c r="H101" s="1">
        <v>158715</v>
      </c>
      <c r="I101" s="1">
        <v>202987</v>
      </c>
      <c r="J101" s="3">
        <f>AVERAGE(G101:H101:I101)</f>
        <v>198628</v>
      </c>
      <c r="K101" s="1">
        <v>778835</v>
      </c>
      <c r="L101" s="1">
        <v>903139</v>
      </c>
      <c r="M101" s="3">
        <v>525000</v>
      </c>
      <c r="N101" s="1">
        <f t="shared" si="2"/>
        <v>735658</v>
      </c>
      <c r="O101" s="1">
        <f t="shared" si="3"/>
        <v>1.8889662180866487</v>
      </c>
      <c r="P101" s="4">
        <f>_xlfn.T.TEST(G101:H101:I101,K101:L101:M101,2,1)</f>
        <v>4.7928066349685911E-2</v>
      </c>
      <c r="Q101" s="5">
        <v>4.7928066349685911E-2</v>
      </c>
    </row>
    <row r="102" spans="1:17" x14ac:dyDescent="0.25">
      <c r="A102" t="s">
        <v>480</v>
      </c>
      <c r="B102" t="s">
        <v>481</v>
      </c>
      <c r="C102" t="s">
        <v>482</v>
      </c>
      <c r="E102" t="s">
        <v>483</v>
      </c>
      <c r="F102" s="4" t="s">
        <v>484</v>
      </c>
      <c r="G102" s="1">
        <v>618340</v>
      </c>
      <c r="H102" s="1">
        <v>730949</v>
      </c>
      <c r="I102" s="3">
        <v>835000</v>
      </c>
      <c r="J102" s="3">
        <f>AVERAGE(G102:H102:I102)</f>
        <v>728096.33333333337</v>
      </c>
      <c r="K102" s="1">
        <v>324273</v>
      </c>
      <c r="L102" s="1">
        <v>132531</v>
      </c>
      <c r="M102" s="1">
        <v>117769</v>
      </c>
      <c r="N102" s="1">
        <f t="shared" si="2"/>
        <v>191524.33333333334</v>
      </c>
      <c r="O102" s="1">
        <f t="shared" si="3"/>
        <v>-1.9266016444122875</v>
      </c>
      <c r="P102" s="4">
        <f>_xlfn.T.TEST(G102:H102:I102,K102:L102:M102,2,1)</f>
        <v>5.0971242234851895E-2</v>
      </c>
      <c r="Q102" s="5">
        <v>5.0971242234851895E-2</v>
      </c>
    </row>
    <row r="103" spans="1:17" x14ac:dyDescent="0.25">
      <c r="A103" t="s">
        <v>485</v>
      </c>
      <c r="B103" t="s">
        <v>486</v>
      </c>
      <c r="C103" t="s">
        <v>487</v>
      </c>
      <c r="E103" t="s">
        <v>488</v>
      </c>
      <c r="F103" s="4" t="s">
        <v>489</v>
      </c>
      <c r="G103" s="1">
        <v>346267</v>
      </c>
      <c r="H103" s="1">
        <v>462347</v>
      </c>
      <c r="I103" s="1">
        <v>250050</v>
      </c>
      <c r="J103" s="3">
        <f>AVERAGE(G103:H103:I103)</f>
        <v>352888</v>
      </c>
      <c r="K103" s="1">
        <v>920508</v>
      </c>
      <c r="L103" s="3">
        <v>705000</v>
      </c>
      <c r="M103" s="1">
        <v>643800</v>
      </c>
      <c r="N103" s="1">
        <f t="shared" si="2"/>
        <v>756436</v>
      </c>
      <c r="O103" s="1">
        <f t="shared" si="3"/>
        <v>1.1000076531589422</v>
      </c>
      <c r="P103" s="4">
        <f>_xlfn.T.TEST(G103:H103:I103,K103:L103:M103,2,1)</f>
        <v>5.2046058550379137E-2</v>
      </c>
      <c r="Q103" s="5">
        <v>5.2046058550379137E-2</v>
      </c>
    </row>
    <row r="104" spans="1:17" x14ac:dyDescent="0.25">
      <c r="A104" t="s">
        <v>490</v>
      </c>
      <c r="B104" t="s">
        <v>491</v>
      </c>
      <c r="C104" t="s">
        <v>492</v>
      </c>
      <c r="E104" t="s">
        <v>493</v>
      </c>
      <c r="F104" s="4" t="s">
        <v>494</v>
      </c>
      <c r="G104" s="1">
        <v>137006</v>
      </c>
      <c r="H104" s="1">
        <v>258675</v>
      </c>
      <c r="I104" s="3">
        <v>370000</v>
      </c>
      <c r="J104" s="3">
        <f>AVERAGE(G104:H104:I104)</f>
        <v>255227</v>
      </c>
      <c r="K104" s="1">
        <v>522336</v>
      </c>
      <c r="L104" s="1">
        <v>709065</v>
      </c>
      <c r="M104" s="3">
        <v>552000</v>
      </c>
      <c r="N104" s="1">
        <f t="shared" si="2"/>
        <v>594467</v>
      </c>
      <c r="O104" s="1">
        <f t="shared" si="3"/>
        <v>1.2198157681733155</v>
      </c>
      <c r="P104" s="4">
        <f>_xlfn.T.TEST(G104:H104:I104,K104:L104:M104,2,1)</f>
        <v>5.2355849730119086E-2</v>
      </c>
      <c r="Q104" s="5">
        <v>5.2355849730119086E-2</v>
      </c>
    </row>
    <row r="105" spans="1:17" x14ac:dyDescent="0.25">
      <c r="A105" t="s">
        <v>495</v>
      </c>
      <c r="B105" t="s">
        <v>496</v>
      </c>
      <c r="C105" t="s">
        <v>497</v>
      </c>
      <c r="E105" t="s">
        <v>498</v>
      </c>
      <c r="F105" s="4" t="s">
        <v>499</v>
      </c>
      <c r="G105" s="1">
        <v>171834</v>
      </c>
      <c r="H105" s="1">
        <v>104662</v>
      </c>
      <c r="I105" s="3">
        <v>175000</v>
      </c>
      <c r="J105" s="3">
        <f>AVERAGE(G105:H105:I105)</f>
        <v>150498.66666666666</v>
      </c>
      <c r="K105" s="1">
        <v>583502</v>
      </c>
      <c r="L105" s="1">
        <v>533586</v>
      </c>
      <c r="M105" s="3">
        <v>353000</v>
      </c>
      <c r="N105" s="1">
        <f t="shared" si="2"/>
        <v>490029.33333333331</v>
      </c>
      <c r="O105" s="1">
        <f t="shared" si="3"/>
        <v>1.7031174064833301</v>
      </c>
      <c r="P105" s="4">
        <f>_xlfn.T.TEST(G105:H105:I105,K105:L105:M105,2,1)</f>
        <v>5.2376620381745953E-2</v>
      </c>
      <c r="Q105" s="5">
        <v>5.2376620381745953E-2</v>
      </c>
    </row>
    <row r="106" spans="1:17" x14ac:dyDescent="0.25">
      <c r="A106" t="s">
        <v>500</v>
      </c>
      <c r="B106" t="s">
        <v>501</v>
      </c>
      <c r="C106" t="s">
        <v>502</v>
      </c>
      <c r="E106" t="s">
        <v>503</v>
      </c>
      <c r="F106" s="4" t="s">
        <v>504</v>
      </c>
      <c r="G106" s="1">
        <v>158220</v>
      </c>
      <c r="H106" s="1">
        <v>268781</v>
      </c>
      <c r="I106" s="1">
        <v>464250</v>
      </c>
      <c r="J106" s="3">
        <f>AVERAGE(G106:H106:I106)</f>
        <v>297083.66666666669</v>
      </c>
      <c r="K106" s="1">
        <v>528143</v>
      </c>
      <c r="L106" s="1">
        <v>604971</v>
      </c>
      <c r="M106" s="1">
        <v>614577</v>
      </c>
      <c r="N106" s="1">
        <f t="shared" si="2"/>
        <v>582563.66666666663</v>
      </c>
      <c r="O106" s="1">
        <f t="shared" si="3"/>
        <v>0.9715464367067177</v>
      </c>
      <c r="P106" s="4">
        <f>_xlfn.T.TEST(G106:H106:I106,K106:L106:M106,2,1)</f>
        <v>5.2714270048128453E-2</v>
      </c>
      <c r="Q106" s="5">
        <v>5.2714270048128453E-2</v>
      </c>
    </row>
    <row r="107" spans="1:17" x14ac:dyDescent="0.25">
      <c r="A107" t="s">
        <v>505</v>
      </c>
      <c r="B107" t="s">
        <v>505</v>
      </c>
      <c r="C107" t="s">
        <v>506</v>
      </c>
      <c r="E107" t="s">
        <v>507</v>
      </c>
      <c r="F107" s="4" t="s">
        <v>508</v>
      </c>
      <c r="G107" s="1">
        <v>9472322</v>
      </c>
      <c r="H107" s="3">
        <v>3940000</v>
      </c>
      <c r="I107" s="3">
        <v>3580000</v>
      </c>
      <c r="J107" s="3">
        <f>AVERAGE(G107:H107:I107)</f>
        <v>5664107.333333333</v>
      </c>
      <c r="K107" s="1">
        <v>2903905</v>
      </c>
      <c r="L107" s="1">
        <v>488319</v>
      </c>
      <c r="M107" s="3">
        <v>282000</v>
      </c>
      <c r="N107" s="1">
        <f t="shared" si="2"/>
        <v>1224741.3333333333</v>
      </c>
      <c r="O107" s="1">
        <f t="shared" si="3"/>
        <v>-2.2093715216896102</v>
      </c>
      <c r="P107" s="4">
        <f>_xlfn.T.TEST(G107:H107:I107,K107:L107:M107,2,1)</f>
        <v>5.305763102336658E-2</v>
      </c>
      <c r="Q107" s="5">
        <v>5.305763102336658E-2</v>
      </c>
    </row>
    <row r="108" spans="1:17" x14ac:dyDescent="0.25">
      <c r="A108" t="s">
        <v>509</v>
      </c>
      <c r="B108" t="s">
        <v>510</v>
      </c>
      <c r="C108" t="s">
        <v>511</v>
      </c>
      <c r="E108" t="s">
        <v>512</v>
      </c>
      <c r="F108" s="4" t="s">
        <v>513</v>
      </c>
      <c r="G108" s="1">
        <v>8660112</v>
      </c>
      <c r="H108" s="1">
        <v>6210435</v>
      </c>
      <c r="I108" s="1">
        <v>8220027</v>
      </c>
      <c r="J108" s="3">
        <f>AVERAGE(G108:H108:I108)</f>
        <v>7696858</v>
      </c>
      <c r="K108" s="1">
        <v>2903950</v>
      </c>
      <c r="L108" s="1">
        <v>3883190</v>
      </c>
      <c r="M108" s="3">
        <v>2820000</v>
      </c>
      <c r="N108" s="1">
        <f t="shared" si="2"/>
        <v>3202380</v>
      </c>
      <c r="O108" s="1">
        <f t="shared" si="3"/>
        <v>-1.2651251204204894</v>
      </c>
      <c r="P108" s="4">
        <f>_xlfn.T.TEST(G108:H108:I108,K108:L108:M108,2,1)</f>
        <v>5.3949666553061881E-2</v>
      </c>
      <c r="Q108" s="5">
        <v>5.3949666553061881E-2</v>
      </c>
    </row>
    <row r="109" spans="1:17" x14ac:dyDescent="0.25">
      <c r="A109" t="s">
        <v>514</v>
      </c>
      <c r="B109" t="s">
        <v>515</v>
      </c>
      <c r="C109" t="s">
        <v>516</v>
      </c>
      <c r="E109" t="s">
        <v>517</v>
      </c>
      <c r="F109" s="4" t="s">
        <v>518</v>
      </c>
      <c r="G109" s="1">
        <v>581036</v>
      </c>
      <c r="H109" s="1">
        <v>633022</v>
      </c>
      <c r="I109" s="3">
        <v>432056</v>
      </c>
      <c r="J109" s="3">
        <f>AVERAGE(G109:H109:I109)</f>
        <v>548704.66666666663</v>
      </c>
      <c r="K109" s="1">
        <v>129395</v>
      </c>
      <c r="L109" s="1">
        <v>189395</v>
      </c>
      <c r="M109" s="1">
        <v>247378</v>
      </c>
      <c r="N109" s="1">
        <f t="shared" si="2"/>
        <v>188722.66666666666</v>
      </c>
      <c r="O109" s="1">
        <f t="shared" si="3"/>
        <v>-1.5397621365737879</v>
      </c>
      <c r="P109" s="4">
        <f>_xlfn.T.TEST(G109:H109:I109,K109:L109:M109,2,1)</f>
        <v>5.4521915642643193E-2</v>
      </c>
      <c r="Q109" s="5">
        <v>5.4521915642643193E-2</v>
      </c>
    </row>
    <row r="110" spans="1:17" x14ac:dyDescent="0.25">
      <c r="A110" t="s">
        <v>519</v>
      </c>
      <c r="B110" t="s">
        <v>519</v>
      </c>
      <c r="C110" t="s">
        <v>520</v>
      </c>
      <c r="E110" t="s">
        <v>521</v>
      </c>
      <c r="F110" s="4" t="s">
        <v>522</v>
      </c>
      <c r="G110" s="1">
        <v>133204</v>
      </c>
      <c r="H110" s="1">
        <v>181740</v>
      </c>
      <c r="I110" s="1">
        <v>100204</v>
      </c>
      <c r="J110" s="3">
        <f>AVERAGE(G110:H110:I110)</f>
        <v>138382.66666666666</v>
      </c>
      <c r="K110" s="1">
        <v>249807</v>
      </c>
      <c r="L110" s="1">
        <v>413143</v>
      </c>
      <c r="M110" s="3">
        <v>219000</v>
      </c>
      <c r="N110" s="1">
        <f t="shared" si="2"/>
        <v>293983.33333333331</v>
      </c>
      <c r="O110" s="1">
        <f t="shared" si="3"/>
        <v>1.0870711200010668</v>
      </c>
      <c r="P110" s="4">
        <f>_xlfn.T.TEST(G110:H110:I110,K110:L110:M110,2,1)</f>
        <v>5.4537952692391367E-2</v>
      </c>
      <c r="Q110" s="5">
        <v>5.4537952692391367E-2</v>
      </c>
    </row>
    <row r="111" spans="1:17" x14ac:dyDescent="0.25">
      <c r="A111" t="s">
        <v>523</v>
      </c>
      <c r="B111" t="s">
        <v>524</v>
      </c>
      <c r="C111" t="s">
        <v>525</v>
      </c>
      <c r="E111" t="s">
        <v>526</v>
      </c>
      <c r="F111" s="4" t="s">
        <v>527</v>
      </c>
      <c r="G111" s="1">
        <v>54941.2</v>
      </c>
      <c r="H111" s="1">
        <v>52502.7</v>
      </c>
      <c r="I111" s="1">
        <v>89676.3</v>
      </c>
      <c r="J111" s="3">
        <f>AVERAGE(G111:H111:I111)</f>
        <v>65706.733333333337</v>
      </c>
      <c r="K111" s="3">
        <v>4960000</v>
      </c>
      <c r="L111" s="3">
        <v>3220000</v>
      </c>
      <c r="M111" s="3">
        <v>2150000</v>
      </c>
      <c r="N111" s="1">
        <f t="shared" si="2"/>
        <v>3443333.3333333335</v>
      </c>
      <c r="O111" s="1">
        <f t="shared" si="3"/>
        <v>5.7116208190596103</v>
      </c>
      <c r="P111" s="4">
        <f>_xlfn.T.TEST(G111:H111:I111,K111:L111:M111,2,1)</f>
        <v>5.5156356193763689E-2</v>
      </c>
      <c r="Q111" s="5">
        <v>5.5156356193763689E-2</v>
      </c>
    </row>
    <row r="112" spans="1:17" x14ac:dyDescent="0.25">
      <c r="A112" t="s">
        <v>528</v>
      </c>
      <c r="B112" t="s">
        <v>528</v>
      </c>
      <c r="C112" t="s">
        <v>529</v>
      </c>
      <c r="E112" t="s">
        <v>530</v>
      </c>
      <c r="F112" s="4" t="s">
        <v>531</v>
      </c>
      <c r="G112" s="1">
        <v>260755</v>
      </c>
      <c r="H112" s="3">
        <v>226000</v>
      </c>
      <c r="I112" s="1">
        <v>276160</v>
      </c>
      <c r="J112" s="3">
        <f ca="1">AVERAGE(G112:P112:I112)</f>
        <v>204782.13333333333</v>
      </c>
      <c r="K112" s="1">
        <v>977152</v>
      </c>
      <c r="L112" s="1">
        <v>515131</v>
      </c>
      <c r="M112" s="1">
        <v>774314</v>
      </c>
      <c r="N112" s="1">
        <f t="shared" si="2"/>
        <v>755532.33333333337</v>
      </c>
      <c r="O112" s="1">
        <f t="shared" ca="1" si="3"/>
        <v>7.0485125747882771</v>
      </c>
      <c r="P112" s="4">
        <f>_xlfn.T.TEST(G112:H112:I112,K112:L112:M112,2,1)</f>
        <v>5.5564145992762937E-2</v>
      </c>
      <c r="Q112" s="5">
        <v>5.5564145992762937E-2</v>
      </c>
    </row>
    <row r="113" spans="1:17" x14ac:dyDescent="0.25">
      <c r="A113" t="s">
        <v>532</v>
      </c>
      <c r="B113" t="s">
        <v>533</v>
      </c>
      <c r="C113" t="s">
        <v>534</v>
      </c>
      <c r="E113" t="s">
        <v>535</v>
      </c>
      <c r="F113" s="4" t="s">
        <v>536</v>
      </c>
      <c r="G113" s="1">
        <v>32641</v>
      </c>
      <c r="H113" s="1">
        <v>28823.4</v>
      </c>
      <c r="I113" s="3">
        <v>40100</v>
      </c>
      <c r="J113" s="3">
        <f>AVERAGE(G113:H113:I113)</f>
        <v>33854.799999999996</v>
      </c>
      <c r="K113" s="3">
        <v>4960000</v>
      </c>
      <c r="L113" s="3">
        <v>3220000</v>
      </c>
      <c r="M113" s="3">
        <v>2050000</v>
      </c>
      <c r="N113" s="1">
        <f t="shared" si="2"/>
        <v>3410000</v>
      </c>
      <c r="O113" s="1">
        <f t="shared" si="3"/>
        <v>6.6542675325870455</v>
      </c>
      <c r="P113" s="4">
        <f>_xlfn.T.TEST(G113:H113:I113,K113:L113:M113,2,1)</f>
        <v>5.75916527024668E-2</v>
      </c>
      <c r="Q113" s="5">
        <v>5.75916527024668E-2</v>
      </c>
    </row>
    <row r="114" spans="1:17" x14ac:dyDescent="0.25">
      <c r="A114" t="s">
        <v>537</v>
      </c>
      <c r="B114" t="s">
        <v>538</v>
      </c>
      <c r="C114" t="s">
        <v>539</v>
      </c>
      <c r="E114" t="s">
        <v>540</v>
      </c>
      <c r="F114" s="4" t="s">
        <v>541</v>
      </c>
      <c r="G114" s="1">
        <v>3209851</v>
      </c>
      <c r="H114" s="1">
        <v>2190185</v>
      </c>
      <c r="I114" s="3">
        <v>8540000</v>
      </c>
      <c r="J114" s="3">
        <f>AVERAGE(G114:H114:I114)</f>
        <v>4646678.666666667</v>
      </c>
      <c r="K114" s="1">
        <v>193676</v>
      </c>
      <c r="L114" s="1">
        <v>23700.6</v>
      </c>
      <c r="M114" s="3">
        <v>3480000</v>
      </c>
      <c r="N114" s="1">
        <f t="shared" si="2"/>
        <v>1232458.8666666667</v>
      </c>
      <c r="O114" s="1">
        <f t="shared" si="3"/>
        <v>-1.914660383684659</v>
      </c>
      <c r="P114" s="4">
        <f>_xlfn.T.TEST(G114:H114:I114,K114:L114:M114,2,1)</f>
        <v>5.7819867330035191E-2</v>
      </c>
      <c r="Q114" s="5">
        <v>5.7819867330035191E-2</v>
      </c>
    </row>
    <row r="115" spans="1:17" x14ac:dyDescent="0.25">
      <c r="A115" t="s">
        <v>542</v>
      </c>
      <c r="B115" t="s">
        <v>543</v>
      </c>
      <c r="C115" t="s">
        <v>544</v>
      </c>
      <c r="E115" t="s">
        <v>545</v>
      </c>
      <c r="F115" s="4" t="s">
        <v>546</v>
      </c>
      <c r="G115" s="3">
        <v>6220000</v>
      </c>
      <c r="H115" s="3">
        <v>4450000</v>
      </c>
      <c r="I115" s="1">
        <v>8380239</v>
      </c>
      <c r="J115" s="3">
        <f>AVERAGE(G115:H115:I115)</f>
        <v>6350079.666666667</v>
      </c>
      <c r="K115" s="1">
        <v>2709870</v>
      </c>
      <c r="L115" s="3">
        <v>1320000</v>
      </c>
      <c r="M115" s="1">
        <v>1663490</v>
      </c>
      <c r="N115" s="1">
        <f t="shared" si="2"/>
        <v>1897786.6666666667</v>
      </c>
      <c r="O115" s="1">
        <f t="shared" si="3"/>
        <v>-1.7424568659833457</v>
      </c>
      <c r="P115" s="4">
        <f>_xlfn.T.TEST(G115:H115:I115,K115:L115:M115,2,1)</f>
        <v>5.9509712256389125E-2</v>
      </c>
      <c r="Q115" s="5">
        <v>5.9509712256389125E-2</v>
      </c>
    </row>
    <row r="116" spans="1:17" x14ac:dyDescent="0.25">
      <c r="B116" t="s">
        <v>547</v>
      </c>
      <c r="C116" t="s">
        <v>548</v>
      </c>
      <c r="E116" t="s">
        <v>395</v>
      </c>
      <c r="F116" s="4" t="s">
        <v>549</v>
      </c>
      <c r="G116" s="1">
        <v>123795</v>
      </c>
      <c r="H116" s="1">
        <v>165759</v>
      </c>
      <c r="I116" s="1">
        <v>299160</v>
      </c>
      <c r="J116" s="3">
        <f>AVERAGE(G116:H116:I116)</f>
        <v>196238</v>
      </c>
      <c r="K116" s="1">
        <v>320792</v>
      </c>
      <c r="L116" s="1">
        <v>339776</v>
      </c>
      <c r="M116" s="1">
        <v>384971</v>
      </c>
      <c r="N116" s="1">
        <f t="shared" si="2"/>
        <v>348513</v>
      </c>
      <c r="O116" s="1">
        <f t="shared" si="3"/>
        <v>0.82860803598834976</v>
      </c>
      <c r="P116" s="4">
        <f>_xlfn.T.TEST(G116:H116:I116,K116:L116:M116,2,1)</f>
        <v>4.6125529518899457E-2</v>
      </c>
      <c r="Q116" s="5">
        <v>4.6125529518899457E-2</v>
      </c>
    </row>
    <row r="117" spans="1:17" x14ac:dyDescent="0.25">
      <c r="A117" t="s">
        <v>550</v>
      </c>
      <c r="B117" t="s">
        <v>551</v>
      </c>
      <c r="C117" t="s">
        <v>552</v>
      </c>
      <c r="E117" t="s">
        <v>373</v>
      </c>
      <c r="F117" s="4" t="s">
        <v>553</v>
      </c>
      <c r="G117" s="1">
        <v>1082000</v>
      </c>
      <c r="H117" s="1">
        <v>2559523</v>
      </c>
      <c r="I117" s="3">
        <v>1480000</v>
      </c>
      <c r="J117" s="3">
        <f>AVERAGE(G117:H117:I117)</f>
        <v>1707174.3333333333</v>
      </c>
      <c r="K117" s="3">
        <v>6350009</v>
      </c>
      <c r="L117" s="1">
        <v>6006856</v>
      </c>
      <c r="M117" s="3">
        <v>4200000</v>
      </c>
      <c r="N117" s="3">
        <f t="shared" si="2"/>
        <v>5518955</v>
      </c>
      <c r="O117" s="1">
        <f t="shared" si="3"/>
        <v>1.6927847311405912</v>
      </c>
      <c r="P117" s="4">
        <f>_xlfn.T.TEST(G117:H117:I117,K117:L117:M117,2,1)</f>
        <v>3.7322953042765006E-2</v>
      </c>
      <c r="Q117" s="4">
        <v>3.7322953042765006E-2</v>
      </c>
    </row>
    <row r="118" spans="1:17" x14ac:dyDescent="0.25">
      <c r="A118" t="s">
        <v>554</v>
      </c>
      <c r="B118" t="s">
        <v>554</v>
      </c>
      <c r="C118" t="s">
        <v>555</v>
      </c>
      <c r="E118" t="s">
        <v>556</v>
      </c>
      <c r="F118" s="4" t="s">
        <v>557</v>
      </c>
      <c r="G118" s="3">
        <v>4960000</v>
      </c>
      <c r="H118" s="3">
        <v>7220000</v>
      </c>
      <c r="I118" s="3">
        <v>4530000</v>
      </c>
      <c r="J118" s="3">
        <f>AVERAGE(G118:H118:I118)</f>
        <v>5570000</v>
      </c>
      <c r="K118" s="3">
        <v>8080000</v>
      </c>
      <c r="L118" s="3">
        <v>8680000</v>
      </c>
      <c r="M118" s="3">
        <v>7250000</v>
      </c>
      <c r="N118" s="3">
        <f>AVERAGE(K118:M118)</f>
        <v>8003333.333333333</v>
      </c>
      <c r="O118" s="1">
        <f>LOG(N118/J118,2)</f>
        <v>0.52292367016922836</v>
      </c>
      <c r="P118" s="4">
        <f>_xlfn.T.TEST(G118:H118:I118,K118:L118:M118,2,1)</f>
        <v>3.9749616801412757E-2</v>
      </c>
      <c r="Q118" s="5">
        <v>3.9749616801412757E-2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Shahzain</dc:creator>
  <cp:lastModifiedBy>Shahzain</cp:lastModifiedBy>
  <dcterms:created xsi:type="dcterms:W3CDTF">2024-03-27T02:00:05Z</dcterms:created>
  <dcterms:modified xsi:type="dcterms:W3CDTF">2024-03-27T02:01:16Z</dcterms:modified>
</cp:coreProperties>
</file>