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jonndillon/git/qutms/QUTMS_SteeringWheel/"/>
    </mc:Choice>
  </mc:AlternateContent>
  <xr:revisionPtr revIDLastSave="0" documentId="10_ncr:8100000_{2A4E4144-ED1A-F040-90AA-81A16194FCDF}" xr6:coauthVersionLast="33" xr6:coauthVersionMax="33" xr10:uidLastSave="{00000000-0000-0000-0000-000000000000}"/>
  <bookViews>
    <workbookView xWindow="0" yWindow="440" windowWidth="33600" windowHeight="18920" tabRatio="500" activeTab="1" xr2:uid="{00000000-000D-0000-FFFF-FFFF00000000}"/>
  </bookViews>
  <sheets>
    <sheet name="SteeringWheel_v4_1" sheetId="1" r:id="rId1"/>
    <sheet name="SteeringWheel_v4_1_2018Order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0" i="2"/>
  <c r="N12" i="2"/>
  <c r="N11" i="2"/>
  <c r="N9" i="2"/>
  <c r="N8" i="2"/>
  <c r="N7" i="2"/>
  <c r="N6" i="2"/>
  <c r="N5" i="2"/>
  <c r="N4" i="2"/>
  <c r="R28" i="2" s="1"/>
  <c r="N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M27" i="1"/>
  <c r="M26" i="1"/>
  <c r="M7" i="1"/>
  <c r="M2" i="1"/>
  <c r="M3" i="1"/>
  <c r="M4" i="1"/>
  <c r="M5" i="1"/>
  <c r="M6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Q28" i="1"/>
</calcChain>
</file>

<file path=xl/sharedStrings.xml><?xml version="1.0" encoding="utf-8"?>
<sst xmlns="http://schemas.openxmlformats.org/spreadsheetml/2006/main" count="551" uniqueCount="209">
  <si>
    <t>Description</t>
  </si>
  <si>
    <t>Footprint</t>
  </si>
  <si>
    <t>Value</t>
  </si>
  <si>
    <t>1608[0603]</t>
  </si>
  <si>
    <t>Inductor</t>
  </si>
  <si>
    <t>2012[0805]_IND</t>
  </si>
  <si>
    <t>Column</t>
  </si>
  <si>
    <t>Header, 6-Pin, Right Angle</t>
  </si>
  <si>
    <t>HDR1X6H</t>
  </si>
  <si>
    <t/>
  </si>
  <si>
    <t>AtmelISPHeader</t>
  </si>
  <si>
    <t>OLED</t>
  </si>
  <si>
    <t>HDR2X8</t>
  </si>
  <si>
    <t>HDR1X2</t>
  </si>
  <si>
    <t>Resistor</t>
  </si>
  <si>
    <t>2012[0805]_Res</t>
  </si>
  <si>
    <t>SW_13</t>
  </si>
  <si>
    <t>13SW</t>
  </si>
  <si>
    <t>ATmega64M1-AU</t>
  </si>
  <si>
    <t>32A_N</t>
  </si>
  <si>
    <t>TJA1040</t>
  </si>
  <si>
    <t>High speed CAN transceiver</t>
  </si>
  <si>
    <t>SO8_L</t>
  </si>
  <si>
    <t>MC33269</t>
  </si>
  <si>
    <t>SOT223_N</t>
  </si>
  <si>
    <t>Voltage Regulator</t>
  </si>
  <si>
    <t>Crystal Oscillator</t>
  </si>
  <si>
    <t>Crystal</t>
  </si>
  <si>
    <t>1uF</t>
  </si>
  <si>
    <t>10uF</t>
  </si>
  <si>
    <t>18pF</t>
  </si>
  <si>
    <t>100nF</t>
  </si>
  <si>
    <t>0.33uF</t>
  </si>
  <si>
    <t>1k</t>
  </si>
  <si>
    <t>4k7</t>
  </si>
  <si>
    <t>10k</t>
  </si>
  <si>
    <t>Capacitor</t>
  </si>
  <si>
    <t>8-bit AVR Microcontroller</t>
  </si>
  <si>
    <t>XTAL - 16MHz</t>
  </si>
  <si>
    <t>Volt Reg (7805)</t>
  </si>
  <si>
    <t>Designator</t>
  </si>
  <si>
    <t>R1,R2</t>
  </si>
  <si>
    <t>C1</t>
  </si>
  <si>
    <t>C4,C5</t>
  </si>
  <si>
    <t>C6,C8,C9,C10</t>
  </si>
  <si>
    <t>C12</t>
  </si>
  <si>
    <t>P1</t>
  </si>
  <si>
    <t>P4,P5</t>
  </si>
  <si>
    <t>P7,P8</t>
  </si>
  <si>
    <t>P3</t>
  </si>
  <si>
    <t>L1</t>
  </si>
  <si>
    <t>R35</t>
  </si>
  <si>
    <t>SW1, SW2</t>
  </si>
  <si>
    <t>U1</t>
  </si>
  <si>
    <t>VR1</t>
  </si>
  <si>
    <t>Y1</t>
  </si>
  <si>
    <t>U4</t>
  </si>
  <si>
    <t xml:space="preserve"> </t>
  </si>
  <si>
    <t>VR2</t>
  </si>
  <si>
    <t>Part Type</t>
  </si>
  <si>
    <t>MFG Part Number</t>
  </si>
  <si>
    <t>MFG</t>
  </si>
  <si>
    <t>Reseller Part Number</t>
  </si>
  <si>
    <t>Board</t>
  </si>
  <si>
    <t>Steering Wheel</t>
  </si>
  <si>
    <t>Hyperlink</t>
  </si>
  <si>
    <t>Required Quantity</t>
  </si>
  <si>
    <t>Unit Price</t>
  </si>
  <si>
    <t>Quantity Ordered</t>
  </si>
  <si>
    <t>Total</t>
  </si>
  <si>
    <t>Capacitor - 1uF Ceramic</t>
  </si>
  <si>
    <t>Yageo</t>
  </si>
  <si>
    <t>Samsung Electro-Mechanics America, Inc.</t>
  </si>
  <si>
    <t>Capacitor - 10uF Ceramic</t>
  </si>
  <si>
    <t>CL10C180JB8NNNC</t>
  </si>
  <si>
    <t>1276-1089-1-ND</t>
  </si>
  <si>
    <t>http://www.digikey.com.au/product-detail/en/samsung-electro-mechanics-america-inc/CL10C180JB8NNNC/1276-1089-1-ND/3889175</t>
  </si>
  <si>
    <t>Capacitor - 18pF Ceramic</t>
  </si>
  <si>
    <t>AVX Corporation</t>
  </si>
  <si>
    <t>478-3714-1-ND</t>
  </si>
  <si>
    <t>06033C104KAT2A</t>
  </si>
  <si>
    <t>http://www.digikey.com.au/product-detail/en/avx-corporation/06033C104KAT2A/478-3714-1-ND/1116412</t>
  </si>
  <si>
    <t>Capacitor - 100nF Ceramic</t>
  </si>
  <si>
    <t>445-5142-1-ND</t>
  </si>
  <si>
    <t>http://www.digikey.com.au/product-detail/en/tdk-corporation/C1608X5R1E334K080AC/445-5142-1-ND/2093757</t>
  </si>
  <si>
    <t>C1608X5R1E334K080AC</t>
  </si>
  <si>
    <t>TDK Corporation</t>
  </si>
  <si>
    <t>Capacitor - 0.33uF Ceramic</t>
  </si>
  <si>
    <t>1276-1184-1-ND</t>
  </si>
  <si>
    <t>CL10B105KA8NNNC</t>
  </si>
  <si>
    <t>http://www.digikey.com.au/product-detail/en/samsung-electro-mechanics-america-inc/CL10B105KA8NNNC/1276-1184-1-ND/3889270</t>
  </si>
  <si>
    <t>Murata Electronics North America</t>
  </si>
  <si>
    <t>490-7202-1-ND</t>
  </si>
  <si>
    <t>http://www.digikey.com.au/product-detail/en/murata-electronics-north-america/GRM188R61E106MA73D/490-7202-1-ND/3900486</t>
  </si>
  <si>
    <t>GRM188R61E106MA73D</t>
  </si>
  <si>
    <t>C3,C7,C13</t>
  </si>
  <si>
    <t>311-1.00KCRCT-ND</t>
  </si>
  <si>
    <t>RC0805FR-071KL</t>
  </si>
  <si>
    <t>http://www.digikey.com.au/product-detail/en/yageo/RC0805FR-071KL/311-1.00KCRCT-ND/730391</t>
  </si>
  <si>
    <t>311-4.70KCRCT-ND</t>
  </si>
  <si>
    <t>RC0805FR-074K7L</t>
  </si>
  <si>
    <t>http://www.digikey.com.au/product-detail/en/yageo/RC0805FR-074K7L/311-4.70KCRCT-ND/730876</t>
  </si>
  <si>
    <t>311-10.0KCRCT-ND</t>
  </si>
  <si>
    <t>RC0805FR-0710KL</t>
  </si>
  <si>
    <t>http://www.digikey.com.au/product-detail/en/yageo/RC0805FR-0710KL/311-10.0KCRCT-ND/730482</t>
  </si>
  <si>
    <t>http://www.digikey.com.au/product-detail/en/on-semiconductor/MC33269ST-3.3T3G/MC33269ST-3.3T3GOSCT-ND/2120818</t>
  </si>
  <si>
    <t>MC33269ST-3.3T3GOSCT-ND</t>
  </si>
  <si>
    <t>MC33269ST-3.3T3G</t>
  </si>
  <si>
    <t>ON Semiconductor</t>
  </si>
  <si>
    <t>568-10289-1-ND</t>
  </si>
  <si>
    <t>NXP USA Inc.</t>
  </si>
  <si>
    <t xml:space="preserve"> TJA1040T/CM,118</t>
  </si>
  <si>
    <t>http://www.digikey.com.au/product-detail/en/nxp-usa-inc/TJA1040T-CM,118/568-10289-1-ND/4162434</t>
  </si>
  <si>
    <t>535-13436-1-ND</t>
  </si>
  <si>
    <t>http://www.digikey.com.au/product-detail/en/abracon-llc/ABLS-16.000MHZ-D-4-T/535-13436-1-ND/5980112</t>
  </si>
  <si>
    <t>ABLS-16.000MHZ-D-4-T</t>
  </si>
  <si>
    <t>Abracon LLC</t>
  </si>
  <si>
    <t>OLED Header - Male to Male</t>
  </si>
  <si>
    <t>http://www.digikey.com.au/product-detail/en/sullins-connector-solutions/PRPC008DAAN-RC/S2011EC-08-ND/2775286</t>
  </si>
  <si>
    <t>Sullins Connector Solutions</t>
  </si>
  <si>
    <t>PRPC008DAAN-RC</t>
  </si>
  <si>
    <t>S2011EC-08-ND</t>
  </si>
  <si>
    <t>OLED Header- Male to Female</t>
  </si>
  <si>
    <t>http://www.digikey.com.au/product-detail/en/sullins-connector-solutions/PPTC082LFBN-RC/S7076-ND/810214</t>
  </si>
  <si>
    <t>PPTC082LFBN-RC</t>
  </si>
  <si>
    <t>S7076-ND</t>
  </si>
  <si>
    <t>http://www.digikey.com.au/product-detail/en/amphenol-fci/68016-106HLF/609-3313-ND/1878482</t>
  </si>
  <si>
    <t>609-3313-ND</t>
  </si>
  <si>
    <t>68016-106HLF</t>
  </si>
  <si>
    <t>Amphenol FCI</t>
  </si>
  <si>
    <t>Reseller</t>
  </si>
  <si>
    <t>Digikey</t>
  </si>
  <si>
    <t>Jaycar</t>
  </si>
  <si>
    <t>BuyDisplay</t>
  </si>
  <si>
    <t>http://www.buydisplay.com/default/spi-2-8-inch-oled-arduino-256x64-graphic-module-with-pcb-yellow-on-black</t>
  </si>
  <si>
    <t>ER-OLEDM028-1Y</t>
  </si>
  <si>
    <t>BTN Header - Male to Male - RA</t>
  </si>
  <si>
    <t>http://www.digikey.com.au/product-detail/en/3m/961102-5604-AR/3M9467-ND/2071508</t>
  </si>
  <si>
    <t>3M9467-ND</t>
  </si>
  <si>
    <t>3M</t>
  </si>
  <si>
    <t>961102-5604-AR</t>
  </si>
  <si>
    <t>PADL Header - Male to Male - RA</t>
  </si>
  <si>
    <t>Paddle Button</t>
  </si>
  <si>
    <t>Wheel Push Button</t>
  </si>
  <si>
    <t>https://www.jaycar.com.au/1-pole-sealed-pcb-rotary/p/SR1210</t>
  </si>
  <si>
    <t>SR1210</t>
  </si>
  <si>
    <t>https://www.jaycar.com.au/switch-push-watprf-mom-spst-5adc-d-30mm/p/SP0732</t>
  </si>
  <si>
    <t>SP0732</t>
  </si>
  <si>
    <t>http://www.digikey.com.au/product-detail/en/atmel/ATMEGA64M1-AU/ATMEGA64M1-AU-ND/2271014</t>
  </si>
  <si>
    <t>ATMEGA64M1-AU-ND</t>
  </si>
  <si>
    <t>ATMEGA64M1-AU</t>
  </si>
  <si>
    <t>Atmel</t>
  </si>
  <si>
    <t>N/A on current version</t>
  </si>
  <si>
    <t>Are we using pogo pins?</t>
  </si>
  <si>
    <t>Waterproof Switch</t>
  </si>
  <si>
    <t>Male-to-male Header, 8-Pin, Dual row</t>
  </si>
  <si>
    <t>Male-to-male Header, 2-Pin</t>
  </si>
  <si>
    <t>Male-to-female Header, 8-Pin, Dual row</t>
  </si>
  <si>
    <t>TRAY PART</t>
  </si>
  <si>
    <t>http://www.digikey.com.au/product-detail/en/microchip-technology/MIC5200-5.0YS/576-3380-5-ND/1030204</t>
  </si>
  <si>
    <t>MIC5200-5.0YS</t>
  </si>
  <si>
    <t>Microchip Technology</t>
  </si>
  <si>
    <t>576-3380-5-ND</t>
  </si>
  <si>
    <t>Total:</t>
  </si>
  <si>
    <t>10uH</t>
  </si>
  <si>
    <t>587-2045-1-ND</t>
  </si>
  <si>
    <t>LBR2012T100K</t>
  </si>
  <si>
    <t>Taiyo Yuden</t>
  </si>
  <si>
    <t>http://www.digikey.com.au/product-detail/en/taiyo-yuden/LBR2012T100K/587-2045-1-ND/1788992</t>
  </si>
  <si>
    <t>R3-R26, R31-R34</t>
  </si>
  <si>
    <t>12 Position Switch</t>
  </si>
  <si>
    <t>Nylon Standoff</t>
  </si>
  <si>
    <t>R30-6701194</t>
  </si>
  <si>
    <t>Harwin Inc.</t>
  </si>
  <si>
    <t>952-1532-ND</t>
  </si>
  <si>
    <t>http://www.digikey.com.au/product-detail/en/harwin-inc/R30-6701194/952-1532-ND/2264513</t>
  </si>
  <si>
    <t>Standoff</t>
  </si>
  <si>
    <t>http://www.digikey.com.au/product-detail/en/essentra-components/NMS-306/RP808-ND/392957</t>
  </si>
  <si>
    <t>Screw for Standoffs</t>
  </si>
  <si>
    <t>Nylon Screw</t>
  </si>
  <si>
    <t>NMS-306</t>
  </si>
  <si>
    <t>Essentra Components</t>
  </si>
  <si>
    <t>RP808-ND</t>
  </si>
  <si>
    <t>M3 (11mm long)</t>
  </si>
  <si>
    <t>M3 (6.35mm shaft)</t>
  </si>
  <si>
    <t>OLED Display (PRICE: USD)</t>
  </si>
  <si>
    <t>Samsung Electro-Mechanics</t>
  </si>
  <si>
    <t>https://www.digikey.com.au/product-detail/en/murata-electronics-north-america/GCJ188R71E105KA01D/490-14409-1-ND/6606870</t>
  </si>
  <si>
    <t>490-14409-1-ND</t>
  </si>
  <si>
    <t>GCJ188R71E105KA01D</t>
  </si>
  <si>
    <t>https://www.digikey.com.au/product-detail/en/tdk-corporation/C1608X5R1A106K080AC/445-7486-1-ND/2733558</t>
  </si>
  <si>
    <t>445-7486-1-ND</t>
  </si>
  <si>
    <t>C1608X5R1A106K080AC</t>
  </si>
  <si>
    <t>https://www.digikey.com.au/product-detail/en/samsung-electro-mechanics/CL10C180JB8NFNC/1276-2209-1-ND/3890295</t>
  </si>
  <si>
    <t>1276-2209-1-ND</t>
  </si>
  <si>
    <t>CL10C180JB8NFNC</t>
  </si>
  <si>
    <t>C1608X7R1E104K080AA</t>
  </si>
  <si>
    <t>445-1316-1-ND</t>
  </si>
  <si>
    <t>https://www.digikey.com.au/product-detail/en/tdk-corporation/C1608X7R1E104K080AA/445-1316-1-ND/567697</t>
  </si>
  <si>
    <t>https://www.digikey.com.au/product-detail/en/tdk-corporation/C1608X5R1E334K080AC/445-5142-1-ND/2093757</t>
  </si>
  <si>
    <t>https://www.digikey.com.au/product-detail/en/3m/929835-01-02-RK/3M156872-02-ND/1093859</t>
  </si>
  <si>
    <t>3M156872-02-ND</t>
  </si>
  <si>
    <t>929835-01-02-RK</t>
  </si>
  <si>
    <t>https://www.digikey.com.au/product-detail/en/exar-corporation/SPX1117M3-L-3-3-TR/1016-1848-1-ND/3586565</t>
  </si>
  <si>
    <t>1016-1848-1-ND</t>
  </si>
  <si>
    <t>SPX1117M3-L-3-3/TR</t>
  </si>
  <si>
    <t>Exar Corporation</t>
  </si>
  <si>
    <t>SPX1117M3</t>
  </si>
  <si>
    <t>Proberble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</si>
</sst>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u/>
      <sz val="10"/>
      <color theme="10"/>
      <name val="Arial"/>
    </font>
    <font>
      <sz val="12"/>
      <color rgb="FF9C5700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sz val="12"/>
      <color indexed="12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auto="1"/>
      </left>
      <right/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 style="thin">
        <color indexed="20"/>
      </right>
      <top/>
      <bottom style="thin">
        <color indexed="2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5" borderId="0" applyNumberFormat="0" applyBorder="0" applyAlignment="0" applyProtection="0"/>
  </cellStyleXfs>
  <cellXfs count="42">
    <xf numFmtId="0" fontId="0" fillId="0" borderId="0" xfId="0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0" xfId="0" applyFont="1"/>
    <xf numFmtId="0" fontId="5" fillId="2" borderId="3" xfId="0" applyFont="1" applyFill="1" applyBorder="1" applyAlignment="1">
      <alignment horizontal="left"/>
    </xf>
    <xf numFmtId="0" fontId="6" fillId="0" borderId="3" xfId="0" applyFont="1" applyBorder="1"/>
    <xf numFmtId="0" fontId="4" fillId="0" borderId="3" xfId="0" applyFont="1" applyBorder="1"/>
    <xf numFmtId="0" fontId="7" fillId="2" borderId="5" xfId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8" fillId="0" borderId="3" xfId="0" applyFont="1" applyBorder="1"/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right"/>
    </xf>
    <xf numFmtId="0" fontId="8" fillId="0" borderId="3" xfId="1" applyFont="1" applyBorder="1"/>
    <xf numFmtId="0" fontId="7" fillId="2" borderId="6" xfId="1" applyFont="1" applyFill="1" applyBorder="1" applyAlignment="1"/>
    <xf numFmtId="0" fontId="8" fillId="2" borderId="3" xfId="1" applyFont="1" applyFill="1" applyBorder="1" applyAlignment="1"/>
    <xf numFmtId="0" fontId="5" fillId="2" borderId="5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left"/>
    </xf>
    <xf numFmtId="0" fontId="8" fillId="0" borderId="9" xfId="0" applyFont="1" applyBorder="1"/>
    <xf numFmtId="0" fontId="6" fillId="0" borderId="9" xfId="0" applyFont="1" applyBorder="1"/>
    <xf numFmtId="0" fontId="7" fillId="2" borderId="10" xfId="1" applyFont="1" applyFill="1" applyBorder="1" applyAlignment="1">
      <alignment horizontal="left"/>
    </xf>
    <xf numFmtId="0" fontId="5" fillId="2" borderId="7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left"/>
    </xf>
    <xf numFmtId="0" fontId="7" fillId="0" borderId="3" xfId="1" applyFont="1" applyBorder="1"/>
    <xf numFmtId="0" fontId="8" fillId="0" borderId="0" xfId="0" applyFont="1"/>
    <xf numFmtId="0" fontId="1" fillId="2" borderId="5" xfId="1" applyFill="1" applyBorder="1" applyAlignment="1">
      <alignment horizontal="left"/>
    </xf>
    <xf numFmtId="0" fontId="9" fillId="0" borderId="0" xfId="0" applyFont="1"/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1" fillId="0" borderId="0" xfId="0" applyFont="1"/>
    <xf numFmtId="0" fontId="2" fillId="5" borderId="0" xfId="2"/>
    <xf numFmtId="0" fontId="9" fillId="0" borderId="11" xfId="0" applyFont="1" applyBorder="1"/>
    <xf numFmtId="0" fontId="9" fillId="0" borderId="12" xfId="0" applyFont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000000"/>
      <rgbColor rgb="00F0F0F0"/>
      <rgbColor rgb="00000000"/>
      <rgbColor rgb="00E3E3E3"/>
      <rgbColor rgb="0000000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.au/product-detail/en/nxp-usa-inc/TJA1040T-CM,118/568-10289-1-ND/4162434" TargetMode="External"/><Relationship Id="rId13" Type="http://schemas.openxmlformats.org/officeDocument/2006/relationships/hyperlink" Target="http://www.buydisplay.com/default/spi-2-8-inch-oled-arduino-256x64-graphic-module-with-pcb-yellow-on-black" TargetMode="External"/><Relationship Id="rId18" Type="http://schemas.openxmlformats.org/officeDocument/2006/relationships/hyperlink" Target="http://www.digikey.com.au/product-detail/en/3m/961102-5604-AR/3M9467-ND/2071508" TargetMode="External"/><Relationship Id="rId3" Type="http://schemas.openxmlformats.org/officeDocument/2006/relationships/hyperlink" Target="http://www.digikey.com.au/product-detail/en/tdk-corporation/C1608X5R1E334K080AC/445-5142-1-ND/2093757" TargetMode="External"/><Relationship Id="rId21" Type="http://schemas.openxmlformats.org/officeDocument/2006/relationships/hyperlink" Target="http://www.digikey.com.au/product-detail/en/microchip-technology/MIC5200-5.0YS/576-3380-5-ND/1030204" TargetMode="External"/><Relationship Id="rId7" Type="http://schemas.openxmlformats.org/officeDocument/2006/relationships/hyperlink" Target="http://www.digikey.com.au/product-detail/en/on-semiconductor/MC33269ST-3.3T3G/MC33269ST-3.3T3GOSCT-ND/2120818" TargetMode="External"/><Relationship Id="rId12" Type="http://schemas.openxmlformats.org/officeDocument/2006/relationships/hyperlink" Target="http://www.digikey.com.au/product-detail/en/amphenol-fci/68016-106HLF/609-3313-ND/1878482" TargetMode="External"/><Relationship Id="rId17" Type="http://schemas.openxmlformats.org/officeDocument/2006/relationships/hyperlink" Target="http://www.digikey.com.au/product-detail/en/3m/961102-5604-AR/3M9467-ND/2071508" TargetMode="External"/><Relationship Id="rId2" Type="http://schemas.openxmlformats.org/officeDocument/2006/relationships/hyperlink" Target="http://www.digikey.com.au/product-detail/en/avx-corporation/06033C104KAT2A/478-3714-1-ND/1116412" TargetMode="External"/><Relationship Id="rId16" Type="http://schemas.openxmlformats.org/officeDocument/2006/relationships/hyperlink" Target="http://www.digikey.com.au/product-detail/en/murata-electronics-north-america/GRM188R61E106MA73D/490-7202-1-ND/3900486" TargetMode="External"/><Relationship Id="rId20" Type="http://schemas.openxmlformats.org/officeDocument/2006/relationships/hyperlink" Target="http://www.digikey.com.au/product-detail/en/atmel/ATMEGA64M1-AU/ATMEGA64M1-AU-ND/2271014" TargetMode="External"/><Relationship Id="rId1" Type="http://schemas.openxmlformats.org/officeDocument/2006/relationships/hyperlink" Target="http://www.digikey.com.au/product-detail/en/samsung-electro-mechanics-america-inc/CL10C180JB8NNNC/1276-1089-1-ND/3889175" TargetMode="External"/><Relationship Id="rId6" Type="http://schemas.openxmlformats.org/officeDocument/2006/relationships/hyperlink" Target="http://www.digikey.com.au/product-detail/en/yageo/RC0805FR-0710KL/311-10.0KCRCT-ND/730482" TargetMode="External"/><Relationship Id="rId11" Type="http://schemas.openxmlformats.org/officeDocument/2006/relationships/hyperlink" Target="http://www.digikey.com.au/product-detail/en/sullins-connector-solutions/PPTC082LFBN-RC/S7076-ND/810214" TargetMode="External"/><Relationship Id="rId24" Type="http://schemas.openxmlformats.org/officeDocument/2006/relationships/hyperlink" Target="http://www.digikey.com.au/product-detail/en/essentra-components/NMS-306/RP808-ND/392957" TargetMode="External"/><Relationship Id="rId5" Type="http://schemas.openxmlformats.org/officeDocument/2006/relationships/hyperlink" Target="http://www.digikey.com.au/product-detail/en/yageo/RC0805FR-074K7L/311-4.70KCRCT-ND/730876" TargetMode="External"/><Relationship Id="rId15" Type="http://schemas.openxmlformats.org/officeDocument/2006/relationships/hyperlink" Target="http://www.digikey.com.au/product-detail/en/samsung-electro-mechanics-america-inc/CL10B105KA8NNNC/1276-1184-1-ND/3889270" TargetMode="External"/><Relationship Id="rId23" Type="http://schemas.openxmlformats.org/officeDocument/2006/relationships/hyperlink" Target="http://www.digikey.com.au/product-detail/en/harwin-inc/R30-6701194/952-1532-ND/2264513" TargetMode="External"/><Relationship Id="rId10" Type="http://schemas.openxmlformats.org/officeDocument/2006/relationships/hyperlink" Target="http://www.digikey.com.au/product-detail/en/sullins-connector-solutions/PRPC008DAAN-RC/S2011EC-08-ND/2775286" TargetMode="External"/><Relationship Id="rId19" Type="http://schemas.openxmlformats.org/officeDocument/2006/relationships/hyperlink" Target="https://www.jaycar.com.au/switch-push-watprf-mom-spst-5adc-d-30mm/p/SP0732" TargetMode="External"/><Relationship Id="rId4" Type="http://schemas.openxmlformats.org/officeDocument/2006/relationships/hyperlink" Target="http://www.digikey.com.au/product-detail/en/yageo/RC0805FR-071KL/311-1.00KCRCT-ND/730391" TargetMode="External"/><Relationship Id="rId9" Type="http://schemas.openxmlformats.org/officeDocument/2006/relationships/hyperlink" Target="http://www.digikey.com.au/product-detail/en/abracon-llc/ABLS-16.000MHZ-D-4-T/535-13436-1-ND/5980112" TargetMode="External"/><Relationship Id="rId14" Type="http://schemas.openxmlformats.org/officeDocument/2006/relationships/hyperlink" Target="https://www.jaycar.com.au/1-pole-sealed-pcb-rotary/p/SR1210" TargetMode="External"/><Relationship Id="rId22" Type="http://schemas.openxmlformats.org/officeDocument/2006/relationships/hyperlink" Target="http://www.digikey.com.au/product-detail/en/taiyo-yuden/LBR2012T100K/587-2045-1-ND/178899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.au/product-detail/en/amphenol-fci/68016-106HLF/609-3313-ND/1878482" TargetMode="External"/><Relationship Id="rId13" Type="http://schemas.openxmlformats.org/officeDocument/2006/relationships/hyperlink" Target="http://www.digikey.com.au/product-detail/en/microchip-technology/MIC5200-5.0YS/576-3380-5-ND/1030204" TargetMode="External"/><Relationship Id="rId18" Type="http://schemas.openxmlformats.org/officeDocument/2006/relationships/hyperlink" Target="https://www.digikey.com.au/en/supplier-centers/t/tdk" TargetMode="External"/><Relationship Id="rId3" Type="http://schemas.openxmlformats.org/officeDocument/2006/relationships/hyperlink" Target="http://www.digikey.com.au/product-detail/en/yageo/RC0805FR-0710KL/311-10.0KCRCT-ND/730482" TargetMode="External"/><Relationship Id="rId21" Type="http://schemas.openxmlformats.org/officeDocument/2006/relationships/hyperlink" Target="https://www.digikey.com.au/en/supplier-centers/t/tdk" TargetMode="External"/><Relationship Id="rId7" Type="http://schemas.openxmlformats.org/officeDocument/2006/relationships/hyperlink" Target="http://www.digikey.com.au/product-detail/en/sullins-connector-solutions/PPTC082LFBN-RC/S7076-ND/810214" TargetMode="External"/><Relationship Id="rId12" Type="http://schemas.openxmlformats.org/officeDocument/2006/relationships/hyperlink" Target="http://www.digikey.com.au/product-detail/en/atmel/ATMEGA64M1-AU/ATMEGA64M1-AU-ND/2271014" TargetMode="External"/><Relationship Id="rId17" Type="http://schemas.openxmlformats.org/officeDocument/2006/relationships/hyperlink" Target="https://www.digikey.com.au/en/supplier-centers/s/samsung-electro-mechanics-america" TargetMode="External"/><Relationship Id="rId2" Type="http://schemas.openxmlformats.org/officeDocument/2006/relationships/hyperlink" Target="http://www.digikey.com.au/product-detail/en/yageo/RC0805FR-074K7L/311-4.70KCRCT-ND/730876" TargetMode="External"/><Relationship Id="rId16" Type="http://schemas.openxmlformats.org/officeDocument/2006/relationships/hyperlink" Target="http://www.digikey.com.au/product-detail/en/essentra-components/NMS-306/RP808-ND/392957" TargetMode="External"/><Relationship Id="rId20" Type="http://schemas.openxmlformats.org/officeDocument/2006/relationships/hyperlink" Target="https://www.digikey.com.au/en/supplier-centers/t/tdk" TargetMode="External"/><Relationship Id="rId1" Type="http://schemas.openxmlformats.org/officeDocument/2006/relationships/hyperlink" Target="http://www.digikey.com.au/product-detail/en/yageo/RC0805FR-071KL/311-1.00KCRCT-ND/730391" TargetMode="External"/><Relationship Id="rId6" Type="http://schemas.openxmlformats.org/officeDocument/2006/relationships/hyperlink" Target="http://www.digikey.com.au/product-detail/en/sullins-connector-solutions/PRPC008DAAN-RC/S2011EC-08-ND/2775286" TargetMode="External"/><Relationship Id="rId11" Type="http://schemas.openxmlformats.org/officeDocument/2006/relationships/hyperlink" Target="https://www.jaycar.com.au/switch-push-watprf-mom-spst-5adc-d-30mm/p/SP0732" TargetMode="External"/><Relationship Id="rId5" Type="http://schemas.openxmlformats.org/officeDocument/2006/relationships/hyperlink" Target="http://www.digikey.com.au/product-detail/en/abracon-llc/ABLS-16.000MHZ-D-4-T/535-13436-1-ND/5980112" TargetMode="External"/><Relationship Id="rId15" Type="http://schemas.openxmlformats.org/officeDocument/2006/relationships/hyperlink" Target="http://www.digikey.com.au/product-detail/en/harwin-inc/R30-6701194/952-1532-ND/2264513" TargetMode="External"/><Relationship Id="rId10" Type="http://schemas.openxmlformats.org/officeDocument/2006/relationships/hyperlink" Target="https://www.jaycar.com.au/1-pole-sealed-pcb-rotary/p/SR1210" TargetMode="External"/><Relationship Id="rId19" Type="http://schemas.openxmlformats.org/officeDocument/2006/relationships/hyperlink" Target="https://www.digikey.com.au/en/supplier-centers/s/samsung-electro-mechanics-america" TargetMode="External"/><Relationship Id="rId4" Type="http://schemas.openxmlformats.org/officeDocument/2006/relationships/hyperlink" Target="http://www.digikey.com.au/product-detail/en/nxp-usa-inc/TJA1040T-CM,118/568-10289-1-ND/4162434" TargetMode="External"/><Relationship Id="rId9" Type="http://schemas.openxmlformats.org/officeDocument/2006/relationships/hyperlink" Target="http://www.buydisplay.com/default/spi-2-8-inch-oled-arduino-256x64-graphic-module-with-pcb-yellow-on-black" TargetMode="External"/><Relationship Id="rId14" Type="http://schemas.openxmlformats.org/officeDocument/2006/relationships/hyperlink" Target="http://www.digikey.com.au/product-detail/en/taiyo-yuden/LBR2012T100K/587-2045-1-ND/1788992" TargetMode="External"/><Relationship Id="rId22" Type="http://schemas.openxmlformats.org/officeDocument/2006/relationships/hyperlink" Target="https://www.digikey.com.au/en/supplier-centers/e/exar-corpo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Normal="100" zoomScalePageLayoutView="210" workbookViewId="0">
      <selection activeCell="C31" sqref="A1:XFD1048576"/>
    </sheetView>
  </sheetViews>
  <sheetFormatPr baseColWidth="10" defaultRowHeight="16" x14ac:dyDescent="0.2"/>
  <cols>
    <col min="1" max="1" width="28.83203125" style="4" bestFit="1" customWidth="1"/>
    <col min="2" max="2" width="21.5" style="4" bestFit="1" customWidth="1"/>
    <col min="3" max="3" width="21.83203125" style="4" bestFit="1" customWidth="1"/>
    <col min="4" max="4" width="36" style="4" bestFit="1" customWidth="1"/>
    <col min="5" max="5" width="10" style="4" bestFit="1" customWidth="1"/>
    <col min="6" max="6" width="25.1640625" style="4" bestFit="1" customWidth="1"/>
    <col min="7" max="7" width="13.83203125" style="4" bestFit="1" customWidth="1"/>
    <col min="8" max="8" width="115.6640625" style="4" bestFit="1" customWidth="1"/>
    <col min="9" max="9" width="34.6640625" style="4" bestFit="1" customWidth="1"/>
    <col min="10" max="10" width="16" style="4" bestFit="1" customWidth="1"/>
    <col min="11" max="11" width="9.1640625" style="4" bestFit="1" customWidth="1"/>
    <col min="12" max="12" width="15.33203125" style="4" bestFit="1" customWidth="1"/>
    <col min="13" max="13" width="7.1640625" style="4" bestFit="1" customWidth="1"/>
    <col min="14" max="14" width="14.5" style="4" bestFit="1" customWidth="1"/>
    <col min="15" max="15" width="15.1640625" style="4" bestFit="1" customWidth="1"/>
    <col min="16" max="16" width="5.83203125" style="4" bestFit="1" customWidth="1"/>
    <col min="17" max="17" width="7.1640625" style="4" bestFit="1" customWidth="1"/>
    <col min="18" max="16384" width="10.83203125" style="4"/>
  </cols>
  <sheetData>
    <row r="1" spans="1:15" x14ac:dyDescent="0.2">
      <c r="A1" s="1" t="s">
        <v>59</v>
      </c>
      <c r="B1" s="1" t="s">
        <v>2</v>
      </c>
      <c r="C1" s="1" t="s">
        <v>60</v>
      </c>
      <c r="D1" s="1" t="s">
        <v>61</v>
      </c>
      <c r="E1" s="1" t="s">
        <v>130</v>
      </c>
      <c r="F1" s="1" t="s">
        <v>62</v>
      </c>
      <c r="G1" s="1" t="s">
        <v>63</v>
      </c>
      <c r="H1" s="2" t="s">
        <v>65</v>
      </c>
      <c r="I1" s="3" t="s">
        <v>0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1</v>
      </c>
      <c r="O1" s="3" t="s">
        <v>40</v>
      </c>
    </row>
    <row r="2" spans="1:15" x14ac:dyDescent="0.2">
      <c r="A2" s="5" t="s">
        <v>36</v>
      </c>
      <c r="B2" s="5" t="s">
        <v>28</v>
      </c>
      <c r="C2" s="6" t="s">
        <v>89</v>
      </c>
      <c r="D2" s="7" t="s">
        <v>72</v>
      </c>
      <c r="E2" s="6" t="s">
        <v>131</v>
      </c>
      <c r="F2" s="6" t="s">
        <v>88</v>
      </c>
      <c r="G2" s="5" t="s">
        <v>64</v>
      </c>
      <c r="H2" s="8" t="s">
        <v>90</v>
      </c>
      <c r="I2" s="9" t="s">
        <v>70</v>
      </c>
      <c r="J2" s="10">
        <v>1</v>
      </c>
      <c r="K2" s="11">
        <v>0.14000000000000001</v>
      </c>
      <c r="L2" s="11"/>
      <c r="M2" s="11">
        <f>L2*K2</f>
        <v>0</v>
      </c>
      <c r="N2" s="9" t="s">
        <v>3</v>
      </c>
      <c r="O2" s="9" t="s">
        <v>42</v>
      </c>
    </row>
    <row r="3" spans="1:15" x14ac:dyDescent="0.2">
      <c r="A3" s="5" t="s">
        <v>36</v>
      </c>
      <c r="B3" s="5" t="s">
        <v>29</v>
      </c>
      <c r="C3" s="12" t="s">
        <v>94</v>
      </c>
      <c r="D3" s="12" t="s">
        <v>91</v>
      </c>
      <c r="E3" s="6" t="s">
        <v>131</v>
      </c>
      <c r="F3" s="6" t="s">
        <v>92</v>
      </c>
      <c r="G3" s="5" t="s">
        <v>64</v>
      </c>
      <c r="H3" s="8" t="s">
        <v>93</v>
      </c>
      <c r="I3" s="9" t="s">
        <v>73</v>
      </c>
      <c r="J3" s="10">
        <v>3</v>
      </c>
      <c r="K3" s="11">
        <v>0.49</v>
      </c>
      <c r="L3" s="11"/>
      <c r="M3" s="11">
        <f t="shared" ref="M3:M27" si="0">L3*K3</f>
        <v>0</v>
      </c>
      <c r="N3" s="9" t="s">
        <v>3</v>
      </c>
      <c r="O3" s="9" t="s">
        <v>95</v>
      </c>
    </row>
    <row r="4" spans="1:15" x14ac:dyDescent="0.2">
      <c r="A4" s="5" t="s">
        <v>36</v>
      </c>
      <c r="B4" s="5" t="s">
        <v>30</v>
      </c>
      <c r="C4" s="12" t="s">
        <v>74</v>
      </c>
      <c r="D4" s="12" t="s">
        <v>72</v>
      </c>
      <c r="E4" s="6" t="s">
        <v>131</v>
      </c>
      <c r="F4" s="6" t="s">
        <v>75</v>
      </c>
      <c r="G4" s="5" t="s">
        <v>64</v>
      </c>
      <c r="H4" s="8" t="s">
        <v>76</v>
      </c>
      <c r="I4" s="9" t="s">
        <v>77</v>
      </c>
      <c r="J4" s="10">
        <v>2</v>
      </c>
      <c r="K4" s="11">
        <v>0.14000000000000001</v>
      </c>
      <c r="L4" s="11"/>
      <c r="M4" s="11">
        <f t="shared" si="0"/>
        <v>0</v>
      </c>
      <c r="N4" s="9" t="s">
        <v>3</v>
      </c>
      <c r="O4" s="9" t="s">
        <v>43</v>
      </c>
    </row>
    <row r="5" spans="1:15" x14ac:dyDescent="0.2">
      <c r="A5" s="5" t="s">
        <v>36</v>
      </c>
      <c r="B5" s="5" t="s">
        <v>31</v>
      </c>
      <c r="C5" s="12" t="s">
        <v>80</v>
      </c>
      <c r="D5" s="12" t="s">
        <v>78</v>
      </c>
      <c r="E5" s="6" t="s">
        <v>131</v>
      </c>
      <c r="F5" s="6" t="s">
        <v>79</v>
      </c>
      <c r="G5" s="5" t="s">
        <v>64</v>
      </c>
      <c r="H5" s="8" t="s">
        <v>81</v>
      </c>
      <c r="I5" s="9" t="s">
        <v>82</v>
      </c>
      <c r="J5" s="10">
        <v>4</v>
      </c>
      <c r="K5" s="11">
        <v>0.14000000000000001</v>
      </c>
      <c r="L5" s="11"/>
      <c r="M5" s="11">
        <f t="shared" si="0"/>
        <v>0</v>
      </c>
      <c r="N5" s="9" t="s">
        <v>3</v>
      </c>
      <c r="O5" s="9" t="s">
        <v>44</v>
      </c>
    </row>
    <row r="6" spans="1:15" x14ac:dyDescent="0.2">
      <c r="A6" s="5" t="s">
        <v>36</v>
      </c>
      <c r="B6" s="5" t="s">
        <v>32</v>
      </c>
      <c r="C6" s="12" t="s">
        <v>85</v>
      </c>
      <c r="D6" s="12" t="s">
        <v>86</v>
      </c>
      <c r="E6" s="6" t="s">
        <v>131</v>
      </c>
      <c r="F6" s="6" t="s">
        <v>83</v>
      </c>
      <c r="G6" s="5" t="s">
        <v>64</v>
      </c>
      <c r="H6" s="8" t="s">
        <v>84</v>
      </c>
      <c r="I6" s="9" t="s">
        <v>87</v>
      </c>
      <c r="J6" s="10">
        <v>1</v>
      </c>
      <c r="K6" s="11">
        <v>0.15</v>
      </c>
      <c r="L6" s="11"/>
      <c r="M6" s="11">
        <f t="shared" si="0"/>
        <v>0</v>
      </c>
      <c r="N6" s="9" t="s">
        <v>3</v>
      </c>
      <c r="O6" s="9" t="s">
        <v>45</v>
      </c>
    </row>
    <row r="7" spans="1:15" x14ac:dyDescent="0.2">
      <c r="A7" s="5" t="s">
        <v>4</v>
      </c>
      <c r="B7" s="5" t="s">
        <v>164</v>
      </c>
      <c r="C7" s="12" t="s">
        <v>166</v>
      </c>
      <c r="D7" s="7" t="s">
        <v>167</v>
      </c>
      <c r="E7" s="6" t="s">
        <v>131</v>
      </c>
      <c r="F7" s="6" t="s">
        <v>165</v>
      </c>
      <c r="G7" s="5" t="s">
        <v>64</v>
      </c>
      <c r="H7" s="33" t="s">
        <v>168</v>
      </c>
      <c r="I7" s="13" t="s">
        <v>4</v>
      </c>
      <c r="J7" s="10">
        <v>1</v>
      </c>
      <c r="K7" s="11">
        <v>0.14000000000000001</v>
      </c>
      <c r="L7" s="11"/>
      <c r="M7" s="11">
        <f t="shared" si="0"/>
        <v>0</v>
      </c>
      <c r="N7" s="9" t="s">
        <v>5</v>
      </c>
      <c r="O7" s="9" t="s">
        <v>50</v>
      </c>
    </row>
    <row r="8" spans="1:15" x14ac:dyDescent="0.2">
      <c r="A8" s="5" t="s">
        <v>6</v>
      </c>
      <c r="B8" s="5" t="s">
        <v>9</v>
      </c>
      <c r="C8" s="12" t="s">
        <v>128</v>
      </c>
      <c r="D8" s="12" t="s">
        <v>129</v>
      </c>
      <c r="E8" s="6" t="s">
        <v>131</v>
      </c>
      <c r="F8" s="6" t="s">
        <v>127</v>
      </c>
      <c r="G8" s="5" t="s">
        <v>64</v>
      </c>
      <c r="H8" s="8" t="s">
        <v>126</v>
      </c>
      <c r="I8" s="13" t="s">
        <v>7</v>
      </c>
      <c r="J8" s="10">
        <v>1</v>
      </c>
      <c r="K8" s="11">
        <v>0.61</v>
      </c>
      <c r="L8" s="11"/>
      <c r="M8" s="11">
        <f t="shared" si="0"/>
        <v>0</v>
      </c>
      <c r="N8" s="9" t="s">
        <v>8</v>
      </c>
      <c r="O8" s="9" t="s">
        <v>46</v>
      </c>
    </row>
    <row r="9" spans="1:15" x14ac:dyDescent="0.2">
      <c r="A9" s="5" t="s">
        <v>10</v>
      </c>
      <c r="B9" s="5" t="s">
        <v>153</v>
      </c>
      <c r="C9" s="14"/>
      <c r="D9" s="14"/>
      <c r="E9" s="6" t="s">
        <v>131</v>
      </c>
      <c r="F9" s="5"/>
      <c r="G9" s="5" t="s">
        <v>64</v>
      </c>
      <c r="H9" s="15"/>
      <c r="I9" s="13" t="s">
        <v>10</v>
      </c>
      <c r="J9" s="10">
        <v>1</v>
      </c>
      <c r="K9" s="11"/>
      <c r="L9" s="11"/>
      <c r="M9" s="11">
        <f t="shared" si="0"/>
        <v>0</v>
      </c>
      <c r="N9" s="9" t="s">
        <v>10</v>
      </c>
      <c r="O9" s="9" t="s">
        <v>57</v>
      </c>
    </row>
    <row r="10" spans="1:15" x14ac:dyDescent="0.2">
      <c r="A10" s="5" t="s">
        <v>11</v>
      </c>
      <c r="B10" s="5"/>
      <c r="C10" s="14" t="s">
        <v>135</v>
      </c>
      <c r="D10" s="14" t="s">
        <v>133</v>
      </c>
      <c r="E10" s="6" t="s">
        <v>133</v>
      </c>
      <c r="F10" s="12" t="s">
        <v>135</v>
      </c>
      <c r="G10" s="5" t="s">
        <v>64</v>
      </c>
      <c r="H10" s="8" t="s">
        <v>134</v>
      </c>
      <c r="I10" s="13" t="s">
        <v>185</v>
      </c>
      <c r="J10" s="10">
        <v>1</v>
      </c>
      <c r="K10" s="11">
        <v>23.55</v>
      </c>
      <c r="L10" s="11">
        <v>5</v>
      </c>
      <c r="M10" s="11">
        <f t="shared" si="0"/>
        <v>117.75</v>
      </c>
      <c r="N10" s="9"/>
      <c r="O10" s="9"/>
    </row>
    <row r="11" spans="1:15" x14ac:dyDescent="0.2">
      <c r="A11" s="5" t="s">
        <v>117</v>
      </c>
      <c r="B11" s="5"/>
      <c r="C11" s="12" t="s">
        <v>120</v>
      </c>
      <c r="D11" s="12" t="s">
        <v>119</v>
      </c>
      <c r="E11" s="6" t="s">
        <v>131</v>
      </c>
      <c r="F11" s="6" t="s">
        <v>121</v>
      </c>
      <c r="G11" s="5" t="s">
        <v>64</v>
      </c>
      <c r="H11" s="8" t="s">
        <v>118</v>
      </c>
      <c r="I11" s="13" t="s">
        <v>155</v>
      </c>
      <c r="J11" s="10">
        <v>1</v>
      </c>
      <c r="K11" s="11">
        <v>0.72</v>
      </c>
      <c r="L11" s="11"/>
      <c r="M11" s="11">
        <f t="shared" si="0"/>
        <v>0</v>
      </c>
      <c r="N11" s="9"/>
      <c r="O11" s="9"/>
    </row>
    <row r="12" spans="1:15" x14ac:dyDescent="0.2">
      <c r="A12" s="5" t="s">
        <v>122</v>
      </c>
      <c r="B12" s="5" t="s">
        <v>9</v>
      </c>
      <c r="C12" s="12" t="s">
        <v>124</v>
      </c>
      <c r="D12" s="14" t="s">
        <v>119</v>
      </c>
      <c r="E12" s="6" t="s">
        <v>131</v>
      </c>
      <c r="F12" s="6" t="s">
        <v>125</v>
      </c>
      <c r="G12" s="5" t="s">
        <v>64</v>
      </c>
      <c r="H12" s="8" t="s">
        <v>123</v>
      </c>
      <c r="I12" s="13" t="s">
        <v>157</v>
      </c>
      <c r="J12" s="10">
        <v>1</v>
      </c>
      <c r="K12" s="11">
        <v>1.68</v>
      </c>
      <c r="L12" s="11"/>
      <c r="M12" s="11">
        <f t="shared" si="0"/>
        <v>0</v>
      </c>
      <c r="N12" s="9" t="s">
        <v>12</v>
      </c>
      <c r="O12" s="9" t="s">
        <v>49</v>
      </c>
    </row>
    <row r="13" spans="1:15" x14ac:dyDescent="0.2">
      <c r="A13" s="5" t="s">
        <v>136</v>
      </c>
      <c r="B13" s="5" t="s">
        <v>9</v>
      </c>
      <c r="C13" s="12" t="s">
        <v>140</v>
      </c>
      <c r="D13" s="7" t="s">
        <v>139</v>
      </c>
      <c r="E13" s="6" t="s">
        <v>131</v>
      </c>
      <c r="F13" s="6" t="s">
        <v>138</v>
      </c>
      <c r="G13" s="5" t="s">
        <v>64</v>
      </c>
      <c r="H13" s="8" t="s">
        <v>137</v>
      </c>
      <c r="I13" s="13" t="s">
        <v>156</v>
      </c>
      <c r="J13" s="10">
        <v>2</v>
      </c>
      <c r="K13" s="11">
        <v>0.27</v>
      </c>
      <c r="L13" s="11"/>
      <c r="M13" s="11">
        <f t="shared" si="0"/>
        <v>0</v>
      </c>
      <c r="N13" s="9" t="s">
        <v>13</v>
      </c>
      <c r="O13" s="9" t="s">
        <v>47</v>
      </c>
    </row>
    <row r="14" spans="1:15" x14ac:dyDescent="0.2">
      <c r="A14" s="5" t="s">
        <v>141</v>
      </c>
      <c r="B14" s="5" t="s">
        <v>9</v>
      </c>
      <c r="C14" s="12" t="s">
        <v>140</v>
      </c>
      <c r="D14" s="7" t="s">
        <v>139</v>
      </c>
      <c r="E14" s="6" t="s">
        <v>131</v>
      </c>
      <c r="F14" s="6" t="s">
        <v>138</v>
      </c>
      <c r="G14" s="5" t="s">
        <v>64</v>
      </c>
      <c r="H14" s="8" t="s">
        <v>137</v>
      </c>
      <c r="I14" s="16" t="s">
        <v>156</v>
      </c>
      <c r="J14" s="17">
        <v>2</v>
      </c>
      <c r="K14" s="11">
        <v>0.27</v>
      </c>
      <c r="L14" s="11"/>
      <c r="M14" s="11">
        <f t="shared" si="0"/>
        <v>0</v>
      </c>
      <c r="N14" s="9" t="s">
        <v>13</v>
      </c>
      <c r="O14" s="9" t="s">
        <v>48</v>
      </c>
    </row>
    <row r="15" spans="1:15" x14ac:dyDescent="0.2">
      <c r="A15" s="5" t="s">
        <v>143</v>
      </c>
      <c r="B15" s="5"/>
      <c r="C15" s="12"/>
      <c r="D15" s="18" t="s">
        <v>132</v>
      </c>
      <c r="E15" s="6" t="s">
        <v>132</v>
      </c>
      <c r="F15" s="6" t="s">
        <v>147</v>
      </c>
      <c r="G15" s="5" t="s">
        <v>64</v>
      </c>
      <c r="H15" s="19" t="s">
        <v>146</v>
      </c>
      <c r="I15" s="20" t="s">
        <v>154</v>
      </c>
      <c r="J15" s="20">
        <v>2</v>
      </c>
      <c r="K15" s="21">
        <v>4.95</v>
      </c>
      <c r="L15" s="11"/>
      <c r="M15" s="11">
        <f t="shared" si="0"/>
        <v>0</v>
      </c>
      <c r="N15" s="9"/>
      <c r="O15" s="9"/>
    </row>
    <row r="16" spans="1:15" x14ac:dyDescent="0.2">
      <c r="A16" s="5" t="s">
        <v>142</v>
      </c>
      <c r="B16" s="22" t="s">
        <v>152</v>
      </c>
      <c r="C16" s="12"/>
      <c r="D16" s="18"/>
      <c r="E16" s="6"/>
      <c r="F16" s="6"/>
      <c r="G16" s="5" t="s">
        <v>64</v>
      </c>
      <c r="H16" s="8"/>
      <c r="I16" s="23"/>
      <c r="J16" s="24"/>
      <c r="K16" s="11"/>
      <c r="L16" s="11"/>
      <c r="M16" s="11"/>
      <c r="N16" s="9"/>
      <c r="O16" s="9"/>
    </row>
    <row r="17" spans="1:17" x14ac:dyDescent="0.2">
      <c r="A17" s="5" t="s">
        <v>14</v>
      </c>
      <c r="B17" s="5" t="s">
        <v>33</v>
      </c>
      <c r="C17" s="12" t="s">
        <v>97</v>
      </c>
      <c r="D17" s="14" t="s">
        <v>71</v>
      </c>
      <c r="E17" s="6" t="s">
        <v>131</v>
      </c>
      <c r="F17" s="6" t="s">
        <v>96</v>
      </c>
      <c r="G17" s="5" t="s">
        <v>64</v>
      </c>
      <c r="H17" s="8" t="s">
        <v>98</v>
      </c>
      <c r="I17" s="13" t="s">
        <v>14</v>
      </c>
      <c r="J17" s="10">
        <v>2</v>
      </c>
      <c r="K17" s="11">
        <v>0.14000000000000001</v>
      </c>
      <c r="L17" s="11"/>
      <c r="M17" s="11">
        <f t="shared" si="0"/>
        <v>0</v>
      </c>
      <c r="N17" s="9" t="s">
        <v>15</v>
      </c>
      <c r="O17" s="9" t="s">
        <v>41</v>
      </c>
    </row>
    <row r="18" spans="1:17" x14ac:dyDescent="0.2">
      <c r="A18" s="5" t="s">
        <v>14</v>
      </c>
      <c r="B18" s="5" t="s">
        <v>34</v>
      </c>
      <c r="C18" s="12" t="s">
        <v>100</v>
      </c>
      <c r="D18" s="14" t="s">
        <v>71</v>
      </c>
      <c r="E18" s="6" t="s">
        <v>131</v>
      </c>
      <c r="F18" s="6" t="s">
        <v>99</v>
      </c>
      <c r="G18" s="5" t="s">
        <v>64</v>
      </c>
      <c r="H18" s="8" t="s">
        <v>101</v>
      </c>
      <c r="I18" s="13" t="s">
        <v>14</v>
      </c>
      <c r="J18" s="10">
        <v>26</v>
      </c>
      <c r="K18" s="11">
        <v>0.14000000000000001</v>
      </c>
      <c r="L18" s="11"/>
      <c r="M18" s="11">
        <f t="shared" si="0"/>
        <v>0</v>
      </c>
      <c r="N18" s="9" t="s">
        <v>15</v>
      </c>
      <c r="O18" s="9" t="s">
        <v>169</v>
      </c>
    </row>
    <row r="19" spans="1:17" x14ac:dyDescent="0.2">
      <c r="A19" s="5" t="s">
        <v>14</v>
      </c>
      <c r="B19" s="5" t="s">
        <v>35</v>
      </c>
      <c r="C19" s="12" t="s">
        <v>103</v>
      </c>
      <c r="D19" s="14" t="s">
        <v>71</v>
      </c>
      <c r="E19" s="6" t="s">
        <v>131</v>
      </c>
      <c r="F19" s="6" t="s">
        <v>102</v>
      </c>
      <c r="G19" s="5" t="s">
        <v>64</v>
      </c>
      <c r="H19" s="8" t="s">
        <v>104</v>
      </c>
      <c r="I19" s="13" t="s">
        <v>14</v>
      </c>
      <c r="J19" s="10">
        <v>1</v>
      </c>
      <c r="K19" s="11">
        <v>0.14000000000000001</v>
      </c>
      <c r="L19" s="11"/>
      <c r="M19" s="11">
        <f t="shared" si="0"/>
        <v>0</v>
      </c>
      <c r="N19" s="9" t="s">
        <v>15</v>
      </c>
      <c r="O19" s="9" t="s">
        <v>51</v>
      </c>
    </row>
    <row r="20" spans="1:17" x14ac:dyDescent="0.2">
      <c r="A20" s="5" t="s">
        <v>16</v>
      </c>
      <c r="B20" s="5" t="s">
        <v>9</v>
      </c>
      <c r="C20" s="14"/>
      <c r="D20" s="14" t="s">
        <v>132</v>
      </c>
      <c r="E20" s="6" t="s">
        <v>132</v>
      </c>
      <c r="F20" s="6" t="s">
        <v>145</v>
      </c>
      <c r="G20" s="5" t="s">
        <v>64</v>
      </c>
      <c r="H20" s="8" t="s">
        <v>144</v>
      </c>
      <c r="I20" s="13" t="s">
        <v>170</v>
      </c>
      <c r="J20" s="10">
        <v>2</v>
      </c>
      <c r="K20" s="11">
        <v>3.95</v>
      </c>
      <c r="L20" s="11"/>
      <c r="M20" s="11">
        <f t="shared" si="0"/>
        <v>0</v>
      </c>
      <c r="N20" s="9" t="s">
        <v>17</v>
      </c>
      <c r="O20" s="9" t="s">
        <v>52</v>
      </c>
    </row>
    <row r="21" spans="1:17" x14ac:dyDescent="0.2">
      <c r="A21" s="5" t="s">
        <v>18</v>
      </c>
      <c r="B21" s="22" t="s">
        <v>158</v>
      </c>
      <c r="C21" s="12" t="s">
        <v>150</v>
      </c>
      <c r="D21" s="14" t="s">
        <v>151</v>
      </c>
      <c r="E21" s="6" t="s">
        <v>131</v>
      </c>
      <c r="F21" s="6" t="s">
        <v>149</v>
      </c>
      <c r="G21" s="5" t="s">
        <v>64</v>
      </c>
      <c r="H21" s="8" t="s">
        <v>148</v>
      </c>
      <c r="I21" s="13" t="s">
        <v>37</v>
      </c>
      <c r="J21" s="10">
        <v>1</v>
      </c>
      <c r="K21" s="11">
        <v>11.28</v>
      </c>
      <c r="L21" s="11"/>
      <c r="M21" s="11">
        <f t="shared" si="0"/>
        <v>0</v>
      </c>
      <c r="N21" s="9" t="s">
        <v>19</v>
      </c>
      <c r="O21" s="9" t="s">
        <v>53</v>
      </c>
    </row>
    <row r="22" spans="1:17" x14ac:dyDescent="0.2">
      <c r="A22" s="5" t="s">
        <v>20</v>
      </c>
      <c r="B22" s="5" t="s">
        <v>9</v>
      </c>
      <c r="C22" s="14" t="s">
        <v>111</v>
      </c>
      <c r="D22" s="12" t="s">
        <v>110</v>
      </c>
      <c r="E22" s="6" t="s">
        <v>131</v>
      </c>
      <c r="F22" s="6" t="s">
        <v>109</v>
      </c>
      <c r="G22" s="5" t="s">
        <v>64</v>
      </c>
      <c r="H22" s="8" t="s">
        <v>112</v>
      </c>
      <c r="I22" s="13" t="s">
        <v>21</v>
      </c>
      <c r="J22" s="10">
        <v>1</v>
      </c>
      <c r="K22" s="11">
        <v>1.7</v>
      </c>
      <c r="L22" s="11"/>
      <c r="M22" s="11">
        <f t="shared" si="0"/>
        <v>0</v>
      </c>
      <c r="N22" s="9" t="s">
        <v>22</v>
      </c>
      <c r="O22" s="9" t="s">
        <v>56</v>
      </c>
    </row>
    <row r="23" spans="1:17" x14ac:dyDescent="0.2">
      <c r="A23" s="5" t="s">
        <v>23</v>
      </c>
      <c r="B23" s="5" t="s">
        <v>9</v>
      </c>
      <c r="C23" s="12" t="s">
        <v>107</v>
      </c>
      <c r="D23" s="12" t="s">
        <v>108</v>
      </c>
      <c r="E23" s="6" t="s">
        <v>131</v>
      </c>
      <c r="F23" s="6" t="s">
        <v>106</v>
      </c>
      <c r="G23" s="5" t="s">
        <v>64</v>
      </c>
      <c r="H23" s="8" t="s">
        <v>105</v>
      </c>
      <c r="I23" s="13" t="s">
        <v>25</v>
      </c>
      <c r="J23" s="10">
        <v>1</v>
      </c>
      <c r="K23" s="11">
        <v>1.24</v>
      </c>
      <c r="L23" s="11"/>
      <c r="M23" s="11">
        <f t="shared" si="0"/>
        <v>0</v>
      </c>
      <c r="N23" s="9" t="s">
        <v>24</v>
      </c>
      <c r="O23" s="9" t="s">
        <v>54</v>
      </c>
    </row>
    <row r="24" spans="1:17" x14ac:dyDescent="0.2">
      <c r="A24" s="5" t="s">
        <v>39</v>
      </c>
      <c r="B24" s="5" t="s">
        <v>9</v>
      </c>
      <c r="C24" s="12" t="s">
        <v>160</v>
      </c>
      <c r="D24" s="7" t="s">
        <v>161</v>
      </c>
      <c r="E24" s="6" t="s">
        <v>131</v>
      </c>
      <c r="F24" s="6" t="s">
        <v>162</v>
      </c>
      <c r="G24" s="5" t="s">
        <v>64</v>
      </c>
      <c r="H24" s="8" t="s">
        <v>159</v>
      </c>
      <c r="I24" s="13" t="s">
        <v>25</v>
      </c>
      <c r="J24" s="10">
        <v>1</v>
      </c>
      <c r="K24" s="11">
        <v>1.4</v>
      </c>
      <c r="L24" s="11"/>
      <c r="M24" s="11">
        <f t="shared" si="0"/>
        <v>0</v>
      </c>
      <c r="N24" s="9" t="s">
        <v>24</v>
      </c>
      <c r="O24" s="9" t="s">
        <v>58</v>
      </c>
    </row>
    <row r="25" spans="1:17" x14ac:dyDescent="0.2">
      <c r="A25" s="25" t="s">
        <v>38</v>
      </c>
      <c r="B25" s="25" t="s">
        <v>9</v>
      </c>
      <c r="C25" s="26" t="s">
        <v>115</v>
      </c>
      <c r="D25" s="12" t="s">
        <v>116</v>
      </c>
      <c r="E25" s="27" t="s">
        <v>131</v>
      </c>
      <c r="F25" s="27" t="s">
        <v>113</v>
      </c>
      <c r="G25" s="25" t="s">
        <v>64</v>
      </c>
      <c r="H25" s="28" t="s">
        <v>114</v>
      </c>
      <c r="I25" s="16" t="s">
        <v>26</v>
      </c>
      <c r="J25" s="17">
        <v>1</v>
      </c>
      <c r="K25" s="29">
        <v>0.33</v>
      </c>
      <c r="L25" s="29"/>
      <c r="M25" s="29">
        <f t="shared" si="0"/>
        <v>0</v>
      </c>
      <c r="N25" s="30" t="s">
        <v>27</v>
      </c>
      <c r="O25" s="30" t="s">
        <v>55</v>
      </c>
    </row>
    <row r="26" spans="1:17" x14ac:dyDescent="0.2">
      <c r="A26" s="7" t="s">
        <v>171</v>
      </c>
      <c r="B26" s="7" t="s">
        <v>183</v>
      </c>
      <c r="C26" s="6" t="s">
        <v>172</v>
      </c>
      <c r="D26" s="7" t="s">
        <v>173</v>
      </c>
      <c r="E26" s="6" t="s">
        <v>131</v>
      </c>
      <c r="F26" s="6" t="s">
        <v>174</v>
      </c>
      <c r="G26" s="5" t="s">
        <v>64</v>
      </c>
      <c r="H26" s="31" t="s">
        <v>175</v>
      </c>
      <c r="I26" s="12" t="s">
        <v>176</v>
      </c>
      <c r="J26" s="7">
        <v>4</v>
      </c>
      <c r="K26" s="7">
        <v>0.78</v>
      </c>
      <c r="L26" s="7"/>
      <c r="M26" s="7">
        <f t="shared" si="0"/>
        <v>0</v>
      </c>
      <c r="N26" s="7"/>
      <c r="O26" s="7"/>
    </row>
    <row r="27" spans="1:17" x14ac:dyDescent="0.2">
      <c r="A27" s="7" t="s">
        <v>179</v>
      </c>
      <c r="B27" s="7" t="s">
        <v>184</v>
      </c>
      <c r="C27" s="6" t="s">
        <v>180</v>
      </c>
      <c r="D27" s="7" t="s">
        <v>181</v>
      </c>
      <c r="E27" s="6" t="s">
        <v>131</v>
      </c>
      <c r="F27" s="6" t="s">
        <v>182</v>
      </c>
      <c r="G27" s="5" t="s">
        <v>64</v>
      </c>
      <c r="H27" s="31" t="s">
        <v>177</v>
      </c>
      <c r="I27" s="12" t="s">
        <v>178</v>
      </c>
      <c r="J27" s="7">
        <v>8</v>
      </c>
      <c r="K27" s="7">
        <v>0.44</v>
      </c>
      <c r="L27" s="7"/>
      <c r="M27" s="7">
        <f t="shared" si="0"/>
        <v>0</v>
      </c>
      <c r="N27" s="7"/>
      <c r="O27" s="7"/>
    </row>
    <row r="28" spans="1:17" x14ac:dyDescent="0.2">
      <c r="I28" s="32"/>
      <c r="P28" s="4" t="s">
        <v>163</v>
      </c>
      <c r="Q28" s="4">
        <f>SUM(M2:M25)</f>
        <v>117.75</v>
      </c>
    </row>
  </sheetData>
  <hyperlinks>
    <hyperlink ref="H4" r:id="rId1" xr:uid="{00000000-0004-0000-0000-000000000000}"/>
    <hyperlink ref="H5" r:id="rId2" xr:uid="{00000000-0004-0000-0000-000001000000}"/>
    <hyperlink ref="H6" r:id="rId3" xr:uid="{00000000-0004-0000-0000-000002000000}"/>
    <hyperlink ref="H17" r:id="rId4" xr:uid="{00000000-0004-0000-0000-000003000000}"/>
    <hyperlink ref="H18" r:id="rId5" xr:uid="{00000000-0004-0000-0000-000004000000}"/>
    <hyperlink ref="H19" r:id="rId6" xr:uid="{00000000-0004-0000-0000-000005000000}"/>
    <hyperlink ref="H23" r:id="rId7" xr:uid="{00000000-0004-0000-0000-000006000000}"/>
    <hyperlink ref="H22" r:id="rId8" xr:uid="{00000000-0004-0000-0000-000007000000}"/>
    <hyperlink ref="H25" r:id="rId9" xr:uid="{00000000-0004-0000-0000-000008000000}"/>
    <hyperlink ref="H11" r:id="rId10" xr:uid="{00000000-0004-0000-0000-000009000000}"/>
    <hyperlink ref="H12" r:id="rId11" xr:uid="{00000000-0004-0000-0000-00000A000000}"/>
    <hyperlink ref="H8" r:id="rId12" xr:uid="{00000000-0004-0000-0000-00000B000000}"/>
    <hyperlink ref="H10" r:id="rId13" xr:uid="{00000000-0004-0000-0000-00000C000000}"/>
    <hyperlink ref="H20" r:id="rId14" xr:uid="{00000000-0004-0000-0000-00000D000000}"/>
    <hyperlink ref="H2" r:id="rId15" xr:uid="{00000000-0004-0000-0000-00000E000000}"/>
    <hyperlink ref="H3" r:id="rId16" xr:uid="{00000000-0004-0000-0000-00000F000000}"/>
    <hyperlink ref="H13" r:id="rId17" xr:uid="{00000000-0004-0000-0000-000010000000}"/>
    <hyperlink ref="H14" r:id="rId18" xr:uid="{00000000-0004-0000-0000-000011000000}"/>
    <hyperlink ref="H15" r:id="rId19" xr:uid="{00000000-0004-0000-0000-000012000000}"/>
    <hyperlink ref="H21" r:id="rId20" xr:uid="{00000000-0004-0000-0000-000013000000}"/>
    <hyperlink ref="H24" r:id="rId21" xr:uid="{00000000-0004-0000-0000-000014000000}"/>
    <hyperlink ref="H7" r:id="rId22" xr:uid="{00000000-0004-0000-0000-000015000000}"/>
    <hyperlink ref="H26" r:id="rId23" xr:uid="{00000000-0004-0000-0000-000016000000}"/>
    <hyperlink ref="H27" r:id="rId24" xr:uid="{00000000-0004-0000-0000-000017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0902-8907-BA42-A149-D07634E55400}">
  <dimension ref="A1:R28"/>
  <sheetViews>
    <sheetView tabSelected="1" zoomScale="169" workbookViewId="0">
      <selection activeCell="O15" sqref="O15"/>
    </sheetView>
  </sheetViews>
  <sheetFormatPr baseColWidth="10" defaultRowHeight="14" x14ac:dyDescent="0.2"/>
  <cols>
    <col min="1" max="1" width="28.83203125" style="34" bestFit="1" customWidth="1"/>
    <col min="2" max="2" width="21.5" style="34" bestFit="1" customWidth="1"/>
    <col min="3" max="3" width="24.5" style="34" bestFit="1" customWidth="1"/>
    <col min="4" max="4" width="36" style="34" bestFit="1" customWidth="1"/>
    <col min="5" max="5" width="10" style="34" bestFit="1" customWidth="1"/>
    <col min="6" max="6" width="25.1640625" style="34" bestFit="1" customWidth="1"/>
    <col min="7" max="7" width="13.83203125" style="34" bestFit="1" customWidth="1"/>
    <col min="8" max="8" width="115.6640625" style="34" bestFit="1" customWidth="1"/>
    <col min="9" max="9" width="34.6640625" style="34" bestFit="1" customWidth="1"/>
    <col min="10" max="10" width="16" style="34" bestFit="1" customWidth="1"/>
    <col min="11" max="11" width="9.1640625" style="34" bestFit="1" customWidth="1"/>
    <col min="12" max="12" width="15.33203125" style="34" bestFit="1" customWidth="1"/>
    <col min="13" max="13" width="15.33203125" style="34" customWidth="1"/>
    <col min="14" max="14" width="7.1640625" style="34" bestFit="1" customWidth="1"/>
    <col min="15" max="15" width="14.5" style="34" bestFit="1" customWidth="1"/>
    <col min="16" max="16" width="15.1640625" style="34" bestFit="1" customWidth="1"/>
    <col min="17" max="17" width="5.83203125" style="34" bestFit="1" customWidth="1"/>
    <col min="18" max="18" width="7.1640625" style="34" bestFit="1" customWidth="1"/>
    <col min="19" max="16384" width="10.83203125" style="34"/>
  </cols>
  <sheetData>
    <row r="1" spans="1:16" x14ac:dyDescent="0.2">
      <c r="A1" s="35" t="s">
        <v>59</v>
      </c>
      <c r="B1" s="35" t="s">
        <v>2</v>
      </c>
      <c r="C1" s="35" t="s">
        <v>60</v>
      </c>
      <c r="D1" s="35" t="s">
        <v>61</v>
      </c>
      <c r="E1" s="35" t="s">
        <v>130</v>
      </c>
      <c r="F1" s="35" t="s">
        <v>62</v>
      </c>
      <c r="G1" s="35" t="s">
        <v>63</v>
      </c>
      <c r="H1" s="36" t="s">
        <v>65</v>
      </c>
      <c r="I1" s="37" t="s">
        <v>0</v>
      </c>
      <c r="J1" s="37" t="s">
        <v>66</v>
      </c>
      <c r="K1" s="37" t="s">
        <v>67</v>
      </c>
      <c r="L1" s="37" t="s">
        <v>68</v>
      </c>
      <c r="M1" s="37" t="s">
        <v>208</v>
      </c>
      <c r="N1" s="37" t="s">
        <v>69</v>
      </c>
      <c r="O1" s="37" t="s">
        <v>1</v>
      </c>
      <c r="P1" s="37" t="s">
        <v>40</v>
      </c>
    </row>
    <row r="2" spans="1:16" x14ac:dyDescent="0.2">
      <c r="A2" s="34" t="s">
        <v>36</v>
      </c>
      <c r="B2" s="34" t="s">
        <v>28</v>
      </c>
      <c r="C2" s="34" t="s">
        <v>189</v>
      </c>
      <c r="D2" s="34" t="s">
        <v>186</v>
      </c>
      <c r="E2" s="34" t="s">
        <v>131</v>
      </c>
      <c r="F2" s="34" t="s">
        <v>188</v>
      </c>
      <c r="G2" s="34" t="s">
        <v>64</v>
      </c>
      <c r="H2" s="34" t="s">
        <v>187</v>
      </c>
      <c r="I2" s="34" t="s">
        <v>70</v>
      </c>
      <c r="J2" s="34">
        <v>1</v>
      </c>
      <c r="K2" s="34">
        <v>0.4</v>
      </c>
      <c r="M2" s="34">
        <f>K2*J2</f>
        <v>0.4</v>
      </c>
      <c r="N2" s="34">
        <f>L2*K2</f>
        <v>0</v>
      </c>
      <c r="O2" s="34" t="s">
        <v>3</v>
      </c>
      <c r="P2" s="34" t="s">
        <v>42</v>
      </c>
    </row>
    <row r="3" spans="1:16" x14ac:dyDescent="0.2">
      <c r="A3" s="34" t="s">
        <v>36</v>
      </c>
      <c r="B3" s="34" t="s">
        <v>29</v>
      </c>
      <c r="C3" s="34" t="s">
        <v>192</v>
      </c>
      <c r="D3" s="34" t="s">
        <v>86</v>
      </c>
      <c r="E3" s="34" t="s">
        <v>131</v>
      </c>
      <c r="F3" s="34" t="s">
        <v>191</v>
      </c>
      <c r="G3" s="34" t="s">
        <v>64</v>
      </c>
      <c r="H3" s="34" t="s">
        <v>190</v>
      </c>
      <c r="I3" s="34" t="s">
        <v>73</v>
      </c>
      <c r="J3" s="34">
        <v>3</v>
      </c>
      <c r="K3" s="34">
        <v>0.68</v>
      </c>
      <c r="M3" s="34">
        <f t="shared" ref="M3:M27" si="0">K3*J3</f>
        <v>2.04</v>
      </c>
      <c r="N3" s="34">
        <f>L3*K3</f>
        <v>0</v>
      </c>
      <c r="O3" s="34" t="s">
        <v>3</v>
      </c>
      <c r="P3" s="34" t="s">
        <v>95</v>
      </c>
    </row>
    <row r="4" spans="1:16" x14ac:dyDescent="0.2">
      <c r="A4" s="34" t="s">
        <v>36</v>
      </c>
      <c r="B4" s="34" t="s">
        <v>30</v>
      </c>
      <c r="C4" s="34" t="s">
        <v>195</v>
      </c>
      <c r="D4" s="34" t="s">
        <v>186</v>
      </c>
      <c r="E4" s="34" t="s">
        <v>131</v>
      </c>
      <c r="F4" s="34" t="s">
        <v>194</v>
      </c>
      <c r="G4" s="34" t="s">
        <v>64</v>
      </c>
      <c r="H4" s="34" t="s">
        <v>193</v>
      </c>
      <c r="I4" s="34" t="s">
        <v>77</v>
      </c>
      <c r="J4" s="34">
        <v>2</v>
      </c>
      <c r="K4" s="34">
        <v>0.15</v>
      </c>
      <c r="M4" s="34">
        <f t="shared" si="0"/>
        <v>0.3</v>
      </c>
      <c r="N4" s="34">
        <f>L4*K4</f>
        <v>0</v>
      </c>
      <c r="O4" s="34" t="s">
        <v>3</v>
      </c>
      <c r="P4" s="34" t="s">
        <v>43</v>
      </c>
    </row>
    <row r="5" spans="1:16" x14ac:dyDescent="0.2">
      <c r="A5" s="34" t="s">
        <v>36</v>
      </c>
      <c r="B5" s="34" t="s">
        <v>31</v>
      </c>
      <c r="C5" s="34" t="s">
        <v>196</v>
      </c>
      <c r="D5" s="34" t="s">
        <v>86</v>
      </c>
      <c r="E5" s="34" t="s">
        <v>131</v>
      </c>
      <c r="F5" s="34" t="s">
        <v>197</v>
      </c>
      <c r="G5" s="34" t="s">
        <v>64</v>
      </c>
      <c r="H5" s="34" t="s">
        <v>198</v>
      </c>
      <c r="I5" s="34" t="s">
        <v>82</v>
      </c>
      <c r="J5" s="34">
        <v>4</v>
      </c>
      <c r="K5" s="34">
        <v>0.14000000000000001</v>
      </c>
      <c r="M5" s="34">
        <f t="shared" si="0"/>
        <v>0.56000000000000005</v>
      </c>
      <c r="N5" s="34">
        <f>L5*K5</f>
        <v>0</v>
      </c>
      <c r="O5" s="34" t="s">
        <v>3</v>
      </c>
      <c r="P5" s="34" t="s">
        <v>44</v>
      </c>
    </row>
    <row r="6" spans="1:16" x14ac:dyDescent="0.2">
      <c r="A6" s="34" t="s">
        <v>36</v>
      </c>
      <c r="B6" s="34" t="s">
        <v>32</v>
      </c>
      <c r="C6" s="34" t="s">
        <v>85</v>
      </c>
      <c r="D6" s="34" t="s">
        <v>86</v>
      </c>
      <c r="E6" s="34" t="s">
        <v>131</v>
      </c>
      <c r="F6" s="34" t="s">
        <v>83</v>
      </c>
      <c r="G6" s="34" t="s">
        <v>64</v>
      </c>
      <c r="H6" s="34" t="s">
        <v>199</v>
      </c>
      <c r="I6" s="34" t="s">
        <v>87</v>
      </c>
      <c r="J6" s="34">
        <v>1</v>
      </c>
      <c r="K6" s="34">
        <v>0.15</v>
      </c>
      <c r="M6" s="34">
        <f t="shared" si="0"/>
        <v>0.15</v>
      </c>
      <c r="N6" s="34">
        <f>L6*K6</f>
        <v>0</v>
      </c>
      <c r="O6" s="34" t="s">
        <v>3</v>
      </c>
      <c r="P6" s="34" t="s">
        <v>45</v>
      </c>
    </row>
    <row r="7" spans="1:16" x14ac:dyDescent="0.2">
      <c r="A7" s="34" t="s">
        <v>4</v>
      </c>
      <c r="B7" s="34" t="s">
        <v>164</v>
      </c>
      <c r="C7" s="34" t="s">
        <v>166</v>
      </c>
      <c r="D7" s="34" t="s">
        <v>167</v>
      </c>
      <c r="E7" s="34" t="s">
        <v>131</v>
      </c>
      <c r="F7" s="34" t="s">
        <v>165</v>
      </c>
      <c r="G7" s="34" t="s">
        <v>64</v>
      </c>
      <c r="H7" s="34" t="s">
        <v>168</v>
      </c>
      <c r="I7" s="34" t="s">
        <v>4</v>
      </c>
      <c r="J7" s="34">
        <v>1</v>
      </c>
      <c r="K7" s="34">
        <v>0.15</v>
      </c>
      <c r="M7" s="34">
        <f t="shared" si="0"/>
        <v>0.15</v>
      </c>
      <c r="N7" s="34">
        <f>L7*K7</f>
        <v>0</v>
      </c>
      <c r="O7" s="34" t="s">
        <v>5</v>
      </c>
      <c r="P7" s="34" t="s">
        <v>50</v>
      </c>
    </row>
    <row r="8" spans="1:16" x14ac:dyDescent="0.2">
      <c r="A8" s="34" t="s">
        <v>6</v>
      </c>
      <c r="B8" s="34" t="s">
        <v>9</v>
      </c>
      <c r="C8" s="34" t="s">
        <v>128</v>
      </c>
      <c r="D8" s="34" t="s">
        <v>129</v>
      </c>
      <c r="E8" s="34" t="s">
        <v>131</v>
      </c>
      <c r="F8" s="34" t="s">
        <v>127</v>
      </c>
      <c r="G8" s="34" t="s">
        <v>64</v>
      </c>
      <c r="H8" s="34" t="s">
        <v>126</v>
      </c>
      <c r="I8" s="34" t="s">
        <v>7</v>
      </c>
      <c r="J8" s="34">
        <v>1</v>
      </c>
      <c r="K8" s="34">
        <v>0.65</v>
      </c>
      <c r="M8" s="34">
        <f t="shared" si="0"/>
        <v>0.65</v>
      </c>
      <c r="N8" s="34">
        <f>L8*K8</f>
        <v>0</v>
      </c>
      <c r="O8" s="34" t="s">
        <v>8</v>
      </c>
      <c r="P8" s="34" t="s">
        <v>46</v>
      </c>
    </row>
    <row r="9" spans="1:16" x14ac:dyDescent="0.2">
      <c r="A9" s="34" t="s">
        <v>10</v>
      </c>
      <c r="B9" s="34" t="s">
        <v>153</v>
      </c>
      <c r="E9" s="34" t="s">
        <v>131</v>
      </c>
      <c r="G9" s="34" t="s">
        <v>64</v>
      </c>
      <c r="I9" s="34" t="s">
        <v>10</v>
      </c>
      <c r="J9" s="34">
        <v>1</v>
      </c>
      <c r="M9" s="34">
        <f t="shared" si="0"/>
        <v>0</v>
      </c>
      <c r="N9" s="34">
        <f>L9*K9</f>
        <v>0</v>
      </c>
      <c r="O9" s="34" t="s">
        <v>10</v>
      </c>
      <c r="P9" s="34" t="s">
        <v>57</v>
      </c>
    </row>
    <row r="10" spans="1:16" x14ac:dyDescent="0.2">
      <c r="A10" s="34" t="s">
        <v>11</v>
      </c>
      <c r="C10" s="34" t="s">
        <v>135</v>
      </c>
      <c r="D10" s="34" t="s">
        <v>133</v>
      </c>
      <c r="E10" s="34" t="s">
        <v>133</v>
      </c>
      <c r="F10" s="34" t="s">
        <v>135</v>
      </c>
      <c r="G10" s="34" t="s">
        <v>64</v>
      </c>
      <c r="H10" s="34" t="s">
        <v>134</v>
      </c>
      <c r="I10" s="34" t="s">
        <v>185</v>
      </c>
      <c r="J10" s="34">
        <v>1</v>
      </c>
      <c r="K10" s="34">
        <v>23.55</v>
      </c>
      <c r="L10" s="34">
        <v>5</v>
      </c>
      <c r="M10" s="34">
        <f t="shared" si="0"/>
        <v>23.55</v>
      </c>
      <c r="N10" s="34">
        <f>L10*K10</f>
        <v>117.75</v>
      </c>
    </row>
    <row r="11" spans="1:16" x14ac:dyDescent="0.2">
      <c r="A11" s="34" t="s">
        <v>117</v>
      </c>
      <c r="C11" s="34" t="s">
        <v>120</v>
      </c>
      <c r="D11" s="34" t="s">
        <v>119</v>
      </c>
      <c r="E11" s="34" t="s">
        <v>131</v>
      </c>
      <c r="F11" s="34" t="s">
        <v>121</v>
      </c>
      <c r="G11" s="34" t="s">
        <v>64</v>
      </c>
      <c r="H11" s="34" t="s">
        <v>118</v>
      </c>
      <c r="I11" s="34" t="s">
        <v>155</v>
      </c>
      <c r="J11" s="34">
        <v>1</v>
      </c>
      <c r="K11" s="34">
        <v>0.73</v>
      </c>
      <c r="M11" s="34">
        <f t="shared" si="0"/>
        <v>0.73</v>
      </c>
      <c r="N11" s="34">
        <f>L11*K11</f>
        <v>0</v>
      </c>
    </row>
    <row r="12" spans="1:16" x14ac:dyDescent="0.2">
      <c r="A12" s="34" t="s">
        <v>122</v>
      </c>
      <c r="B12" s="34" t="s">
        <v>9</v>
      </c>
      <c r="C12" s="34" t="s">
        <v>124</v>
      </c>
      <c r="D12" s="34" t="s">
        <v>119</v>
      </c>
      <c r="E12" s="34" t="s">
        <v>131</v>
      </c>
      <c r="F12" s="34" t="s">
        <v>125</v>
      </c>
      <c r="G12" s="34" t="s">
        <v>64</v>
      </c>
      <c r="H12" s="34" t="s">
        <v>123</v>
      </c>
      <c r="I12" s="34" t="s">
        <v>157</v>
      </c>
      <c r="J12" s="34">
        <v>1</v>
      </c>
      <c r="K12" s="34">
        <v>1.37</v>
      </c>
      <c r="M12" s="34">
        <f t="shared" si="0"/>
        <v>1.37</v>
      </c>
      <c r="N12" s="34">
        <f>L12*K12</f>
        <v>0</v>
      </c>
      <c r="O12" s="34" t="s">
        <v>12</v>
      </c>
      <c r="P12" s="34" t="s">
        <v>49</v>
      </c>
    </row>
    <row r="13" spans="1:16" x14ac:dyDescent="0.2">
      <c r="A13" s="34" t="s">
        <v>136</v>
      </c>
      <c r="B13" s="34" t="s">
        <v>9</v>
      </c>
      <c r="C13" s="34" t="s">
        <v>202</v>
      </c>
      <c r="D13" s="34" t="s">
        <v>139</v>
      </c>
      <c r="E13" s="34" t="s">
        <v>131</v>
      </c>
      <c r="F13" s="34" t="s">
        <v>201</v>
      </c>
      <c r="G13" s="34" t="s">
        <v>64</v>
      </c>
      <c r="H13" s="34" t="s">
        <v>200</v>
      </c>
      <c r="I13" s="34" t="s">
        <v>156</v>
      </c>
      <c r="J13" s="34">
        <v>2</v>
      </c>
      <c r="K13" s="34">
        <v>0.59</v>
      </c>
      <c r="M13" s="34">
        <f t="shared" si="0"/>
        <v>1.18</v>
      </c>
      <c r="N13" s="34">
        <f>L13*K13</f>
        <v>0</v>
      </c>
      <c r="O13" s="34" t="s">
        <v>13</v>
      </c>
      <c r="P13" s="34" t="s">
        <v>47</v>
      </c>
    </row>
    <row r="14" spans="1:16" x14ac:dyDescent="0.2">
      <c r="A14" s="34" t="s">
        <v>141</v>
      </c>
      <c r="B14" s="34" t="s">
        <v>9</v>
      </c>
      <c r="C14" s="34" t="s">
        <v>202</v>
      </c>
      <c r="D14" s="34" t="s">
        <v>139</v>
      </c>
      <c r="E14" s="34" t="s">
        <v>131</v>
      </c>
      <c r="F14" s="34" t="s">
        <v>201</v>
      </c>
      <c r="G14" s="34" t="s">
        <v>64</v>
      </c>
      <c r="H14" s="34" t="s">
        <v>200</v>
      </c>
      <c r="I14" s="34" t="s">
        <v>156</v>
      </c>
      <c r="J14" s="34">
        <v>2</v>
      </c>
      <c r="K14" s="34">
        <v>0.59</v>
      </c>
      <c r="M14" s="34">
        <f t="shared" si="0"/>
        <v>1.18</v>
      </c>
      <c r="N14" s="34">
        <f>L14*K14</f>
        <v>0</v>
      </c>
      <c r="O14" s="34" t="s">
        <v>13</v>
      </c>
      <c r="P14" s="34" t="s">
        <v>48</v>
      </c>
    </row>
    <row r="15" spans="1:16" x14ac:dyDescent="0.2">
      <c r="A15" s="34" t="s">
        <v>143</v>
      </c>
      <c r="D15" s="34" t="s">
        <v>132</v>
      </c>
      <c r="E15" s="34" t="s">
        <v>132</v>
      </c>
      <c r="F15" s="34" t="s">
        <v>147</v>
      </c>
      <c r="G15" s="34" t="s">
        <v>64</v>
      </c>
      <c r="H15" s="34" t="s">
        <v>146</v>
      </c>
      <c r="I15" s="34" t="s">
        <v>154</v>
      </c>
      <c r="J15" s="34">
        <v>2</v>
      </c>
      <c r="K15" s="34">
        <v>4.95</v>
      </c>
      <c r="M15" s="34">
        <f t="shared" si="0"/>
        <v>9.9</v>
      </c>
      <c r="N15" s="34">
        <f>L15*K15</f>
        <v>0</v>
      </c>
    </row>
    <row r="16" spans="1:16" x14ac:dyDescent="0.2">
      <c r="A16" s="34" t="s">
        <v>142</v>
      </c>
      <c r="B16" s="34" t="s">
        <v>152</v>
      </c>
      <c r="G16" s="34" t="s">
        <v>64</v>
      </c>
      <c r="M16" s="34">
        <f t="shared" si="0"/>
        <v>0</v>
      </c>
      <c r="N16" s="34">
        <f>L16*K16</f>
        <v>0</v>
      </c>
    </row>
    <row r="17" spans="1:18" x14ac:dyDescent="0.2">
      <c r="A17" s="34" t="s">
        <v>14</v>
      </c>
      <c r="B17" s="34" t="s">
        <v>33</v>
      </c>
      <c r="C17" s="34" t="s">
        <v>97</v>
      </c>
      <c r="D17" s="34" t="s">
        <v>71</v>
      </c>
      <c r="E17" s="34" t="s">
        <v>131</v>
      </c>
      <c r="F17" s="34" t="s">
        <v>96</v>
      </c>
      <c r="G17" s="34" t="s">
        <v>64</v>
      </c>
      <c r="H17" s="34" t="s">
        <v>98</v>
      </c>
      <c r="I17" s="34" t="s">
        <v>14</v>
      </c>
      <c r="J17" s="34">
        <v>2</v>
      </c>
      <c r="K17" s="34">
        <v>0.14000000000000001</v>
      </c>
      <c r="M17" s="34">
        <f t="shared" si="0"/>
        <v>0.28000000000000003</v>
      </c>
      <c r="N17" s="34">
        <f>L17*K17</f>
        <v>0</v>
      </c>
      <c r="O17" s="34" t="s">
        <v>15</v>
      </c>
      <c r="P17" s="34" t="s">
        <v>41</v>
      </c>
    </row>
    <row r="18" spans="1:18" x14ac:dyDescent="0.2">
      <c r="A18" s="34" t="s">
        <v>14</v>
      </c>
      <c r="B18" s="34" t="s">
        <v>34</v>
      </c>
      <c r="C18" s="34" t="s">
        <v>100</v>
      </c>
      <c r="D18" s="34" t="s">
        <v>71</v>
      </c>
      <c r="E18" s="34" t="s">
        <v>131</v>
      </c>
      <c r="F18" s="34" t="s">
        <v>99</v>
      </c>
      <c r="G18" s="34" t="s">
        <v>64</v>
      </c>
      <c r="H18" s="34" t="s">
        <v>101</v>
      </c>
      <c r="I18" s="34" t="s">
        <v>14</v>
      </c>
      <c r="J18" s="34">
        <v>26</v>
      </c>
      <c r="K18" s="34">
        <v>0.14000000000000001</v>
      </c>
      <c r="M18" s="34">
        <f t="shared" si="0"/>
        <v>3.6400000000000006</v>
      </c>
      <c r="N18" s="34">
        <f>L18*K18</f>
        <v>0</v>
      </c>
      <c r="O18" s="34" t="s">
        <v>15</v>
      </c>
      <c r="P18" s="34" t="s">
        <v>169</v>
      </c>
    </row>
    <row r="19" spans="1:18" x14ac:dyDescent="0.2">
      <c r="A19" s="34" t="s">
        <v>14</v>
      </c>
      <c r="B19" s="34" t="s">
        <v>35</v>
      </c>
      <c r="C19" s="34" t="s">
        <v>103</v>
      </c>
      <c r="D19" s="34" t="s">
        <v>71</v>
      </c>
      <c r="E19" s="34" t="s">
        <v>131</v>
      </c>
      <c r="F19" s="34" t="s">
        <v>102</v>
      </c>
      <c r="G19" s="34" t="s">
        <v>64</v>
      </c>
      <c r="H19" s="34" t="s">
        <v>104</v>
      </c>
      <c r="I19" s="34" t="s">
        <v>14</v>
      </c>
      <c r="J19" s="34">
        <v>1</v>
      </c>
      <c r="K19" s="34">
        <v>0.14000000000000001</v>
      </c>
      <c r="M19" s="34">
        <f t="shared" si="0"/>
        <v>0.14000000000000001</v>
      </c>
      <c r="N19" s="34">
        <f>L19*K19</f>
        <v>0</v>
      </c>
      <c r="O19" s="34" t="s">
        <v>15</v>
      </c>
      <c r="P19" s="34" t="s">
        <v>51</v>
      </c>
    </row>
    <row r="20" spans="1:18" x14ac:dyDescent="0.2">
      <c r="A20" s="34" t="s">
        <v>16</v>
      </c>
      <c r="B20" s="34" t="s">
        <v>9</v>
      </c>
      <c r="D20" s="34" t="s">
        <v>132</v>
      </c>
      <c r="E20" s="34" t="s">
        <v>132</v>
      </c>
      <c r="F20" s="34" t="s">
        <v>145</v>
      </c>
      <c r="G20" s="34" t="s">
        <v>64</v>
      </c>
      <c r="H20" s="34" t="s">
        <v>144</v>
      </c>
      <c r="I20" s="34" t="s">
        <v>170</v>
      </c>
      <c r="J20" s="34">
        <v>2</v>
      </c>
      <c r="K20" s="34">
        <v>3.95</v>
      </c>
      <c r="M20" s="34">
        <f t="shared" si="0"/>
        <v>7.9</v>
      </c>
      <c r="N20" s="34">
        <f>L20*K20</f>
        <v>0</v>
      </c>
      <c r="O20" s="34" t="s">
        <v>17</v>
      </c>
      <c r="P20" s="34" t="s">
        <v>52</v>
      </c>
    </row>
    <row r="21" spans="1:18" x14ac:dyDescent="0.2">
      <c r="A21" s="34" t="s">
        <v>18</v>
      </c>
      <c r="B21" s="34" t="s">
        <v>158</v>
      </c>
      <c r="C21" s="34" t="s">
        <v>150</v>
      </c>
      <c r="D21" s="34" t="s">
        <v>151</v>
      </c>
      <c r="E21" s="34" t="s">
        <v>131</v>
      </c>
      <c r="F21" s="34" t="s">
        <v>149</v>
      </c>
      <c r="G21" s="34" t="s">
        <v>64</v>
      </c>
      <c r="H21" s="34" t="s">
        <v>148</v>
      </c>
      <c r="I21" s="34" t="s">
        <v>37</v>
      </c>
      <c r="J21" s="34">
        <v>1</v>
      </c>
      <c r="K21" s="34">
        <v>7.43</v>
      </c>
      <c r="M21" s="34">
        <f t="shared" si="0"/>
        <v>7.43</v>
      </c>
      <c r="N21" s="34">
        <f>L21*K21</f>
        <v>0</v>
      </c>
      <c r="O21" s="34" t="s">
        <v>19</v>
      </c>
      <c r="P21" s="34" t="s">
        <v>53</v>
      </c>
    </row>
    <row r="22" spans="1:18" x14ac:dyDescent="0.2">
      <c r="A22" s="34" t="s">
        <v>20</v>
      </c>
      <c r="B22" s="34" t="s">
        <v>9</v>
      </c>
      <c r="C22" s="34" t="s">
        <v>111</v>
      </c>
      <c r="D22" s="34" t="s">
        <v>110</v>
      </c>
      <c r="E22" s="34" t="s">
        <v>131</v>
      </c>
      <c r="F22" s="34" t="s">
        <v>109</v>
      </c>
      <c r="G22" s="34" t="s">
        <v>64</v>
      </c>
      <c r="H22" s="34" t="s">
        <v>112</v>
      </c>
      <c r="I22" s="34" t="s">
        <v>21</v>
      </c>
      <c r="J22" s="34">
        <v>1</v>
      </c>
      <c r="K22" s="34">
        <v>1.89</v>
      </c>
      <c r="M22" s="34">
        <f t="shared" si="0"/>
        <v>1.89</v>
      </c>
      <c r="N22" s="34">
        <f>L22*K22</f>
        <v>0</v>
      </c>
      <c r="O22" s="34" t="s">
        <v>22</v>
      </c>
      <c r="P22" s="34" t="s">
        <v>56</v>
      </c>
    </row>
    <row r="23" spans="1:18" s="39" customFormat="1" ht="16" x14ac:dyDescent="0.2">
      <c r="A23" s="39" t="s">
        <v>207</v>
      </c>
      <c r="B23" s="39" t="s">
        <v>9</v>
      </c>
      <c r="C23" s="39" t="s">
        <v>205</v>
      </c>
      <c r="D23" s="39" t="s">
        <v>206</v>
      </c>
      <c r="E23" s="39" t="s">
        <v>131</v>
      </c>
      <c r="F23" s="39" t="s">
        <v>204</v>
      </c>
      <c r="G23" s="39" t="s">
        <v>64</v>
      </c>
      <c r="H23" s="39" t="s">
        <v>203</v>
      </c>
      <c r="I23" s="39" t="s">
        <v>25</v>
      </c>
      <c r="J23" s="39">
        <v>1</v>
      </c>
      <c r="K23" s="39">
        <v>0.68</v>
      </c>
      <c r="M23" s="39">
        <f t="shared" si="0"/>
        <v>0.68</v>
      </c>
      <c r="N23" s="39">
        <f>L23*K23</f>
        <v>0</v>
      </c>
      <c r="O23" s="39" t="s">
        <v>24</v>
      </c>
      <c r="P23" s="39" t="s">
        <v>54</v>
      </c>
    </row>
    <row r="24" spans="1:18" x14ac:dyDescent="0.2">
      <c r="A24" s="34" t="s">
        <v>39</v>
      </c>
      <c r="B24" s="34" t="s">
        <v>9</v>
      </c>
      <c r="C24" s="34" t="s">
        <v>160</v>
      </c>
      <c r="D24" s="34" t="s">
        <v>161</v>
      </c>
      <c r="E24" s="34" t="s">
        <v>131</v>
      </c>
      <c r="F24" s="34" t="s">
        <v>162</v>
      </c>
      <c r="G24" s="34" t="s">
        <v>64</v>
      </c>
      <c r="H24" s="34" t="s">
        <v>159</v>
      </c>
      <c r="I24" s="34" t="s">
        <v>25</v>
      </c>
      <c r="J24" s="34">
        <v>1</v>
      </c>
      <c r="K24" s="34">
        <v>1.47</v>
      </c>
      <c r="M24" s="34">
        <f t="shared" si="0"/>
        <v>1.47</v>
      </c>
      <c r="N24" s="34">
        <f>L24*K24</f>
        <v>0</v>
      </c>
      <c r="O24" s="34" t="s">
        <v>24</v>
      </c>
      <c r="P24" s="34" t="s">
        <v>58</v>
      </c>
    </row>
    <row r="25" spans="1:18" x14ac:dyDescent="0.2">
      <c r="A25" s="34" t="s">
        <v>38</v>
      </c>
      <c r="B25" s="34" t="s">
        <v>9</v>
      </c>
      <c r="C25" s="34" t="s">
        <v>115</v>
      </c>
      <c r="D25" s="34" t="s">
        <v>116</v>
      </c>
      <c r="E25" s="34" t="s">
        <v>131</v>
      </c>
      <c r="F25" s="34" t="s">
        <v>113</v>
      </c>
      <c r="G25" s="34" t="s">
        <v>64</v>
      </c>
      <c r="H25" s="34" t="s">
        <v>114</v>
      </c>
      <c r="I25" s="34" t="s">
        <v>26</v>
      </c>
      <c r="J25" s="34">
        <v>1</v>
      </c>
      <c r="K25" s="34">
        <v>0.69</v>
      </c>
      <c r="M25" s="34">
        <f t="shared" si="0"/>
        <v>0.69</v>
      </c>
      <c r="N25" s="34">
        <f>L25*K25</f>
        <v>0</v>
      </c>
      <c r="O25" s="34" t="s">
        <v>27</v>
      </c>
      <c r="P25" s="34" t="s">
        <v>55</v>
      </c>
    </row>
    <row r="26" spans="1:18" x14ac:dyDescent="0.2">
      <c r="A26" s="34" t="s">
        <v>171</v>
      </c>
      <c r="B26" s="34" t="s">
        <v>183</v>
      </c>
      <c r="C26" s="34" t="s">
        <v>172</v>
      </c>
      <c r="D26" s="34" t="s">
        <v>173</v>
      </c>
      <c r="E26" s="34" t="s">
        <v>131</v>
      </c>
      <c r="F26" s="34" t="s">
        <v>174</v>
      </c>
      <c r="G26" s="34" t="s">
        <v>64</v>
      </c>
      <c r="H26" s="34" t="s">
        <v>175</v>
      </c>
      <c r="I26" s="34" t="s">
        <v>176</v>
      </c>
      <c r="J26" s="34">
        <v>4</v>
      </c>
      <c r="K26" s="34">
        <v>0.79</v>
      </c>
      <c r="M26" s="34">
        <f t="shared" si="0"/>
        <v>3.16</v>
      </c>
      <c r="N26" s="34">
        <f>L26*K26</f>
        <v>0</v>
      </c>
    </row>
    <row r="27" spans="1:18" x14ac:dyDescent="0.2">
      <c r="A27" s="34" t="s">
        <v>179</v>
      </c>
      <c r="B27" s="34" t="s">
        <v>184</v>
      </c>
      <c r="C27" s="34" t="s">
        <v>180</v>
      </c>
      <c r="D27" s="34" t="s">
        <v>181</v>
      </c>
      <c r="E27" s="34" t="s">
        <v>131</v>
      </c>
      <c r="F27" s="34" t="s">
        <v>182</v>
      </c>
      <c r="G27" s="34" t="s">
        <v>64</v>
      </c>
      <c r="H27" s="34" t="s">
        <v>177</v>
      </c>
      <c r="I27" s="34" t="s">
        <v>178</v>
      </c>
      <c r="J27" s="34">
        <v>8</v>
      </c>
      <c r="K27" s="34">
        <v>0.25</v>
      </c>
      <c r="M27" s="34">
        <f t="shared" si="0"/>
        <v>2</v>
      </c>
      <c r="N27" s="34">
        <f>L27*K27</f>
        <v>0</v>
      </c>
    </row>
    <row r="28" spans="1:18" x14ac:dyDescent="0.2">
      <c r="I28" s="38"/>
      <c r="Q28" s="40" t="s">
        <v>163</v>
      </c>
      <c r="R28" s="41">
        <f>SUM(N2:N25)</f>
        <v>117.75</v>
      </c>
    </row>
  </sheetData>
  <hyperlinks>
    <hyperlink ref="H17" r:id="rId1" xr:uid="{FB151E45-58F2-9844-84D0-84D6D00F514C}"/>
    <hyperlink ref="H18" r:id="rId2" xr:uid="{462166A4-AB28-A74D-9CD7-0B9A87F365D9}"/>
    <hyperlink ref="H19" r:id="rId3" xr:uid="{0C96DC19-06AD-7D43-8090-A50E01A2AF2B}"/>
    <hyperlink ref="H22" r:id="rId4" xr:uid="{16250ACB-D84D-8A40-821C-59E69D25DB72}"/>
    <hyperlink ref="H25" r:id="rId5" xr:uid="{41B8C85D-3D61-0941-89B7-96199B9A0DCD}"/>
    <hyperlink ref="H11" r:id="rId6" xr:uid="{9531C5A5-F1CA-8345-8CD5-300A655393BE}"/>
    <hyperlink ref="H12" r:id="rId7" xr:uid="{E40ED068-530C-4A41-ADA5-08EDE5B9D622}"/>
    <hyperlink ref="H8" r:id="rId8" xr:uid="{173E3D02-6B6D-8A47-91A1-172A9B7439ED}"/>
    <hyperlink ref="H10" r:id="rId9" xr:uid="{3C402C2E-3AB9-5049-A4C0-324B80D13CDE}"/>
    <hyperlink ref="H20" r:id="rId10" xr:uid="{FC6FBC88-C47E-E048-BBDE-64A509667EDB}"/>
    <hyperlink ref="H15" r:id="rId11" xr:uid="{3057D1D7-C5D2-164B-A1D6-A94DCFAE343C}"/>
    <hyperlink ref="H21" r:id="rId12" xr:uid="{722F0041-55AD-9346-ADA7-1D42D8323690}"/>
    <hyperlink ref="H24" r:id="rId13" xr:uid="{8B82FFA3-EA7F-3242-ABB7-5881065E0009}"/>
    <hyperlink ref="H7" r:id="rId14" xr:uid="{E170B0A8-9591-7A4E-B8AC-1A4067558241}"/>
    <hyperlink ref="H26" r:id="rId15" xr:uid="{14DD090C-7907-D44D-8F1C-AA6843DC1BDF}"/>
    <hyperlink ref="H27" r:id="rId16" xr:uid="{8A4D985F-C89E-F443-B1C9-CA40D4389B5D}"/>
    <hyperlink ref="D2" r:id="rId17" display="https://www.digikey.com.au/en/supplier-centers/s/samsung-electro-mechanics-america" xr:uid="{F1999035-8407-C543-A355-88ADCDF3B948}"/>
    <hyperlink ref="D3" r:id="rId18" display="https://www.digikey.com.au/en/supplier-centers/t/tdk" xr:uid="{01A26BF5-9FD2-114F-9BA6-D702125235B1}"/>
    <hyperlink ref="D4" r:id="rId19" display="https://www.digikey.com.au/en/supplier-centers/s/samsung-electro-mechanics-america" xr:uid="{0A3F7F37-56F8-BD43-A9F5-F11AF40E099F}"/>
    <hyperlink ref="D5" r:id="rId20" display="https://www.digikey.com.au/en/supplier-centers/t/tdk" xr:uid="{B339474A-8748-824A-B3C6-1A37216C2A8E}"/>
    <hyperlink ref="D6" r:id="rId21" display="https://www.digikey.com.au/en/supplier-centers/t/tdk" xr:uid="{3F18C430-8AF5-B240-99A2-E10686910487}"/>
    <hyperlink ref="D23" r:id="rId22" display="https://www.digikey.com.au/en/supplier-centers/e/exar-corporation" xr:uid="{7C85E629-2A14-B44D-9AFA-97BB1FBC5A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SteeringWheel_v4_1</vt:lpstr>
      <vt:lpstr>SteeringWheel_v4_1_2018Order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Kent</dc:creator>
  <cp:lastModifiedBy>Microsoft Office User</cp:lastModifiedBy>
  <dcterms:created xsi:type="dcterms:W3CDTF">2016-11-14T07:22:54Z</dcterms:created>
  <dcterms:modified xsi:type="dcterms:W3CDTF">2018-06-05T09:54:28Z</dcterms:modified>
</cp:coreProperties>
</file>