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QUTMS_MCISO\hardware\Project Outputs for QUTMS_MCISO-V01\"/>
    </mc:Choice>
  </mc:AlternateContent>
  <xr:revisionPtr revIDLastSave="0" documentId="13_ncr:40009_{10417CB3-6D7E-4A81-83CA-EB586ADABA98}" xr6:coauthVersionLast="46" xr6:coauthVersionMax="46" xr10:uidLastSave="{00000000-0000-0000-0000-000000000000}"/>
  <bookViews>
    <workbookView xWindow="-110" yWindow="-110" windowWidth="38620" windowHeight="21220"/>
  </bookViews>
  <sheets>
    <sheet name="Pick Place for MCISO-P01-V06-N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4" i="1"/>
</calcChain>
</file>

<file path=xl/sharedStrings.xml><?xml version="1.0" encoding="utf-8"?>
<sst xmlns="http://schemas.openxmlformats.org/spreadsheetml/2006/main" count="628" uniqueCount="274">
  <si>
    <t>Altium Designer Pick and Place Locations</t>
  </si>
  <si>
    <t>C:\Repos\QUTMS_MCISO\hardware\Project Outputs for QUTMS_MCISO-V01\Pick Place for MCISO-P01-V06-NewMicro.csv</t>
  </si>
  <si>
    <t>========================================================================================================================</t>
  </si>
  <si>
    <t>File Design Information:</t>
  </si>
  <si>
    <t>Date:       12/05/21</t>
  </si>
  <si>
    <t>Time:       23:40</t>
  </si>
  <si>
    <t>Revision:   2652e49b4b62d930b57cb354a7c17f82eb18a5af</t>
  </si>
  <si>
    <t>Variant:    No variations</t>
  </si>
  <si>
    <t>Units used: mm</t>
  </si>
  <si>
    <t>Designator</t>
  </si>
  <si>
    <t>Comment</t>
  </si>
  <si>
    <t>Layer</t>
  </si>
  <si>
    <t>Footprint</t>
  </si>
  <si>
    <t>Center-X(mm)</t>
  </si>
  <si>
    <t>Center-Y(mm)</t>
  </si>
  <si>
    <t>Rotation</t>
  </si>
  <si>
    <t>Description</t>
  </si>
  <si>
    <t>R34</t>
  </si>
  <si>
    <t>10k 5% 0603</t>
  </si>
  <si>
    <t>BottomLayer</t>
  </si>
  <si>
    <t>Res_ThinFilm_0603</t>
  </si>
  <si>
    <t>Resistor, SMD, 10k, 0.1W, 5%, 0603</t>
  </si>
  <si>
    <t>R33</t>
  </si>
  <si>
    <t>R32</t>
  </si>
  <si>
    <t>R31</t>
  </si>
  <si>
    <t>R30</t>
  </si>
  <si>
    <t>U1</t>
  </si>
  <si>
    <t>STM32F207VGT7</t>
  </si>
  <si>
    <t>TopLayer</t>
  </si>
  <si>
    <t>STM-LQFP100_N</t>
  </si>
  <si>
    <t>ARM Cortex-M3 32-bit MCU, 1024 KB Flash, 128 KB Internal RAM, 82 I/Os, 100-pin LQFP, -40 to 105 degC, Tray</t>
  </si>
  <si>
    <t>R23_B</t>
  </si>
  <si>
    <t>120R 1% 1210</t>
  </si>
  <si>
    <t>Res_ThinFilm_1210</t>
  </si>
  <si>
    <t>Resistor, SMD, 120R, 0.25W, 1%, 1210</t>
  </si>
  <si>
    <t>R23_A</t>
  </si>
  <si>
    <t>R20_B</t>
  </si>
  <si>
    <t>R20_A</t>
  </si>
  <si>
    <t>R19_B</t>
  </si>
  <si>
    <t>R19_A</t>
  </si>
  <si>
    <t>C24</t>
  </si>
  <si>
    <t>100nF</t>
  </si>
  <si>
    <t>Cap_Ceramic_0603</t>
  </si>
  <si>
    <t>Capacitor, Ceramic, SMD, 100nF, 50V, 5%, X7R, 0603</t>
  </si>
  <si>
    <t>J16</t>
  </si>
  <si>
    <t>Jumper 2Way Solderable</t>
  </si>
  <si>
    <t>Jumper_2Way_Solderable</t>
  </si>
  <si>
    <t>Jumper 2Way Side Solderable</t>
  </si>
  <si>
    <t>D2</t>
  </si>
  <si>
    <t>NUP2105L</t>
  </si>
  <si>
    <t>R8</t>
  </si>
  <si>
    <t>15k 5% 0603</t>
  </si>
  <si>
    <t>Resistor, SMD, 15k, 0.1W, 5%, 0603</t>
  </si>
  <si>
    <t>R7</t>
  </si>
  <si>
    <t>R6</t>
  </si>
  <si>
    <t>22R</t>
  </si>
  <si>
    <t>Resistor, SMD, 22R, 0.1W, 1%, 0603</t>
  </si>
  <si>
    <t>R5</t>
  </si>
  <si>
    <t>LOGO1</t>
  </si>
  <si>
    <t>50mm Wide QUTMS Logo</t>
  </si>
  <si>
    <t>QUTMS_LOGO_10MM</t>
  </si>
  <si>
    <t>J15</t>
  </si>
  <si>
    <t>JST PH 4x RIGHT COMB</t>
  </si>
  <si>
    <t>JST_PH_4x_RIGHT_COMB</t>
  </si>
  <si>
    <t>J10</t>
  </si>
  <si>
    <t>FID3</t>
  </si>
  <si>
    <t>Fiducial 1MM</t>
  </si>
  <si>
    <t>FIDUCIAL_1MM</t>
  </si>
  <si>
    <t>C23</t>
  </si>
  <si>
    <t>100nF 50V 5% X7R 0603</t>
  </si>
  <si>
    <t>SD1</t>
  </si>
  <si>
    <t>47219-2001</t>
  </si>
  <si>
    <t>MOLX-47219-2001-8_V</t>
  </si>
  <si>
    <t>MicroSD Card Connector, Hinge Type, -40 to 85 degC, 8-Pin SMD, RoHS, Tape and Reel</t>
  </si>
  <si>
    <t>U4</t>
  </si>
  <si>
    <t>SN65HVD232D</t>
  </si>
  <si>
    <t>D0008A_L</t>
  </si>
  <si>
    <t>3.3 V CAN Transceiver, 17 mA, -40 to 85 degC, 8-pin SOIC (D), Green (RoHS &amp; no Sb/Br)</t>
  </si>
  <si>
    <t>U2</t>
  </si>
  <si>
    <t>DSC1101CI5-020.0000T</t>
  </si>
  <si>
    <t>VDFN6_3P2X2P5_MCH</t>
  </si>
  <si>
    <t>No Description Available</t>
  </si>
  <si>
    <t>J4</t>
  </si>
  <si>
    <t>U7</t>
  </si>
  <si>
    <t>ISO1050DWR</t>
  </si>
  <si>
    <t>DW00016B_V</t>
  </si>
  <si>
    <t>Isolated CAN Transceiver, -55 to 105 degC, 16-pin SOIC (DW), Green (RoHS &amp; no Sb/Br)</t>
  </si>
  <si>
    <t>TP6</t>
  </si>
  <si>
    <t>TestPoint_SMD</t>
  </si>
  <si>
    <t>TestPointSMD</t>
  </si>
  <si>
    <t>TP4</t>
  </si>
  <si>
    <t>J6</t>
  </si>
  <si>
    <t>JST PH 5x RIGHT COMB</t>
  </si>
  <si>
    <t>JST_PH_5x_RIGHT_COMB</t>
  </si>
  <si>
    <t>U3</t>
  </si>
  <si>
    <t>MAX17612A</t>
  </si>
  <si>
    <t>4.5V to 60V, 250mA Current-Limiter with OV, UV, and Reverse Protection</t>
  </si>
  <si>
    <t>C22</t>
  </si>
  <si>
    <t>47uF 16V 1210</t>
  </si>
  <si>
    <t>Cap_Ceramic_1210</t>
  </si>
  <si>
    <t>Capacitor, Ceramic, SMD, 47uF, 16V, 5%, X7R, 1210</t>
  </si>
  <si>
    <t>C21</t>
  </si>
  <si>
    <t>22uF 35V</t>
  </si>
  <si>
    <t>Cap_Ceramic_1206</t>
  </si>
  <si>
    <t>22µF ±20% 35V Ceramic Capacitor X5R 1206 (3216 Metric)</t>
  </si>
  <si>
    <t>J8</t>
  </si>
  <si>
    <t>Jumper 2Way Pins</t>
  </si>
  <si>
    <t>Jumper_2Way_Pin</t>
  </si>
  <si>
    <t>Jumper 2Way Side Pins</t>
  </si>
  <si>
    <t>K1</t>
  </si>
  <si>
    <t>G5V-2-DC12</t>
  </si>
  <si>
    <t>G5V-2</t>
  </si>
  <si>
    <t>General Purpose Relay DPDT (2 Form C) Through Hole, 12V, 2A</t>
  </si>
  <si>
    <t>J17</t>
  </si>
  <si>
    <t>JST PH 2x RIGHT COMB</t>
  </si>
  <si>
    <t>JST_PH_2x_RIGHT_COMB</t>
  </si>
  <si>
    <t>R13</t>
  </si>
  <si>
    <t>2M2 1%</t>
  </si>
  <si>
    <t>Resistor, SMD, 2M2, 0.125W, 1%, 0603</t>
  </si>
  <si>
    <t>TP2</t>
  </si>
  <si>
    <t>TestPoint</t>
  </si>
  <si>
    <t>R18</t>
  </si>
  <si>
    <t>1k 5% 0603</t>
  </si>
  <si>
    <t>Resistor, SMD, 1k, 0.1W, 5%, 0603</t>
  </si>
  <si>
    <t>R17</t>
  </si>
  <si>
    <t>240k 5%</t>
  </si>
  <si>
    <t>Resistor, SMD, 240k, 0.1W, 5%, 0603</t>
  </si>
  <si>
    <t>R16</t>
  </si>
  <si>
    <t>390k 5%</t>
  </si>
  <si>
    <t>Resistor, SMD, 390k, 0.1W, 5%, 0603</t>
  </si>
  <si>
    <t>R15</t>
  </si>
  <si>
    <t>150k 5% 0603</t>
  </si>
  <si>
    <t>Resistor, SMD, 150k, 0.1W, 5%, 0603</t>
  </si>
  <si>
    <t>R14</t>
  </si>
  <si>
    <t>4k7 5% 0603</t>
  </si>
  <si>
    <t>Resistor, SMD, 4k7, 0.1W, 5%, 0603</t>
  </si>
  <si>
    <t>R12</t>
  </si>
  <si>
    <t>R11</t>
  </si>
  <si>
    <t>R10</t>
  </si>
  <si>
    <t>R9</t>
  </si>
  <si>
    <t>DS6</t>
  </si>
  <si>
    <t>LED Green 0603</t>
  </si>
  <si>
    <t>LED_GREEN_0603</t>
  </si>
  <si>
    <t>DS5</t>
  </si>
  <si>
    <t>DS4</t>
  </si>
  <si>
    <t>LED Red 0603</t>
  </si>
  <si>
    <t>LED_RED_0603</t>
  </si>
  <si>
    <t>DS3</t>
  </si>
  <si>
    <t>D1</t>
  </si>
  <si>
    <t>1N4448WQ-7-F</t>
  </si>
  <si>
    <t>SMA</t>
  </si>
  <si>
    <t>Diode, SMD, 75V, 5%, 250mA, SOD123</t>
  </si>
  <si>
    <t>C12</t>
  </si>
  <si>
    <t>470nF 50V 5%</t>
  </si>
  <si>
    <t>Capacitor, Ceramic, SMD, 470nF, 50V, 5%, X7R, 0603</t>
  </si>
  <si>
    <t>C11</t>
  </si>
  <si>
    <t>4u7 50V 5%</t>
  </si>
  <si>
    <t>Capacitor, Ceramic, SMD, 4u7, 50V, 5%, X7R, 0603</t>
  </si>
  <si>
    <t>L1</t>
  </si>
  <si>
    <t>Inductor_6x6mm</t>
  </si>
  <si>
    <t>FIXED IND 220UH 660MA 850 MOHM</t>
  </si>
  <si>
    <t>P1</t>
  </si>
  <si>
    <t>Header 3</t>
  </si>
  <si>
    <t>HDR1X3</t>
  </si>
  <si>
    <t>Header, 3-Pin</t>
  </si>
  <si>
    <t>C3</t>
  </si>
  <si>
    <t>TP11</t>
  </si>
  <si>
    <t>TP10</t>
  </si>
  <si>
    <t>TP9</t>
  </si>
  <si>
    <t>TP8</t>
  </si>
  <si>
    <t>R26</t>
  </si>
  <si>
    <t>R25</t>
  </si>
  <si>
    <t>330R</t>
  </si>
  <si>
    <t>Resistor, SMD, 330R, 0.1W, 5%, 0603</t>
  </si>
  <si>
    <t>R24</t>
  </si>
  <si>
    <t>J14</t>
  </si>
  <si>
    <t>J13</t>
  </si>
  <si>
    <t>DS10</t>
  </si>
  <si>
    <t>LED Blue 0603</t>
  </si>
  <si>
    <t>LED_BLUE_0603</t>
  </si>
  <si>
    <t>DS9</t>
  </si>
  <si>
    <t>D3</t>
  </si>
  <si>
    <t>C15</t>
  </si>
  <si>
    <t>100nF 100V</t>
  </si>
  <si>
    <t>Capacitor, Ceramic, SMD, 100nF, 100V, 5%, X7R, 0603</t>
  </si>
  <si>
    <t>IC2_A</t>
  </si>
  <si>
    <t>AM26LS32ACDR</t>
  </si>
  <si>
    <t>16PinHallFootprint</t>
  </si>
  <si>
    <t>Integrated Circuit</t>
  </si>
  <si>
    <t>J5</t>
  </si>
  <si>
    <t>JST PH 8x Right comb</t>
  </si>
  <si>
    <t>JST_PH_8x_RIGHT_SMD</t>
  </si>
  <si>
    <t>C20_A</t>
  </si>
  <si>
    <t>0.1u</t>
  </si>
  <si>
    <t>J2</t>
  </si>
  <si>
    <t>J1</t>
  </si>
  <si>
    <t>IC2_B</t>
  </si>
  <si>
    <t>C20_B</t>
  </si>
  <si>
    <t>U5</t>
  </si>
  <si>
    <t>LMR14010ADDCR</t>
  </si>
  <si>
    <t>FP-DDC0006A-MFG</t>
  </si>
  <si>
    <t>IC REG BUCK ADJ 1A TSOT23-6</t>
  </si>
  <si>
    <t>TP3</t>
  </si>
  <si>
    <t>SW1</t>
  </si>
  <si>
    <t>B3U-1000P</t>
  </si>
  <si>
    <t>BTN_B3U-1000P</t>
  </si>
  <si>
    <t>Omron B3U-1000P Ultra Miniture Switch</t>
  </si>
  <si>
    <t>R29</t>
  </si>
  <si>
    <t>19k6 1%</t>
  </si>
  <si>
    <t>Resistor, SMD, 19k6, 0.1W, 5%, 0603</t>
  </si>
  <si>
    <t>R28</t>
  </si>
  <si>
    <t>1k</t>
  </si>
  <si>
    <t>R27</t>
  </si>
  <si>
    <t>64k9 1%</t>
  </si>
  <si>
    <t>Resistor, SMD, 64k9, 0.1W, 5%, 0603</t>
  </si>
  <si>
    <t>R22</t>
  </si>
  <si>
    <t>R21</t>
  </si>
  <si>
    <t>R4</t>
  </si>
  <si>
    <t>R3</t>
  </si>
  <si>
    <t>R2</t>
  </si>
  <si>
    <t>4k7</t>
  </si>
  <si>
    <t>R1</t>
  </si>
  <si>
    <t>10k 1% 0603</t>
  </si>
  <si>
    <t>Resistor, SMD, 20k, 0.1W, 5%, 0603</t>
  </si>
  <si>
    <t>M4</t>
  </si>
  <si>
    <t>Hole M3 Tight Unplated</t>
  </si>
  <si>
    <t>M3.2_UNPLATED</t>
  </si>
  <si>
    <t>M3.2 Hole, No Plating</t>
  </si>
  <si>
    <t>M3</t>
  </si>
  <si>
    <t>M2</t>
  </si>
  <si>
    <t>M1</t>
  </si>
  <si>
    <t>J12</t>
  </si>
  <si>
    <t>CAN Ethernet Bridge Port</t>
  </si>
  <si>
    <t>J11</t>
  </si>
  <si>
    <t>J9</t>
  </si>
  <si>
    <t>J7</t>
  </si>
  <si>
    <t>IDC 10P 2x5 1.27mm</t>
  </si>
  <si>
    <t>IDC_1.27MM_10P</t>
  </si>
  <si>
    <t>J3</t>
  </si>
  <si>
    <t>FID4</t>
  </si>
  <si>
    <t>FID2</t>
  </si>
  <si>
    <t>FID1</t>
  </si>
  <si>
    <t>DS11</t>
  </si>
  <si>
    <t>DS8</t>
  </si>
  <si>
    <t>DS7</t>
  </si>
  <si>
    <t>DS2</t>
  </si>
  <si>
    <t>LED Orange</t>
  </si>
  <si>
    <t>LED_ORANGE_0603</t>
  </si>
  <si>
    <t>DS1</t>
  </si>
  <si>
    <t>D4</t>
  </si>
  <si>
    <t>B260A-13-F</t>
  </si>
  <si>
    <t>Diode, Schottky Barrier Rectifier, 60 V, 2 A, B260A-13-F</t>
  </si>
  <si>
    <t>C19</t>
  </si>
  <si>
    <t>C18</t>
  </si>
  <si>
    <t>C17</t>
  </si>
  <si>
    <t>100nF 50V</t>
  </si>
  <si>
    <t>C16</t>
  </si>
  <si>
    <t>C14</t>
  </si>
  <si>
    <t>4u7</t>
  </si>
  <si>
    <t>C13</t>
  </si>
  <si>
    <t>C10</t>
  </si>
  <si>
    <t>C9</t>
  </si>
  <si>
    <t>1uF</t>
  </si>
  <si>
    <t>Capacitor, Ceramic, SMD, 1uF, 25V, 5%, X7R, 0603</t>
  </si>
  <si>
    <t>C8</t>
  </si>
  <si>
    <t>C7</t>
  </si>
  <si>
    <t>C6</t>
  </si>
  <si>
    <t>C5</t>
  </si>
  <si>
    <t>C4</t>
  </si>
  <si>
    <t>C2</t>
  </si>
  <si>
    <t>C1</t>
  </si>
  <si>
    <t>UniquePN</t>
  </si>
  <si>
    <t>Place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</si>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</sst>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TMS_MCISO-V01%20BOM%20Expa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QUTMS_MCISO-V01 BOM Expanded"/>
      <sheetName val="Create Part Numbers"/>
    </sheetNames>
    <sheetDataSet>
      <sheetData sheetId="0"/>
      <sheetData sheetId="1">
        <row r="1">
          <cell r="C1" t="str">
            <v>Designator</v>
          </cell>
          <cell r="D1" t="str">
            <v>Footprint</v>
          </cell>
          <cell r="E1" t="str">
            <v>LibRef</v>
          </cell>
          <cell r="F1" t="str">
            <v>Quantity</v>
          </cell>
          <cell r="G1" t="str">
            <v>Fit</v>
          </cell>
          <cell r="H1" t="str">
            <v>Unique Part Number</v>
          </cell>
        </row>
        <row r="2">
          <cell r="C2" t="str">
            <v>U1</v>
          </cell>
          <cell r="D2" t="str">
            <v>STM-LQFP100_N</v>
          </cell>
          <cell r="E2" t="str">
            <v>STM32F207VGT7-Custom</v>
          </cell>
          <cell r="F2">
            <v>1</v>
          </cell>
          <cell r="G2" t="str">
            <v>Y</v>
          </cell>
          <cell r="H2" t="str">
            <v>STM32F207VGT7</v>
          </cell>
        </row>
        <row r="3">
          <cell r="C3" t="str">
            <v>U4</v>
          </cell>
          <cell r="D3" t="str">
            <v>D0008A_L</v>
          </cell>
          <cell r="E3" t="str">
            <v>CMP-0315-00073-2</v>
          </cell>
          <cell r="F3">
            <v>1</v>
          </cell>
          <cell r="G3" t="str">
            <v>Y</v>
          </cell>
          <cell r="H3" t="str">
            <v>SN65HVD232D</v>
          </cell>
        </row>
        <row r="4">
          <cell r="C4" t="str">
            <v>D2</v>
          </cell>
          <cell r="D4" t="str">
            <v>NUP2105L</v>
          </cell>
          <cell r="E4" t="str">
            <v>NUP2105L</v>
          </cell>
          <cell r="F4">
            <v>1</v>
          </cell>
          <cell r="G4" t="str">
            <v>Y</v>
          </cell>
          <cell r="H4" t="str">
            <v>NUP2105L</v>
          </cell>
        </row>
        <row r="5">
          <cell r="C5" t="str">
            <v>D3</v>
          </cell>
          <cell r="D5" t="str">
            <v>NUP2105L</v>
          </cell>
          <cell r="E5" t="str">
            <v>NUP2105L</v>
          </cell>
          <cell r="F5">
            <v>1</v>
          </cell>
          <cell r="G5" t="str">
            <v>Y</v>
          </cell>
          <cell r="H5" t="str">
            <v>NUP2105L</v>
          </cell>
        </row>
        <row r="6">
          <cell r="C6" t="str">
            <v>U3</v>
          </cell>
          <cell r="D6" t="str">
            <v>MAX17612A</v>
          </cell>
          <cell r="E6" t="str">
            <v>MAX17612A</v>
          </cell>
          <cell r="F6">
            <v>1</v>
          </cell>
          <cell r="G6" t="str">
            <v>Y</v>
          </cell>
          <cell r="H6" t="str">
            <v>MAX17612A</v>
          </cell>
        </row>
        <row r="7">
          <cell r="C7" t="str">
            <v>U5</v>
          </cell>
          <cell r="D7" t="str">
            <v>FP-DDC0006A-MFG</v>
          </cell>
          <cell r="E7" t="str">
            <v>CMP-04918-000056-1</v>
          </cell>
          <cell r="F7">
            <v>1</v>
          </cell>
          <cell r="G7" t="str">
            <v>Y</v>
          </cell>
          <cell r="H7" t="str">
            <v>LMR14010ADDCR</v>
          </cell>
        </row>
        <row r="8">
          <cell r="C8" t="str">
            <v>DS3</v>
          </cell>
          <cell r="D8" t="str">
            <v>LED RED 0603</v>
          </cell>
          <cell r="E8" t="str">
            <v>LED Red 0603</v>
          </cell>
          <cell r="F8">
            <v>1</v>
          </cell>
          <cell r="G8" t="str">
            <v>Y</v>
          </cell>
          <cell r="H8" t="str">
            <v>LED Red 0603</v>
          </cell>
        </row>
        <row r="9">
          <cell r="C9" t="str">
            <v>DS4</v>
          </cell>
          <cell r="D9" t="str">
            <v>LED RED 0603</v>
          </cell>
          <cell r="E9" t="str">
            <v>LED Red 0603</v>
          </cell>
          <cell r="F9">
            <v>1</v>
          </cell>
          <cell r="G9" t="str">
            <v>Y</v>
          </cell>
          <cell r="H9" t="str">
            <v>LED Red 0603</v>
          </cell>
        </row>
        <row r="10">
          <cell r="C10" t="str">
            <v>DS1</v>
          </cell>
          <cell r="D10" t="str">
            <v>LED ORANGE 0603</v>
          </cell>
          <cell r="E10" t="str">
            <v>LED ORANGE 0603</v>
          </cell>
          <cell r="F10">
            <v>1</v>
          </cell>
          <cell r="G10" t="str">
            <v>Y</v>
          </cell>
          <cell r="H10" t="str">
            <v>LED Orange</v>
          </cell>
        </row>
        <row r="11">
          <cell r="C11" t="str">
            <v>DS2</v>
          </cell>
          <cell r="D11" t="str">
            <v>LED ORANGE 0603</v>
          </cell>
          <cell r="E11" t="str">
            <v>LED ORANGE 0603</v>
          </cell>
          <cell r="F11">
            <v>1</v>
          </cell>
          <cell r="G11" t="str">
            <v>Y</v>
          </cell>
          <cell r="H11" t="str">
            <v>LED Orange</v>
          </cell>
        </row>
        <row r="12">
          <cell r="C12" t="str">
            <v>DS5</v>
          </cell>
          <cell r="D12" t="str">
            <v>LED GREEN 0603</v>
          </cell>
          <cell r="E12" t="str">
            <v>LED Green 0603</v>
          </cell>
          <cell r="F12">
            <v>1</v>
          </cell>
          <cell r="G12" t="str">
            <v>Y</v>
          </cell>
          <cell r="H12" t="str">
            <v>LED Green 0603</v>
          </cell>
        </row>
        <row r="13">
          <cell r="C13" t="str">
            <v>DS6</v>
          </cell>
          <cell r="D13" t="str">
            <v>LED GREEN 0603</v>
          </cell>
          <cell r="E13" t="str">
            <v>LED Green 0603</v>
          </cell>
          <cell r="F13">
            <v>1</v>
          </cell>
          <cell r="G13" t="str">
            <v>Y</v>
          </cell>
          <cell r="H13" t="str">
            <v>LED Green 0603</v>
          </cell>
        </row>
        <row r="14">
          <cell r="C14" t="str">
            <v>DS11</v>
          </cell>
          <cell r="D14" t="str">
            <v>LED GREEN 0603</v>
          </cell>
          <cell r="E14" t="str">
            <v>LED Green 0603</v>
          </cell>
          <cell r="F14">
            <v>1</v>
          </cell>
          <cell r="G14" t="str">
            <v>Y</v>
          </cell>
          <cell r="H14" t="str">
            <v>LED Green 0603</v>
          </cell>
        </row>
        <row r="15">
          <cell r="C15" t="str">
            <v>DS7</v>
          </cell>
          <cell r="D15" t="str">
            <v>LED BLUE 0603</v>
          </cell>
          <cell r="E15" t="str">
            <v>LED BLUE 0603</v>
          </cell>
          <cell r="F15">
            <v>1</v>
          </cell>
          <cell r="G15" t="str">
            <v>Y</v>
          </cell>
          <cell r="H15" t="str">
            <v>LED Blue 0603</v>
          </cell>
        </row>
        <row r="16">
          <cell r="C16" t="str">
            <v>DS8</v>
          </cell>
          <cell r="D16" t="str">
            <v>LED BLUE 0603</v>
          </cell>
          <cell r="E16" t="str">
            <v>LED BLUE 0603</v>
          </cell>
          <cell r="F16">
            <v>1</v>
          </cell>
          <cell r="G16" t="str">
            <v>Y</v>
          </cell>
          <cell r="H16" t="str">
            <v>LED Blue 0603</v>
          </cell>
        </row>
        <row r="17">
          <cell r="C17" t="str">
            <v>DS9</v>
          </cell>
          <cell r="D17" t="str">
            <v>LED BLUE 0603</v>
          </cell>
          <cell r="E17" t="str">
            <v>LED BLUE 0603</v>
          </cell>
          <cell r="F17">
            <v>1</v>
          </cell>
          <cell r="G17" t="str">
            <v>Y</v>
          </cell>
          <cell r="H17" t="str">
            <v>LED Blue 0603</v>
          </cell>
        </row>
        <row r="18">
          <cell r="C18" t="str">
            <v>DS10</v>
          </cell>
          <cell r="D18" t="str">
            <v>LED BLUE 0603</v>
          </cell>
          <cell r="E18" t="str">
            <v>LED BLUE 0603</v>
          </cell>
          <cell r="F18">
            <v>1</v>
          </cell>
          <cell r="G18" t="str">
            <v>Y</v>
          </cell>
          <cell r="H18" t="str">
            <v>LED Blue 0603</v>
          </cell>
        </row>
        <row r="19">
          <cell r="C19" t="str">
            <v>J11</v>
          </cell>
          <cell r="D19" t="str">
            <v>Jumper_2Way_Solderable</v>
          </cell>
          <cell r="E19" t="str">
            <v>Jumper 2Way Side Solderable</v>
          </cell>
          <cell r="F19">
            <v>1</v>
          </cell>
          <cell r="G19" t="str">
            <v>N</v>
          </cell>
          <cell r="H19" t="str">
            <v>Jumper 2Way Solderable</v>
          </cell>
        </row>
        <row r="20">
          <cell r="C20" t="str">
            <v>J13</v>
          </cell>
          <cell r="D20" t="str">
            <v>Jumper_2Way_Solderable</v>
          </cell>
          <cell r="E20" t="str">
            <v>Jumper 2Way Side Solderable</v>
          </cell>
          <cell r="F20">
            <v>1</v>
          </cell>
          <cell r="G20" t="str">
            <v>N</v>
          </cell>
          <cell r="H20" t="str">
            <v>Jumper 2Way Solderable</v>
          </cell>
        </row>
        <row r="21">
          <cell r="C21" t="str">
            <v>J14</v>
          </cell>
          <cell r="D21" t="str">
            <v>Jumper_2Way_Solderable</v>
          </cell>
          <cell r="E21" t="str">
            <v>Jumper 2Way Side Solderable</v>
          </cell>
          <cell r="F21">
            <v>1</v>
          </cell>
          <cell r="G21" t="str">
            <v>N</v>
          </cell>
          <cell r="H21" t="str">
            <v>Jumper 2Way Solderable</v>
          </cell>
        </row>
        <row r="22">
          <cell r="C22" t="str">
            <v>J16</v>
          </cell>
          <cell r="D22" t="str">
            <v>Jumper_2Way_Solderable</v>
          </cell>
          <cell r="E22" t="str">
            <v>Jumper 2Way Side Solderable</v>
          </cell>
          <cell r="F22">
            <v>1</v>
          </cell>
          <cell r="G22" t="str">
            <v>N</v>
          </cell>
          <cell r="H22" t="str">
            <v>Jumper 2Way Solderable</v>
          </cell>
        </row>
        <row r="23">
          <cell r="C23" t="str">
            <v>J8</v>
          </cell>
          <cell r="D23" t="str">
            <v>Jumper_2Way_Pin</v>
          </cell>
          <cell r="E23" t="str">
            <v>Jumper 2Way Side Pins</v>
          </cell>
          <cell r="F23">
            <v>1</v>
          </cell>
          <cell r="G23" t="str">
            <v>THRU</v>
          </cell>
          <cell r="H23" t="str">
            <v>Jumper 2Way Pins</v>
          </cell>
        </row>
        <row r="24">
          <cell r="C24" t="str">
            <v>J9</v>
          </cell>
          <cell r="D24" t="str">
            <v>Jumper_2Way_Pin</v>
          </cell>
          <cell r="E24" t="str">
            <v>Jumper 2Way Side Pins</v>
          </cell>
          <cell r="F24">
            <v>1</v>
          </cell>
          <cell r="G24" t="str">
            <v>THRU</v>
          </cell>
          <cell r="H24" t="str">
            <v>Jumper 2Way Pins</v>
          </cell>
        </row>
        <row r="25">
          <cell r="C25" t="str">
            <v>J1</v>
          </cell>
          <cell r="D25" t="str">
            <v>JST PH 8x RIGHT SMD</v>
          </cell>
          <cell r="E25" t="str">
            <v>JST PH 8x Right comb</v>
          </cell>
          <cell r="F25">
            <v>1</v>
          </cell>
          <cell r="G25" t="str">
            <v>Y</v>
          </cell>
          <cell r="H25" t="str">
            <v>JST PH 8x Right comb</v>
          </cell>
        </row>
        <row r="26">
          <cell r="C26" t="str">
            <v>J5</v>
          </cell>
          <cell r="D26" t="str">
            <v>JST PH 8x RIGHT SMD</v>
          </cell>
          <cell r="E26" t="str">
            <v>JST PH 8x Right comb</v>
          </cell>
          <cell r="F26">
            <v>1</v>
          </cell>
          <cell r="G26" t="str">
            <v>Y</v>
          </cell>
          <cell r="H26" t="str">
            <v>JST PH 8x Right comb</v>
          </cell>
        </row>
        <row r="27">
          <cell r="C27" t="str">
            <v>J2</v>
          </cell>
          <cell r="D27" t="str">
            <v>JST PH 5x RIGHT COMB</v>
          </cell>
          <cell r="E27" t="str">
            <v>JST PH 5x RIGHT COMB</v>
          </cell>
          <cell r="F27">
            <v>1</v>
          </cell>
          <cell r="G27" t="str">
            <v>Y</v>
          </cell>
          <cell r="H27" t="str">
            <v>JST PH 5x RIGHT COMB</v>
          </cell>
        </row>
        <row r="28">
          <cell r="C28" t="str">
            <v>J6</v>
          </cell>
          <cell r="D28" t="str">
            <v>JST PH 5x RIGHT COMB</v>
          </cell>
          <cell r="E28" t="str">
            <v>JST PH 5x RIGHT COMB</v>
          </cell>
          <cell r="F28">
            <v>1</v>
          </cell>
          <cell r="G28" t="str">
            <v>Y</v>
          </cell>
          <cell r="H28" t="str">
            <v>JST PH 5x RIGHT COMB</v>
          </cell>
        </row>
        <row r="29">
          <cell r="C29" t="str">
            <v>J3</v>
          </cell>
          <cell r="D29" t="str">
            <v>JST PH 4x RIGHT COMB</v>
          </cell>
          <cell r="E29" t="str">
            <v>JST PH 4x RIGHT COMB</v>
          </cell>
          <cell r="F29">
            <v>1</v>
          </cell>
          <cell r="G29" t="str">
            <v>Y</v>
          </cell>
          <cell r="H29" t="str">
            <v>JST PH 4x RIGHT COMB</v>
          </cell>
        </row>
        <row r="30">
          <cell r="C30" t="str">
            <v>J4</v>
          </cell>
          <cell r="D30" t="str">
            <v>JST PH 4x RIGHT COMB</v>
          </cell>
          <cell r="E30" t="str">
            <v>JST PH 4x RIGHT COMB_1</v>
          </cell>
          <cell r="F30">
            <v>1</v>
          </cell>
          <cell r="G30" t="str">
            <v>Y</v>
          </cell>
          <cell r="H30" t="str">
            <v>JST PH 4x RIGHT COMB</v>
          </cell>
        </row>
        <row r="31">
          <cell r="C31" t="str">
            <v>J10</v>
          </cell>
          <cell r="D31" t="str">
            <v>JST PH 4x RIGHT COMB</v>
          </cell>
          <cell r="E31" t="str">
            <v>JST PH 4x RIGHT COMB</v>
          </cell>
          <cell r="F31">
            <v>1</v>
          </cell>
          <cell r="G31" t="str">
            <v>Y</v>
          </cell>
          <cell r="H31" t="str">
            <v>JST PH 4x RIGHT COMB</v>
          </cell>
        </row>
        <row r="32">
          <cell r="C32" t="str">
            <v>J15</v>
          </cell>
          <cell r="D32" t="str">
            <v>JST PH 4x RIGHT COMB</v>
          </cell>
          <cell r="E32" t="str">
            <v>JST PH 4x RIGHT COMB</v>
          </cell>
          <cell r="F32">
            <v>1</v>
          </cell>
          <cell r="G32" t="str">
            <v>Y</v>
          </cell>
          <cell r="H32" t="str">
            <v>JST PH 4x RIGHT COMB</v>
          </cell>
        </row>
        <row r="33">
          <cell r="C33" t="str">
            <v>J12</v>
          </cell>
          <cell r="D33" t="str">
            <v>JST PH 4x RIGHT COMB</v>
          </cell>
          <cell r="E33" t="str">
            <v>JST PH 4x RIGHT COMB</v>
          </cell>
          <cell r="F33">
            <v>1</v>
          </cell>
          <cell r="G33" t="str">
            <v>Y</v>
          </cell>
          <cell r="H33" t="str">
            <v>JST PH 4x RIGHT COMB</v>
          </cell>
        </row>
        <row r="34">
          <cell r="C34" t="str">
            <v>J17</v>
          </cell>
          <cell r="D34" t="str">
            <v>JST PH 2x RIGHT COMB</v>
          </cell>
          <cell r="E34" t="str">
            <v>JST PH 2x RIGHT COMB</v>
          </cell>
          <cell r="F34">
            <v>1</v>
          </cell>
          <cell r="G34" t="str">
            <v>Y</v>
          </cell>
          <cell r="H34" t="str">
            <v>JST PH 2x RIGHT COMB</v>
          </cell>
        </row>
        <row r="35">
          <cell r="C35" t="str">
            <v>U7</v>
          </cell>
          <cell r="D35" t="str">
            <v>DW00016B_V</v>
          </cell>
          <cell r="E35" t="str">
            <v>ISO1050DWR</v>
          </cell>
          <cell r="F35">
            <v>1</v>
          </cell>
          <cell r="G35" t="str">
            <v>Y</v>
          </cell>
          <cell r="H35" t="str">
            <v>ISO1050DWR</v>
          </cell>
        </row>
        <row r="36">
          <cell r="C36" t="str">
            <v>J7</v>
          </cell>
          <cell r="D36" t="str">
            <v>IDC 1.27MM 10P</v>
          </cell>
          <cell r="E36" t="str">
            <v>IDC 10P 2x5 1.27mm</v>
          </cell>
          <cell r="F36">
            <v>1</v>
          </cell>
          <cell r="G36" t="str">
            <v>THRU</v>
          </cell>
          <cell r="H36" t="str">
            <v>IDC 10P 2x5 1.27mm</v>
          </cell>
        </row>
        <row r="37">
          <cell r="C37" t="str">
            <v>M1</v>
          </cell>
          <cell r="D37" t="str">
            <v>M3.2 UNPLATED</v>
          </cell>
          <cell r="E37" t="str">
            <v>Hole M3 Tight Unplated</v>
          </cell>
          <cell r="F37">
            <v>1</v>
          </cell>
          <cell r="G37" t="str">
            <v>N</v>
          </cell>
          <cell r="H37" t="str">
            <v>Hole M3 Tight Unplated</v>
          </cell>
        </row>
        <row r="38">
          <cell r="C38" t="str">
            <v>M2</v>
          </cell>
          <cell r="D38" t="str">
            <v>M3.2 UNPLATED</v>
          </cell>
          <cell r="E38" t="str">
            <v>Hole M3 Tight Unplated</v>
          </cell>
          <cell r="F38">
            <v>1</v>
          </cell>
          <cell r="G38" t="str">
            <v>N</v>
          </cell>
          <cell r="H38" t="str">
            <v>Hole M3 Tight Unplated</v>
          </cell>
        </row>
        <row r="39">
          <cell r="C39" t="str">
            <v>M3</v>
          </cell>
          <cell r="D39" t="str">
            <v>M3.2 UNPLATED</v>
          </cell>
          <cell r="E39" t="str">
            <v>Hole M3 Tight Unplated</v>
          </cell>
          <cell r="F39">
            <v>1</v>
          </cell>
          <cell r="G39" t="str">
            <v>N</v>
          </cell>
          <cell r="H39" t="str">
            <v>Hole M3 Tight Unplated</v>
          </cell>
        </row>
        <row r="40">
          <cell r="C40" t="str">
            <v>M4</v>
          </cell>
          <cell r="D40" t="str">
            <v>M3.2 UNPLATED</v>
          </cell>
          <cell r="E40" t="str">
            <v>Hole M3 Tight Unplated</v>
          </cell>
          <cell r="F40">
            <v>1</v>
          </cell>
          <cell r="G40" t="str">
            <v>N</v>
          </cell>
          <cell r="H40" t="str">
            <v>Hole M3 Tight Unplated</v>
          </cell>
        </row>
        <row r="41">
          <cell r="C41" t="str">
            <v>P1</v>
          </cell>
          <cell r="D41" t="str">
            <v>HDR1X3</v>
          </cell>
          <cell r="E41" t="str">
            <v>Header 3</v>
          </cell>
          <cell r="F41">
            <v>1</v>
          </cell>
          <cell r="G41" t="str">
            <v>THRU</v>
          </cell>
          <cell r="H41" t="str">
            <v>Header 3</v>
          </cell>
        </row>
        <row r="42">
          <cell r="C42" t="str">
            <v>K1</v>
          </cell>
          <cell r="D42" t="str">
            <v>G5V-2</v>
          </cell>
          <cell r="E42" t="str">
            <v>G5V-2-DC12</v>
          </cell>
          <cell r="F42">
            <v>1</v>
          </cell>
          <cell r="G42" t="str">
            <v>THRU</v>
          </cell>
          <cell r="H42" t="str">
            <v>G5V-2-DC12</v>
          </cell>
        </row>
        <row r="43">
          <cell r="C43" t="str">
            <v>U2</v>
          </cell>
          <cell r="D43" t="str">
            <v>VDFN6_3P2X2P5_MCH</v>
          </cell>
          <cell r="E43" t="str">
            <v>DSC1101CI5-020.0000T</v>
          </cell>
          <cell r="F43">
            <v>1</v>
          </cell>
          <cell r="G43" t="str">
            <v>Y</v>
          </cell>
          <cell r="H43" t="str">
            <v>DSC1101CI5-020.0000T</v>
          </cell>
        </row>
        <row r="44">
          <cell r="C44" t="str">
            <v>D4</v>
          </cell>
          <cell r="D44" t="str">
            <v>SMA</v>
          </cell>
          <cell r="E44" t="str">
            <v>B260A-13-F</v>
          </cell>
          <cell r="F44">
            <v>1</v>
          </cell>
          <cell r="G44" t="str">
            <v>Y</v>
          </cell>
          <cell r="H44" t="str">
            <v>B260A-13-F</v>
          </cell>
        </row>
        <row r="45">
          <cell r="C45" t="str">
            <v>SW1</v>
          </cell>
          <cell r="D45" t="str">
            <v>BTN B3U-1000P</v>
          </cell>
          <cell r="E45" t="str">
            <v>BTN B3U-1000P</v>
          </cell>
          <cell r="F45">
            <v>1</v>
          </cell>
          <cell r="G45" t="str">
            <v>Y</v>
          </cell>
          <cell r="H45" t="str">
            <v>B3U-1000P</v>
          </cell>
        </row>
        <row r="46">
          <cell r="C46" t="str">
            <v>IC2_A</v>
          </cell>
          <cell r="D46" t="str">
            <v>16PinHallFootprint</v>
          </cell>
          <cell r="E46" t="str">
            <v>AM26LS32ACDR</v>
          </cell>
          <cell r="F46">
            <v>1</v>
          </cell>
          <cell r="G46" t="str">
            <v>Y</v>
          </cell>
          <cell r="H46" t="str">
            <v>AM26LS32ACDR</v>
          </cell>
        </row>
        <row r="47">
          <cell r="C47" t="str">
            <v>IC2_B</v>
          </cell>
          <cell r="D47" t="str">
            <v>16PinHallFootprint</v>
          </cell>
          <cell r="E47" t="str">
            <v>AM26LS32ACDR</v>
          </cell>
          <cell r="F47">
            <v>1</v>
          </cell>
          <cell r="G47" t="str">
            <v>Y</v>
          </cell>
          <cell r="H47" t="str">
            <v>AM26LS32ACDR</v>
          </cell>
        </row>
        <row r="48">
          <cell r="C48" t="str">
            <v>L1</v>
          </cell>
          <cell r="D48" t="str">
            <v>Inductor_6x6mm</v>
          </cell>
          <cell r="E48" t="str">
            <v>74404064221</v>
          </cell>
          <cell r="F48">
            <v>1</v>
          </cell>
          <cell r="G48" t="str">
            <v>Y</v>
          </cell>
          <cell r="H48" t="str">
            <v>74404064221</v>
          </cell>
        </row>
        <row r="49">
          <cell r="C49" t="str">
            <v>SD1</v>
          </cell>
          <cell r="D49" t="str">
            <v>MOLX-47219-2001-8_V</v>
          </cell>
          <cell r="E49" t="str">
            <v>CMP-2000-05245-1</v>
          </cell>
          <cell r="F49">
            <v>1</v>
          </cell>
          <cell r="G49" t="str">
            <v>Y</v>
          </cell>
          <cell r="H49" t="str">
            <v>47219-2001</v>
          </cell>
        </row>
        <row r="50">
          <cell r="C50" t="str">
            <v>C12</v>
          </cell>
          <cell r="D50" t="str">
            <v>Cap_Ceramic_0603</v>
          </cell>
          <cell r="E50" t="str">
            <v>470nF 50V 5% X7R 0603</v>
          </cell>
          <cell r="F50">
            <v>1</v>
          </cell>
          <cell r="G50" t="str">
            <v>Y</v>
          </cell>
          <cell r="H50" t="str">
            <v>Cap-470nF-0603</v>
          </cell>
        </row>
        <row r="51">
          <cell r="C51" t="str">
            <v>R16</v>
          </cell>
          <cell r="D51" t="str">
            <v>Res_ThinFilm_0603</v>
          </cell>
          <cell r="E51" t="str">
            <v>390k 5% 0603</v>
          </cell>
          <cell r="F51">
            <v>1</v>
          </cell>
          <cell r="G51" t="str">
            <v>Y</v>
          </cell>
          <cell r="H51" t="str">
            <v>Res-390k-0603</v>
          </cell>
        </row>
        <row r="52">
          <cell r="C52" t="str">
            <v>R3</v>
          </cell>
          <cell r="D52" t="str">
            <v>Res_ThinFilm_0603</v>
          </cell>
          <cell r="E52" t="str">
            <v>330R 5% 0603</v>
          </cell>
          <cell r="F52">
            <v>1</v>
          </cell>
          <cell r="G52" t="str">
            <v>Y</v>
          </cell>
          <cell r="H52" t="str">
            <v>Res-330R-0603</v>
          </cell>
        </row>
        <row r="53">
          <cell r="C53" t="str">
            <v>R4</v>
          </cell>
          <cell r="D53" t="str">
            <v>Res_ThinFilm_0603</v>
          </cell>
          <cell r="E53" t="str">
            <v>330R 5% 0603</v>
          </cell>
          <cell r="F53">
            <v>1</v>
          </cell>
          <cell r="G53" t="str">
            <v>Y</v>
          </cell>
          <cell r="H53" t="str">
            <v>Res-330R-0603</v>
          </cell>
        </row>
        <row r="54">
          <cell r="C54" t="str">
            <v>R21</v>
          </cell>
          <cell r="D54" t="str">
            <v>Res_ThinFilm_0603</v>
          </cell>
          <cell r="E54" t="str">
            <v>330R 5% 0603</v>
          </cell>
          <cell r="F54">
            <v>1</v>
          </cell>
          <cell r="G54" t="str">
            <v>Y</v>
          </cell>
          <cell r="H54" t="str">
            <v>Res-330R-0603</v>
          </cell>
        </row>
        <row r="55">
          <cell r="C55" t="str">
            <v>R22</v>
          </cell>
          <cell r="D55" t="str">
            <v>Res_ThinFilm_0603</v>
          </cell>
          <cell r="E55" t="str">
            <v>330R 5% 0603</v>
          </cell>
          <cell r="F55">
            <v>1</v>
          </cell>
          <cell r="G55" t="str">
            <v>Y</v>
          </cell>
          <cell r="H55" t="str">
            <v>Res-330R-0603</v>
          </cell>
        </row>
        <row r="56">
          <cell r="C56" t="str">
            <v>R24</v>
          </cell>
          <cell r="D56" t="str">
            <v>Res_ThinFilm_0603</v>
          </cell>
          <cell r="E56" t="str">
            <v>330R 5% 0603</v>
          </cell>
          <cell r="F56">
            <v>1</v>
          </cell>
          <cell r="G56" t="str">
            <v>Y</v>
          </cell>
          <cell r="H56" t="str">
            <v>Res-330R-0603</v>
          </cell>
        </row>
        <row r="57">
          <cell r="C57" t="str">
            <v>R25</v>
          </cell>
          <cell r="D57" t="str">
            <v>Res_ThinFilm_0603</v>
          </cell>
          <cell r="E57" t="str">
            <v>330R 5% 0603</v>
          </cell>
          <cell r="F57">
            <v>1</v>
          </cell>
          <cell r="G57" t="str">
            <v>Y</v>
          </cell>
          <cell r="H57" t="str">
            <v>Res-330R-0603</v>
          </cell>
        </row>
        <row r="58">
          <cell r="C58" t="str">
            <v>R17</v>
          </cell>
          <cell r="D58" t="str">
            <v>Res_ThinFilm_0603</v>
          </cell>
          <cell r="E58" t="str">
            <v>240k 5% 0603</v>
          </cell>
          <cell r="F58">
            <v>1</v>
          </cell>
          <cell r="G58" t="str">
            <v>Y</v>
          </cell>
          <cell r="H58" t="str">
            <v>Res-240k-0603</v>
          </cell>
        </row>
        <row r="59">
          <cell r="C59" t="str">
            <v>R15</v>
          </cell>
          <cell r="D59" t="str">
            <v>Res_ThinFilm_0603</v>
          </cell>
          <cell r="E59" t="str">
            <v>150k 5%, 0603</v>
          </cell>
          <cell r="F59">
            <v>1</v>
          </cell>
          <cell r="G59" t="str">
            <v>Y</v>
          </cell>
          <cell r="H59" t="str">
            <v>Res-150k-0603</v>
          </cell>
        </row>
        <row r="60">
          <cell r="C60" t="str">
            <v>R19_A</v>
          </cell>
          <cell r="D60" t="str">
            <v>Res_ThinFilm_1210</v>
          </cell>
          <cell r="E60" t="str">
            <v>120R 1% 1210</v>
          </cell>
          <cell r="F60">
            <v>1</v>
          </cell>
          <cell r="G60" t="str">
            <v>Y</v>
          </cell>
          <cell r="H60" t="str">
            <v>Res-120R-1210</v>
          </cell>
        </row>
        <row r="61">
          <cell r="C61" t="str">
            <v>R19_B</v>
          </cell>
          <cell r="D61" t="str">
            <v>Res_ThinFilm_1210</v>
          </cell>
          <cell r="E61" t="str">
            <v>120R 1% 1210</v>
          </cell>
          <cell r="F61">
            <v>1</v>
          </cell>
          <cell r="G61" t="str">
            <v>Y</v>
          </cell>
          <cell r="H61" t="str">
            <v>Res-120R-1210</v>
          </cell>
        </row>
        <row r="62">
          <cell r="C62" t="str">
            <v>R20_A</v>
          </cell>
          <cell r="D62" t="str">
            <v>Res_ThinFilm_1210</v>
          </cell>
          <cell r="E62" t="str">
            <v>120R 1% 1210</v>
          </cell>
          <cell r="F62">
            <v>1</v>
          </cell>
          <cell r="G62" t="str">
            <v>Y</v>
          </cell>
          <cell r="H62" t="str">
            <v>Res-120R-1210</v>
          </cell>
        </row>
        <row r="63">
          <cell r="C63" t="str">
            <v>R20_B</v>
          </cell>
          <cell r="D63" t="str">
            <v>Res_ThinFilm_1210</v>
          </cell>
          <cell r="E63" t="str">
            <v>120R 1% 1210</v>
          </cell>
          <cell r="F63">
            <v>1</v>
          </cell>
          <cell r="G63" t="str">
            <v>Y</v>
          </cell>
          <cell r="H63" t="str">
            <v>Res-120R-1210</v>
          </cell>
        </row>
        <row r="64">
          <cell r="C64" t="str">
            <v>R23_A</v>
          </cell>
          <cell r="D64" t="str">
            <v>Res_ThinFilm_1210</v>
          </cell>
          <cell r="E64" t="str">
            <v>120R 1% 1210</v>
          </cell>
          <cell r="F64">
            <v>1</v>
          </cell>
          <cell r="G64" t="str">
            <v>Y</v>
          </cell>
          <cell r="H64" t="str">
            <v>Res-120R-1210</v>
          </cell>
        </row>
        <row r="65">
          <cell r="C65" t="str">
            <v>R23_B</v>
          </cell>
          <cell r="D65" t="str">
            <v>Res_ThinFilm_1210</v>
          </cell>
          <cell r="E65" t="str">
            <v>120R 1% 1210</v>
          </cell>
          <cell r="F65">
            <v>1</v>
          </cell>
          <cell r="G65" t="str">
            <v>Y</v>
          </cell>
          <cell r="H65" t="str">
            <v>Res-120R-1210</v>
          </cell>
        </row>
        <row r="66">
          <cell r="C66" t="str">
            <v>R26</v>
          </cell>
          <cell r="D66" t="str">
            <v>Res_ThinFilm_1210</v>
          </cell>
          <cell r="E66" t="str">
            <v>120R 1% 1210</v>
          </cell>
          <cell r="F66">
            <v>1</v>
          </cell>
          <cell r="G66" t="str">
            <v>Y</v>
          </cell>
          <cell r="H66" t="str">
            <v>Res-120R-1210</v>
          </cell>
        </row>
        <row r="67">
          <cell r="C67" t="str">
            <v>C6</v>
          </cell>
          <cell r="D67" t="str">
            <v>Cap_Ceramic_0603</v>
          </cell>
          <cell r="E67" t="str">
            <v>100nF 100V 5% X7R 0603</v>
          </cell>
          <cell r="F67">
            <v>1</v>
          </cell>
          <cell r="G67" t="str">
            <v>Y</v>
          </cell>
          <cell r="H67" t="str">
            <v>Cap-100nF-0603</v>
          </cell>
        </row>
        <row r="68">
          <cell r="C68" t="str">
            <v>C7</v>
          </cell>
          <cell r="D68" t="str">
            <v>Cap_Ceramic_0603</v>
          </cell>
          <cell r="E68" t="str">
            <v>100nF 100V 5% X7R 0603</v>
          </cell>
          <cell r="F68">
            <v>1</v>
          </cell>
          <cell r="G68" t="str">
            <v>Y</v>
          </cell>
          <cell r="H68" t="str">
            <v>Cap-100nF-0603</v>
          </cell>
        </row>
        <row r="69">
          <cell r="C69" t="str">
            <v>C15</v>
          </cell>
          <cell r="D69" t="str">
            <v>Cap_Ceramic_0603</v>
          </cell>
          <cell r="E69" t="str">
            <v>100nF 100V 5% X7R 0603</v>
          </cell>
          <cell r="F69">
            <v>1</v>
          </cell>
          <cell r="G69" t="str">
            <v>Y</v>
          </cell>
          <cell r="H69" t="str">
            <v>Cap-100nF-0603</v>
          </cell>
        </row>
        <row r="70">
          <cell r="C70" t="str">
            <v>C13</v>
          </cell>
          <cell r="D70" t="str">
            <v>Cap_Ceramic_0603</v>
          </cell>
          <cell r="E70" t="str">
            <v>100nF 50V 5% X7R 0603</v>
          </cell>
          <cell r="F70">
            <v>1</v>
          </cell>
          <cell r="G70" t="str">
            <v>Y</v>
          </cell>
          <cell r="H70" t="str">
            <v>Cap-100nF-0603</v>
          </cell>
        </row>
        <row r="71">
          <cell r="C71" t="str">
            <v>C23</v>
          </cell>
          <cell r="D71" t="str">
            <v>Cap_Ceramic_0603</v>
          </cell>
          <cell r="E71" t="str">
            <v>100nF 50V 5% X7R 0603</v>
          </cell>
          <cell r="F71">
            <v>1</v>
          </cell>
          <cell r="G71" t="str">
            <v>Y</v>
          </cell>
          <cell r="H71" t="str">
            <v>Cap-100nF-0603</v>
          </cell>
        </row>
        <row r="72">
          <cell r="C72" t="str">
            <v>C16</v>
          </cell>
          <cell r="D72" t="str">
            <v>Cap_Ceramic_0603</v>
          </cell>
          <cell r="E72" t="str">
            <v>100nF 50V 5% X7R 0603</v>
          </cell>
          <cell r="F72">
            <v>1</v>
          </cell>
          <cell r="G72" t="str">
            <v>Y</v>
          </cell>
          <cell r="H72" t="str">
            <v>Cap-100nF-0603</v>
          </cell>
        </row>
        <row r="73">
          <cell r="C73" t="str">
            <v>C17</v>
          </cell>
          <cell r="D73" t="str">
            <v>Cap_Ceramic_0603</v>
          </cell>
          <cell r="E73" t="str">
            <v>100nF 50V 5% X7R 0603</v>
          </cell>
          <cell r="F73">
            <v>1</v>
          </cell>
          <cell r="G73" t="str">
            <v>Y</v>
          </cell>
          <cell r="H73" t="str">
            <v>Cap-100nF-0603</v>
          </cell>
        </row>
        <row r="74">
          <cell r="C74" t="str">
            <v>C1</v>
          </cell>
          <cell r="D74" t="str">
            <v>Cap_Ceramic_0603</v>
          </cell>
          <cell r="E74" t="str">
            <v>100nF 50V 5% X7R 0603</v>
          </cell>
          <cell r="F74">
            <v>1</v>
          </cell>
          <cell r="G74" t="str">
            <v>Y</v>
          </cell>
          <cell r="H74" t="str">
            <v>Cap-100nF-0603</v>
          </cell>
        </row>
        <row r="75">
          <cell r="C75" t="str">
            <v>C2</v>
          </cell>
          <cell r="D75" t="str">
            <v>Cap_Ceramic_0603</v>
          </cell>
          <cell r="E75" t="str">
            <v>100nF 50V 5% X7R 0603</v>
          </cell>
          <cell r="F75">
            <v>1</v>
          </cell>
          <cell r="G75" t="str">
            <v>Y</v>
          </cell>
          <cell r="H75" t="str">
            <v>Cap-100nF-0603</v>
          </cell>
        </row>
        <row r="76">
          <cell r="C76" t="str">
            <v>C3</v>
          </cell>
          <cell r="D76" t="str">
            <v>Cap_Ceramic_0603</v>
          </cell>
          <cell r="E76" t="str">
            <v>100nF 50V 5% X7R 0603</v>
          </cell>
          <cell r="F76">
            <v>1</v>
          </cell>
          <cell r="G76" t="str">
            <v>Y</v>
          </cell>
          <cell r="H76" t="str">
            <v>Cap-100nF-0603</v>
          </cell>
        </row>
        <row r="77">
          <cell r="C77" t="str">
            <v>C4</v>
          </cell>
          <cell r="D77" t="str">
            <v>Cap_Ceramic_0603</v>
          </cell>
          <cell r="E77" t="str">
            <v>100nF 50V 5% X7R 0603</v>
          </cell>
          <cell r="F77">
            <v>1</v>
          </cell>
          <cell r="G77" t="str">
            <v>Y</v>
          </cell>
          <cell r="H77" t="str">
            <v>Cap-100nF-0603</v>
          </cell>
        </row>
        <row r="78">
          <cell r="C78" t="str">
            <v>C10</v>
          </cell>
          <cell r="D78" t="str">
            <v>Cap_Ceramic_0603</v>
          </cell>
          <cell r="E78" t="str">
            <v>100nF 50V 5% X7R 0603</v>
          </cell>
          <cell r="F78">
            <v>1</v>
          </cell>
          <cell r="G78" t="str">
            <v>Y</v>
          </cell>
          <cell r="H78" t="str">
            <v>Cap-100nF-0603</v>
          </cell>
        </row>
        <row r="79">
          <cell r="C79" t="str">
            <v>C24</v>
          </cell>
          <cell r="D79" t="str">
            <v>Cap_Ceramic_0603</v>
          </cell>
          <cell r="E79" t="str">
            <v>100nF 50V 5% X7R 0603</v>
          </cell>
          <cell r="F79">
            <v>1</v>
          </cell>
          <cell r="G79" t="str">
            <v>Y</v>
          </cell>
          <cell r="H79" t="str">
            <v>Cap-100nF-0603</v>
          </cell>
        </row>
        <row r="80">
          <cell r="C80" t="str">
            <v>R27</v>
          </cell>
          <cell r="D80" t="str">
            <v>Res_ThinFilm_0603</v>
          </cell>
          <cell r="E80" t="str">
            <v>64k9 1% 0603</v>
          </cell>
          <cell r="F80">
            <v>1</v>
          </cell>
          <cell r="G80" t="str">
            <v>Y</v>
          </cell>
          <cell r="H80" t="str">
            <v>Res-64k9-0603</v>
          </cell>
        </row>
        <row r="81">
          <cell r="C81" t="str">
            <v>C19</v>
          </cell>
          <cell r="D81" t="str">
            <v>Cap_Ceramic_1210</v>
          </cell>
          <cell r="E81" t="str">
            <v>47uF 16V 10% X7R 1210</v>
          </cell>
          <cell r="F81">
            <v>1</v>
          </cell>
          <cell r="G81" t="str">
            <v>Y</v>
          </cell>
          <cell r="H81" t="str">
            <v>Cap-47uF-1210</v>
          </cell>
        </row>
        <row r="82">
          <cell r="C82" t="str">
            <v>C22</v>
          </cell>
          <cell r="D82" t="str">
            <v>Cap_Ceramic_1210</v>
          </cell>
          <cell r="E82" t="str">
            <v>47uF 16V 10% X7R 1210</v>
          </cell>
          <cell r="F82">
            <v>1</v>
          </cell>
          <cell r="G82" t="str">
            <v>Y</v>
          </cell>
          <cell r="H82" t="str">
            <v>Cap-47uF-1210</v>
          </cell>
        </row>
        <row r="83">
          <cell r="C83" t="str">
            <v>C18</v>
          </cell>
          <cell r="D83" t="str">
            <v>Cap_Ceramic_1206</v>
          </cell>
          <cell r="E83" t="str">
            <v>22uF 35V 20% X5R 1206</v>
          </cell>
          <cell r="F83">
            <v>1</v>
          </cell>
          <cell r="G83" t="str">
            <v>Y</v>
          </cell>
          <cell r="H83" t="str">
            <v>Cap-22uF-1206</v>
          </cell>
        </row>
        <row r="84">
          <cell r="C84" t="str">
            <v>C21</v>
          </cell>
          <cell r="D84" t="str">
            <v>Cap_Ceramic_1206</v>
          </cell>
          <cell r="E84" t="str">
            <v>22uF 35V 20% X5R 1206</v>
          </cell>
          <cell r="F84">
            <v>1</v>
          </cell>
          <cell r="G84" t="str">
            <v>Y</v>
          </cell>
          <cell r="H84" t="str">
            <v>Cap-22uF-1206</v>
          </cell>
        </row>
        <row r="85">
          <cell r="C85" t="str">
            <v>R5</v>
          </cell>
          <cell r="D85" t="str">
            <v>Res_ThinFilm_0603</v>
          </cell>
          <cell r="E85" t="str">
            <v>22R 1% 0603</v>
          </cell>
          <cell r="F85">
            <v>1</v>
          </cell>
          <cell r="G85" t="str">
            <v>Y</v>
          </cell>
          <cell r="H85" t="str">
            <v>Res-22R-0603</v>
          </cell>
        </row>
        <row r="86">
          <cell r="C86" t="str">
            <v>R6</v>
          </cell>
          <cell r="D86" t="str">
            <v>Res_ThinFilm_0603</v>
          </cell>
          <cell r="E86" t="str">
            <v>22R 1% 0603</v>
          </cell>
          <cell r="F86">
            <v>1</v>
          </cell>
          <cell r="G86" t="str">
            <v>Y</v>
          </cell>
          <cell r="H86" t="str">
            <v>Res-22R-0603</v>
          </cell>
        </row>
        <row r="87">
          <cell r="C87" t="str">
            <v>R29</v>
          </cell>
          <cell r="D87" t="str">
            <v>Res_ThinFilm_0603</v>
          </cell>
          <cell r="E87" t="str">
            <v>19k6 1% 0603</v>
          </cell>
          <cell r="F87">
            <v>1</v>
          </cell>
          <cell r="G87" t="str">
            <v>Y</v>
          </cell>
          <cell r="H87" t="str">
            <v>Res-19k6-0603</v>
          </cell>
        </row>
        <row r="88">
          <cell r="C88" t="str">
            <v>R8</v>
          </cell>
          <cell r="D88" t="str">
            <v>Res_ThinFilm_0603</v>
          </cell>
          <cell r="E88" t="str">
            <v>15k 5% 0603</v>
          </cell>
          <cell r="F88">
            <v>1</v>
          </cell>
          <cell r="G88" t="str">
            <v>Y</v>
          </cell>
          <cell r="H88" t="str">
            <v>Res-15k-0603</v>
          </cell>
        </row>
        <row r="89">
          <cell r="C89" t="str">
            <v>R7</v>
          </cell>
          <cell r="D89" t="str">
            <v>Res_ThinFilm_0603</v>
          </cell>
          <cell r="E89" t="str">
            <v>10k 5% 0603</v>
          </cell>
          <cell r="F89">
            <v>1</v>
          </cell>
          <cell r="G89" t="str">
            <v>Y</v>
          </cell>
          <cell r="H89" t="str">
            <v>Res-10k-0603</v>
          </cell>
        </row>
        <row r="90">
          <cell r="C90" t="str">
            <v>R30</v>
          </cell>
          <cell r="D90" t="str">
            <v>Res_ThinFilm_0603</v>
          </cell>
          <cell r="E90" t="str">
            <v>10k 5% 0603</v>
          </cell>
          <cell r="F90">
            <v>1</v>
          </cell>
          <cell r="G90" t="str">
            <v>N</v>
          </cell>
          <cell r="H90" t="str">
            <v>Res-10k-0603</v>
          </cell>
        </row>
        <row r="91">
          <cell r="C91" t="str">
            <v>R31</v>
          </cell>
          <cell r="D91" t="str">
            <v>Res_ThinFilm_0603</v>
          </cell>
          <cell r="E91" t="str">
            <v>10k 5% 0603</v>
          </cell>
          <cell r="F91">
            <v>1</v>
          </cell>
          <cell r="G91" t="str">
            <v>N</v>
          </cell>
          <cell r="H91" t="str">
            <v>Res-10k-0603</v>
          </cell>
        </row>
        <row r="92">
          <cell r="C92" t="str">
            <v>R32</v>
          </cell>
          <cell r="D92" t="str">
            <v>Res_ThinFilm_0603</v>
          </cell>
          <cell r="E92" t="str">
            <v>10k 5% 0603</v>
          </cell>
          <cell r="F92">
            <v>1</v>
          </cell>
          <cell r="G92" t="str">
            <v>N</v>
          </cell>
          <cell r="H92" t="str">
            <v>Res-10k-0603</v>
          </cell>
        </row>
        <row r="93">
          <cell r="C93" t="str">
            <v>R33</v>
          </cell>
          <cell r="D93" t="str">
            <v>Res_ThinFilm_0603</v>
          </cell>
          <cell r="E93" t="str">
            <v>10k 5% 0603</v>
          </cell>
          <cell r="F93">
            <v>1</v>
          </cell>
          <cell r="G93" t="str">
            <v>N</v>
          </cell>
          <cell r="H93" t="str">
            <v>Res-10k-0603</v>
          </cell>
        </row>
        <row r="94">
          <cell r="C94" t="str">
            <v>R34</v>
          </cell>
          <cell r="D94" t="str">
            <v>Res_ThinFilm_0603</v>
          </cell>
          <cell r="E94" t="str">
            <v>10k 5% 0603</v>
          </cell>
          <cell r="F94">
            <v>1</v>
          </cell>
          <cell r="G94" t="str">
            <v>N</v>
          </cell>
          <cell r="H94" t="str">
            <v>Res-10k-0603</v>
          </cell>
        </row>
        <row r="95">
          <cell r="C95" t="str">
            <v>R1</v>
          </cell>
          <cell r="D95" t="str">
            <v>Res_ThinFilm_0603</v>
          </cell>
          <cell r="E95" t="str">
            <v>20k 1% 0603</v>
          </cell>
          <cell r="F95">
            <v>1</v>
          </cell>
          <cell r="G95" t="str">
            <v>Y</v>
          </cell>
          <cell r="H95" t="str">
            <v>Res-10k-0603</v>
          </cell>
        </row>
        <row r="96">
          <cell r="C96" t="str">
            <v>C11</v>
          </cell>
          <cell r="D96" t="str">
            <v>Cap_Ceramic_0603</v>
          </cell>
          <cell r="E96" t="str">
            <v>4u7 50V 5% X7R 0603</v>
          </cell>
          <cell r="F96">
            <v>1</v>
          </cell>
          <cell r="G96" t="str">
            <v>Y</v>
          </cell>
          <cell r="H96" t="str">
            <v>Cap-4u7-0603</v>
          </cell>
        </row>
        <row r="97">
          <cell r="C97" t="str">
            <v>C5</v>
          </cell>
          <cell r="D97" t="str">
            <v>Cap_Ceramic_0603</v>
          </cell>
          <cell r="E97" t="str">
            <v>4u7 50V 5% X7R 0603</v>
          </cell>
          <cell r="F97">
            <v>1</v>
          </cell>
          <cell r="G97" t="str">
            <v>Y</v>
          </cell>
          <cell r="H97" t="str">
            <v>Cap-4u7-0603</v>
          </cell>
        </row>
        <row r="98">
          <cell r="C98" t="str">
            <v>C8</v>
          </cell>
          <cell r="D98" t="str">
            <v>Cap_Ceramic_0603</v>
          </cell>
          <cell r="E98" t="str">
            <v>4u7 50V 5% X7R 0603</v>
          </cell>
          <cell r="F98">
            <v>1</v>
          </cell>
          <cell r="G98" t="str">
            <v>Y</v>
          </cell>
          <cell r="H98" t="str">
            <v>Cap-4u7-0603</v>
          </cell>
        </row>
        <row r="99">
          <cell r="C99" t="str">
            <v>C14</v>
          </cell>
          <cell r="D99" t="str">
            <v>Cap_Ceramic_0603</v>
          </cell>
          <cell r="E99" t="str">
            <v>4u7 50V 5% X7R 0603</v>
          </cell>
          <cell r="F99">
            <v>1</v>
          </cell>
          <cell r="G99" t="str">
            <v>Y</v>
          </cell>
          <cell r="H99" t="str">
            <v>Cap-4u7-0603</v>
          </cell>
        </row>
        <row r="100">
          <cell r="C100" t="str">
            <v>R9</v>
          </cell>
          <cell r="D100" t="str">
            <v>Res_ThinFilm_0603</v>
          </cell>
          <cell r="E100" t="str">
            <v>4k7 5% 0603</v>
          </cell>
          <cell r="F100">
            <v>1</v>
          </cell>
          <cell r="G100" t="str">
            <v>Y</v>
          </cell>
          <cell r="H100" t="str">
            <v>Res-4k7-0603</v>
          </cell>
        </row>
        <row r="101">
          <cell r="C101" t="str">
            <v>R10</v>
          </cell>
          <cell r="D101" t="str">
            <v>Res_ThinFilm_0603</v>
          </cell>
          <cell r="E101" t="str">
            <v>4k7 5% 0603</v>
          </cell>
          <cell r="F101">
            <v>1</v>
          </cell>
          <cell r="G101" t="str">
            <v>Y</v>
          </cell>
          <cell r="H101" t="str">
            <v>Res-4k7-0603</v>
          </cell>
        </row>
        <row r="102">
          <cell r="C102" t="str">
            <v>R11</v>
          </cell>
          <cell r="D102" t="str">
            <v>Res_ThinFilm_0603</v>
          </cell>
          <cell r="E102" t="str">
            <v>4k7 5% 0603</v>
          </cell>
          <cell r="F102">
            <v>1</v>
          </cell>
          <cell r="G102" t="str">
            <v>Y</v>
          </cell>
          <cell r="H102" t="str">
            <v>Res-4k7-0603</v>
          </cell>
        </row>
        <row r="103">
          <cell r="C103" t="str">
            <v>R14</v>
          </cell>
          <cell r="D103" t="str">
            <v>Res_ThinFilm_0603</v>
          </cell>
          <cell r="E103" t="str">
            <v>4k7 5% 0603</v>
          </cell>
          <cell r="F103">
            <v>1</v>
          </cell>
          <cell r="G103" t="str">
            <v>Y</v>
          </cell>
          <cell r="H103" t="str">
            <v>Res-4k7-0603</v>
          </cell>
        </row>
        <row r="104">
          <cell r="C104" t="str">
            <v>R2</v>
          </cell>
          <cell r="D104" t="str">
            <v>Res_ThinFilm_0603</v>
          </cell>
          <cell r="E104" t="str">
            <v>4k7 5% 0603</v>
          </cell>
          <cell r="F104">
            <v>1</v>
          </cell>
          <cell r="G104" t="str">
            <v>Y</v>
          </cell>
          <cell r="H104" t="str">
            <v>Res-4k7-0603</v>
          </cell>
        </row>
        <row r="105">
          <cell r="C105" t="str">
            <v>R12</v>
          </cell>
          <cell r="D105" t="str">
            <v>Res_ThinFilm_0603</v>
          </cell>
          <cell r="E105" t="str">
            <v>2M2 1% 0603</v>
          </cell>
          <cell r="F105">
            <v>1</v>
          </cell>
          <cell r="G105" t="str">
            <v>Y</v>
          </cell>
          <cell r="H105" t="str">
            <v>Res-2M2-0603</v>
          </cell>
        </row>
        <row r="106">
          <cell r="C106" t="str">
            <v>R13</v>
          </cell>
          <cell r="D106" t="str">
            <v>Res_ThinFilm_0603</v>
          </cell>
          <cell r="E106" t="str">
            <v>2M2 1% 0603</v>
          </cell>
          <cell r="F106">
            <v>1</v>
          </cell>
          <cell r="G106" t="str">
            <v>Y</v>
          </cell>
          <cell r="H106" t="str">
            <v>Res-2M2-0603</v>
          </cell>
        </row>
        <row r="107">
          <cell r="C107" t="str">
            <v>C9</v>
          </cell>
          <cell r="D107" t="str">
            <v>Cap_Ceramic_0603</v>
          </cell>
          <cell r="E107" t="str">
            <v>1uF 25V 5% X7R 0603</v>
          </cell>
          <cell r="F107">
            <v>1</v>
          </cell>
          <cell r="G107" t="str">
            <v>Y</v>
          </cell>
          <cell r="H107" t="str">
            <v>Cap-1uF-0603</v>
          </cell>
        </row>
        <row r="108">
          <cell r="C108" t="str">
            <v>D1</v>
          </cell>
          <cell r="D108" t="str">
            <v>SMA</v>
          </cell>
          <cell r="E108" t="str">
            <v>1N4448WQ-7-F</v>
          </cell>
          <cell r="F108">
            <v>1</v>
          </cell>
          <cell r="G108" t="str">
            <v>Y</v>
          </cell>
          <cell r="H108" t="str">
            <v>1N4448WQ-7-F</v>
          </cell>
        </row>
        <row r="109">
          <cell r="C109" t="str">
            <v>R18</v>
          </cell>
          <cell r="D109" t="str">
            <v>Res_ThinFilm_0603</v>
          </cell>
          <cell r="E109" t="str">
            <v>1k 5% 0603</v>
          </cell>
          <cell r="F109">
            <v>1</v>
          </cell>
          <cell r="G109" t="str">
            <v>Y</v>
          </cell>
          <cell r="H109" t="str">
            <v>Res-1k-0603</v>
          </cell>
        </row>
        <row r="110">
          <cell r="C110" t="str">
            <v>R28</v>
          </cell>
          <cell r="D110" t="str">
            <v>Res_ThinFilm_0603</v>
          </cell>
          <cell r="E110" t="str">
            <v>1k 5% 0603</v>
          </cell>
          <cell r="F110">
            <v>1</v>
          </cell>
          <cell r="G110" t="str">
            <v>Y</v>
          </cell>
          <cell r="H110" t="str">
            <v>Res-1k-0603</v>
          </cell>
        </row>
        <row r="111">
          <cell r="C111" t="str">
            <v>C20_A</v>
          </cell>
          <cell r="D111" t="str">
            <v>Cap_Ceramic_0603</v>
          </cell>
          <cell r="E111" t="str">
            <v>4u7 50V 5% X7R 0603</v>
          </cell>
          <cell r="F111">
            <v>1</v>
          </cell>
          <cell r="G111" t="str">
            <v>Y</v>
          </cell>
          <cell r="H111" t="str">
            <v>Cap-100nF-0603</v>
          </cell>
        </row>
        <row r="112">
          <cell r="C112" t="str">
            <v>C20_B</v>
          </cell>
          <cell r="D112" t="str">
            <v>Cap_Ceramic_0603</v>
          </cell>
          <cell r="E112" t="str">
            <v>4u7 50V 5% X7R 0603</v>
          </cell>
          <cell r="F112">
            <v>1</v>
          </cell>
          <cell r="G112" t="str">
            <v>Y</v>
          </cell>
          <cell r="H112" t="str">
            <v>Cap-100nF-0603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selection activeCell="L33" sqref="L33"/>
    </sheetView>
  </sheetViews>
  <sheetFormatPr defaultRowHeight="14.5" x14ac:dyDescent="0.35"/>
  <cols>
    <col min="1" max="1" width="16.08984375" customWidth="1"/>
    <col min="2" max="2" width="22.26953125" bestFit="1" customWidth="1"/>
    <col min="3" max="3" width="11.453125" bestFit="1" customWidth="1"/>
    <col min="4" max="4" width="22.81640625" bestFit="1" customWidth="1"/>
    <col min="5" max="6" width="12.54296875" bestFit="1" customWidth="1"/>
    <col min="7" max="7" width="7.90625" bestFit="1" customWidth="1"/>
    <col min="8" max="8" width="92.7265625" bestFit="1" customWidth="1"/>
    <col min="9" max="9" width="11.1796875" customWidth="1"/>
    <col min="10" max="10" width="12" customWidth="1"/>
  </cols>
  <sheetData>
    <row r="1" spans="1:10" x14ac:dyDescent="0.35">
      <c r="A1" t="s">
        <v>0</v>
      </c>
    </row>
    <row r="2" spans="1:10" x14ac:dyDescent="0.35">
      <c r="A2" t="s">
        <v>1</v>
      </c>
    </row>
    <row r="4" spans="1:10" x14ac:dyDescent="0.35">
      <c r="A4" t="s">
        <v>2</v>
      </c>
    </row>
    <row r="5" spans="1:10" x14ac:dyDescent="0.35">
      <c r="A5" t="s">
        <v>3</v>
      </c>
    </row>
    <row r="7" spans="1:10" x14ac:dyDescent="0.35">
      <c r="A7" t="s">
        <v>4</v>
      </c>
    </row>
    <row r="8" spans="1:10" x14ac:dyDescent="0.35">
      <c r="A8" t="s">
        <v>5</v>
      </c>
    </row>
    <row r="9" spans="1:10" x14ac:dyDescent="0.35">
      <c r="A9" t="s">
        <v>6</v>
      </c>
    </row>
    <row r="10" spans="1:10" x14ac:dyDescent="0.35">
      <c r="A10" t="s">
        <v>7</v>
      </c>
    </row>
    <row r="11" spans="1:10" x14ac:dyDescent="0.35">
      <c r="A11" t="s">
        <v>8</v>
      </c>
    </row>
    <row r="13" spans="1:10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272</v>
      </c>
      <c r="J13" t="s">
        <v>271</v>
      </c>
    </row>
    <row r="14" spans="1:10" x14ac:dyDescent="0.35">
      <c r="A14" t="s">
        <v>17</v>
      </c>
      <c r="B14" t="s">
        <v>18</v>
      </c>
      <c r="C14" t="s">
        <v>19</v>
      </c>
      <c r="D14" t="s">
        <v>20</v>
      </c>
      <c r="E14">
        <v>62.4739</v>
      </c>
      <c r="F14">
        <v>53.097900000000003</v>
      </c>
      <c r="G14">
        <v>270</v>
      </c>
      <c r="H14" t="s">
        <v>21</v>
      </c>
      <c r="I14" t="str">
        <f>VLOOKUP(A14,'[1]QUTMS_MCISO-V01 BOM Expanded'!$C:$G,5,FALSE)</f>
        <v>N</v>
      </c>
      <c r="J14" t="str">
        <f>VLOOKUP(A14,'[1]QUTMS_MCISO-V01 BOM Expanded'!$C:$H,6,FALSE)</f>
        <v>Res-10k-0603</v>
      </c>
    </row>
    <row r="15" spans="1:10" x14ac:dyDescent="0.35">
      <c r="A15" t="s">
        <v>22</v>
      </c>
      <c r="B15" t="s">
        <v>18</v>
      </c>
      <c r="C15" t="s">
        <v>19</v>
      </c>
      <c r="D15" t="s">
        <v>20</v>
      </c>
      <c r="E15">
        <v>60.948500000000003</v>
      </c>
      <c r="F15">
        <v>53.097900000000003</v>
      </c>
      <c r="G15">
        <v>270</v>
      </c>
      <c r="H15" t="s">
        <v>21</v>
      </c>
      <c r="I15" t="str">
        <f>VLOOKUP(A15,'[1]QUTMS_MCISO-V01 BOM Expanded'!$C:$G,5,FALSE)</f>
        <v>N</v>
      </c>
      <c r="J15" t="str">
        <f>VLOOKUP(A15,'[1]QUTMS_MCISO-V01 BOM Expanded'!$C:$H,6,FALSE)</f>
        <v>Res-10k-0603</v>
      </c>
    </row>
    <row r="16" spans="1:10" x14ac:dyDescent="0.35">
      <c r="A16" t="s">
        <v>23</v>
      </c>
      <c r="B16" t="s">
        <v>18</v>
      </c>
      <c r="C16" t="s">
        <v>19</v>
      </c>
      <c r="D16" t="s">
        <v>20</v>
      </c>
      <c r="E16">
        <v>59.422499999999999</v>
      </c>
      <c r="F16">
        <v>53.097900000000003</v>
      </c>
      <c r="G16">
        <v>270</v>
      </c>
      <c r="H16" t="s">
        <v>21</v>
      </c>
      <c r="I16" t="str">
        <f>VLOOKUP(A16,'[1]QUTMS_MCISO-V01 BOM Expanded'!$C:$G,5,FALSE)</f>
        <v>N</v>
      </c>
      <c r="J16" t="str">
        <f>VLOOKUP(A16,'[1]QUTMS_MCISO-V01 BOM Expanded'!$C:$H,6,FALSE)</f>
        <v>Res-10k-0603</v>
      </c>
    </row>
    <row r="17" spans="1:10" x14ac:dyDescent="0.35">
      <c r="A17" t="s">
        <v>24</v>
      </c>
      <c r="B17" t="s">
        <v>18</v>
      </c>
      <c r="C17" t="s">
        <v>19</v>
      </c>
      <c r="D17" t="s">
        <v>20</v>
      </c>
      <c r="E17">
        <v>57.904899999999998</v>
      </c>
      <c r="F17">
        <v>53.097900000000003</v>
      </c>
      <c r="G17">
        <v>270</v>
      </c>
      <c r="H17" t="s">
        <v>21</v>
      </c>
      <c r="I17" t="str">
        <f>VLOOKUP(A17,'[1]QUTMS_MCISO-V01 BOM Expanded'!$C:$G,5,FALSE)</f>
        <v>N</v>
      </c>
      <c r="J17" t="str">
        <f>VLOOKUP(A17,'[1]QUTMS_MCISO-V01 BOM Expanded'!$C:$H,6,FALSE)</f>
        <v>Res-10k-0603</v>
      </c>
    </row>
    <row r="18" spans="1:10" x14ac:dyDescent="0.35">
      <c r="A18" t="s">
        <v>25</v>
      </c>
      <c r="B18" t="s">
        <v>18</v>
      </c>
      <c r="C18" t="s">
        <v>19</v>
      </c>
      <c r="D18" t="s">
        <v>20</v>
      </c>
      <c r="E18">
        <v>56.370100000000001</v>
      </c>
      <c r="F18">
        <v>53.097900000000003</v>
      </c>
      <c r="G18">
        <v>270</v>
      </c>
      <c r="H18" t="s">
        <v>21</v>
      </c>
      <c r="I18" t="str">
        <f>VLOOKUP(A18,'[1]QUTMS_MCISO-V01 BOM Expanded'!$C:$G,5,FALSE)</f>
        <v>N</v>
      </c>
      <c r="J18" t="str">
        <f>VLOOKUP(A18,'[1]QUTMS_MCISO-V01 BOM Expanded'!$C:$H,6,FALSE)</f>
        <v>Res-10k-0603</v>
      </c>
    </row>
    <row r="19" spans="1:10" x14ac:dyDescent="0.35">
      <c r="A19" t="s">
        <v>26</v>
      </c>
      <c r="B19" t="s">
        <v>27</v>
      </c>
      <c r="C19" t="s">
        <v>28</v>
      </c>
      <c r="D19" t="s">
        <v>29</v>
      </c>
      <c r="E19">
        <v>54.5</v>
      </c>
      <c r="F19">
        <v>84.65</v>
      </c>
      <c r="G19">
        <v>270</v>
      </c>
      <c r="H19" t="s">
        <v>30</v>
      </c>
      <c r="I19" t="str">
        <f>VLOOKUP(A19,'[1]QUTMS_MCISO-V01 BOM Expanded'!$C:$G,5,FALSE)</f>
        <v>Y</v>
      </c>
      <c r="J19" t="str">
        <f>VLOOKUP(A19,'[1]QUTMS_MCISO-V01 BOM Expanded'!$C:$H,6,FALSE)</f>
        <v>STM32F207VGT7</v>
      </c>
    </row>
    <row r="20" spans="1:10" x14ac:dyDescent="0.35">
      <c r="A20" t="s">
        <v>31</v>
      </c>
      <c r="B20" t="s">
        <v>32</v>
      </c>
      <c r="C20" t="s">
        <v>19</v>
      </c>
      <c r="D20" t="s">
        <v>33</v>
      </c>
      <c r="E20">
        <v>80.912499999999994</v>
      </c>
      <c r="F20">
        <v>122.7098</v>
      </c>
      <c r="G20">
        <v>180</v>
      </c>
      <c r="H20" t="s">
        <v>34</v>
      </c>
      <c r="I20" t="str">
        <f>VLOOKUP(A20,'[1]QUTMS_MCISO-V01 BOM Expanded'!$C:$G,5,FALSE)</f>
        <v>Y</v>
      </c>
      <c r="J20" t="str">
        <f>VLOOKUP(A20,'[1]QUTMS_MCISO-V01 BOM Expanded'!$C:$H,6,FALSE)</f>
        <v>Res-120R-1210</v>
      </c>
    </row>
    <row r="21" spans="1:10" x14ac:dyDescent="0.35">
      <c r="A21" t="s">
        <v>35</v>
      </c>
      <c r="B21" t="s">
        <v>32</v>
      </c>
      <c r="C21" t="s">
        <v>19</v>
      </c>
      <c r="D21" t="s">
        <v>33</v>
      </c>
      <c r="E21">
        <v>88.819900000000004</v>
      </c>
      <c r="F21">
        <v>72.693100000000001</v>
      </c>
      <c r="G21">
        <v>0</v>
      </c>
      <c r="H21" t="s">
        <v>34</v>
      </c>
      <c r="I21" t="str">
        <f>VLOOKUP(A21,'[1]QUTMS_MCISO-V01 BOM Expanded'!$C:$G,5,FALSE)</f>
        <v>Y</v>
      </c>
      <c r="J21" t="str">
        <f>VLOOKUP(A21,'[1]QUTMS_MCISO-V01 BOM Expanded'!$C:$H,6,FALSE)</f>
        <v>Res-120R-1210</v>
      </c>
    </row>
    <row r="22" spans="1:10" x14ac:dyDescent="0.35">
      <c r="A22" t="s">
        <v>36</v>
      </c>
      <c r="B22" t="s">
        <v>32</v>
      </c>
      <c r="C22" t="s">
        <v>19</v>
      </c>
      <c r="D22" t="s">
        <v>33</v>
      </c>
      <c r="E22">
        <v>82.240399999999994</v>
      </c>
      <c r="F22">
        <v>128.0866</v>
      </c>
      <c r="G22">
        <v>180</v>
      </c>
      <c r="H22" t="s">
        <v>34</v>
      </c>
      <c r="I22" t="str">
        <f>VLOOKUP(A22,'[1]QUTMS_MCISO-V01 BOM Expanded'!$C:$G,5,FALSE)</f>
        <v>Y</v>
      </c>
      <c r="J22" t="str">
        <f>VLOOKUP(A22,'[1]QUTMS_MCISO-V01 BOM Expanded'!$C:$H,6,FALSE)</f>
        <v>Res-120R-1210</v>
      </c>
    </row>
    <row r="23" spans="1:10" x14ac:dyDescent="0.35">
      <c r="A23" t="s">
        <v>37</v>
      </c>
      <c r="B23" t="s">
        <v>32</v>
      </c>
      <c r="C23" t="s">
        <v>19</v>
      </c>
      <c r="D23" t="s">
        <v>33</v>
      </c>
      <c r="E23">
        <v>87.444400000000002</v>
      </c>
      <c r="F23">
        <v>65.073300000000003</v>
      </c>
      <c r="G23">
        <v>0</v>
      </c>
      <c r="H23" t="s">
        <v>34</v>
      </c>
      <c r="I23" t="str">
        <f>VLOOKUP(A23,'[1]QUTMS_MCISO-V01 BOM Expanded'!$C:$G,5,FALSE)</f>
        <v>Y</v>
      </c>
      <c r="J23" t="str">
        <f>VLOOKUP(A23,'[1]QUTMS_MCISO-V01 BOM Expanded'!$C:$H,6,FALSE)</f>
        <v>Res-120R-1210</v>
      </c>
    </row>
    <row r="24" spans="1:10" x14ac:dyDescent="0.35">
      <c r="A24" t="s">
        <v>38</v>
      </c>
      <c r="B24" t="s">
        <v>32</v>
      </c>
      <c r="C24" t="s">
        <v>19</v>
      </c>
      <c r="D24" t="s">
        <v>33</v>
      </c>
      <c r="E24">
        <v>88.554500000000004</v>
      </c>
      <c r="F24">
        <v>128.09620000000001</v>
      </c>
      <c r="G24">
        <v>0</v>
      </c>
      <c r="H24" t="s">
        <v>34</v>
      </c>
      <c r="I24" t="str">
        <f>VLOOKUP(A24,'[1]QUTMS_MCISO-V01 BOM Expanded'!$C:$G,5,FALSE)</f>
        <v>Y</v>
      </c>
      <c r="J24" t="str">
        <f>VLOOKUP(A24,'[1]QUTMS_MCISO-V01 BOM Expanded'!$C:$H,6,FALSE)</f>
        <v>Res-120R-1210</v>
      </c>
    </row>
    <row r="25" spans="1:10" x14ac:dyDescent="0.35">
      <c r="A25" t="s">
        <v>39</v>
      </c>
      <c r="B25" t="s">
        <v>32</v>
      </c>
      <c r="C25" t="s">
        <v>19</v>
      </c>
      <c r="D25" t="s">
        <v>33</v>
      </c>
      <c r="E25">
        <v>81.034599999999998</v>
      </c>
      <c r="F25">
        <v>65.172499999999999</v>
      </c>
      <c r="G25">
        <v>180</v>
      </c>
      <c r="H25" t="s">
        <v>34</v>
      </c>
      <c r="I25" t="str">
        <f>VLOOKUP(A25,'[1]QUTMS_MCISO-V01 BOM Expanded'!$C:$G,5,FALSE)</f>
        <v>Y</v>
      </c>
      <c r="J25" t="str">
        <f>VLOOKUP(A25,'[1]QUTMS_MCISO-V01 BOM Expanded'!$C:$H,6,FALSE)</f>
        <v>Res-120R-1210</v>
      </c>
    </row>
    <row r="26" spans="1:10" x14ac:dyDescent="0.35">
      <c r="A26" t="s">
        <v>40</v>
      </c>
      <c r="B26" t="s">
        <v>41</v>
      </c>
      <c r="C26" t="s">
        <v>28</v>
      </c>
      <c r="D26" t="s">
        <v>42</v>
      </c>
      <c r="E26">
        <v>52.2</v>
      </c>
      <c r="F26">
        <v>94.4</v>
      </c>
      <c r="G26">
        <v>0</v>
      </c>
      <c r="H26" t="s">
        <v>43</v>
      </c>
      <c r="I26" t="str">
        <f>VLOOKUP(A26,'[1]QUTMS_MCISO-V01 BOM Expanded'!$C:$G,5,FALSE)</f>
        <v>Y</v>
      </c>
      <c r="J26" t="str">
        <f>VLOOKUP(A26,'[1]QUTMS_MCISO-V01 BOM Expanded'!$C:$H,6,FALSE)</f>
        <v>Cap-100nF-0603</v>
      </c>
    </row>
    <row r="27" spans="1:10" x14ac:dyDescent="0.35">
      <c r="A27" t="s">
        <v>44</v>
      </c>
      <c r="B27" t="s">
        <v>45</v>
      </c>
      <c r="C27" t="s">
        <v>28</v>
      </c>
      <c r="D27" t="s">
        <v>46</v>
      </c>
      <c r="E27">
        <v>68.432699999999997</v>
      </c>
      <c r="F27">
        <v>96.397099999999995</v>
      </c>
      <c r="G27">
        <v>90</v>
      </c>
      <c r="H27" t="s">
        <v>47</v>
      </c>
      <c r="I27" t="str">
        <f>VLOOKUP(A27,'[1]QUTMS_MCISO-V01 BOM Expanded'!$C:$G,5,FALSE)</f>
        <v>N</v>
      </c>
      <c r="J27" t="str">
        <f>VLOOKUP(A27,'[1]QUTMS_MCISO-V01 BOM Expanded'!$C:$H,6,FALSE)</f>
        <v>Jumper 2Way Solderable</v>
      </c>
    </row>
    <row r="28" spans="1:10" x14ac:dyDescent="0.35">
      <c r="A28" t="s">
        <v>48</v>
      </c>
      <c r="B28" t="s">
        <v>49</v>
      </c>
      <c r="C28" t="s">
        <v>28</v>
      </c>
      <c r="D28" t="s">
        <v>49</v>
      </c>
      <c r="E28">
        <v>81.900000000000006</v>
      </c>
      <c r="F28">
        <v>84.9</v>
      </c>
      <c r="G28">
        <v>270</v>
      </c>
      <c r="H28" t="s">
        <v>49</v>
      </c>
      <c r="I28" t="str">
        <f>VLOOKUP(A28,'[1]QUTMS_MCISO-V01 BOM Expanded'!$C:$G,5,FALSE)</f>
        <v>Y</v>
      </c>
      <c r="J28" t="str">
        <f>VLOOKUP(A28,'[1]QUTMS_MCISO-V01 BOM Expanded'!$C:$H,6,FALSE)</f>
        <v>NUP2105L</v>
      </c>
    </row>
    <row r="29" spans="1:10" x14ac:dyDescent="0.35">
      <c r="A29" t="s">
        <v>50</v>
      </c>
      <c r="B29" t="s">
        <v>51</v>
      </c>
      <c r="C29" t="s">
        <v>28</v>
      </c>
      <c r="D29" t="s">
        <v>20</v>
      </c>
      <c r="E29">
        <v>48.4</v>
      </c>
      <c r="F29">
        <v>73.193399999999997</v>
      </c>
      <c r="G29">
        <v>90</v>
      </c>
      <c r="H29" t="s">
        <v>52</v>
      </c>
      <c r="I29" t="str">
        <f>VLOOKUP(A29,'[1]QUTMS_MCISO-V01 BOM Expanded'!$C:$G,5,FALSE)</f>
        <v>Y</v>
      </c>
      <c r="J29" t="str">
        <f>VLOOKUP(A29,'[1]QUTMS_MCISO-V01 BOM Expanded'!$C:$H,6,FALSE)</f>
        <v>Res-15k-0603</v>
      </c>
    </row>
    <row r="30" spans="1:10" x14ac:dyDescent="0.35">
      <c r="A30" t="s">
        <v>53</v>
      </c>
      <c r="B30" t="s">
        <v>18</v>
      </c>
      <c r="C30" t="s">
        <v>28</v>
      </c>
      <c r="D30" t="s">
        <v>20</v>
      </c>
      <c r="E30">
        <v>49.9</v>
      </c>
      <c r="F30">
        <v>73.2</v>
      </c>
      <c r="G30">
        <v>270</v>
      </c>
      <c r="H30" t="s">
        <v>21</v>
      </c>
      <c r="I30" t="str">
        <f>VLOOKUP(A30,'[1]QUTMS_MCISO-V01 BOM Expanded'!$C:$G,5,FALSE)</f>
        <v>Y</v>
      </c>
      <c r="J30" t="str">
        <f>VLOOKUP(A30,'[1]QUTMS_MCISO-V01 BOM Expanded'!$C:$H,6,FALSE)</f>
        <v>Res-10k-0603</v>
      </c>
    </row>
    <row r="31" spans="1:10" x14ac:dyDescent="0.35">
      <c r="A31" t="s">
        <v>54</v>
      </c>
      <c r="B31" t="s">
        <v>55</v>
      </c>
      <c r="C31" t="s">
        <v>28</v>
      </c>
      <c r="D31" t="s">
        <v>20</v>
      </c>
      <c r="E31">
        <v>51.4</v>
      </c>
      <c r="F31">
        <v>73.193399999999997</v>
      </c>
      <c r="G31">
        <v>90</v>
      </c>
      <c r="H31" t="s">
        <v>56</v>
      </c>
      <c r="I31" t="str">
        <f>VLOOKUP(A31,'[1]QUTMS_MCISO-V01 BOM Expanded'!$C:$G,5,FALSE)</f>
        <v>Y</v>
      </c>
      <c r="J31" t="str">
        <f>VLOOKUP(A31,'[1]QUTMS_MCISO-V01 BOM Expanded'!$C:$H,6,FALSE)</f>
        <v>Res-22R-0603</v>
      </c>
    </row>
    <row r="32" spans="1:10" x14ac:dyDescent="0.35">
      <c r="A32" t="s">
        <v>57</v>
      </c>
      <c r="B32" t="s">
        <v>55</v>
      </c>
      <c r="C32" t="s">
        <v>28</v>
      </c>
      <c r="D32" t="s">
        <v>20</v>
      </c>
      <c r="E32">
        <v>52.9</v>
      </c>
      <c r="F32">
        <v>73.2</v>
      </c>
      <c r="G32">
        <v>90</v>
      </c>
      <c r="H32" t="s">
        <v>56</v>
      </c>
      <c r="I32" t="str">
        <f>VLOOKUP(A32,'[1]QUTMS_MCISO-V01 BOM Expanded'!$C:$G,5,FALSE)</f>
        <v>Y</v>
      </c>
      <c r="J32" t="str">
        <f>VLOOKUP(A32,'[1]QUTMS_MCISO-V01 BOM Expanded'!$C:$H,6,FALSE)</f>
        <v>Res-22R-0603</v>
      </c>
    </row>
    <row r="33" spans="1:10" x14ac:dyDescent="0.35">
      <c r="A33" t="s">
        <v>58</v>
      </c>
      <c r="B33" t="s">
        <v>59</v>
      </c>
      <c r="C33" t="s">
        <v>28</v>
      </c>
      <c r="D33" t="s">
        <v>60</v>
      </c>
      <c r="E33">
        <v>0</v>
      </c>
      <c r="F33">
        <v>0</v>
      </c>
      <c r="G33">
        <v>0</v>
      </c>
      <c r="H33" t="s">
        <v>59</v>
      </c>
      <c r="I33" t="s">
        <v>273</v>
      </c>
      <c r="J33" t="e">
        <f>VLOOKUP(A33,'[1]QUTMS_MCISO-V01 BOM Expanded'!$C:$H,6,FALSE)</f>
        <v>#N/A</v>
      </c>
    </row>
    <row r="34" spans="1:10" x14ac:dyDescent="0.35">
      <c r="A34" t="s">
        <v>61</v>
      </c>
      <c r="B34" t="s">
        <v>62</v>
      </c>
      <c r="C34" t="s">
        <v>28</v>
      </c>
      <c r="D34" t="s">
        <v>63</v>
      </c>
      <c r="E34">
        <v>46.753999999999998</v>
      </c>
      <c r="F34">
        <v>62.7</v>
      </c>
      <c r="G34">
        <v>90</v>
      </c>
      <c r="I34" t="str">
        <f>VLOOKUP(A34,'[1]QUTMS_MCISO-V01 BOM Expanded'!$C:$G,5,FALSE)</f>
        <v>Y</v>
      </c>
      <c r="J34" t="str">
        <f>VLOOKUP(A34,'[1]QUTMS_MCISO-V01 BOM Expanded'!$C:$H,6,FALSE)</f>
        <v>JST PH 4x RIGHT COMB</v>
      </c>
    </row>
    <row r="35" spans="1:10" x14ac:dyDescent="0.35">
      <c r="A35" t="s">
        <v>64</v>
      </c>
      <c r="B35" t="s">
        <v>62</v>
      </c>
      <c r="C35" t="s">
        <v>28</v>
      </c>
      <c r="D35" t="s">
        <v>63</v>
      </c>
      <c r="E35">
        <v>46.654000000000003</v>
      </c>
      <c r="F35">
        <v>114.9</v>
      </c>
      <c r="G35">
        <v>90</v>
      </c>
      <c r="I35" t="str">
        <f>VLOOKUP(A35,'[1]QUTMS_MCISO-V01 BOM Expanded'!$C:$G,5,FALSE)</f>
        <v>Y</v>
      </c>
      <c r="J35" t="str">
        <f>VLOOKUP(A35,'[1]QUTMS_MCISO-V01 BOM Expanded'!$C:$H,6,FALSE)</f>
        <v>JST PH 4x RIGHT COMB</v>
      </c>
    </row>
    <row r="36" spans="1:10" x14ac:dyDescent="0.35">
      <c r="A36" t="s">
        <v>65</v>
      </c>
      <c r="B36" t="s">
        <v>66</v>
      </c>
      <c r="C36" t="s">
        <v>28</v>
      </c>
      <c r="D36" t="s">
        <v>67</v>
      </c>
      <c r="E36">
        <v>90.558099999999996</v>
      </c>
      <c r="F36">
        <v>46.882199999999997</v>
      </c>
      <c r="G36">
        <v>0</v>
      </c>
      <c r="H36" t="s">
        <v>66</v>
      </c>
      <c r="I36" t="s">
        <v>273</v>
      </c>
      <c r="J36" t="e">
        <f>VLOOKUP(A36,'[1]QUTMS_MCISO-V01 BOM Expanded'!$C:$H,6,FALSE)</f>
        <v>#N/A</v>
      </c>
    </row>
    <row r="37" spans="1:10" x14ac:dyDescent="0.35">
      <c r="A37" t="s">
        <v>68</v>
      </c>
      <c r="B37" t="s">
        <v>69</v>
      </c>
      <c r="C37" t="s">
        <v>28</v>
      </c>
      <c r="D37" t="s">
        <v>42</v>
      </c>
      <c r="E37">
        <v>68.431200000000004</v>
      </c>
      <c r="F37">
        <v>91.497100000000003</v>
      </c>
      <c r="G37">
        <v>0</v>
      </c>
      <c r="H37" t="s">
        <v>43</v>
      </c>
      <c r="I37" t="str">
        <f>VLOOKUP(A37,'[1]QUTMS_MCISO-V01 BOM Expanded'!$C:$G,5,FALSE)</f>
        <v>Y</v>
      </c>
      <c r="J37" t="str">
        <f>VLOOKUP(A37,'[1]QUTMS_MCISO-V01 BOM Expanded'!$C:$H,6,FALSE)</f>
        <v>Cap-100nF-0603</v>
      </c>
    </row>
    <row r="38" spans="1:10" x14ac:dyDescent="0.35">
      <c r="A38" t="s">
        <v>70</v>
      </c>
      <c r="B38" t="s">
        <v>71</v>
      </c>
      <c r="C38" t="s">
        <v>28</v>
      </c>
      <c r="D38" t="s">
        <v>72</v>
      </c>
      <c r="E38">
        <v>59.895000000000003</v>
      </c>
      <c r="F38">
        <v>57.85</v>
      </c>
      <c r="G38">
        <v>180</v>
      </c>
      <c r="H38" t="s">
        <v>73</v>
      </c>
      <c r="I38" t="str">
        <f>VLOOKUP(A38,'[1]QUTMS_MCISO-V01 BOM Expanded'!$C:$G,5,FALSE)</f>
        <v>Y</v>
      </c>
      <c r="J38" t="str">
        <f>VLOOKUP(A38,'[1]QUTMS_MCISO-V01 BOM Expanded'!$C:$H,6,FALSE)</f>
        <v>47219-2001</v>
      </c>
    </row>
    <row r="39" spans="1:10" x14ac:dyDescent="0.35">
      <c r="A39" t="s">
        <v>74</v>
      </c>
      <c r="B39" t="s">
        <v>75</v>
      </c>
      <c r="C39" t="s">
        <v>28</v>
      </c>
      <c r="D39" t="s">
        <v>76</v>
      </c>
      <c r="E39">
        <v>62.1</v>
      </c>
      <c r="F39">
        <v>117.8</v>
      </c>
      <c r="G39">
        <v>180</v>
      </c>
      <c r="H39" t="s">
        <v>77</v>
      </c>
      <c r="I39" t="str">
        <f>VLOOKUP(A39,'[1]QUTMS_MCISO-V01 BOM Expanded'!$C:$G,5,FALSE)</f>
        <v>Y</v>
      </c>
      <c r="J39" t="str">
        <f>VLOOKUP(A39,'[1]QUTMS_MCISO-V01 BOM Expanded'!$C:$H,6,FALSE)</f>
        <v>SN65HVD232D</v>
      </c>
    </row>
    <row r="40" spans="1:10" x14ac:dyDescent="0.35">
      <c r="A40" t="s">
        <v>78</v>
      </c>
      <c r="B40" t="s">
        <v>79</v>
      </c>
      <c r="C40" t="s">
        <v>28</v>
      </c>
      <c r="D40" t="s">
        <v>80</v>
      </c>
      <c r="E40">
        <v>56.1</v>
      </c>
      <c r="F40">
        <v>95.4</v>
      </c>
      <c r="G40">
        <v>270</v>
      </c>
      <c r="H40" t="s">
        <v>81</v>
      </c>
      <c r="I40" t="str">
        <f>VLOOKUP(A40,'[1]QUTMS_MCISO-V01 BOM Expanded'!$C:$G,5,FALSE)</f>
        <v>Y</v>
      </c>
      <c r="J40" t="str">
        <f>VLOOKUP(A40,'[1]QUTMS_MCISO-V01 BOM Expanded'!$C:$H,6,FALSE)</f>
        <v>DSC1101CI5-020.0000T</v>
      </c>
    </row>
    <row r="41" spans="1:10" x14ac:dyDescent="0.35">
      <c r="A41" t="s">
        <v>82</v>
      </c>
      <c r="B41" t="s">
        <v>62</v>
      </c>
      <c r="C41" t="s">
        <v>28</v>
      </c>
      <c r="D41" t="s">
        <v>63</v>
      </c>
      <c r="E41">
        <v>96.927700000000002</v>
      </c>
      <c r="F41">
        <v>111.1279</v>
      </c>
      <c r="G41">
        <v>270</v>
      </c>
      <c r="I41" t="str">
        <f>VLOOKUP(A41,'[1]QUTMS_MCISO-V01 BOM Expanded'!$C:$G,5,FALSE)</f>
        <v>Y</v>
      </c>
      <c r="J41" t="str">
        <f>VLOOKUP(A41,'[1]QUTMS_MCISO-V01 BOM Expanded'!$C:$H,6,FALSE)</f>
        <v>JST PH 4x RIGHT COMB</v>
      </c>
    </row>
    <row r="42" spans="1:10" x14ac:dyDescent="0.35">
      <c r="A42" t="s">
        <v>83</v>
      </c>
      <c r="B42" t="s">
        <v>84</v>
      </c>
      <c r="C42" t="s">
        <v>28</v>
      </c>
      <c r="D42" t="s">
        <v>85</v>
      </c>
      <c r="E42">
        <v>74.099999999999994</v>
      </c>
      <c r="F42">
        <v>84.9</v>
      </c>
      <c r="G42">
        <v>0</v>
      </c>
      <c r="H42" t="s">
        <v>86</v>
      </c>
      <c r="I42" t="str">
        <f>VLOOKUP(A42,'[1]QUTMS_MCISO-V01 BOM Expanded'!$C:$G,5,FALSE)</f>
        <v>Y</v>
      </c>
      <c r="J42" t="str">
        <f>VLOOKUP(A42,'[1]QUTMS_MCISO-V01 BOM Expanded'!$C:$H,6,FALSE)</f>
        <v>ISO1050DWR</v>
      </c>
    </row>
    <row r="43" spans="1:10" x14ac:dyDescent="0.35">
      <c r="A43" t="s">
        <v>87</v>
      </c>
      <c r="B43" t="s">
        <v>88</v>
      </c>
      <c r="C43" t="s">
        <v>28</v>
      </c>
      <c r="D43" t="s">
        <v>89</v>
      </c>
      <c r="E43">
        <v>84.6357</v>
      </c>
      <c r="F43">
        <v>93.259399999999999</v>
      </c>
      <c r="G43">
        <v>0</v>
      </c>
      <c r="I43" t="s">
        <v>273</v>
      </c>
      <c r="J43" t="e">
        <f>VLOOKUP(A43,'[1]QUTMS_MCISO-V01 BOM Expanded'!$C:$H,6,FALSE)</f>
        <v>#N/A</v>
      </c>
    </row>
    <row r="44" spans="1:10" x14ac:dyDescent="0.35">
      <c r="A44" t="s">
        <v>90</v>
      </c>
      <c r="B44" t="s">
        <v>88</v>
      </c>
      <c r="C44" t="s">
        <v>28</v>
      </c>
      <c r="D44" t="s">
        <v>89</v>
      </c>
      <c r="E44">
        <v>84.6</v>
      </c>
      <c r="F44">
        <v>81.5</v>
      </c>
      <c r="G44">
        <v>270</v>
      </c>
      <c r="I44" t="s">
        <v>273</v>
      </c>
      <c r="J44" t="e">
        <f>VLOOKUP(A44,'[1]QUTMS_MCISO-V01 BOM Expanded'!$C:$H,6,FALSE)</f>
        <v>#N/A</v>
      </c>
    </row>
    <row r="45" spans="1:10" x14ac:dyDescent="0.35">
      <c r="A45" t="s">
        <v>91</v>
      </c>
      <c r="B45" t="s">
        <v>92</v>
      </c>
      <c r="C45" t="s">
        <v>28</v>
      </c>
      <c r="D45" t="s">
        <v>93</v>
      </c>
      <c r="E45">
        <v>96.945999999999998</v>
      </c>
      <c r="F45">
        <v>68.3</v>
      </c>
      <c r="G45">
        <v>270</v>
      </c>
      <c r="I45" t="str">
        <f>VLOOKUP(A45,'[1]QUTMS_MCISO-V01 BOM Expanded'!$C:$G,5,FALSE)</f>
        <v>Y</v>
      </c>
      <c r="J45" t="str">
        <f>VLOOKUP(A45,'[1]QUTMS_MCISO-V01 BOM Expanded'!$C:$H,6,FALSE)</f>
        <v>JST PH 5x RIGHT COMB</v>
      </c>
    </row>
    <row r="46" spans="1:10" x14ac:dyDescent="0.35">
      <c r="A46" t="s">
        <v>94</v>
      </c>
      <c r="B46" t="s">
        <v>95</v>
      </c>
      <c r="C46" t="s">
        <v>28</v>
      </c>
      <c r="D46" t="s">
        <v>95</v>
      </c>
      <c r="E46">
        <v>48.7</v>
      </c>
      <c r="F46">
        <v>135.6</v>
      </c>
      <c r="G46">
        <v>0</v>
      </c>
      <c r="H46" t="s">
        <v>96</v>
      </c>
      <c r="I46" t="str">
        <f>VLOOKUP(A46,'[1]QUTMS_MCISO-V01 BOM Expanded'!$C:$G,5,FALSE)</f>
        <v>Y</v>
      </c>
      <c r="J46" t="str">
        <f>VLOOKUP(A46,'[1]QUTMS_MCISO-V01 BOM Expanded'!$C:$H,6,FALSE)</f>
        <v>MAX17612A</v>
      </c>
    </row>
    <row r="47" spans="1:10" x14ac:dyDescent="0.35">
      <c r="A47" t="s">
        <v>97</v>
      </c>
      <c r="B47" t="s">
        <v>98</v>
      </c>
      <c r="C47" t="s">
        <v>28</v>
      </c>
      <c r="D47" t="s">
        <v>99</v>
      </c>
      <c r="E47">
        <v>64.508099999999999</v>
      </c>
      <c r="F47">
        <v>130.95779999999999</v>
      </c>
      <c r="G47">
        <v>270</v>
      </c>
      <c r="H47" t="s">
        <v>100</v>
      </c>
      <c r="I47" t="str">
        <f>VLOOKUP(A47,'[1]QUTMS_MCISO-V01 BOM Expanded'!$C:$G,5,FALSE)</f>
        <v>Y</v>
      </c>
      <c r="J47" t="str">
        <f>VLOOKUP(A47,'[1]QUTMS_MCISO-V01 BOM Expanded'!$C:$H,6,FALSE)</f>
        <v>Cap-47uF-1210</v>
      </c>
    </row>
    <row r="48" spans="1:10" x14ac:dyDescent="0.35">
      <c r="A48" t="s">
        <v>101</v>
      </c>
      <c r="B48" t="s">
        <v>102</v>
      </c>
      <c r="C48" t="s">
        <v>28</v>
      </c>
      <c r="D48" t="s">
        <v>103</v>
      </c>
      <c r="E48">
        <v>57.431600000000003</v>
      </c>
      <c r="F48">
        <v>142.01769999999999</v>
      </c>
      <c r="G48">
        <v>90</v>
      </c>
      <c r="H48" t="s">
        <v>104</v>
      </c>
      <c r="I48" t="str">
        <f>VLOOKUP(A48,'[1]QUTMS_MCISO-V01 BOM Expanded'!$C:$G,5,FALSE)</f>
        <v>Y</v>
      </c>
      <c r="J48" t="str">
        <f>VLOOKUP(A48,'[1]QUTMS_MCISO-V01 BOM Expanded'!$C:$H,6,FALSE)</f>
        <v>Cap-22uF-1206</v>
      </c>
    </row>
    <row r="49" spans="1:10" x14ac:dyDescent="0.35">
      <c r="A49" t="s">
        <v>105</v>
      </c>
      <c r="B49" t="s">
        <v>106</v>
      </c>
      <c r="C49" t="s">
        <v>28</v>
      </c>
      <c r="D49" t="s">
        <v>107</v>
      </c>
      <c r="E49">
        <v>86.63</v>
      </c>
      <c r="F49">
        <v>103.4</v>
      </c>
      <c r="G49">
        <v>0</v>
      </c>
      <c r="H49" t="s">
        <v>108</v>
      </c>
      <c r="I49" t="str">
        <f>VLOOKUP(A49,'[1]QUTMS_MCISO-V01 BOM Expanded'!$C:$G,5,FALSE)</f>
        <v>THRU</v>
      </c>
      <c r="J49" t="str">
        <f>VLOOKUP(A49,'[1]QUTMS_MCISO-V01 BOM Expanded'!$C:$H,6,FALSE)</f>
        <v>Jumper 2Way Pins</v>
      </c>
    </row>
    <row r="50" spans="1:10" x14ac:dyDescent="0.35">
      <c r="A50" t="s">
        <v>109</v>
      </c>
      <c r="B50" t="s">
        <v>110</v>
      </c>
      <c r="C50" t="s">
        <v>28</v>
      </c>
      <c r="D50" t="s">
        <v>111</v>
      </c>
      <c r="E50">
        <v>79.17</v>
      </c>
      <c r="F50">
        <v>110.11</v>
      </c>
      <c r="G50">
        <v>0</v>
      </c>
      <c r="H50" t="s">
        <v>112</v>
      </c>
      <c r="I50" t="str">
        <f>VLOOKUP(A50,'[1]QUTMS_MCISO-V01 BOM Expanded'!$C:$G,5,FALSE)</f>
        <v>THRU</v>
      </c>
      <c r="J50" t="str">
        <f>VLOOKUP(A50,'[1]QUTMS_MCISO-V01 BOM Expanded'!$C:$H,6,FALSE)</f>
        <v>G5V-2-DC12</v>
      </c>
    </row>
    <row r="51" spans="1:10" x14ac:dyDescent="0.35">
      <c r="A51" t="s">
        <v>113</v>
      </c>
      <c r="B51" t="s">
        <v>114</v>
      </c>
      <c r="C51" t="s">
        <v>28</v>
      </c>
      <c r="D51" t="s">
        <v>115</v>
      </c>
      <c r="E51">
        <v>46.654000000000003</v>
      </c>
      <c r="F51">
        <v>102.8</v>
      </c>
      <c r="G51">
        <v>90</v>
      </c>
      <c r="I51" t="str">
        <f>VLOOKUP(A51,'[1]QUTMS_MCISO-V01 BOM Expanded'!$C:$G,5,FALSE)</f>
        <v>Y</v>
      </c>
      <c r="J51" t="str">
        <f>VLOOKUP(A51,'[1]QUTMS_MCISO-V01 BOM Expanded'!$C:$H,6,FALSE)</f>
        <v>JST PH 2x RIGHT COMB</v>
      </c>
    </row>
    <row r="52" spans="1:10" x14ac:dyDescent="0.35">
      <c r="A52" t="s">
        <v>116</v>
      </c>
      <c r="B52" t="s">
        <v>117</v>
      </c>
      <c r="C52" t="s">
        <v>28</v>
      </c>
      <c r="D52" t="s">
        <v>20</v>
      </c>
      <c r="E52">
        <v>45.1</v>
      </c>
      <c r="F52">
        <v>137.99340000000001</v>
      </c>
      <c r="G52">
        <v>90</v>
      </c>
      <c r="H52" t="s">
        <v>118</v>
      </c>
      <c r="I52" t="str">
        <f>VLOOKUP(A52,'[1]QUTMS_MCISO-V01 BOM Expanded'!$C:$G,5,FALSE)</f>
        <v>Y</v>
      </c>
      <c r="J52" t="str">
        <f>VLOOKUP(A52,'[1]QUTMS_MCISO-V01 BOM Expanded'!$C:$H,6,FALSE)</f>
        <v>Res-2M2-0603</v>
      </c>
    </row>
    <row r="53" spans="1:10" x14ac:dyDescent="0.35">
      <c r="A53" t="s">
        <v>119</v>
      </c>
      <c r="B53" t="s">
        <v>120</v>
      </c>
      <c r="C53" t="s">
        <v>28</v>
      </c>
      <c r="D53" t="s">
        <v>89</v>
      </c>
      <c r="E53">
        <v>43.8</v>
      </c>
      <c r="F53">
        <v>143.9</v>
      </c>
      <c r="G53">
        <v>90</v>
      </c>
      <c r="I53" t="s">
        <v>273</v>
      </c>
      <c r="J53" t="e">
        <f>VLOOKUP(A53,'[1]QUTMS_MCISO-V01 BOM Expanded'!$C:$H,6,FALSE)</f>
        <v>#N/A</v>
      </c>
    </row>
    <row r="54" spans="1:10" x14ac:dyDescent="0.35">
      <c r="A54" t="s">
        <v>121</v>
      </c>
      <c r="B54" t="s">
        <v>122</v>
      </c>
      <c r="C54" t="s">
        <v>28</v>
      </c>
      <c r="D54" t="s">
        <v>20</v>
      </c>
      <c r="E54">
        <v>52.6</v>
      </c>
      <c r="F54">
        <v>134.69999999999999</v>
      </c>
      <c r="G54">
        <v>90</v>
      </c>
      <c r="H54" t="s">
        <v>123</v>
      </c>
      <c r="I54" t="str">
        <f>VLOOKUP(A54,'[1]QUTMS_MCISO-V01 BOM Expanded'!$C:$G,5,FALSE)</f>
        <v>Y</v>
      </c>
      <c r="J54" t="str">
        <f>VLOOKUP(A54,'[1]QUTMS_MCISO-V01 BOM Expanded'!$C:$H,6,FALSE)</f>
        <v>Res-1k-0603</v>
      </c>
    </row>
    <row r="55" spans="1:10" x14ac:dyDescent="0.35">
      <c r="A55" t="s">
        <v>124</v>
      </c>
      <c r="B55" t="s">
        <v>125</v>
      </c>
      <c r="C55" t="s">
        <v>28</v>
      </c>
      <c r="D55" t="s">
        <v>20</v>
      </c>
      <c r="E55">
        <v>45.1</v>
      </c>
      <c r="F55">
        <v>135.00659999999999</v>
      </c>
      <c r="G55">
        <v>90</v>
      </c>
      <c r="H55" t="s">
        <v>126</v>
      </c>
      <c r="I55" t="str">
        <f>VLOOKUP(A55,'[1]QUTMS_MCISO-V01 BOM Expanded'!$C:$G,5,FALSE)</f>
        <v>Y</v>
      </c>
      <c r="J55" t="str">
        <f>VLOOKUP(A55,'[1]QUTMS_MCISO-V01 BOM Expanded'!$C:$H,6,FALSE)</f>
        <v>Res-240k-0603</v>
      </c>
    </row>
    <row r="56" spans="1:10" x14ac:dyDescent="0.35">
      <c r="A56" t="s">
        <v>127</v>
      </c>
      <c r="B56" t="s">
        <v>128</v>
      </c>
      <c r="C56" t="s">
        <v>28</v>
      </c>
      <c r="D56" t="s">
        <v>20</v>
      </c>
      <c r="E56">
        <v>43.6</v>
      </c>
      <c r="F56">
        <v>135.00659999999999</v>
      </c>
      <c r="G56">
        <v>90</v>
      </c>
      <c r="H56" t="s">
        <v>129</v>
      </c>
      <c r="I56" t="str">
        <f>VLOOKUP(A56,'[1]QUTMS_MCISO-V01 BOM Expanded'!$C:$G,5,FALSE)</f>
        <v>Y</v>
      </c>
      <c r="J56" t="str">
        <f>VLOOKUP(A56,'[1]QUTMS_MCISO-V01 BOM Expanded'!$C:$H,6,FALSE)</f>
        <v>Res-390k-0603</v>
      </c>
    </row>
    <row r="57" spans="1:10" x14ac:dyDescent="0.35">
      <c r="A57" t="s">
        <v>130</v>
      </c>
      <c r="B57" t="s">
        <v>131</v>
      </c>
      <c r="C57" t="s">
        <v>28</v>
      </c>
      <c r="D57" t="s">
        <v>20</v>
      </c>
      <c r="E57">
        <v>44.7</v>
      </c>
      <c r="F57">
        <v>130.1</v>
      </c>
      <c r="G57">
        <v>90</v>
      </c>
      <c r="H57" t="s">
        <v>132</v>
      </c>
      <c r="I57" t="str">
        <f>VLOOKUP(A57,'[1]QUTMS_MCISO-V01 BOM Expanded'!$C:$G,5,FALSE)</f>
        <v>Y</v>
      </c>
      <c r="J57" t="str">
        <f>VLOOKUP(A57,'[1]QUTMS_MCISO-V01 BOM Expanded'!$C:$H,6,FALSE)</f>
        <v>Res-150k-0603</v>
      </c>
    </row>
    <row r="58" spans="1:10" x14ac:dyDescent="0.35">
      <c r="A58" t="s">
        <v>133</v>
      </c>
      <c r="B58" t="s">
        <v>134</v>
      </c>
      <c r="C58" t="s">
        <v>28</v>
      </c>
      <c r="D58" t="s">
        <v>20</v>
      </c>
      <c r="E58">
        <v>52.5</v>
      </c>
      <c r="F58">
        <v>126.79340000000001</v>
      </c>
      <c r="G58">
        <v>270</v>
      </c>
      <c r="H58" t="s">
        <v>135</v>
      </c>
      <c r="I58" t="str">
        <f>VLOOKUP(A58,'[1]QUTMS_MCISO-V01 BOM Expanded'!$C:$G,5,FALSE)</f>
        <v>Y</v>
      </c>
      <c r="J58" t="str">
        <f>VLOOKUP(A58,'[1]QUTMS_MCISO-V01 BOM Expanded'!$C:$H,6,FALSE)</f>
        <v>Res-4k7-0603</v>
      </c>
    </row>
    <row r="59" spans="1:10" x14ac:dyDescent="0.35">
      <c r="A59" t="s">
        <v>136</v>
      </c>
      <c r="B59" t="s">
        <v>117</v>
      </c>
      <c r="C59" t="s">
        <v>28</v>
      </c>
      <c r="D59" t="s">
        <v>20</v>
      </c>
      <c r="E59">
        <v>43.6</v>
      </c>
      <c r="F59">
        <v>137.99340000000001</v>
      </c>
      <c r="G59">
        <v>90</v>
      </c>
      <c r="H59" t="s">
        <v>118</v>
      </c>
      <c r="I59" t="str">
        <f>VLOOKUP(A59,'[1]QUTMS_MCISO-V01 BOM Expanded'!$C:$G,5,FALSE)</f>
        <v>Y</v>
      </c>
      <c r="J59" t="str">
        <f>VLOOKUP(A59,'[1]QUTMS_MCISO-V01 BOM Expanded'!$C:$H,6,FALSE)</f>
        <v>Res-2M2-0603</v>
      </c>
    </row>
    <row r="60" spans="1:10" x14ac:dyDescent="0.35">
      <c r="A60" t="s">
        <v>137</v>
      </c>
      <c r="B60" t="s">
        <v>134</v>
      </c>
      <c r="C60" t="s">
        <v>28</v>
      </c>
      <c r="D60" t="s">
        <v>20</v>
      </c>
      <c r="E60">
        <v>46.6</v>
      </c>
      <c r="F60">
        <v>126.79340000000001</v>
      </c>
      <c r="G60">
        <v>270</v>
      </c>
      <c r="H60" t="s">
        <v>135</v>
      </c>
      <c r="I60" t="str">
        <f>VLOOKUP(A60,'[1]QUTMS_MCISO-V01 BOM Expanded'!$C:$G,5,FALSE)</f>
        <v>Y</v>
      </c>
      <c r="J60" t="str">
        <f>VLOOKUP(A60,'[1]QUTMS_MCISO-V01 BOM Expanded'!$C:$H,6,FALSE)</f>
        <v>Res-4k7-0603</v>
      </c>
    </row>
    <row r="61" spans="1:10" x14ac:dyDescent="0.35">
      <c r="A61" t="s">
        <v>138</v>
      </c>
      <c r="B61" t="s">
        <v>134</v>
      </c>
      <c r="C61" t="s">
        <v>28</v>
      </c>
      <c r="D61" t="s">
        <v>20</v>
      </c>
      <c r="E61">
        <v>48.5</v>
      </c>
      <c r="F61">
        <v>126.7868</v>
      </c>
      <c r="G61">
        <v>270</v>
      </c>
      <c r="H61" t="s">
        <v>135</v>
      </c>
      <c r="I61" t="str">
        <f>VLOOKUP(A61,'[1]QUTMS_MCISO-V01 BOM Expanded'!$C:$G,5,FALSE)</f>
        <v>Y</v>
      </c>
      <c r="J61" t="str">
        <f>VLOOKUP(A61,'[1]QUTMS_MCISO-V01 BOM Expanded'!$C:$H,6,FALSE)</f>
        <v>Res-4k7-0603</v>
      </c>
    </row>
    <row r="62" spans="1:10" x14ac:dyDescent="0.35">
      <c r="A62" t="s">
        <v>139</v>
      </c>
      <c r="B62" t="s">
        <v>134</v>
      </c>
      <c r="C62" t="s">
        <v>28</v>
      </c>
      <c r="D62" t="s">
        <v>20</v>
      </c>
      <c r="E62">
        <v>50.4</v>
      </c>
      <c r="F62">
        <v>126.79340000000001</v>
      </c>
      <c r="G62">
        <v>270</v>
      </c>
      <c r="H62" t="s">
        <v>135</v>
      </c>
      <c r="I62" t="str">
        <f>VLOOKUP(A62,'[1]QUTMS_MCISO-V01 BOM Expanded'!$C:$G,5,FALSE)</f>
        <v>Y</v>
      </c>
      <c r="J62" t="str">
        <f>VLOOKUP(A62,'[1]QUTMS_MCISO-V01 BOM Expanded'!$C:$H,6,FALSE)</f>
        <v>Res-4k7-0603</v>
      </c>
    </row>
    <row r="63" spans="1:10" x14ac:dyDescent="0.35">
      <c r="A63" t="s">
        <v>140</v>
      </c>
      <c r="B63" t="s">
        <v>141</v>
      </c>
      <c r="C63" t="s">
        <v>28</v>
      </c>
      <c r="D63" t="s">
        <v>142</v>
      </c>
      <c r="E63">
        <v>52.5</v>
      </c>
      <c r="F63">
        <v>130.0934</v>
      </c>
      <c r="G63">
        <v>90</v>
      </c>
      <c r="H63" t="s">
        <v>141</v>
      </c>
      <c r="I63" t="str">
        <f>VLOOKUP(A63,'[1]QUTMS_MCISO-V01 BOM Expanded'!$C:$G,5,FALSE)</f>
        <v>Y</v>
      </c>
      <c r="J63" t="str">
        <f>VLOOKUP(A63,'[1]QUTMS_MCISO-V01 BOM Expanded'!$C:$H,6,FALSE)</f>
        <v>LED Green 0603</v>
      </c>
    </row>
    <row r="64" spans="1:10" x14ac:dyDescent="0.35">
      <c r="A64" t="s">
        <v>143</v>
      </c>
      <c r="B64" t="s">
        <v>141</v>
      </c>
      <c r="C64" t="s">
        <v>28</v>
      </c>
      <c r="D64" t="s">
        <v>142</v>
      </c>
      <c r="E64">
        <v>46.6</v>
      </c>
      <c r="F64">
        <v>130.0934</v>
      </c>
      <c r="G64">
        <v>90</v>
      </c>
      <c r="H64" t="s">
        <v>141</v>
      </c>
      <c r="I64" t="str">
        <f>VLOOKUP(A64,'[1]QUTMS_MCISO-V01 BOM Expanded'!$C:$G,5,FALSE)</f>
        <v>Y</v>
      </c>
      <c r="J64" t="str">
        <f>VLOOKUP(A64,'[1]QUTMS_MCISO-V01 BOM Expanded'!$C:$H,6,FALSE)</f>
        <v>LED Green 0603</v>
      </c>
    </row>
    <row r="65" spans="1:10" x14ac:dyDescent="0.35">
      <c r="A65" t="s">
        <v>144</v>
      </c>
      <c r="B65" t="s">
        <v>145</v>
      </c>
      <c r="C65" t="s">
        <v>28</v>
      </c>
      <c r="D65" t="s">
        <v>146</v>
      </c>
      <c r="E65">
        <v>48.5</v>
      </c>
      <c r="F65">
        <v>130.0934</v>
      </c>
      <c r="G65">
        <v>90</v>
      </c>
      <c r="H65" t="s">
        <v>145</v>
      </c>
      <c r="I65" t="str">
        <f>VLOOKUP(A65,'[1]QUTMS_MCISO-V01 BOM Expanded'!$C:$G,5,FALSE)</f>
        <v>Y</v>
      </c>
      <c r="J65" t="str">
        <f>VLOOKUP(A65,'[1]QUTMS_MCISO-V01 BOM Expanded'!$C:$H,6,FALSE)</f>
        <v>LED Red 0603</v>
      </c>
    </row>
    <row r="66" spans="1:10" x14ac:dyDescent="0.35">
      <c r="A66" t="s">
        <v>147</v>
      </c>
      <c r="B66" t="s">
        <v>145</v>
      </c>
      <c r="C66" t="s">
        <v>28</v>
      </c>
      <c r="D66" t="s">
        <v>146</v>
      </c>
      <c r="E66">
        <v>50.4</v>
      </c>
      <c r="F66">
        <v>130.08680000000001</v>
      </c>
      <c r="G66">
        <v>90</v>
      </c>
      <c r="H66" t="s">
        <v>145</v>
      </c>
      <c r="I66" t="str">
        <f>VLOOKUP(A66,'[1]QUTMS_MCISO-V01 BOM Expanded'!$C:$G,5,FALSE)</f>
        <v>Y</v>
      </c>
      <c r="J66" t="str">
        <f>VLOOKUP(A66,'[1]QUTMS_MCISO-V01 BOM Expanded'!$C:$H,6,FALSE)</f>
        <v>LED Red 0603</v>
      </c>
    </row>
    <row r="67" spans="1:10" x14ac:dyDescent="0.35">
      <c r="A67" t="s">
        <v>148</v>
      </c>
      <c r="B67" t="s">
        <v>149</v>
      </c>
      <c r="C67" t="s">
        <v>28</v>
      </c>
      <c r="D67" t="s">
        <v>150</v>
      </c>
      <c r="E67">
        <v>49.6</v>
      </c>
      <c r="F67">
        <v>142.5</v>
      </c>
      <c r="G67">
        <v>180</v>
      </c>
      <c r="H67" t="s">
        <v>151</v>
      </c>
      <c r="I67" t="str">
        <f>VLOOKUP(A67,'[1]QUTMS_MCISO-V01 BOM Expanded'!$C:$G,5,FALSE)</f>
        <v>Y</v>
      </c>
      <c r="J67" t="str">
        <f>VLOOKUP(A67,'[1]QUTMS_MCISO-V01 BOM Expanded'!$C:$H,6,FALSE)</f>
        <v>1N4448WQ-7-F</v>
      </c>
    </row>
    <row r="68" spans="1:10" x14ac:dyDescent="0.35">
      <c r="A68" t="s">
        <v>152</v>
      </c>
      <c r="B68" t="s">
        <v>153</v>
      </c>
      <c r="C68" t="s">
        <v>28</v>
      </c>
      <c r="D68" t="s">
        <v>42</v>
      </c>
      <c r="E68">
        <v>46.6</v>
      </c>
      <c r="F68">
        <v>139.5</v>
      </c>
      <c r="G68">
        <v>270</v>
      </c>
      <c r="H68" t="s">
        <v>154</v>
      </c>
      <c r="I68" t="str">
        <f>VLOOKUP(A68,'[1]QUTMS_MCISO-V01 BOM Expanded'!$C:$G,5,FALSE)</f>
        <v>Y</v>
      </c>
      <c r="J68" t="str">
        <f>VLOOKUP(A68,'[1]QUTMS_MCISO-V01 BOM Expanded'!$C:$H,6,FALSE)</f>
        <v>Cap-470nF-0603</v>
      </c>
    </row>
    <row r="69" spans="1:10" x14ac:dyDescent="0.35">
      <c r="A69" t="s">
        <v>155</v>
      </c>
      <c r="B69" t="s">
        <v>156</v>
      </c>
      <c r="C69" t="s">
        <v>28</v>
      </c>
      <c r="D69" t="s">
        <v>42</v>
      </c>
      <c r="E69">
        <v>51.1</v>
      </c>
      <c r="F69">
        <v>139.5</v>
      </c>
      <c r="G69">
        <v>270</v>
      </c>
      <c r="H69" t="s">
        <v>157</v>
      </c>
      <c r="I69" t="str">
        <f>VLOOKUP(A69,'[1]QUTMS_MCISO-V01 BOM Expanded'!$C:$G,5,FALSE)</f>
        <v>Y</v>
      </c>
      <c r="J69" t="str">
        <f>VLOOKUP(A69,'[1]QUTMS_MCISO-V01 BOM Expanded'!$C:$H,6,FALSE)</f>
        <v>Cap-4u7-0603</v>
      </c>
    </row>
    <row r="70" spans="1:10" x14ac:dyDescent="0.35">
      <c r="A70" t="s">
        <v>158</v>
      </c>
      <c r="B70">
        <v>74404064221</v>
      </c>
      <c r="C70" t="s">
        <v>28</v>
      </c>
      <c r="D70" t="s">
        <v>159</v>
      </c>
      <c r="E70">
        <v>59.566800000000001</v>
      </c>
      <c r="F70">
        <v>132.42060000000001</v>
      </c>
      <c r="G70">
        <v>270</v>
      </c>
      <c r="H70" t="s">
        <v>160</v>
      </c>
      <c r="I70" t="str">
        <f>VLOOKUP(A70,'[1]QUTMS_MCISO-V01 BOM Expanded'!$C:$G,5,FALSE)</f>
        <v>Y</v>
      </c>
      <c r="J70" t="str">
        <f>VLOOKUP(A70,'[1]QUTMS_MCISO-V01 BOM Expanded'!$C:$H,6,FALSE)</f>
        <v>74404064221</v>
      </c>
    </row>
    <row r="71" spans="1:10" x14ac:dyDescent="0.35">
      <c r="A71" t="s">
        <v>161</v>
      </c>
      <c r="B71" t="s">
        <v>162</v>
      </c>
      <c r="C71" t="s">
        <v>28</v>
      </c>
      <c r="D71" t="s">
        <v>163</v>
      </c>
      <c r="E71">
        <v>43.7</v>
      </c>
      <c r="F71">
        <v>80.3</v>
      </c>
      <c r="G71">
        <v>270</v>
      </c>
      <c r="H71" t="s">
        <v>164</v>
      </c>
      <c r="I71" t="str">
        <f>VLOOKUP(A71,'[1]QUTMS_MCISO-V01 BOM Expanded'!$C:$G,5,FALSE)</f>
        <v>THRU</v>
      </c>
      <c r="J71" t="str">
        <f>VLOOKUP(A71,'[1]QUTMS_MCISO-V01 BOM Expanded'!$C:$H,6,FALSE)</f>
        <v>Header 3</v>
      </c>
    </row>
    <row r="72" spans="1:10" x14ac:dyDescent="0.35">
      <c r="A72" t="s">
        <v>165</v>
      </c>
      <c r="B72" t="s">
        <v>41</v>
      </c>
      <c r="C72" t="s">
        <v>28</v>
      </c>
      <c r="D72" t="s">
        <v>42</v>
      </c>
      <c r="E72">
        <v>46.2</v>
      </c>
      <c r="F72">
        <v>93.6</v>
      </c>
      <c r="G72">
        <v>270</v>
      </c>
      <c r="H72" t="s">
        <v>43</v>
      </c>
      <c r="I72" t="str">
        <f>VLOOKUP(A72,'[1]QUTMS_MCISO-V01 BOM Expanded'!$C:$G,5,FALSE)</f>
        <v>Y</v>
      </c>
      <c r="J72" t="str">
        <f>VLOOKUP(A72,'[1]QUTMS_MCISO-V01 BOM Expanded'!$C:$H,6,FALSE)</f>
        <v>Cap-100nF-0603</v>
      </c>
    </row>
    <row r="73" spans="1:10" x14ac:dyDescent="0.35">
      <c r="A73" t="s">
        <v>166</v>
      </c>
      <c r="B73" t="s">
        <v>88</v>
      </c>
      <c r="C73" t="s">
        <v>28</v>
      </c>
      <c r="D73" t="s">
        <v>89</v>
      </c>
      <c r="E73">
        <v>60.8</v>
      </c>
      <c r="F73">
        <v>102.6</v>
      </c>
      <c r="G73">
        <v>90</v>
      </c>
      <c r="I73" t="s">
        <v>273</v>
      </c>
      <c r="J73" t="e">
        <f>VLOOKUP(A73,'[1]QUTMS_MCISO-V01 BOM Expanded'!$C:$H,6,FALSE)</f>
        <v>#N/A</v>
      </c>
    </row>
    <row r="74" spans="1:10" x14ac:dyDescent="0.35">
      <c r="A74" t="s">
        <v>167</v>
      </c>
      <c r="B74" t="s">
        <v>88</v>
      </c>
      <c r="C74" t="s">
        <v>28</v>
      </c>
      <c r="D74" t="s">
        <v>89</v>
      </c>
      <c r="E74">
        <v>54.6</v>
      </c>
      <c r="F74">
        <v>112.9</v>
      </c>
      <c r="G74">
        <v>180</v>
      </c>
      <c r="I74" t="s">
        <v>273</v>
      </c>
      <c r="J74" t="e">
        <f>VLOOKUP(A74,'[1]QUTMS_MCISO-V01 BOM Expanded'!$C:$H,6,FALSE)</f>
        <v>#N/A</v>
      </c>
    </row>
    <row r="75" spans="1:10" x14ac:dyDescent="0.35">
      <c r="A75" t="s">
        <v>168</v>
      </c>
      <c r="B75" t="s">
        <v>88</v>
      </c>
      <c r="C75" t="s">
        <v>28</v>
      </c>
      <c r="D75" t="s">
        <v>89</v>
      </c>
      <c r="E75">
        <v>63.7</v>
      </c>
      <c r="F75">
        <v>102.6</v>
      </c>
      <c r="G75">
        <v>0</v>
      </c>
      <c r="I75" t="s">
        <v>273</v>
      </c>
      <c r="J75" t="e">
        <f>VLOOKUP(A75,'[1]QUTMS_MCISO-V01 BOM Expanded'!$C:$H,6,FALSE)</f>
        <v>#N/A</v>
      </c>
    </row>
    <row r="76" spans="1:10" x14ac:dyDescent="0.35">
      <c r="A76" t="s">
        <v>169</v>
      </c>
      <c r="B76" t="s">
        <v>88</v>
      </c>
      <c r="C76" t="s">
        <v>28</v>
      </c>
      <c r="D76" t="s">
        <v>89</v>
      </c>
      <c r="E76">
        <v>54.7</v>
      </c>
      <c r="F76">
        <v>109.8</v>
      </c>
      <c r="G76">
        <v>180</v>
      </c>
      <c r="I76" t="s">
        <v>273</v>
      </c>
      <c r="J76" t="e">
        <f>VLOOKUP(A76,'[1]QUTMS_MCISO-V01 BOM Expanded'!$C:$H,6,FALSE)</f>
        <v>#N/A</v>
      </c>
    </row>
    <row r="77" spans="1:10" x14ac:dyDescent="0.35">
      <c r="A77" t="s">
        <v>170</v>
      </c>
      <c r="B77" t="s">
        <v>32</v>
      </c>
      <c r="C77" t="s">
        <v>28</v>
      </c>
      <c r="D77" t="s">
        <v>33</v>
      </c>
      <c r="E77">
        <v>56.8</v>
      </c>
      <c r="F77">
        <v>117.77460000000001</v>
      </c>
      <c r="G77">
        <v>90</v>
      </c>
      <c r="H77" t="s">
        <v>34</v>
      </c>
      <c r="I77" t="str">
        <f>VLOOKUP(A77,'[1]QUTMS_MCISO-V01 BOM Expanded'!$C:$G,5,FALSE)</f>
        <v>Y</v>
      </c>
      <c r="J77" t="str">
        <f>VLOOKUP(A77,'[1]QUTMS_MCISO-V01 BOM Expanded'!$C:$H,6,FALSE)</f>
        <v>Res-120R-1210</v>
      </c>
    </row>
    <row r="78" spans="1:10" x14ac:dyDescent="0.35">
      <c r="A78" t="s">
        <v>171</v>
      </c>
      <c r="B78" t="s">
        <v>172</v>
      </c>
      <c r="C78" t="s">
        <v>28</v>
      </c>
      <c r="D78" t="s">
        <v>20</v>
      </c>
      <c r="E78">
        <v>63.6</v>
      </c>
      <c r="F78">
        <v>105.6</v>
      </c>
      <c r="G78">
        <v>90</v>
      </c>
      <c r="H78" t="s">
        <v>173</v>
      </c>
      <c r="I78" t="str">
        <f>VLOOKUP(A78,'[1]QUTMS_MCISO-V01 BOM Expanded'!$C:$G,5,FALSE)</f>
        <v>Y</v>
      </c>
      <c r="J78" t="str">
        <f>VLOOKUP(A78,'[1]QUTMS_MCISO-V01 BOM Expanded'!$C:$H,6,FALSE)</f>
        <v>Res-330R-0603</v>
      </c>
    </row>
    <row r="79" spans="1:10" x14ac:dyDescent="0.35">
      <c r="A79" t="s">
        <v>174</v>
      </c>
      <c r="B79" t="s">
        <v>172</v>
      </c>
      <c r="C79" t="s">
        <v>28</v>
      </c>
      <c r="D79" t="s">
        <v>20</v>
      </c>
      <c r="E79">
        <v>60.9</v>
      </c>
      <c r="F79">
        <v>105.6</v>
      </c>
      <c r="G79">
        <v>90</v>
      </c>
      <c r="H79" t="s">
        <v>173</v>
      </c>
      <c r="I79" t="str">
        <f>VLOOKUP(A79,'[1]QUTMS_MCISO-V01 BOM Expanded'!$C:$G,5,FALSE)</f>
        <v>Y</v>
      </c>
      <c r="J79" t="str">
        <f>VLOOKUP(A79,'[1]QUTMS_MCISO-V01 BOM Expanded'!$C:$H,6,FALSE)</f>
        <v>Res-330R-0603</v>
      </c>
    </row>
    <row r="80" spans="1:10" x14ac:dyDescent="0.35">
      <c r="A80" t="s">
        <v>175</v>
      </c>
      <c r="B80" t="s">
        <v>45</v>
      </c>
      <c r="C80" t="s">
        <v>28</v>
      </c>
      <c r="D80" t="s">
        <v>46</v>
      </c>
      <c r="E80">
        <v>53.801499999999997</v>
      </c>
      <c r="F80">
        <v>119.4</v>
      </c>
      <c r="G80">
        <v>90</v>
      </c>
      <c r="H80" t="s">
        <v>47</v>
      </c>
      <c r="I80" t="str">
        <f>VLOOKUP(A80,'[1]QUTMS_MCISO-V01 BOM Expanded'!$C:$G,5,FALSE)</f>
        <v>N</v>
      </c>
      <c r="J80" t="str">
        <f>VLOOKUP(A80,'[1]QUTMS_MCISO-V01 BOM Expanded'!$C:$H,6,FALSE)</f>
        <v>Jumper 2Way Solderable</v>
      </c>
    </row>
    <row r="81" spans="1:10" x14ac:dyDescent="0.35">
      <c r="A81" t="s">
        <v>176</v>
      </c>
      <c r="B81" t="s">
        <v>45</v>
      </c>
      <c r="C81" t="s">
        <v>28</v>
      </c>
      <c r="D81" t="s">
        <v>46</v>
      </c>
      <c r="E81">
        <v>60.298499999999997</v>
      </c>
      <c r="F81">
        <v>111.8</v>
      </c>
      <c r="G81">
        <v>90</v>
      </c>
      <c r="H81" t="s">
        <v>47</v>
      </c>
      <c r="I81" t="str">
        <f>VLOOKUP(A81,'[1]QUTMS_MCISO-V01 BOM Expanded'!$C:$G,5,FALSE)</f>
        <v>N</v>
      </c>
      <c r="J81" t="str">
        <f>VLOOKUP(A81,'[1]QUTMS_MCISO-V01 BOM Expanded'!$C:$H,6,FALSE)</f>
        <v>Jumper 2Way Solderable</v>
      </c>
    </row>
    <row r="82" spans="1:10" x14ac:dyDescent="0.35">
      <c r="A82" t="s">
        <v>177</v>
      </c>
      <c r="B82" t="s">
        <v>178</v>
      </c>
      <c r="C82" t="s">
        <v>28</v>
      </c>
      <c r="D82" t="s">
        <v>179</v>
      </c>
      <c r="E82">
        <v>63.6</v>
      </c>
      <c r="F82">
        <v>109.3</v>
      </c>
      <c r="G82">
        <v>270</v>
      </c>
      <c r="I82" t="str">
        <f>VLOOKUP(A82,'[1]QUTMS_MCISO-V01 BOM Expanded'!$C:$G,5,FALSE)</f>
        <v>Y</v>
      </c>
      <c r="J82" t="str">
        <f>VLOOKUP(A82,'[1]QUTMS_MCISO-V01 BOM Expanded'!$C:$H,6,FALSE)</f>
        <v>LED Blue 0603</v>
      </c>
    </row>
    <row r="83" spans="1:10" x14ac:dyDescent="0.35">
      <c r="A83" t="s">
        <v>180</v>
      </c>
      <c r="B83" t="s">
        <v>178</v>
      </c>
      <c r="C83" t="s">
        <v>28</v>
      </c>
      <c r="D83" t="s">
        <v>179</v>
      </c>
      <c r="E83">
        <v>60.9</v>
      </c>
      <c r="F83">
        <v>109.3</v>
      </c>
      <c r="G83">
        <v>270</v>
      </c>
      <c r="I83" t="str">
        <f>VLOOKUP(A83,'[1]QUTMS_MCISO-V01 BOM Expanded'!$C:$G,5,FALSE)</f>
        <v>Y</v>
      </c>
      <c r="J83" t="str">
        <f>VLOOKUP(A83,'[1]QUTMS_MCISO-V01 BOM Expanded'!$C:$H,6,FALSE)</f>
        <v>LED Blue 0603</v>
      </c>
    </row>
    <row r="84" spans="1:10" x14ac:dyDescent="0.35">
      <c r="A84" t="s">
        <v>181</v>
      </c>
      <c r="B84" t="s">
        <v>49</v>
      </c>
      <c r="C84" t="s">
        <v>28</v>
      </c>
      <c r="D84" t="s">
        <v>49</v>
      </c>
      <c r="E84">
        <v>53.15</v>
      </c>
      <c r="F84">
        <v>116.85</v>
      </c>
      <c r="G84">
        <v>90</v>
      </c>
      <c r="H84" t="s">
        <v>49</v>
      </c>
      <c r="I84" t="str">
        <f>VLOOKUP(A84,'[1]QUTMS_MCISO-V01 BOM Expanded'!$C:$G,5,FALSE)</f>
        <v>Y</v>
      </c>
      <c r="J84" t="str">
        <f>VLOOKUP(A84,'[1]QUTMS_MCISO-V01 BOM Expanded'!$C:$H,6,FALSE)</f>
        <v>NUP2105L</v>
      </c>
    </row>
    <row r="85" spans="1:10" x14ac:dyDescent="0.35">
      <c r="A85" t="s">
        <v>182</v>
      </c>
      <c r="B85" t="s">
        <v>183</v>
      </c>
      <c r="C85" t="s">
        <v>28</v>
      </c>
      <c r="D85" t="s">
        <v>42</v>
      </c>
      <c r="E85">
        <v>62.2</v>
      </c>
      <c r="F85">
        <v>121.1</v>
      </c>
      <c r="G85">
        <v>180</v>
      </c>
      <c r="H85" t="s">
        <v>184</v>
      </c>
      <c r="I85" t="str">
        <f>VLOOKUP(A85,'[1]QUTMS_MCISO-V01 BOM Expanded'!$C:$G,5,FALSE)</f>
        <v>Y</v>
      </c>
      <c r="J85" t="str">
        <f>VLOOKUP(A85,'[1]QUTMS_MCISO-V01 BOM Expanded'!$C:$H,6,FALSE)</f>
        <v>Cap-100nF-0603</v>
      </c>
    </row>
    <row r="86" spans="1:10" x14ac:dyDescent="0.35">
      <c r="A86" t="s">
        <v>185</v>
      </c>
      <c r="B86" t="s">
        <v>186</v>
      </c>
      <c r="C86" t="s">
        <v>28</v>
      </c>
      <c r="D86" t="s">
        <v>187</v>
      </c>
      <c r="E86">
        <v>84.870599999999996</v>
      </c>
      <c r="F86">
        <v>68.323099999999997</v>
      </c>
      <c r="G86">
        <v>90</v>
      </c>
      <c r="H86" t="s">
        <v>188</v>
      </c>
      <c r="I86" t="str">
        <f>VLOOKUP(A86,'[1]QUTMS_MCISO-V01 BOM Expanded'!$C:$G,5,FALSE)</f>
        <v>Y</v>
      </c>
      <c r="J86" t="str">
        <f>VLOOKUP(A86,'[1]QUTMS_MCISO-V01 BOM Expanded'!$C:$H,6,FALSE)</f>
        <v>AM26LS32ACDR</v>
      </c>
    </row>
    <row r="87" spans="1:10" x14ac:dyDescent="0.35">
      <c r="A87" t="s">
        <v>189</v>
      </c>
      <c r="B87" t="s">
        <v>190</v>
      </c>
      <c r="C87" t="s">
        <v>28</v>
      </c>
      <c r="D87" t="s">
        <v>191</v>
      </c>
      <c r="E87">
        <v>89.6</v>
      </c>
      <c r="F87">
        <v>55.575000000000003</v>
      </c>
      <c r="G87">
        <v>180</v>
      </c>
      <c r="I87" t="str">
        <f>VLOOKUP(A87,'[1]QUTMS_MCISO-V01 BOM Expanded'!$C:$G,5,FALSE)</f>
        <v>Y</v>
      </c>
      <c r="J87" t="str">
        <f>VLOOKUP(A87,'[1]QUTMS_MCISO-V01 BOM Expanded'!$C:$H,6,FALSE)</f>
        <v>JST PH 8x Right comb</v>
      </c>
    </row>
    <row r="88" spans="1:10" x14ac:dyDescent="0.35">
      <c r="A88" t="s">
        <v>192</v>
      </c>
      <c r="B88" t="s">
        <v>193</v>
      </c>
      <c r="C88" t="s">
        <v>19</v>
      </c>
      <c r="D88" t="s">
        <v>42</v>
      </c>
      <c r="E88">
        <v>81.085599999999999</v>
      </c>
      <c r="F88">
        <v>71.399799999999999</v>
      </c>
      <c r="G88">
        <v>180</v>
      </c>
      <c r="H88" t="s">
        <v>157</v>
      </c>
      <c r="I88" t="str">
        <f>VLOOKUP(A88,'[1]QUTMS_MCISO-V01 BOM Expanded'!$C:$G,5,FALSE)</f>
        <v>Y</v>
      </c>
      <c r="J88" t="str">
        <f>VLOOKUP(A88,'[1]QUTMS_MCISO-V01 BOM Expanded'!$C:$H,6,FALSE)</f>
        <v>Cap-100nF-0603</v>
      </c>
    </row>
    <row r="89" spans="1:10" x14ac:dyDescent="0.35">
      <c r="A89" t="s">
        <v>194</v>
      </c>
      <c r="B89" t="s">
        <v>92</v>
      </c>
      <c r="C89" t="s">
        <v>28</v>
      </c>
      <c r="D89" t="s">
        <v>93</v>
      </c>
      <c r="E89">
        <v>96.878500000000003</v>
      </c>
      <c r="F89">
        <v>126.0851</v>
      </c>
      <c r="G89">
        <v>270</v>
      </c>
      <c r="I89" t="str">
        <f>VLOOKUP(A89,'[1]QUTMS_MCISO-V01 BOM Expanded'!$C:$G,5,FALSE)</f>
        <v>Y</v>
      </c>
      <c r="J89" t="str">
        <f>VLOOKUP(A89,'[1]QUTMS_MCISO-V01 BOM Expanded'!$C:$H,6,FALSE)</f>
        <v>JST PH 5x RIGHT COMB</v>
      </c>
    </row>
    <row r="90" spans="1:10" x14ac:dyDescent="0.35">
      <c r="A90" t="s">
        <v>195</v>
      </c>
      <c r="B90" t="s">
        <v>190</v>
      </c>
      <c r="C90" t="s">
        <v>28</v>
      </c>
      <c r="D90" t="s">
        <v>191</v>
      </c>
      <c r="E90">
        <v>89.7</v>
      </c>
      <c r="F90">
        <v>142.13499999999999</v>
      </c>
      <c r="G90">
        <v>0</v>
      </c>
      <c r="I90" t="str">
        <f>VLOOKUP(A90,'[1]QUTMS_MCISO-V01 BOM Expanded'!$C:$G,5,FALSE)</f>
        <v>Y</v>
      </c>
      <c r="J90" t="str">
        <f>VLOOKUP(A90,'[1]QUTMS_MCISO-V01 BOM Expanded'!$C:$H,6,FALSE)</f>
        <v>JST PH 8x Right comb</v>
      </c>
    </row>
    <row r="91" spans="1:10" x14ac:dyDescent="0.35">
      <c r="A91" t="s">
        <v>196</v>
      </c>
      <c r="B91" t="s">
        <v>186</v>
      </c>
      <c r="C91" t="s">
        <v>28</v>
      </c>
      <c r="D91" t="s">
        <v>187</v>
      </c>
      <c r="E91">
        <v>84.761399999999995</v>
      </c>
      <c r="F91">
        <v>125.9473</v>
      </c>
      <c r="G91">
        <v>270</v>
      </c>
      <c r="H91" t="s">
        <v>188</v>
      </c>
      <c r="I91" t="str">
        <f>VLOOKUP(A91,'[1]QUTMS_MCISO-V01 BOM Expanded'!$C:$G,5,FALSE)</f>
        <v>Y</v>
      </c>
      <c r="J91" t="str">
        <f>VLOOKUP(A91,'[1]QUTMS_MCISO-V01 BOM Expanded'!$C:$H,6,FALSE)</f>
        <v>AM26LS32ACDR</v>
      </c>
    </row>
    <row r="92" spans="1:10" x14ac:dyDescent="0.35">
      <c r="A92" t="s">
        <v>197</v>
      </c>
      <c r="B92" t="s">
        <v>193</v>
      </c>
      <c r="C92" t="s">
        <v>19</v>
      </c>
      <c r="D92" t="s">
        <v>42</v>
      </c>
      <c r="E92">
        <v>88.539400000000001</v>
      </c>
      <c r="F92">
        <v>122.9422</v>
      </c>
      <c r="G92">
        <v>0</v>
      </c>
      <c r="H92" t="s">
        <v>157</v>
      </c>
      <c r="I92" t="str">
        <f>VLOOKUP(A92,'[1]QUTMS_MCISO-V01 BOM Expanded'!$C:$G,5,FALSE)</f>
        <v>Y</v>
      </c>
      <c r="J92" t="str">
        <f>VLOOKUP(A92,'[1]QUTMS_MCISO-V01 BOM Expanded'!$C:$H,6,FALSE)</f>
        <v>Cap-100nF-0603</v>
      </c>
    </row>
    <row r="93" spans="1:10" x14ac:dyDescent="0.35">
      <c r="A93" t="s">
        <v>198</v>
      </c>
      <c r="B93" t="s">
        <v>199</v>
      </c>
      <c r="C93" t="s">
        <v>28</v>
      </c>
      <c r="D93" t="s">
        <v>200</v>
      </c>
      <c r="E93">
        <v>64.375900000000001</v>
      </c>
      <c r="F93">
        <v>138.59039999999999</v>
      </c>
      <c r="G93">
        <v>180</v>
      </c>
      <c r="H93" t="s">
        <v>201</v>
      </c>
      <c r="I93" t="str">
        <f>VLOOKUP(A93,'[1]QUTMS_MCISO-V01 BOM Expanded'!$C:$G,5,FALSE)</f>
        <v>Y</v>
      </c>
      <c r="J93" t="str">
        <f>VLOOKUP(A93,'[1]QUTMS_MCISO-V01 BOM Expanded'!$C:$H,6,FALSE)</f>
        <v>LMR14010ADDCR</v>
      </c>
    </row>
    <row r="94" spans="1:10" x14ac:dyDescent="0.35">
      <c r="A94" t="s">
        <v>202</v>
      </c>
      <c r="B94" t="s">
        <v>120</v>
      </c>
      <c r="C94" t="s">
        <v>28</v>
      </c>
      <c r="D94" t="s">
        <v>89</v>
      </c>
      <c r="E94">
        <v>52.5</v>
      </c>
      <c r="F94">
        <v>145.30000000000001</v>
      </c>
      <c r="G94">
        <v>0</v>
      </c>
      <c r="I94" t="s">
        <v>273</v>
      </c>
      <c r="J94" t="e">
        <f>VLOOKUP(A94,'[1]QUTMS_MCISO-V01 BOM Expanded'!$C:$H,6,FALSE)</f>
        <v>#N/A</v>
      </c>
    </row>
    <row r="95" spans="1:10" x14ac:dyDescent="0.35">
      <c r="A95" t="s">
        <v>203</v>
      </c>
      <c r="B95" t="s">
        <v>204</v>
      </c>
      <c r="C95" t="s">
        <v>28</v>
      </c>
      <c r="D95" t="s">
        <v>205</v>
      </c>
      <c r="E95">
        <v>43.9</v>
      </c>
      <c r="F95">
        <v>88.9</v>
      </c>
      <c r="G95">
        <v>90</v>
      </c>
      <c r="H95" t="s">
        <v>206</v>
      </c>
      <c r="I95" t="str">
        <f>VLOOKUP(A95,'[1]QUTMS_MCISO-V01 BOM Expanded'!$C:$G,5,FALSE)</f>
        <v>Y</v>
      </c>
      <c r="J95" t="str">
        <f>VLOOKUP(A95,'[1]QUTMS_MCISO-V01 BOM Expanded'!$C:$H,6,FALSE)</f>
        <v>B3U-1000P</v>
      </c>
    </row>
    <row r="96" spans="1:10" x14ac:dyDescent="0.35">
      <c r="A96" t="s">
        <v>207</v>
      </c>
      <c r="B96" t="s">
        <v>208</v>
      </c>
      <c r="C96" t="s">
        <v>28</v>
      </c>
      <c r="D96" t="s">
        <v>20</v>
      </c>
      <c r="E96">
        <v>67.744399999999999</v>
      </c>
      <c r="F96">
        <v>135.0359</v>
      </c>
      <c r="G96">
        <v>90</v>
      </c>
      <c r="H96" t="s">
        <v>209</v>
      </c>
      <c r="I96" t="str">
        <f>VLOOKUP(A96,'[1]QUTMS_MCISO-V01 BOM Expanded'!$C:$G,5,FALSE)</f>
        <v>Y</v>
      </c>
      <c r="J96" t="str">
        <f>VLOOKUP(A96,'[1]QUTMS_MCISO-V01 BOM Expanded'!$C:$H,6,FALSE)</f>
        <v>Res-19k6-0603</v>
      </c>
    </row>
    <row r="97" spans="1:10" x14ac:dyDescent="0.35">
      <c r="A97" t="s">
        <v>210</v>
      </c>
      <c r="B97" t="s">
        <v>211</v>
      </c>
      <c r="C97" t="s">
        <v>28</v>
      </c>
      <c r="D97" t="s">
        <v>20</v>
      </c>
      <c r="E97">
        <v>61.392600000000002</v>
      </c>
      <c r="F97">
        <v>127.136</v>
      </c>
      <c r="G97">
        <v>0</v>
      </c>
      <c r="H97" t="s">
        <v>123</v>
      </c>
      <c r="I97" t="str">
        <f>VLOOKUP(A97,'[1]QUTMS_MCISO-V01 BOM Expanded'!$C:$G,5,FALSE)</f>
        <v>Y</v>
      </c>
      <c r="J97" t="str">
        <f>VLOOKUP(A97,'[1]QUTMS_MCISO-V01 BOM Expanded'!$C:$H,6,FALSE)</f>
        <v>Res-1k-0603</v>
      </c>
    </row>
    <row r="98" spans="1:10" x14ac:dyDescent="0.35">
      <c r="A98" t="s">
        <v>212</v>
      </c>
      <c r="B98" t="s">
        <v>213</v>
      </c>
      <c r="C98" t="s">
        <v>28</v>
      </c>
      <c r="D98" t="s">
        <v>20</v>
      </c>
      <c r="E98">
        <v>69.244399999999999</v>
      </c>
      <c r="F98">
        <v>135.0359</v>
      </c>
      <c r="G98">
        <v>270</v>
      </c>
      <c r="H98" t="s">
        <v>214</v>
      </c>
      <c r="I98" t="str">
        <f>VLOOKUP(A98,'[1]QUTMS_MCISO-V01 BOM Expanded'!$C:$G,5,FALSE)</f>
        <v>Y</v>
      </c>
      <c r="J98" t="str">
        <f>VLOOKUP(A98,'[1]QUTMS_MCISO-V01 BOM Expanded'!$C:$H,6,FALSE)</f>
        <v>Res-64k9-0603</v>
      </c>
    </row>
    <row r="99" spans="1:10" x14ac:dyDescent="0.35">
      <c r="A99" t="s">
        <v>215</v>
      </c>
      <c r="B99" t="s">
        <v>172</v>
      </c>
      <c r="C99" t="s">
        <v>28</v>
      </c>
      <c r="D99" t="s">
        <v>20</v>
      </c>
      <c r="E99">
        <v>68.431200000000004</v>
      </c>
      <c r="F99">
        <v>92.997100000000003</v>
      </c>
      <c r="G99">
        <v>0</v>
      </c>
      <c r="H99" t="s">
        <v>173</v>
      </c>
      <c r="I99" t="str">
        <f>VLOOKUP(A99,'[1]QUTMS_MCISO-V01 BOM Expanded'!$C:$G,5,FALSE)</f>
        <v>Y</v>
      </c>
      <c r="J99" t="str">
        <f>VLOOKUP(A99,'[1]QUTMS_MCISO-V01 BOM Expanded'!$C:$H,6,FALSE)</f>
        <v>Res-330R-0603</v>
      </c>
    </row>
    <row r="100" spans="1:10" x14ac:dyDescent="0.35">
      <c r="A100" t="s">
        <v>216</v>
      </c>
      <c r="B100" t="s">
        <v>172</v>
      </c>
      <c r="C100" t="s">
        <v>28</v>
      </c>
      <c r="D100" t="s">
        <v>20</v>
      </c>
      <c r="E100">
        <v>68.8</v>
      </c>
      <c r="F100">
        <v>78.5</v>
      </c>
      <c r="G100">
        <v>0</v>
      </c>
      <c r="H100" t="s">
        <v>173</v>
      </c>
      <c r="I100" t="str">
        <f>VLOOKUP(A100,'[1]QUTMS_MCISO-V01 BOM Expanded'!$C:$G,5,FALSE)</f>
        <v>Y</v>
      </c>
      <c r="J100" t="str">
        <f>VLOOKUP(A100,'[1]QUTMS_MCISO-V01 BOM Expanded'!$C:$H,6,FALSE)</f>
        <v>Res-330R-0603</v>
      </c>
    </row>
    <row r="101" spans="1:10" x14ac:dyDescent="0.35">
      <c r="A101" t="s">
        <v>217</v>
      </c>
      <c r="B101" t="s">
        <v>172</v>
      </c>
      <c r="C101" t="s">
        <v>28</v>
      </c>
      <c r="D101" t="s">
        <v>20</v>
      </c>
      <c r="E101">
        <v>54.4</v>
      </c>
      <c r="F101">
        <v>69.911799999999999</v>
      </c>
      <c r="G101">
        <v>270</v>
      </c>
      <c r="H101" t="s">
        <v>173</v>
      </c>
      <c r="I101" t="str">
        <f>VLOOKUP(A101,'[1]QUTMS_MCISO-V01 BOM Expanded'!$C:$G,5,FALSE)</f>
        <v>Y</v>
      </c>
      <c r="J101" t="str">
        <f>VLOOKUP(A101,'[1]QUTMS_MCISO-V01 BOM Expanded'!$C:$H,6,FALSE)</f>
        <v>Res-330R-0603</v>
      </c>
    </row>
    <row r="102" spans="1:10" x14ac:dyDescent="0.35">
      <c r="A102" t="s">
        <v>218</v>
      </c>
      <c r="B102" t="s">
        <v>172</v>
      </c>
      <c r="C102" t="s">
        <v>28</v>
      </c>
      <c r="D102" t="s">
        <v>20</v>
      </c>
      <c r="E102">
        <v>55.9</v>
      </c>
      <c r="F102">
        <v>69.911799999999999</v>
      </c>
      <c r="G102">
        <v>270</v>
      </c>
      <c r="H102" t="s">
        <v>173</v>
      </c>
      <c r="I102" t="str">
        <f>VLOOKUP(A102,'[1]QUTMS_MCISO-V01 BOM Expanded'!$C:$G,5,FALSE)</f>
        <v>Y</v>
      </c>
      <c r="J102" t="str">
        <f>VLOOKUP(A102,'[1]QUTMS_MCISO-V01 BOM Expanded'!$C:$H,6,FALSE)</f>
        <v>Res-330R-0603</v>
      </c>
    </row>
    <row r="103" spans="1:10" x14ac:dyDescent="0.35">
      <c r="A103" t="s">
        <v>219</v>
      </c>
      <c r="B103" t="s">
        <v>220</v>
      </c>
      <c r="C103" t="s">
        <v>28</v>
      </c>
      <c r="D103" t="s">
        <v>20</v>
      </c>
      <c r="E103">
        <v>43.2</v>
      </c>
      <c r="F103">
        <v>93.6</v>
      </c>
      <c r="G103">
        <v>90</v>
      </c>
      <c r="H103" t="s">
        <v>135</v>
      </c>
      <c r="I103" t="str">
        <f>VLOOKUP(A103,'[1]QUTMS_MCISO-V01 BOM Expanded'!$C:$G,5,FALSE)</f>
        <v>Y</v>
      </c>
      <c r="J103" t="str">
        <f>VLOOKUP(A103,'[1]QUTMS_MCISO-V01 BOM Expanded'!$C:$H,6,FALSE)</f>
        <v>Res-4k7-0603</v>
      </c>
    </row>
    <row r="104" spans="1:10" x14ac:dyDescent="0.35">
      <c r="A104" t="s">
        <v>221</v>
      </c>
      <c r="B104" t="s">
        <v>222</v>
      </c>
      <c r="C104" t="s">
        <v>28</v>
      </c>
      <c r="D104" t="s">
        <v>20</v>
      </c>
      <c r="E104">
        <v>64.8</v>
      </c>
      <c r="F104">
        <v>88.4</v>
      </c>
      <c r="G104">
        <v>90</v>
      </c>
      <c r="H104" t="s">
        <v>223</v>
      </c>
      <c r="I104" t="str">
        <f>VLOOKUP(A104,'[1]QUTMS_MCISO-V01 BOM Expanded'!$C:$G,5,FALSE)</f>
        <v>Y</v>
      </c>
      <c r="J104" t="str">
        <f>VLOOKUP(A104,'[1]QUTMS_MCISO-V01 BOM Expanded'!$C:$H,6,FALSE)</f>
        <v>Res-10k-0603</v>
      </c>
    </row>
    <row r="105" spans="1:10" x14ac:dyDescent="0.35">
      <c r="A105" t="s">
        <v>224</v>
      </c>
      <c r="B105" t="s">
        <v>225</v>
      </c>
      <c r="C105" t="s">
        <v>28</v>
      </c>
      <c r="D105" t="s">
        <v>226</v>
      </c>
      <c r="E105">
        <v>46.976500000000001</v>
      </c>
      <c r="F105">
        <v>46.601300000000002</v>
      </c>
      <c r="G105">
        <v>0</v>
      </c>
      <c r="H105" t="s">
        <v>227</v>
      </c>
      <c r="I105" t="str">
        <f>VLOOKUP(A105,'[1]QUTMS_MCISO-V01 BOM Expanded'!$C:$G,5,FALSE)</f>
        <v>N</v>
      </c>
      <c r="J105" t="str">
        <f>VLOOKUP(A105,'[1]QUTMS_MCISO-V01 BOM Expanded'!$C:$H,6,FALSE)</f>
        <v>Hole M3 Tight Unplated</v>
      </c>
    </row>
    <row r="106" spans="1:10" x14ac:dyDescent="0.35">
      <c r="A106" t="s">
        <v>228</v>
      </c>
      <c r="B106" t="s">
        <v>225</v>
      </c>
      <c r="C106" t="s">
        <v>28</v>
      </c>
      <c r="D106" t="s">
        <v>226</v>
      </c>
      <c r="E106">
        <v>96.6023</v>
      </c>
      <c r="F106">
        <v>46.601300000000002</v>
      </c>
      <c r="G106">
        <v>0</v>
      </c>
      <c r="H106" t="s">
        <v>227</v>
      </c>
      <c r="I106" t="str">
        <f>VLOOKUP(A106,'[1]QUTMS_MCISO-V01 BOM Expanded'!$C:$G,5,FALSE)</f>
        <v>N</v>
      </c>
      <c r="J106" t="str">
        <f>VLOOKUP(A106,'[1]QUTMS_MCISO-V01 BOM Expanded'!$C:$H,6,FALSE)</f>
        <v>Hole M3 Tight Unplated</v>
      </c>
    </row>
    <row r="107" spans="1:10" x14ac:dyDescent="0.35">
      <c r="A107" t="s">
        <v>229</v>
      </c>
      <c r="B107" t="s">
        <v>225</v>
      </c>
      <c r="C107" t="s">
        <v>28</v>
      </c>
      <c r="D107" t="s">
        <v>226</v>
      </c>
      <c r="E107">
        <v>96.595299999999995</v>
      </c>
      <c r="F107">
        <v>151.36529999999999</v>
      </c>
      <c r="G107">
        <v>0</v>
      </c>
      <c r="H107" t="s">
        <v>227</v>
      </c>
      <c r="I107" t="str">
        <f>VLOOKUP(A107,'[1]QUTMS_MCISO-V01 BOM Expanded'!$C:$G,5,FALSE)</f>
        <v>N</v>
      </c>
      <c r="J107" t="str">
        <f>VLOOKUP(A107,'[1]QUTMS_MCISO-V01 BOM Expanded'!$C:$H,6,FALSE)</f>
        <v>Hole M3 Tight Unplated</v>
      </c>
    </row>
    <row r="108" spans="1:10" x14ac:dyDescent="0.35">
      <c r="A108" t="s">
        <v>230</v>
      </c>
      <c r="B108" t="s">
        <v>225</v>
      </c>
      <c r="C108" t="s">
        <v>28</v>
      </c>
      <c r="D108" t="s">
        <v>226</v>
      </c>
      <c r="E108">
        <v>46.986800000000002</v>
      </c>
      <c r="F108">
        <v>151.36529999999999</v>
      </c>
      <c r="G108">
        <v>0</v>
      </c>
      <c r="H108" t="s">
        <v>227</v>
      </c>
      <c r="I108" t="str">
        <f>VLOOKUP(A108,'[1]QUTMS_MCISO-V01 BOM Expanded'!$C:$G,5,FALSE)</f>
        <v>N</v>
      </c>
      <c r="J108" t="str">
        <f>VLOOKUP(A108,'[1]QUTMS_MCISO-V01 BOM Expanded'!$C:$H,6,FALSE)</f>
        <v>Hole M3 Tight Unplated</v>
      </c>
    </row>
    <row r="109" spans="1:10" x14ac:dyDescent="0.35">
      <c r="A109" t="s">
        <v>231</v>
      </c>
      <c r="B109" t="s">
        <v>62</v>
      </c>
      <c r="C109" t="s">
        <v>28</v>
      </c>
      <c r="D109" t="s">
        <v>63</v>
      </c>
      <c r="E109">
        <v>96.955699999999993</v>
      </c>
      <c r="F109">
        <v>97.227000000000004</v>
      </c>
      <c r="G109">
        <v>270</v>
      </c>
      <c r="H109" t="s">
        <v>232</v>
      </c>
      <c r="I109" t="str">
        <f>VLOOKUP(A109,'[1]QUTMS_MCISO-V01 BOM Expanded'!$C:$G,5,FALSE)</f>
        <v>Y</v>
      </c>
      <c r="J109" t="str">
        <f>VLOOKUP(A109,'[1]QUTMS_MCISO-V01 BOM Expanded'!$C:$H,6,FALSE)</f>
        <v>JST PH 4x RIGHT COMB</v>
      </c>
    </row>
    <row r="110" spans="1:10" x14ac:dyDescent="0.35">
      <c r="A110" t="s">
        <v>233</v>
      </c>
      <c r="B110" t="s">
        <v>45</v>
      </c>
      <c r="C110" t="s">
        <v>28</v>
      </c>
      <c r="D110" t="s">
        <v>46</v>
      </c>
      <c r="E110">
        <v>68.801500000000004</v>
      </c>
      <c r="F110">
        <v>75.2</v>
      </c>
      <c r="G110">
        <v>270</v>
      </c>
      <c r="H110" t="s">
        <v>47</v>
      </c>
      <c r="I110" t="str">
        <f>VLOOKUP(A110,'[1]QUTMS_MCISO-V01 BOM Expanded'!$C:$G,5,FALSE)</f>
        <v>N</v>
      </c>
      <c r="J110" t="str">
        <f>VLOOKUP(A110,'[1]QUTMS_MCISO-V01 BOM Expanded'!$C:$H,6,FALSE)</f>
        <v>Jumper 2Way Solderable</v>
      </c>
    </row>
    <row r="111" spans="1:10" x14ac:dyDescent="0.35">
      <c r="A111" t="s">
        <v>234</v>
      </c>
      <c r="B111" t="s">
        <v>106</v>
      </c>
      <c r="C111" t="s">
        <v>28</v>
      </c>
      <c r="D111" t="s">
        <v>107</v>
      </c>
      <c r="E111">
        <v>86.73</v>
      </c>
      <c r="F111">
        <v>116.8</v>
      </c>
      <c r="G111">
        <v>180</v>
      </c>
      <c r="H111" t="s">
        <v>108</v>
      </c>
      <c r="I111" t="str">
        <f>VLOOKUP(A111,'[1]QUTMS_MCISO-V01 BOM Expanded'!$C:$G,5,FALSE)</f>
        <v>THRU</v>
      </c>
      <c r="J111" t="str">
        <f>VLOOKUP(A111,'[1]QUTMS_MCISO-V01 BOM Expanded'!$C:$H,6,FALSE)</f>
        <v>Jumper 2Way Pins</v>
      </c>
    </row>
    <row r="112" spans="1:10" x14ac:dyDescent="0.35">
      <c r="A112" t="s">
        <v>235</v>
      </c>
      <c r="B112" t="s">
        <v>236</v>
      </c>
      <c r="C112" t="s">
        <v>28</v>
      </c>
      <c r="D112" t="s">
        <v>237</v>
      </c>
      <c r="E112">
        <v>63.26</v>
      </c>
      <c r="F112">
        <v>70.564999999999998</v>
      </c>
      <c r="G112">
        <v>0</v>
      </c>
      <c r="H112" t="s">
        <v>236</v>
      </c>
      <c r="I112" t="str">
        <f>VLOOKUP(A112,'[1]QUTMS_MCISO-V01 BOM Expanded'!$C:$G,5,FALSE)</f>
        <v>THRU</v>
      </c>
      <c r="J112" t="str">
        <f>VLOOKUP(A112,'[1]QUTMS_MCISO-V01 BOM Expanded'!$C:$H,6,FALSE)</f>
        <v>IDC 10P 2x5 1.27mm</v>
      </c>
    </row>
    <row r="113" spans="1:10" x14ac:dyDescent="0.35">
      <c r="A113" t="s">
        <v>238</v>
      </c>
      <c r="B113" t="s">
        <v>62</v>
      </c>
      <c r="C113" t="s">
        <v>28</v>
      </c>
      <c r="D113" t="s">
        <v>63</v>
      </c>
      <c r="E113">
        <v>96.945999999999998</v>
      </c>
      <c r="F113">
        <v>83.3</v>
      </c>
      <c r="G113">
        <v>270</v>
      </c>
      <c r="I113" t="str">
        <f>VLOOKUP(A113,'[1]QUTMS_MCISO-V01 BOM Expanded'!$C:$G,5,FALSE)</f>
        <v>Y</v>
      </c>
      <c r="J113" t="str">
        <f>VLOOKUP(A113,'[1]QUTMS_MCISO-V01 BOM Expanded'!$C:$H,6,FALSE)</f>
        <v>JST PH 4x RIGHT COMB</v>
      </c>
    </row>
    <row r="114" spans="1:10" x14ac:dyDescent="0.35">
      <c r="A114" t="s">
        <v>239</v>
      </c>
      <c r="B114" t="s">
        <v>66</v>
      </c>
      <c r="C114" t="s">
        <v>28</v>
      </c>
      <c r="D114" t="s">
        <v>67</v>
      </c>
      <c r="E114">
        <v>51.8842</v>
      </c>
      <c r="F114">
        <v>149.26939999999999</v>
      </c>
      <c r="G114">
        <v>90</v>
      </c>
      <c r="H114" t="s">
        <v>66</v>
      </c>
      <c r="I114" t="s">
        <v>273</v>
      </c>
      <c r="J114" t="e">
        <f>VLOOKUP(A114,'[1]QUTMS_MCISO-V01 BOM Expanded'!$C:$H,6,FALSE)</f>
        <v>#N/A</v>
      </c>
    </row>
    <row r="115" spans="1:10" x14ac:dyDescent="0.35">
      <c r="A115" t="s">
        <v>240</v>
      </c>
      <c r="B115" t="s">
        <v>66</v>
      </c>
      <c r="C115" t="s">
        <v>28</v>
      </c>
      <c r="D115" t="s">
        <v>67</v>
      </c>
      <c r="E115">
        <v>53.4</v>
      </c>
      <c r="F115">
        <v>48.2</v>
      </c>
      <c r="G115">
        <v>90</v>
      </c>
      <c r="H115" t="s">
        <v>66</v>
      </c>
      <c r="I115" t="s">
        <v>273</v>
      </c>
      <c r="J115" t="e">
        <f>VLOOKUP(A115,'[1]QUTMS_MCISO-V01 BOM Expanded'!$C:$H,6,FALSE)</f>
        <v>#N/A</v>
      </c>
    </row>
    <row r="116" spans="1:10" x14ac:dyDescent="0.35">
      <c r="A116" t="s">
        <v>241</v>
      </c>
      <c r="B116" t="s">
        <v>66</v>
      </c>
      <c r="C116" t="s">
        <v>28</v>
      </c>
      <c r="D116" t="s">
        <v>67</v>
      </c>
      <c r="E116">
        <v>90.517200000000003</v>
      </c>
      <c r="F116">
        <v>151.17310000000001</v>
      </c>
      <c r="G116">
        <v>90</v>
      </c>
      <c r="H116" t="s">
        <v>66</v>
      </c>
      <c r="I116" t="s">
        <v>273</v>
      </c>
      <c r="J116" t="e">
        <f>VLOOKUP(A116,'[1]QUTMS_MCISO-V01 BOM Expanded'!$C:$H,6,FALSE)</f>
        <v>#N/A</v>
      </c>
    </row>
    <row r="117" spans="1:10" x14ac:dyDescent="0.35">
      <c r="A117" t="s">
        <v>242</v>
      </c>
      <c r="B117" t="s">
        <v>141</v>
      </c>
      <c r="C117" t="s">
        <v>28</v>
      </c>
      <c r="D117" t="s">
        <v>142</v>
      </c>
      <c r="E117">
        <v>58.392600000000002</v>
      </c>
      <c r="F117">
        <v>127.136</v>
      </c>
      <c r="G117">
        <v>180</v>
      </c>
      <c r="H117" t="s">
        <v>141</v>
      </c>
      <c r="I117" t="str">
        <f>VLOOKUP(A117,'[1]QUTMS_MCISO-V01 BOM Expanded'!$C:$G,5,FALSE)</f>
        <v>Y</v>
      </c>
      <c r="J117" t="str">
        <f>VLOOKUP(A117,'[1]QUTMS_MCISO-V01 BOM Expanded'!$C:$H,6,FALSE)</f>
        <v>LED Green 0603</v>
      </c>
    </row>
    <row r="118" spans="1:10" x14ac:dyDescent="0.35">
      <c r="A118" t="s">
        <v>243</v>
      </c>
      <c r="B118" t="s">
        <v>178</v>
      </c>
      <c r="C118" t="s">
        <v>28</v>
      </c>
      <c r="D118" t="s">
        <v>179</v>
      </c>
      <c r="E118">
        <v>68.431200000000004</v>
      </c>
      <c r="F118">
        <v>94.497100000000003</v>
      </c>
      <c r="G118">
        <v>0</v>
      </c>
      <c r="I118" t="str">
        <f>VLOOKUP(A118,'[1]QUTMS_MCISO-V01 BOM Expanded'!$C:$G,5,FALSE)</f>
        <v>Y</v>
      </c>
      <c r="J118" t="str">
        <f>VLOOKUP(A118,'[1]QUTMS_MCISO-V01 BOM Expanded'!$C:$H,6,FALSE)</f>
        <v>LED Blue 0603</v>
      </c>
    </row>
    <row r="119" spans="1:10" x14ac:dyDescent="0.35">
      <c r="A119" t="s">
        <v>244</v>
      </c>
      <c r="B119" t="s">
        <v>178</v>
      </c>
      <c r="C119" t="s">
        <v>28</v>
      </c>
      <c r="D119" t="s">
        <v>179</v>
      </c>
      <c r="E119">
        <v>68.8</v>
      </c>
      <c r="F119">
        <v>77</v>
      </c>
      <c r="G119">
        <v>0</v>
      </c>
      <c r="I119" t="str">
        <f>VLOOKUP(A119,'[1]QUTMS_MCISO-V01 BOM Expanded'!$C:$G,5,FALSE)</f>
        <v>Y</v>
      </c>
      <c r="J119" t="str">
        <f>VLOOKUP(A119,'[1]QUTMS_MCISO-V01 BOM Expanded'!$C:$H,6,FALSE)</f>
        <v>LED Blue 0603</v>
      </c>
    </row>
    <row r="120" spans="1:10" x14ac:dyDescent="0.35">
      <c r="A120" t="s">
        <v>245</v>
      </c>
      <c r="B120" t="s">
        <v>246</v>
      </c>
      <c r="C120" t="s">
        <v>28</v>
      </c>
      <c r="D120" t="s">
        <v>247</v>
      </c>
      <c r="E120">
        <v>54.4</v>
      </c>
      <c r="F120">
        <v>73.206599999999995</v>
      </c>
      <c r="G120">
        <v>90</v>
      </c>
      <c r="I120" t="str">
        <f>VLOOKUP(A120,'[1]QUTMS_MCISO-V01 BOM Expanded'!$C:$G,5,FALSE)</f>
        <v>Y</v>
      </c>
      <c r="J120" t="str">
        <f>VLOOKUP(A120,'[1]QUTMS_MCISO-V01 BOM Expanded'!$C:$H,6,FALSE)</f>
        <v>LED Orange</v>
      </c>
    </row>
    <row r="121" spans="1:10" x14ac:dyDescent="0.35">
      <c r="A121" t="s">
        <v>248</v>
      </c>
      <c r="B121" t="s">
        <v>246</v>
      </c>
      <c r="C121" t="s">
        <v>28</v>
      </c>
      <c r="D121" t="s">
        <v>247</v>
      </c>
      <c r="E121">
        <v>55.9</v>
      </c>
      <c r="F121">
        <v>73.206599999999995</v>
      </c>
      <c r="G121">
        <v>90</v>
      </c>
      <c r="I121" t="str">
        <f>VLOOKUP(A121,'[1]QUTMS_MCISO-V01 BOM Expanded'!$C:$G,5,FALSE)</f>
        <v>Y</v>
      </c>
      <c r="J121" t="str">
        <f>VLOOKUP(A121,'[1]QUTMS_MCISO-V01 BOM Expanded'!$C:$H,6,FALSE)</f>
        <v>LED Orange</v>
      </c>
    </row>
    <row r="122" spans="1:10" x14ac:dyDescent="0.35">
      <c r="A122" t="s">
        <v>249</v>
      </c>
      <c r="B122" t="s">
        <v>250</v>
      </c>
      <c r="C122" t="s">
        <v>28</v>
      </c>
      <c r="D122" t="s">
        <v>150</v>
      </c>
      <c r="E122">
        <v>58.611600000000003</v>
      </c>
      <c r="F122">
        <v>137.9316</v>
      </c>
      <c r="G122">
        <v>0</v>
      </c>
      <c r="H122" t="s">
        <v>251</v>
      </c>
      <c r="I122" t="str">
        <f>VLOOKUP(A122,'[1]QUTMS_MCISO-V01 BOM Expanded'!$C:$G,5,FALSE)</f>
        <v>Y</v>
      </c>
      <c r="J122" t="str">
        <f>VLOOKUP(A122,'[1]QUTMS_MCISO-V01 BOM Expanded'!$C:$H,6,FALSE)</f>
        <v>B260A-13-F</v>
      </c>
    </row>
    <row r="123" spans="1:10" x14ac:dyDescent="0.35">
      <c r="A123" t="s">
        <v>252</v>
      </c>
      <c r="B123" t="s">
        <v>98</v>
      </c>
      <c r="C123" t="s">
        <v>28</v>
      </c>
      <c r="D123" t="s">
        <v>99</v>
      </c>
      <c r="E123">
        <v>67.823099999999997</v>
      </c>
      <c r="F123">
        <v>130.9726</v>
      </c>
      <c r="G123">
        <v>270</v>
      </c>
      <c r="H123" t="s">
        <v>100</v>
      </c>
      <c r="I123" t="str">
        <f>VLOOKUP(A123,'[1]QUTMS_MCISO-V01 BOM Expanded'!$C:$G,5,FALSE)</f>
        <v>Y</v>
      </c>
      <c r="J123" t="str">
        <f>VLOOKUP(A123,'[1]QUTMS_MCISO-V01 BOM Expanded'!$C:$H,6,FALSE)</f>
        <v>Cap-47uF-1210</v>
      </c>
    </row>
    <row r="124" spans="1:10" x14ac:dyDescent="0.35">
      <c r="A124" t="s">
        <v>253</v>
      </c>
      <c r="B124" t="s">
        <v>102</v>
      </c>
      <c r="C124" t="s">
        <v>28</v>
      </c>
      <c r="D124" t="s">
        <v>103</v>
      </c>
      <c r="E124">
        <v>59.7316</v>
      </c>
      <c r="F124">
        <v>142.01769999999999</v>
      </c>
      <c r="G124">
        <v>90</v>
      </c>
      <c r="H124" t="s">
        <v>104</v>
      </c>
      <c r="I124" t="str">
        <f>VLOOKUP(A124,'[1]QUTMS_MCISO-V01 BOM Expanded'!$C:$G,5,FALSE)</f>
        <v>Y</v>
      </c>
      <c r="J124" t="str">
        <f>VLOOKUP(A124,'[1]QUTMS_MCISO-V01 BOM Expanded'!$C:$H,6,FALSE)</f>
        <v>Cap-22uF-1206</v>
      </c>
    </row>
    <row r="125" spans="1:10" x14ac:dyDescent="0.35">
      <c r="A125" t="s">
        <v>254</v>
      </c>
      <c r="B125" t="s">
        <v>255</v>
      </c>
      <c r="C125" t="s">
        <v>28</v>
      </c>
      <c r="D125" t="s">
        <v>42</v>
      </c>
      <c r="E125">
        <v>64.399100000000004</v>
      </c>
      <c r="F125">
        <v>134.28450000000001</v>
      </c>
      <c r="G125">
        <v>180</v>
      </c>
      <c r="H125" t="s">
        <v>43</v>
      </c>
      <c r="I125" t="str">
        <f>VLOOKUP(A125,'[1]QUTMS_MCISO-V01 BOM Expanded'!$C:$G,5,FALSE)</f>
        <v>Y</v>
      </c>
      <c r="J125" t="str">
        <f>VLOOKUP(A125,'[1]QUTMS_MCISO-V01 BOM Expanded'!$C:$H,6,FALSE)</f>
        <v>Cap-100nF-0603</v>
      </c>
    </row>
    <row r="126" spans="1:10" x14ac:dyDescent="0.35">
      <c r="A126" t="s">
        <v>256</v>
      </c>
      <c r="B126" t="s">
        <v>255</v>
      </c>
      <c r="C126" t="s">
        <v>28</v>
      </c>
      <c r="D126" t="s">
        <v>42</v>
      </c>
      <c r="E126">
        <v>64.399100000000004</v>
      </c>
      <c r="F126">
        <v>135.7954</v>
      </c>
      <c r="G126">
        <v>180</v>
      </c>
      <c r="H126" t="s">
        <v>43</v>
      </c>
      <c r="I126" t="str">
        <f>VLOOKUP(A126,'[1]QUTMS_MCISO-V01 BOM Expanded'!$C:$G,5,FALSE)</f>
        <v>Y</v>
      </c>
      <c r="J126" t="str">
        <f>VLOOKUP(A126,'[1]QUTMS_MCISO-V01 BOM Expanded'!$C:$H,6,FALSE)</f>
        <v>Cap-100nF-0603</v>
      </c>
    </row>
    <row r="127" spans="1:10" x14ac:dyDescent="0.35">
      <c r="A127" t="s">
        <v>257</v>
      </c>
      <c r="B127" t="s">
        <v>258</v>
      </c>
      <c r="C127" t="s">
        <v>28</v>
      </c>
      <c r="D127" t="s">
        <v>42</v>
      </c>
      <c r="E127">
        <v>79.549099999999996</v>
      </c>
      <c r="F127">
        <v>92.815899999999999</v>
      </c>
      <c r="G127">
        <v>180</v>
      </c>
      <c r="H127" t="s">
        <v>157</v>
      </c>
      <c r="I127" t="str">
        <f>VLOOKUP(A127,'[1]QUTMS_MCISO-V01 BOM Expanded'!$C:$G,5,FALSE)</f>
        <v>Y</v>
      </c>
      <c r="J127" t="str">
        <f>VLOOKUP(A127,'[1]QUTMS_MCISO-V01 BOM Expanded'!$C:$H,6,FALSE)</f>
        <v>Cap-4u7-0603</v>
      </c>
    </row>
    <row r="128" spans="1:10" x14ac:dyDescent="0.35">
      <c r="A128" t="s">
        <v>259</v>
      </c>
      <c r="B128" t="s">
        <v>69</v>
      </c>
      <c r="C128" t="s">
        <v>28</v>
      </c>
      <c r="D128" t="s">
        <v>42</v>
      </c>
      <c r="E128">
        <v>79.565600000000003</v>
      </c>
      <c r="F128">
        <v>91.298500000000004</v>
      </c>
      <c r="G128">
        <v>180</v>
      </c>
      <c r="H128" t="s">
        <v>43</v>
      </c>
      <c r="I128" t="str">
        <f>VLOOKUP(A128,'[1]QUTMS_MCISO-V01 BOM Expanded'!$C:$G,5,FALSE)</f>
        <v>Y</v>
      </c>
      <c r="J128" t="str">
        <f>VLOOKUP(A128,'[1]QUTMS_MCISO-V01 BOM Expanded'!$C:$H,6,FALSE)</f>
        <v>Cap-100nF-0603</v>
      </c>
    </row>
    <row r="129" spans="1:10" x14ac:dyDescent="0.35">
      <c r="A129" t="s">
        <v>260</v>
      </c>
      <c r="B129" t="s">
        <v>41</v>
      </c>
      <c r="C129" t="s">
        <v>28</v>
      </c>
      <c r="D129" t="s">
        <v>42</v>
      </c>
      <c r="E129">
        <v>50.187100000000001</v>
      </c>
      <c r="F129">
        <v>54.900100000000002</v>
      </c>
      <c r="G129">
        <v>0</v>
      </c>
      <c r="H129" t="s">
        <v>43</v>
      </c>
      <c r="I129" t="str">
        <f>VLOOKUP(A129,'[1]QUTMS_MCISO-V01 BOM Expanded'!$C:$G,5,FALSE)</f>
        <v>Y</v>
      </c>
      <c r="J129" t="str">
        <f>VLOOKUP(A129,'[1]QUTMS_MCISO-V01 BOM Expanded'!$C:$H,6,FALSE)</f>
        <v>Cap-100nF-0603</v>
      </c>
    </row>
    <row r="130" spans="1:10" x14ac:dyDescent="0.35">
      <c r="A130" t="s">
        <v>261</v>
      </c>
      <c r="B130" t="s">
        <v>262</v>
      </c>
      <c r="C130" t="s">
        <v>28</v>
      </c>
      <c r="D130" t="s">
        <v>42</v>
      </c>
      <c r="E130">
        <v>50.187100000000001</v>
      </c>
      <c r="F130">
        <v>53.400100000000002</v>
      </c>
      <c r="G130">
        <v>0</v>
      </c>
      <c r="H130" t="s">
        <v>263</v>
      </c>
      <c r="I130" t="str">
        <f>VLOOKUP(A130,'[1]QUTMS_MCISO-V01 BOM Expanded'!$C:$G,5,FALSE)</f>
        <v>Y</v>
      </c>
      <c r="J130" t="str">
        <f>VLOOKUP(A130,'[1]QUTMS_MCISO-V01 BOM Expanded'!$C:$H,6,FALSE)</f>
        <v>Cap-1uF-0603</v>
      </c>
    </row>
    <row r="131" spans="1:10" x14ac:dyDescent="0.35">
      <c r="A131" t="s">
        <v>264</v>
      </c>
      <c r="B131" t="s">
        <v>258</v>
      </c>
      <c r="C131" t="s">
        <v>28</v>
      </c>
      <c r="D131" t="s">
        <v>42</v>
      </c>
      <c r="E131">
        <v>50.187100000000001</v>
      </c>
      <c r="F131">
        <v>51.900100000000002</v>
      </c>
      <c r="G131">
        <v>0</v>
      </c>
      <c r="H131" t="s">
        <v>157</v>
      </c>
      <c r="I131" t="str">
        <f>VLOOKUP(A131,'[1]QUTMS_MCISO-V01 BOM Expanded'!$C:$G,5,FALSE)</f>
        <v>Y</v>
      </c>
      <c r="J131" t="str">
        <f>VLOOKUP(A131,'[1]QUTMS_MCISO-V01 BOM Expanded'!$C:$H,6,FALSE)</f>
        <v>Cap-4u7-0603</v>
      </c>
    </row>
    <row r="132" spans="1:10" x14ac:dyDescent="0.35">
      <c r="A132" t="s">
        <v>265</v>
      </c>
      <c r="B132" t="s">
        <v>183</v>
      </c>
      <c r="C132" t="s">
        <v>28</v>
      </c>
      <c r="D132" t="s">
        <v>42</v>
      </c>
      <c r="E132">
        <v>44.7</v>
      </c>
      <c r="F132">
        <v>93.6</v>
      </c>
      <c r="G132">
        <v>270</v>
      </c>
      <c r="H132" t="s">
        <v>184</v>
      </c>
      <c r="I132" t="str">
        <f>VLOOKUP(A132,'[1]QUTMS_MCISO-V01 BOM Expanded'!$C:$G,5,FALSE)</f>
        <v>Y</v>
      </c>
      <c r="J132" t="str">
        <f>VLOOKUP(A132,'[1]QUTMS_MCISO-V01 BOM Expanded'!$C:$H,6,FALSE)</f>
        <v>Cap-100nF-0603</v>
      </c>
    </row>
    <row r="133" spans="1:10" x14ac:dyDescent="0.35">
      <c r="A133" t="s">
        <v>266</v>
      </c>
      <c r="B133" t="s">
        <v>183</v>
      </c>
      <c r="C133" t="s">
        <v>28</v>
      </c>
      <c r="D133" t="s">
        <v>42</v>
      </c>
      <c r="E133">
        <v>59.3</v>
      </c>
      <c r="F133">
        <v>95.4</v>
      </c>
      <c r="G133">
        <v>90</v>
      </c>
      <c r="H133" t="s">
        <v>184</v>
      </c>
      <c r="I133" t="str">
        <f>VLOOKUP(A133,'[1]QUTMS_MCISO-V01 BOM Expanded'!$C:$G,5,FALSE)</f>
        <v>Y</v>
      </c>
      <c r="J133" t="str">
        <f>VLOOKUP(A133,'[1]QUTMS_MCISO-V01 BOM Expanded'!$C:$H,6,FALSE)</f>
        <v>Cap-100nF-0603</v>
      </c>
    </row>
    <row r="134" spans="1:10" x14ac:dyDescent="0.35">
      <c r="A134" t="s">
        <v>267</v>
      </c>
      <c r="B134" t="s">
        <v>258</v>
      </c>
      <c r="C134" t="s">
        <v>28</v>
      </c>
      <c r="D134" t="s">
        <v>42</v>
      </c>
      <c r="E134">
        <v>49.206600000000002</v>
      </c>
      <c r="F134">
        <v>94.4</v>
      </c>
      <c r="G134">
        <v>180</v>
      </c>
      <c r="H134" t="s">
        <v>157</v>
      </c>
      <c r="I134" t="str">
        <f>VLOOKUP(A134,'[1]QUTMS_MCISO-V01 BOM Expanded'!$C:$G,5,FALSE)</f>
        <v>Y</v>
      </c>
      <c r="J134" t="str">
        <f>VLOOKUP(A134,'[1]QUTMS_MCISO-V01 BOM Expanded'!$C:$H,6,FALSE)</f>
        <v>Cap-4u7-0603</v>
      </c>
    </row>
    <row r="135" spans="1:10" x14ac:dyDescent="0.35">
      <c r="A135" t="s">
        <v>268</v>
      </c>
      <c r="B135" t="s">
        <v>41</v>
      </c>
      <c r="C135" t="s">
        <v>28</v>
      </c>
      <c r="D135" t="s">
        <v>42</v>
      </c>
      <c r="E135">
        <v>46.5</v>
      </c>
      <c r="F135">
        <v>75.400000000000006</v>
      </c>
      <c r="G135">
        <v>90</v>
      </c>
      <c r="H135" t="s">
        <v>43</v>
      </c>
      <c r="I135" t="str">
        <f>VLOOKUP(A135,'[1]QUTMS_MCISO-V01 BOM Expanded'!$C:$G,5,FALSE)</f>
        <v>Y</v>
      </c>
      <c r="J135" t="str">
        <f>VLOOKUP(A135,'[1]QUTMS_MCISO-V01 BOM Expanded'!$C:$H,6,FALSE)</f>
        <v>Cap-100nF-0603</v>
      </c>
    </row>
    <row r="136" spans="1:10" x14ac:dyDescent="0.35">
      <c r="A136" t="s">
        <v>269</v>
      </c>
      <c r="B136" t="s">
        <v>41</v>
      </c>
      <c r="C136" t="s">
        <v>28</v>
      </c>
      <c r="D136" t="s">
        <v>42</v>
      </c>
      <c r="E136">
        <v>60.8</v>
      </c>
      <c r="F136">
        <v>95.4</v>
      </c>
      <c r="G136">
        <v>270</v>
      </c>
      <c r="H136" t="s">
        <v>43</v>
      </c>
      <c r="I136" t="str">
        <f>VLOOKUP(A136,'[1]QUTMS_MCISO-V01 BOM Expanded'!$C:$G,5,FALSE)</f>
        <v>Y</v>
      </c>
      <c r="J136" t="str">
        <f>VLOOKUP(A136,'[1]QUTMS_MCISO-V01 BOM Expanded'!$C:$H,6,FALSE)</f>
        <v>Cap-100nF-0603</v>
      </c>
    </row>
    <row r="137" spans="1:10" x14ac:dyDescent="0.35">
      <c r="A137" t="s">
        <v>270</v>
      </c>
      <c r="B137" t="s">
        <v>41</v>
      </c>
      <c r="C137" t="s">
        <v>28</v>
      </c>
      <c r="D137" t="s">
        <v>42</v>
      </c>
      <c r="E137">
        <v>60.206600000000002</v>
      </c>
      <c r="F137">
        <v>74.8</v>
      </c>
      <c r="G137">
        <v>0</v>
      </c>
      <c r="H137" t="s">
        <v>43</v>
      </c>
      <c r="I137" t="str">
        <f>VLOOKUP(A137,'[1]QUTMS_MCISO-V01 BOM Expanded'!$C:$G,5,FALSE)</f>
        <v>Y</v>
      </c>
      <c r="J137" t="str">
        <f>VLOOKUP(A137,'[1]QUTMS_MCISO-V01 BOM Expanded'!$C:$H,6,FALSE)</f>
        <v>Cap-100nF-0603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MCISO-P01-V06-Ne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Hatfield</dc:creator>
  <cp:lastModifiedBy>John Hatfield</cp:lastModifiedBy>
  <dcterms:created xsi:type="dcterms:W3CDTF">2021-05-12T14:18:32Z</dcterms:created>
  <dcterms:modified xsi:type="dcterms:W3CDTF">2021-05-12T14:20:50Z</dcterms:modified>
</cp:coreProperties>
</file>