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erub\Desktop\UO Research Study\UO phD work\Pressure-temperature on microbes\temperature sensitivity\new improvement 2019_10_29\manuscript revision\"/>
    </mc:Choice>
  </mc:AlternateContent>
  <bookViews>
    <workbookView xWindow="0" yWindow="0" windowWidth="51600" windowHeight="18000"/>
  </bookViews>
  <sheets>
    <sheet name="anaerobic CO2" sheetId="3" r:id="rId1"/>
    <sheet name="CH4" sheetId="4" r:id="rId2"/>
    <sheet name="references" sheetId="2" r:id="rId3"/>
  </sheets>
  <definedNames>
    <definedName name="_xlnm._FilterDatabase" localSheetId="0" hidden="1">'anaerobic CO2'!$A$1:$R$110</definedName>
    <definedName name="_xlnm._FilterDatabase" localSheetId="1" hidden="1">'CH4'!$A$1:$I$191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5" i="3" l="1"/>
  <c r="D176" i="4" l="1"/>
  <c r="D178" i="4"/>
  <c r="D179" i="4"/>
  <c r="D177" i="4"/>
  <c r="D175" i="4"/>
  <c r="D174" i="4"/>
  <c r="D173" i="4"/>
  <c r="D172" i="4"/>
  <c r="D109" i="3"/>
  <c r="D108" i="3"/>
  <c r="K1" i="3" s="1"/>
  <c r="D171" i="4"/>
  <c r="D170" i="4"/>
  <c r="D110" i="4"/>
  <c r="D109" i="4"/>
  <c r="D108" i="4"/>
  <c r="K3" i="4" s="1"/>
</calcChain>
</file>

<file path=xl/sharedStrings.xml><?xml version="1.0" encoding="utf-8"?>
<sst xmlns="http://schemas.openxmlformats.org/spreadsheetml/2006/main" count="1609" uniqueCount="181">
  <si>
    <t xml:space="preserve">measurment </t>
  </si>
  <si>
    <t>Q10</t>
  </si>
  <si>
    <t>climate</t>
  </si>
  <si>
    <t>ecosystem</t>
  </si>
  <si>
    <t>Sources</t>
  </si>
  <si>
    <t>subtropical</t>
  </si>
  <si>
    <t>wetland</t>
  </si>
  <si>
    <t>Inglett, K.S., Inglett, P.W., Reddy, K.R. and Osborne, T.Z., 2012. Temperature sensitivity of greenhouse gas production in wetland soils of different vegetation. Biogeochemistry, 108(1-3), pp.77-90.</t>
  </si>
  <si>
    <t>CH4</t>
  </si>
  <si>
    <t>peatland</t>
  </si>
  <si>
    <t>sihi et al., 2016</t>
  </si>
  <si>
    <t>Sihi, D., Inglett, P.W. and Inglett, K.S., 2016. Carbon quality and nutrient status drive the temperature sensitivity of organic matter decomposition in subtropical peat soils. Biogeochemistry, 131(1-2), pp.103-119.</t>
  </si>
  <si>
    <t>cold</t>
  </si>
  <si>
    <t>arctic</t>
  </si>
  <si>
    <t>Walz et al., 2017</t>
  </si>
  <si>
    <t>Walz, J., Knoblauch, C., Böhme, L. and Pfeiffer, E.M., 2017. Regulation of soil organic matter decomposition in permafrost-affected Siberian tundra soils-Impact of oxygen availability, freezing and thawing, temperature, and labile organic matter. Soil Biology and Biochemistry, 110, pp.34-43.</t>
  </si>
  <si>
    <t>Arctic soil</t>
  </si>
  <si>
    <t>Roy Chowdhury et al., 2015</t>
  </si>
  <si>
    <t>Roy Chowdhury, T., Herndon, E.M., Phelps, T.J., Elias, D.A., Gu, B., Liang, L., Wullschleger, S.D. and Graham, D.E., 2015. Stoichiometry and temperature sensitivity of methanogenesis and CO 2 production from saturated polygonal tundra in Barrow, Alaska. Global change biology, 21(2), pp.722-737.</t>
  </si>
  <si>
    <t>arctic soil</t>
  </si>
  <si>
    <t>anoxic CO2</t>
  </si>
  <si>
    <t>Song et al., 2014</t>
  </si>
  <si>
    <t>Song, C., Wang, X., Miao, Y., Wang, J., Mao, R. and Song, Y., 2014. Effects of permafrost thaw on carbon emissions under aerobic and anaerobic environments in the Great Hing'an Mountains, China. Science of the total environment, 487, pp.604-610.</t>
  </si>
  <si>
    <t>Yang, Z., Wullschleger, S.D., Liang, L., Graham, D.E. and Gu, B., 2016. Effects of warming on the degradation and production of low-molecular-weight labile organic carbon in an Arctic tundra soil. Soil Biology and Biochemistry, 95, pp.202-211.</t>
  </si>
  <si>
    <t>temperate</t>
  </si>
  <si>
    <t>marsh</t>
  </si>
  <si>
    <t>Lee et al., 2018</t>
  </si>
  <si>
    <t>Lee, C.G., Suzuki, S. and Inubushi, K., 2018. Temperature sensitivity of anaerobic labile soil organic carbon decomposition in brackish marsh. Soil Science and Plant Nutrition, 64(4), pp.443-448.</t>
  </si>
  <si>
    <t xml:space="preserve">subtropical </t>
  </si>
  <si>
    <t xml:space="preserve">paddy soil </t>
  </si>
  <si>
    <t>Huang et al., 2015</t>
  </si>
  <si>
    <t>Huang, S., Sun, Y., Yu, X. and Zhang, W., 2016. Interactive effects of temperature and moisture on CO 2 and CH 4 production in a paddy soil under long-term different fertilization regimes. Biology and fertility of soils, 52(3), pp.285-294.</t>
  </si>
  <si>
    <t>Ernakovich et al., 2017</t>
  </si>
  <si>
    <t>Ernakovich, J.G., Lynch, L.M., Brewer, P.E., Calderon, F.J. and Wallenstein, M.D., 2017. Redox and temperature-sensitive changes in microbial communities and soil chemistry dictate greenhouse gas loss from thawed permafrost. Biogeochemistry, 134(1-2), pp.183-200.</t>
  </si>
  <si>
    <t>tropical</t>
  </si>
  <si>
    <t>Wetland</t>
  </si>
  <si>
    <t>Jacotot, A., Marchand, C. and Allenbach, M., 2019. Biofilm and temperature controls on greenhouse gas (CO2 and CH4) emissions from a Rhizophora mangrove soil (New Caledonia). Science of the Total Environment, 650, pp.1019-1028.</t>
  </si>
  <si>
    <t>Segers, 1998</t>
  </si>
  <si>
    <t>Zheng et al., 2018</t>
  </si>
  <si>
    <t>Zheng, J., RoyChowdhury, T., Yang, Z., Gu, B., Wullschleger, S.D. and Graham, D.E., 2018. Impacts of temperature and soil characteristics on methane production and oxidation in Arctic tundra. Biogeosciences (Online), 15(21).</t>
  </si>
  <si>
    <t>Schadel et al., 2016</t>
  </si>
  <si>
    <t>Schädel, C., Bader, M.K.F., Schuur, E.A., Biasi, C., Bracho, R., Čapek, P., De Baets, S., Diáková, K., Ernakovich, J., Estop-Aragones, C. and Graham, D.E., 2016. Potential carbon emissions dominated by carbon dioxide from thawed permafrost soils. Nature Climate Change, 6(10), p.950.</t>
  </si>
  <si>
    <t xml:space="preserve">temperate </t>
  </si>
  <si>
    <t>bog</t>
  </si>
  <si>
    <t>Gill et al., 2017</t>
  </si>
  <si>
    <t>Gill, A.L., Giasson, M.A., Yu, R. and Finzi, A.C., 2017. Deep peat warming increases surface methane and carbon dioxide emissions in a black spruce‐dominated ombrotrophic bog. Global change biology, 23(12), pp.5398-5411.</t>
  </si>
  <si>
    <t>Hilasvuori,2013</t>
  </si>
  <si>
    <t>Hilasvuori, E., Akujärvi, A., Fritze, H., Karhu, K., Laiho, R., Mäkiranta, P., Oinonen, M., Palonen, V., Vanhala, P. and Liski, J., 2013. Temperature sensitivity of decomposition in a peat profile. Soil Biology and Biochemistry, 67, pp.47-54.</t>
  </si>
  <si>
    <t>subtrophical</t>
  </si>
  <si>
    <t>Inglett et al., 2012</t>
  </si>
  <si>
    <t>lake sediment Lustjarn</t>
  </si>
  <si>
    <t>Duc et al., 2010</t>
  </si>
  <si>
    <t>Duc, N.T., Crill, P. and Bastviken, D., 2010. Implications of temperature and sediment characteristics on methane formation and oxidation in lake sediments. Biogeochemistry, 100(1-3), pp.185-196.</t>
  </si>
  <si>
    <t>lake sediment lilla sangen</t>
  </si>
  <si>
    <t>Lake sediment Oppsveten</t>
  </si>
  <si>
    <t>Lake sediment Svarttjarn</t>
  </si>
  <si>
    <t>Lake sediment Lotsjon</t>
  </si>
  <si>
    <t>Lake sediment Limmaren</t>
  </si>
  <si>
    <t>Lake sediment Valloxen</t>
  </si>
  <si>
    <t>Lake sediment Funbosjon</t>
  </si>
  <si>
    <t>arctic permafrost soils</t>
  </si>
  <si>
    <t>Waldrop, M.P., Wickland, K.P., White Iii, R., Berhe, A.A., Harden, J.W. and Romanovsky, V.E., 2010. Molecular investigations into a globally important carbon pool: Permafrost‐protected carbon in Alaskan soils. Global change biology, 16(9), pp.2543-2554.</t>
  </si>
  <si>
    <t>artic soil</t>
  </si>
  <si>
    <t>Lupascu, M., Wadham, J.L., Hornibrook, E.R.C. and Pancost, R.D., 2012. Temperature sensitivity of methane production in the permafrost active layer at Stordalen, Sweden: A comparison with non-permafrost northern wetlands. Arctic, antarctic, and alpine research, 44(4), pp.469-482.</t>
  </si>
  <si>
    <t xml:space="preserve">cold </t>
  </si>
  <si>
    <t>permaforst soil</t>
  </si>
  <si>
    <t>Wang et al., 2013</t>
  </si>
  <si>
    <t>Wang, X., Song, C., Wang, J., Miao, Y., Mao, R. and Song, Y., 2013. Carbon release from Sphagnum peat during thawing in a montane area in China. Atmospheric environment, 75, pp.77-82.</t>
  </si>
  <si>
    <t>soil</t>
  </si>
  <si>
    <t>Gritsch et al., 2015</t>
  </si>
  <si>
    <t>Gritsch, C., Zimmermann, M. and Zechmeister-Boltenstern, S., 2015. Interdependencies between temperature and moisture sensitivities of CO 2 emissions in European land ecosystems. Biogeosciences, 12(20), pp.5981-5993.</t>
  </si>
  <si>
    <t>arctic tundra</t>
  </si>
  <si>
    <t>Blake et al., 2015</t>
  </si>
  <si>
    <t>Blake, L.I., Tveit, A., Øvreås, L., Head, I.M. and Gray, N.D., 2015. Response of methanogens in Arctic sediments to temperature and methanogenic substrate availability. PLoS One, 10(6), p.e0129733.</t>
  </si>
  <si>
    <t>Blake et al., 2016</t>
  </si>
  <si>
    <t>Blake et al., 2017</t>
  </si>
  <si>
    <t>Blake et al., 2018</t>
  </si>
  <si>
    <t>Blake et al., 2019</t>
  </si>
  <si>
    <t>Blake et al., 2020</t>
  </si>
  <si>
    <t>Blake et al., 2021</t>
  </si>
  <si>
    <t>temperature (℃)</t>
  </si>
  <si>
    <t>20</t>
  </si>
  <si>
    <t>30</t>
  </si>
  <si>
    <t>10</t>
  </si>
  <si>
    <t>Lupascu et al., 2012</t>
  </si>
  <si>
    <t>Waldrop et al., 2010</t>
  </si>
  <si>
    <t>15~30</t>
  </si>
  <si>
    <t>1~8</t>
  </si>
  <si>
    <t>-2 ~8</t>
  </si>
  <si>
    <t>-10~0</t>
  </si>
  <si>
    <t>0~10</t>
  </si>
  <si>
    <t>10~20</t>
  </si>
  <si>
    <t>20~30</t>
  </si>
  <si>
    <t>4~10</t>
  </si>
  <si>
    <t>-5~5</t>
  </si>
  <si>
    <t>4~24</t>
  </si>
  <si>
    <t>-10~10</t>
  </si>
  <si>
    <t>5~25</t>
  </si>
  <si>
    <t>5~30</t>
  </si>
  <si>
    <t>Jacotot et al., 2019</t>
  </si>
  <si>
    <t>24~30</t>
  </si>
  <si>
    <t>-2~8</t>
  </si>
  <si>
    <t>10~30</t>
  </si>
  <si>
    <t>0~20</t>
  </si>
  <si>
    <t>0~15</t>
  </si>
  <si>
    <t>temperatre</t>
  </si>
  <si>
    <t>Ye et al., 2016</t>
  </si>
  <si>
    <t>Ye, R., Keller, J.K., Jin, Q., Bohannan, B.J. and Bridgham, S.D., 2016. Peatland types influence the inhibitory effects of a humic substance analog on methane production. Geoderma, 265, pp.131-140.</t>
  </si>
  <si>
    <t>7~25</t>
  </si>
  <si>
    <t>2.3~27.3</t>
  </si>
  <si>
    <t>Leroy et al., 2017</t>
  </si>
  <si>
    <t>Leroy, F., Gogo, S., Guimbaud, C., Bernard-Jannin, L., Hu, Z. and Laggoun-Défarge, F., 2017. Vegetation composition controls temperature sensitivity of CO2 and CH4 emissions and DOC concentration in peatlands. Soil Biology and Biochemistry, 107, pp.164-167.</t>
  </si>
  <si>
    <t>Notes</t>
  </si>
  <si>
    <t>calculated from the data</t>
  </si>
  <si>
    <t>lake sediment</t>
  </si>
  <si>
    <t>4~14</t>
  </si>
  <si>
    <t>14~24</t>
  </si>
  <si>
    <t>24~34</t>
  </si>
  <si>
    <t>Schulz et al., 1997</t>
  </si>
  <si>
    <t>Schulz, S., Matsuyama, H. and Conrad, R., 1997. Temperature dependence of methane production from different precursors in a profundal sediment (Lake Constance). FEMS Microbiology Ecology, 22(3), pp.207-213.</t>
  </si>
  <si>
    <t>0~35</t>
  </si>
  <si>
    <t>temperate and subarctic</t>
  </si>
  <si>
    <t>Dunfield, P., Dumont, R. and Moore, T.R., 1993. Methane production and consumption in temperate and subarctic peat soils: response to temperature and pH. Soil Biology and Biochemistry, 25(3), pp.321-326.</t>
  </si>
  <si>
    <t>Dunfield et al., 1993</t>
  </si>
  <si>
    <t>Sextones and Mains, 1990</t>
  </si>
  <si>
    <t>Westermann and Ahring, 1987</t>
  </si>
  <si>
    <t>Kelly and chynoweth, 1981</t>
  </si>
  <si>
    <t>Westermann et al., 1989</t>
  </si>
  <si>
    <t>Sexstone, A.J. and Mains, C.N., 1990. Production of methane and ethylene in organic horizons of spruce forest soils. Soil Biology and Biochemistry, 22(2), pp.135-139.</t>
  </si>
  <si>
    <t>Westermann, P., Ahring, B.K. and Mah, R.A., 1989. Temperature compensation in Methanosarcina barkeri by modulation of hydrogen and acetate affinity. Applied and environmental microbiology, 55(5), pp.1262-1266.</t>
  </si>
  <si>
    <t>Kelly, C.A. and Chynoweth, D.P., 1981. The contributions of temperature and of the input of organic matter in controlling rates of sediment methanogenesis 1. Limnology and Oceanography, 26(5), pp.891-897.</t>
  </si>
  <si>
    <t>Westermann, P. and Ahring, B.K., 1987. Dynamics of methane production, sulfate reduction, and denitrification in a permanently waterlogged alder swamp. Applied and Environmental Microbiology, 53(10), pp.2554-2559.</t>
  </si>
  <si>
    <t>0~25</t>
  </si>
  <si>
    <t>swamp</t>
  </si>
  <si>
    <t>30~37</t>
  </si>
  <si>
    <t>12~20</t>
  </si>
  <si>
    <t>4.5~9</t>
  </si>
  <si>
    <t>9~19</t>
  </si>
  <si>
    <t>19~29</t>
  </si>
  <si>
    <t>pure lab</t>
  </si>
  <si>
    <t>5~45</t>
  </si>
  <si>
    <t>forest</t>
  </si>
  <si>
    <t>tundra</t>
  </si>
  <si>
    <t>Morrissey and Livingston, 1992</t>
  </si>
  <si>
    <t>3~10</t>
  </si>
  <si>
    <t>Morrissey, L.A. and Livingston, G.P., 1992. Methane emissions from Alaska arctic tundra: An assessment of local spatial variability. Journal of Geophysical Research: Atmospheres, 97(D15), pp.16661-16670.</t>
  </si>
  <si>
    <t>3.6~15.1</t>
  </si>
  <si>
    <t>15.1~24.4</t>
  </si>
  <si>
    <t>permafrost</t>
  </si>
  <si>
    <t>Treat et al., 2015</t>
  </si>
  <si>
    <t>Treat, C.C., Natali, S.M., Ernakovich, J., Iversen, C.M., Lupascu, M., McGuire, A.D., Norby, R.J., Roy Chowdhury, T., Richter, A., Šantrůčková, H. and Schädel, C., 2015. A pan‐Arctic synthesis of CH4 and CO2 production from anoxic soil incubations. Global Change Biology, 21(7), pp.2787-2803.</t>
  </si>
  <si>
    <t>12~22</t>
  </si>
  <si>
    <t>6~16</t>
  </si>
  <si>
    <t>subarctic peatland</t>
  </si>
  <si>
    <t>Emerson et al., 20</t>
  </si>
  <si>
    <t>7~15</t>
  </si>
  <si>
    <t>15~25</t>
  </si>
  <si>
    <t>25~35</t>
  </si>
  <si>
    <t>Emerson, J.B., Varner, R.K., Wik, M., Parks, D.H., Neumann, R.B., Johnson, J.E., Singleton, C.M., Woodcroft, B.J., Tollerson, R., Owusu-Dommey, A. and Binder, M., 2020. Diverse Arctic lake sediment microbiota shape methane emission temperature sensitivity. bioRxiv.</t>
  </si>
  <si>
    <t>Conrad, R., Bak, F., Seitz, H.J., Thebrath, B., Mayer, H.P. and Schütz, H., 1989. Hydrogen turnover by psychrotrophic homoacetogenic and mesophilic methanogenic bacteria in anoxic paddy soil and lake sediment. FEMS microbiology ecology, 5(5), pp.285-293.</t>
  </si>
  <si>
    <t>Conrad et al., 1989</t>
  </si>
  <si>
    <t>0~40</t>
  </si>
  <si>
    <t>Sepulveda-Jauregui, A., Hoyos-Santillan, J., Martinez-Cruz, K., Anthony, K.M.W., Casper, P., Belmonte-Izquierdo, Y. and Thalasso, F., 2018. Eutrophication exacerbates the impact of climate warming on lake methane emission. Science of the Total Environment, 636, pp.411-419.</t>
  </si>
  <si>
    <t>Sepulveda-Jauregui et al., 2018</t>
  </si>
  <si>
    <t>Yavitt et al., 1997</t>
  </si>
  <si>
    <t>Yavitt, J.B., Williams, C.J. and Wieder, R.K., 1997. Production of methane and carbon dioxide in peatland ecosystems across North America: effects of temperature, aeration, and organic chemistry of peat. Geomicrobiology Journal, 14(4), pp.299-316.</t>
  </si>
  <si>
    <t>incubation temperature</t>
  </si>
  <si>
    <t>12</t>
  </si>
  <si>
    <t>15</t>
  </si>
  <si>
    <t>-2</t>
  </si>
  <si>
    <t>0</t>
  </si>
  <si>
    <t>5</t>
  </si>
  <si>
    <t>7</t>
  </si>
  <si>
    <t>2.3</t>
  </si>
  <si>
    <t>3.6</t>
  </si>
  <si>
    <t>15.1</t>
  </si>
  <si>
    <t xml:space="preserve">incubation temperature </t>
  </si>
  <si>
    <t>1</t>
  </si>
  <si>
    <t>-10</t>
  </si>
  <si>
    <t>-5</t>
  </si>
  <si>
    <t>Mu, C., Li, L., Wu, X., Zhang, F., Jia, L., Zhao, Q. and Zhang, T., 2018. Greenhouse gas released from the deep permafrost in the northern Qinghai-Tibetan Plateau. Scientific reports, 8(1), pp.1-9.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</si>
</sst>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9" fontId="2" fillId="0" borderId="0" xfId="1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10"/>
  <sheetViews>
    <sheetView tabSelected="1" topLeftCell="A94" workbookViewId="0">
      <selection activeCell="O119" sqref="O119"/>
    </sheetView>
  </sheetViews>
  <sheetFormatPr defaultRowHeight="14.4" x14ac:dyDescent="0.3"/>
  <cols>
    <col min="1" max="1" width="16.44140625" customWidth="1"/>
    <col min="2" max="2" width="14.5546875" customWidth="1"/>
    <col min="3" max="3" width="14.44140625" customWidth="1"/>
  </cols>
  <sheetData>
    <row r="1" spans="1:11" x14ac:dyDescent="0.3">
      <c r="A1" s="1" t="s">
        <v>0</v>
      </c>
      <c r="B1" s="3" t="s">
        <v>80</v>
      </c>
      <c r="C1" s="3" t="s">
        <v>176</v>
      </c>
      <c r="D1" s="4" t="s">
        <v>1</v>
      </c>
      <c r="E1" s="4" t="s">
        <v>2</v>
      </c>
      <c r="F1" s="4" t="s">
        <v>3</v>
      </c>
      <c r="G1" s="4" t="s">
        <v>4</v>
      </c>
      <c r="K1">
        <f>AVERAGE(D2:D110)</f>
        <v>3.7586897859577317</v>
      </c>
    </row>
    <row r="2" spans="1:11" x14ac:dyDescent="0.3">
      <c r="A2" s="1" t="s">
        <v>20</v>
      </c>
      <c r="B2" s="3">
        <v>10</v>
      </c>
      <c r="C2" s="3">
        <v>10</v>
      </c>
      <c r="D2" s="4">
        <v>0.9</v>
      </c>
      <c r="E2" s="4" t="s">
        <v>5</v>
      </c>
      <c r="F2" s="4" t="s">
        <v>6</v>
      </c>
      <c r="G2" s="4" t="s">
        <v>49</v>
      </c>
    </row>
    <row r="3" spans="1:11" x14ac:dyDescent="0.3">
      <c r="A3" s="1" t="s">
        <v>20</v>
      </c>
      <c r="B3" s="3">
        <v>10</v>
      </c>
      <c r="C3" s="3">
        <v>10</v>
      </c>
      <c r="D3" s="4">
        <v>1.5</v>
      </c>
      <c r="E3" s="4" t="s">
        <v>5</v>
      </c>
      <c r="F3" s="4" t="s">
        <v>6</v>
      </c>
      <c r="G3" s="4" t="s">
        <v>49</v>
      </c>
    </row>
    <row r="4" spans="1:11" x14ac:dyDescent="0.3">
      <c r="A4" s="1" t="s">
        <v>20</v>
      </c>
      <c r="B4" s="3">
        <v>10</v>
      </c>
      <c r="C4" s="3">
        <v>10</v>
      </c>
      <c r="D4" s="4">
        <v>1.3</v>
      </c>
      <c r="E4" s="4" t="s">
        <v>5</v>
      </c>
      <c r="F4" s="4" t="s">
        <v>6</v>
      </c>
      <c r="G4" s="4" t="s">
        <v>49</v>
      </c>
    </row>
    <row r="5" spans="1:11" x14ac:dyDescent="0.3">
      <c r="A5" s="1" t="s">
        <v>20</v>
      </c>
      <c r="B5" s="3">
        <v>10</v>
      </c>
      <c r="C5" s="3">
        <v>10</v>
      </c>
      <c r="D5" s="4">
        <v>1.43</v>
      </c>
      <c r="E5" s="4" t="s">
        <v>5</v>
      </c>
      <c r="F5" s="4" t="s">
        <v>6</v>
      </c>
      <c r="G5" s="4" t="s">
        <v>49</v>
      </c>
    </row>
    <row r="6" spans="1:11" x14ac:dyDescent="0.3">
      <c r="A6" s="1" t="s">
        <v>20</v>
      </c>
      <c r="B6" s="3">
        <v>10</v>
      </c>
      <c r="C6" s="3">
        <v>10</v>
      </c>
      <c r="D6" s="4">
        <v>1.47</v>
      </c>
      <c r="E6" s="4" t="s">
        <v>5</v>
      </c>
      <c r="F6" s="4" t="s">
        <v>6</v>
      </c>
      <c r="G6" s="4" t="s">
        <v>49</v>
      </c>
    </row>
    <row r="7" spans="1:11" x14ac:dyDescent="0.3">
      <c r="A7" s="1" t="s">
        <v>20</v>
      </c>
      <c r="B7" s="3" t="s">
        <v>81</v>
      </c>
      <c r="C7" s="3" t="s">
        <v>81</v>
      </c>
      <c r="D7" s="4">
        <v>2.76</v>
      </c>
      <c r="E7" s="4" t="s">
        <v>5</v>
      </c>
      <c r="F7" s="4" t="s">
        <v>6</v>
      </c>
      <c r="G7" s="4" t="s">
        <v>49</v>
      </c>
    </row>
    <row r="8" spans="1:11" x14ac:dyDescent="0.3">
      <c r="A8" s="1" t="s">
        <v>20</v>
      </c>
      <c r="B8" s="3" t="s">
        <v>81</v>
      </c>
      <c r="C8" s="3" t="s">
        <v>81</v>
      </c>
      <c r="D8" s="4">
        <v>2.98</v>
      </c>
      <c r="E8" s="4" t="s">
        <v>5</v>
      </c>
      <c r="F8" s="4" t="s">
        <v>6</v>
      </c>
      <c r="G8" s="4" t="s">
        <v>49</v>
      </c>
    </row>
    <row r="9" spans="1:11" x14ac:dyDescent="0.3">
      <c r="A9" s="1" t="s">
        <v>20</v>
      </c>
      <c r="B9" s="3" t="s">
        <v>81</v>
      </c>
      <c r="C9" s="3" t="s">
        <v>81</v>
      </c>
      <c r="D9" s="4">
        <v>2.61</v>
      </c>
      <c r="E9" s="4" t="s">
        <v>5</v>
      </c>
      <c r="F9" s="4" t="s">
        <v>6</v>
      </c>
      <c r="G9" s="4" t="s">
        <v>49</v>
      </c>
    </row>
    <row r="10" spans="1:11" x14ac:dyDescent="0.3">
      <c r="A10" s="1" t="s">
        <v>20</v>
      </c>
      <c r="B10" s="3" t="s">
        <v>81</v>
      </c>
      <c r="C10" s="3" t="s">
        <v>81</v>
      </c>
      <c r="D10" s="4">
        <v>2.64</v>
      </c>
      <c r="E10" s="4" t="s">
        <v>5</v>
      </c>
      <c r="F10" s="4" t="s">
        <v>6</v>
      </c>
      <c r="G10" s="4" t="s">
        <v>49</v>
      </c>
    </row>
    <row r="11" spans="1:11" x14ac:dyDescent="0.3">
      <c r="A11" s="1" t="s">
        <v>20</v>
      </c>
      <c r="B11" s="3" t="s">
        <v>81</v>
      </c>
      <c r="C11" s="3" t="s">
        <v>81</v>
      </c>
      <c r="D11" s="4">
        <v>1.84</v>
      </c>
      <c r="E11" s="4" t="s">
        <v>5</v>
      </c>
      <c r="F11" s="4" t="s">
        <v>6</v>
      </c>
      <c r="G11" s="4" t="s">
        <v>49</v>
      </c>
    </row>
    <row r="12" spans="1:11" x14ac:dyDescent="0.3">
      <c r="A12" s="1" t="s">
        <v>20</v>
      </c>
      <c r="B12" s="3" t="s">
        <v>82</v>
      </c>
      <c r="C12" s="3" t="s">
        <v>82</v>
      </c>
      <c r="D12" s="4">
        <v>1.55</v>
      </c>
      <c r="E12" s="4" t="s">
        <v>5</v>
      </c>
      <c r="F12" s="4" t="s">
        <v>6</v>
      </c>
      <c r="G12" s="4" t="s">
        <v>49</v>
      </c>
    </row>
    <row r="13" spans="1:11" x14ac:dyDescent="0.3">
      <c r="A13" s="1" t="s">
        <v>20</v>
      </c>
      <c r="B13" s="3" t="s">
        <v>82</v>
      </c>
      <c r="C13" s="3" t="s">
        <v>82</v>
      </c>
      <c r="D13" s="4">
        <v>2.11</v>
      </c>
      <c r="E13" s="4" t="s">
        <v>5</v>
      </c>
      <c r="F13" s="4" t="s">
        <v>6</v>
      </c>
      <c r="G13" s="4" t="s">
        <v>49</v>
      </c>
    </row>
    <row r="14" spans="1:11" x14ac:dyDescent="0.3">
      <c r="A14" s="1" t="s">
        <v>20</v>
      </c>
      <c r="B14" s="3" t="s">
        <v>82</v>
      </c>
      <c r="C14" s="3" t="s">
        <v>82</v>
      </c>
      <c r="D14" s="4">
        <v>1.79</v>
      </c>
      <c r="E14" s="4" t="s">
        <v>5</v>
      </c>
      <c r="F14" s="4" t="s">
        <v>6</v>
      </c>
      <c r="G14" s="4" t="s">
        <v>49</v>
      </c>
    </row>
    <row r="15" spans="1:11" x14ac:dyDescent="0.3">
      <c r="A15" s="1" t="s">
        <v>20</v>
      </c>
      <c r="B15" s="3" t="s">
        <v>82</v>
      </c>
      <c r="C15" s="3" t="s">
        <v>82</v>
      </c>
      <c r="D15" s="4">
        <v>1.93</v>
      </c>
      <c r="E15" s="4" t="s">
        <v>5</v>
      </c>
      <c r="F15" s="4" t="s">
        <v>6</v>
      </c>
      <c r="G15" s="4" t="s">
        <v>49</v>
      </c>
    </row>
    <row r="16" spans="1:11" x14ac:dyDescent="0.3">
      <c r="A16" s="1" t="s">
        <v>20</v>
      </c>
      <c r="B16" s="3" t="s">
        <v>82</v>
      </c>
      <c r="C16" s="3" t="s">
        <v>82</v>
      </c>
      <c r="D16" s="4">
        <v>1.62</v>
      </c>
      <c r="E16" s="4" t="s">
        <v>5</v>
      </c>
      <c r="F16" s="4" t="s">
        <v>6</v>
      </c>
      <c r="G16" s="4" t="s">
        <v>49</v>
      </c>
    </row>
    <row r="17" spans="1:7" x14ac:dyDescent="0.3">
      <c r="A17" s="1" t="s">
        <v>20</v>
      </c>
      <c r="B17" s="3" t="s">
        <v>102</v>
      </c>
      <c r="C17" s="3" t="s">
        <v>83</v>
      </c>
      <c r="D17" s="4">
        <v>1.3</v>
      </c>
      <c r="E17" s="4" t="s">
        <v>48</v>
      </c>
      <c r="F17" s="4" t="s">
        <v>6</v>
      </c>
      <c r="G17" s="4" t="s">
        <v>49</v>
      </c>
    </row>
    <row r="18" spans="1:7" x14ac:dyDescent="0.3">
      <c r="A18" s="1" t="s">
        <v>20</v>
      </c>
      <c r="B18" s="3" t="s">
        <v>102</v>
      </c>
      <c r="C18" s="3" t="s">
        <v>83</v>
      </c>
      <c r="D18" s="4">
        <v>2.5</v>
      </c>
      <c r="E18" s="4" t="s">
        <v>48</v>
      </c>
      <c r="F18" s="4" t="s">
        <v>6</v>
      </c>
      <c r="G18" s="4" t="s">
        <v>49</v>
      </c>
    </row>
    <row r="19" spans="1:7" x14ac:dyDescent="0.3">
      <c r="A19" s="1" t="s">
        <v>20</v>
      </c>
      <c r="B19" s="3" t="s">
        <v>86</v>
      </c>
      <c r="C19" s="3" t="s">
        <v>168</v>
      </c>
      <c r="D19" s="4">
        <v>2.2999999999999998</v>
      </c>
      <c r="E19" s="4" t="s">
        <v>5</v>
      </c>
      <c r="F19" s="4" t="s">
        <v>9</v>
      </c>
      <c r="G19" s="4" t="s">
        <v>10</v>
      </c>
    </row>
    <row r="20" spans="1:7" x14ac:dyDescent="0.3">
      <c r="A20" s="1" t="s">
        <v>20</v>
      </c>
      <c r="B20" s="3" t="s">
        <v>86</v>
      </c>
      <c r="C20" s="3" t="s">
        <v>168</v>
      </c>
      <c r="D20" s="4">
        <v>2.2999999999999998</v>
      </c>
      <c r="E20" s="4" t="s">
        <v>5</v>
      </c>
      <c r="F20" s="4" t="s">
        <v>9</v>
      </c>
      <c r="G20" s="4" t="s">
        <v>10</v>
      </c>
    </row>
    <row r="21" spans="1:7" x14ac:dyDescent="0.3">
      <c r="A21" s="1" t="s">
        <v>20</v>
      </c>
      <c r="B21" s="3" t="s">
        <v>86</v>
      </c>
      <c r="C21" s="3" t="s">
        <v>168</v>
      </c>
      <c r="D21" s="4">
        <v>2.4</v>
      </c>
      <c r="E21" s="4" t="s">
        <v>5</v>
      </c>
      <c r="F21" s="4" t="s">
        <v>9</v>
      </c>
      <c r="G21" s="4" t="s">
        <v>10</v>
      </c>
    </row>
    <row r="22" spans="1:7" x14ac:dyDescent="0.3">
      <c r="A22" s="1" t="s">
        <v>20</v>
      </c>
      <c r="B22" s="3" t="s">
        <v>86</v>
      </c>
      <c r="C22" s="3" t="s">
        <v>168</v>
      </c>
      <c r="D22" s="4">
        <v>3.1</v>
      </c>
      <c r="E22" s="4" t="s">
        <v>5</v>
      </c>
      <c r="F22" s="4" t="s">
        <v>9</v>
      </c>
      <c r="G22" s="4" t="s">
        <v>10</v>
      </c>
    </row>
    <row r="23" spans="1:7" x14ac:dyDescent="0.3">
      <c r="A23" s="1" t="s">
        <v>20</v>
      </c>
      <c r="B23" s="3" t="s">
        <v>87</v>
      </c>
      <c r="C23" s="3" t="s">
        <v>177</v>
      </c>
      <c r="D23" s="4">
        <v>3.4</v>
      </c>
      <c r="E23" s="4" t="s">
        <v>12</v>
      </c>
      <c r="F23" s="4" t="s">
        <v>13</v>
      </c>
      <c r="G23" s="4" t="s">
        <v>14</v>
      </c>
    </row>
    <row r="24" spans="1:7" x14ac:dyDescent="0.3">
      <c r="A24" s="1" t="s">
        <v>20</v>
      </c>
      <c r="B24" s="3" t="s">
        <v>87</v>
      </c>
      <c r="C24" s="3" t="s">
        <v>177</v>
      </c>
      <c r="D24" s="4">
        <v>4.0999999999999996</v>
      </c>
      <c r="E24" s="4" t="s">
        <v>12</v>
      </c>
      <c r="F24" s="4" t="s">
        <v>13</v>
      </c>
      <c r="G24" s="4" t="s">
        <v>14</v>
      </c>
    </row>
    <row r="25" spans="1:7" x14ac:dyDescent="0.3">
      <c r="A25" s="1" t="s">
        <v>20</v>
      </c>
      <c r="B25" s="3" t="s">
        <v>87</v>
      </c>
      <c r="C25" s="3" t="s">
        <v>177</v>
      </c>
      <c r="D25" s="4">
        <v>6.1</v>
      </c>
      <c r="E25" s="4" t="s">
        <v>12</v>
      </c>
      <c r="F25" s="4" t="s">
        <v>13</v>
      </c>
      <c r="G25" s="4" t="s">
        <v>14</v>
      </c>
    </row>
    <row r="26" spans="1:7" x14ac:dyDescent="0.3">
      <c r="A26" s="1" t="s">
        <v>20</v>
      </c>
      <c r="B26" s="3" t="s">
        <v>88</v>
      </c>
      <c r="C26" s="3" t="s">
        <v>169</v>
      </c>
      <c r="D26" s="4">
        <v>32</v>
      </c>
      <c r="E26" s="4" t="s">
        <v>12</v>
      </c>
      <c r="F26" s="4" t="s">
        <v>16</v>
      </c>
      <c r="G26" s="4" t="s">
        <v>17</v>
      </c>
    </row>
    <row r="27" spans="1:7" x14ac:dyDescent="0.3">
      <c r="A27" s="1" t="s">
        <v>20</v>
      </c>
      <c r="B27" s="3" t="s">
        <v>88</v>
      </c>
      <c r="C27" s="3" t="s">
        <v>169</v>
      </c>
      <c r="D27" s="4">
        <v>22</v>
      </c>
      <c r="E27" s="4" t="s">
        <v>12</v>
      </c>
      <c r="F27" s="4" t="s">
        <v>16</v>
      </c>
      <c r="G27" s="4" t="s">
        <v>17</v>
      </c>
    </row>
    <row r="28" spans="1:7" x14ac:dyDescent="0.3">
      <c r="A28" s="1" t="s">
        <v>20</v>
      </c>
      <c r="B28" s="3" t="s">
        <v>88</v>
      </c>
      <c r="C28" s="3" t="s">
        <v>169</v>
      </c>
      <c r="D28" s="4">
        <v>4.2</v>
      </c>
      <c r="E28" s="4" t="s">
        <v>12</v>
      </c>
      <c r="F28" s="4" t="s">
        <v>19</v>
      </c>
      <c r="G28" s="4" t="s">
        <v>17</v>
      </c>
    </row>
    <row r="29" spans="1:7" x14ac:dyDescent="0.3">
      <c r="A29" s="1" t="s">
        <v>20</v>
      </c>
      <c r="B29" s="3" t="s">
        <v>88</v>
      </c>
      <c r="C29" s="3" t="s">
        <v>169</v>
      </c>
      <c r="D29" s="4">
        <v>7.1</v>
      </c>
      <c r="E29" s="4" t="s">
        <v>12</v>
      </c>
      <c r="F29" s="4" t="s">
        <v>19</v>
      </c>
      <c r="G29" s="4" t="s">
        <v>17</v>
      </c>
    </row>
    <row r="30" spans="1:7" x14ac:dyDescent="0.3">
      <c r="A30" s="1" t="s">
        <v>20</v>
      </c>
      <c r="B30" s="3" t="s">
        <v>88</v>
      </c>
      <c r="C30" s="3" t="s">
        <v>169</v>
      </c>
      <c r="D30" s="4">
        <v>2.8</v>
      </c>
      <c r="E30" s="4" t="s">
        <v>12</v>
      </c>
      <c r="F30" s="4" t="s">
        <v>19</v>
      </c>
      <c r="G30" s="4" t="s">
        <v>17</v>
      </c>
    </row>
    <row r="31" spans="1:7" x14ac:dyDescent="0.3">
      <c r="A31" s="1" t="s">
        <v>20</v>
      </c>
      <c r="B31" s="3" t="s">
        <v>88</v>
      </c>
      <c r="C31" s="3" t="s">
        <v>169</v>
      </c>
      <c r="D31" s="4">
        <v>32</v>
      </c>
      <c r="E31" s="4" t="s">
        <v>12</v>
      </c>
      <c r="F31" s="4" t="s">
        <v>16</v>
      </c>
      <c r="G31" s="4" t="s">
        <v>17</v>
      </c>
    </row>
    <row r="32" spans="1:7" x14ac:dyDescent="0.3">
      <c r="A32" s="1" t="s">
        <v>20</v>
      </c>
      <c r="B32" s="3" t="s">
        <v>88</v>
      </c>
      <c r="C32" s="3" t="s">
        <v>169</v>
      </c>
      <c r="D32" s="4">
        <v>22</v>
      </c>
      <c r="E32" s="4" t="s">
        <v>12</v>
      </c>
      <c r="F32" s="4" t="s">
        <v>16</v>
      </c>
      <c r="G32" s="4" t="s">
        <v>17</v>
      </c>
    </row>
    <row r="33" spans="1:7" x14ac:dyDescent="0.3">
      <c r="A33" s="1" t="s">
        <v>20</v>
      </c>
      <c r="B33" s="3" t="s">
        <v>88</v>
      </c>
      <c r="C33" s="3" t="s">
        <v>169</v>
      </c>
      <c r="D33" s="4">
        <v>4.2</v>
      </c>
      <c r="E33" s="4" t="s">
        <v>12</v>
      </c>
      <c r="F33" s="4" t="s">
        <v>19</v>
      </c>
      <c r="G33" s="4" t="s">
        <v>17</v>
      </c>
    </row>
    <row r="34" spans="1:7" x14ac:dyDescent="0.3">
      <c r="A34" s="1" t="s">
        <v>20</v>
      </c>
      <c r="B34" s="3" t="s">
        <v>88</v>
      </c>
      <c r="C34" s="3" t="s">
        <v>169</v>
      </c>
      <c r="D34" s="4">
        <v>7.1</v>
      </c>
      <c r="E34" s="4" t="s">
        <v>12</v>
      </c>
      <c r="F34" s="4" t="s">
        <v>19</v>
      </c>
      <c r="G34" s="4" t="s">
        <v>17</v>
      </c>
    </row>
    <row r="35" spans="1:7" x14ac:dyDescent="0.3">
      <c r="A35" s="1" t="s">
        <v>20</v>
      </c>
      <c r="B35" s="3" t="s">
        <v>88</v>
      </c>
      <c r="C35" s="3" t="s">
        <v>169</v>
      </c>
      <c r="D35" s="4">
        <v>2.8</v>
      </c>
      <c r="E35" s="4" t="s">
        <v>12</v>
      </c>
      <c r="F35" s="4" t="s">
        <v>19</v>
      </c>
      <c r="G35" s="4" t="s">
        <v>17</v>
      </c>
    </row>
    <row r="36" spans="1:7" x14ac:dyDescent="0.3">
      <c r="A36" s="1" t="s">
        <v>20</v>
      </c>
      <c r="B36" s="3" t="s">
        <v>89</v>
      </c>
      <c r="C36" s="3" t="s">
        <v>178</v>
      </c>
      <c r="D36" s="4">
        <v>1.89</v>
      </c>
      <c r="E36" s="4" t="s">
        <v>12</v>
      </c>
      <c r="F36" s="4" t="s">
        <v>19</v>
      </c>
      <c r="G36" s="4" t="s">
        <v>21</v>
      </c>
    </row>
    <row r="37" spans="1:7" x14ac:dyDescent="0.3">
      <c r="A37" s="1" t="s">
        <v>20</v>
      </c>
      <c r="B37" s="3" t="s">
        <v>89</v>
      </c>
      <c r="C37" s="3" t="s">
        <v>178</v>
      </c>
      <c r="D37" s="4">
        <v>1.65</v>
      </c>
      <c r="E37" s="4" t="s">
        <v>12</v>
      </c>
      <c r="F37" s="4" t="s">
        <v>19</v>
      </c>
      <c r="G37" s="4" t="s">
        <v>21</v>
      </c>
    </row>
    <row r="38" spans="1:7" x14ac:dyDescent="0.3">
      <c r="A38" s="1" t="s">
        <v>20</v>
      </c>
      <c r="B38" s="3" t="s">
        <v>89</v>
      </c>
      <c r="C38" s="3" t="s">
        <v>178</v>
      </c>
      <c r="D38" s="4">
        <v>1.79</v>
      </c>
      <c r="E38" s="4" t="s">
        <v>12</v>
      </c>
      <c r="F38" s="4" t="s">
        <v>19</v>
      </c>
      <c r="G38" s="4" t="s">
        <v>21</v>
      </c>
    </row>
    <row r="39" spans="1:7" x14ac:dyDescent="0.3">
      <c r="A39" s="1" t="s">
        <v>20</v>
      </c>
      <c r="B39" s="3" t="s">
        <v>89</v>
      </c>
      <c r="C39" s="3" t="s">
        <v>178</v>
      </c>
      <c r="D39" s="4">
        <v>1.6</v>
      </c>
      <c r="E39" s="4" t="s">
        <v>12</v>
      </c>
      <c r="F39" s="4" t="s">
        <v>19</v>
      </c>
      <c r="G39" s="4" t="s">
        <v>21</v>
      </c>
    </row>
    <row r="40" spans="1:7" x14ac:dyDescent="0.3">
      <c r="A40" s="1" t="s">
        <v>20</v>
      </c>
      <c r="B40" s="3" t="s">
        <v>89</v>
      </c>
      <c r="C40" s="3" t="s">
        <v>178</v>
      </c>
      <c r="D40" s="4">
        <v>1.33</v>
      </c>
      <c r="E40" s="4" t="s">
        <v>12</v>
      </c>
      <c r="F40" s="4" t="s">
        <v>19</v>
      </c>
      <c r="G40" s="4" t="s">
        <v>21</v>
      </c>
    </row>
    <row r="41" spans="1:7" x14ac:dyDescent="0.3">
      <c r="A41" s="1" t="s">
        <v>20</v>
      </c>
      <c r="B41" s="3" t="s">
        <v>90</v>
      </c>
      <c r="C41" s="3" t="s">
        <v>170</v>
      </c>
      <c r="D41" s="4">
        <v>4.45</v>
      </c>
      <c r="E41" s="4" t="s">
        <v>12</v>
      </c>
      <c r="F41" s="4" t="s">
        <v>19</v>
      </c>
      <c r="G41" s="4" t="s">
        <v>21</v>
      </c>
    </row>
    <row r="42" spans="1:7" x14ac:dyDescent="0.3">
      <c r="A42" s="1" t="s">
        <v>20</v>
      </c>
      <c r="B42" s="3" t="s">
        <v>90</v>
      </c>
      <c r="C42" s="3" t="s">
        <v>170</v>
      </c>
      <c r="D42" s="4">
        <v>2.17</v>
      </c>
      <c r="E42" s="4" t="s">
        <v>12</v>
      </c>
      <c r="F42" s="4" t="s">
        <v>19</v>
      </c>
      <c r="G42" s="4" t="s">
        <v>21</v>
      </c>
    </row>
    <row r="43" spans="1:7" x14ac:dyDescent="0.3">
      <c r="A43" s="1" t="s">
        <v>20</v>
      </c>
      <c r="B43" s="3" t="s">
        <v>90</v>
      </c>
      <c r="C43" s="3" t="s">
        <v>170</v>
      </c>
      <c r="D43" s="4">
        <v>2.41</v>
      </c>
      <c r="E43" s="4" t="s">
        <v>12</v>
      </c>
      <c r="F43" s="4" t="s">
        <v>19</v>
      </c>
      <c r="G43" s="4" t="s">
        <v>21</v>
      </c>
    </row>
    <row r="44" spans="1:7" x14ac:dyDescent="0.3">
      <c r="A44" s="1" t="s">
        <v>20</v>
      </c>
      <c r="B44" s="3" t="s">
        <v>90</v>
      </c>
      <c r="C44" s="3" t="s">
        <v>170</v>
      </c>
      <c r="D44" s="4">
        <v>3.79</v>
      </c>
      <c r="E44" s="4" t="s">
        <v>12</v>
      </c>
      <c r="F44" s="4" t="s">
        <v>19</v>
      </c>
      <c r="G44" s="4" t="s">
        <v>21</v>
      </c>
    </row>
    <row r="45" spans="1:7" x14ac:dyDescent="0.3">
      <c r="A45" s="1" t="s">
        <v>20</v>
      </c>
      <c r="B45" s="3" t="s">
        <v>90</v>
      </c>
      <c r="C45" s="3" t="s">
        <v>170</v>
      </c>
      <c r="D45" s="4">
        <v>3.29</v>
      </c>
      <c r="E45" s="4" t="s">
        <v>12</v>
      </c>
      <c r="F45" s="4" t="s">
        <v>19</v>
      </c>
      <c r="G45" s="4" t="s">
        <v>21</v>
      </c>
    </row>
    <row r="46" spans="1:7" x14ac:dyDescent="0.3">
      <c r="A46" s="1" t="s">
        <v>20</v>
      </c>
      <c r="B46" s="3" t="s">
        <v>88</v>
      </c>
      <c r="C46" s="3" t="s">
        <v>169</v>
      </c>
      <c r="D46" s="4">
        <v>3</v>
      </c>
      <c r="E46" s="4" t="s">
        <v>12</v>
      </c>
      <c r="F46" s="4" t="s">
        <v>19</v>
      </c>
      <c r="G46" s="4" t="s">
        <v>21</v>
      </c>
    </row>
    <row r="47" spans="1:7" x14ac:dyDescent="0.3">
      <c r="A47" s="1" t="s">
        <v>20</v>
      </c>
      <c r="B47" s="3" t="s">
        <v>88</v>
      </c>
      <c r="C47" s="3" t="s">
        <v>169</v>
      </c>
      <c r="D47" s="4">
        <v>5</v>
      </c>
      <c r="E47" s="4" t="s">
        <v>12</v>
      </c>
      <c r="F47" s="4" t="s">
        <v>19</v>
      </c>
      <c r="G47" s="4" t="s">
        <v>21</v>
      </c>
    </row>
    <row r="48" spans="1:7" x14ac:dyDescent="0.3">
      <c r="A48" s="1" t="s">
        <v>20</v>
      </c>
      <c r="B48" s="3" t="s">
        <v>91</v>
      </c>
      <c r="C48" s="3" t="s">
        <v>83</v>
      </c>
      <c r="D48" s="4">
        <v>2.78</v>
      </c>
      <c r="E48" s="4" t="s">
        <v>24</v>
      </c>
      <c r="F48" s="4" t="s">
        <v>25</v>
      </c>
      <c r="G48" s="4" t="s">
        <v>26</v>
      </c>
    </row>
    <row r="49" spans="1:7" x14ac:dyDescent="0.3">
      <c r="A49" s="1" t="s">
        <v>20</v>
      </c>
      <c r="B49" s="3" t="s">
        <v>91</v>
      </c>
      <c r="C49" s="3" t="s">
        <v>83</v>
      </c>
      <c r="D49" s="4">
        <v>4.54</v>
      </c>
      <c r="E49" s="4" t="s">
        <v>24</v>
      </c>
      <c r="F49" s="4" t="s">
        <v>25</v>
      </c>
      <c r="G49" s="4" t="s">
        <v>26</v>
      </c>
    </row>
    <row r="50" spans="1:7" x14ac:dyDescent="0.3">
      <c r="A50" s="1" t="s">
        <v>20</v>
      </c>
      <c r="B50" s="3" t="s">
        <v>91</v>
      </c>
      <c r="C50" s="3" t="s">
        <v>83</v>
      </c>
      <c r="D50" s="4">
        <v>2.99</v>
      </c>
      <c r="E50" s="4" t="s">
        <v>24</v>
      </c>
      <c r="F50" s="4" t="s">
        <v>25</v>
      </c>
      <c r="G50" s="4" t="s">
        <v>26</v>
      </c>
    </row>
    <row r="51" spans="1:7" x14ac:dyDescent="0.3">
      <c r="A51" s="1" t="s">
        <v>20</v>
      </c>
      <c r="B51" s="3" t="s">
        <v>92</v>
      </c>
      <c r="C51" s="3" t="s">
        <v>81</v>
      </c>
      <c r="D51" s="4">
        <v>2.59</v>
      </c>
      <c r="E51" s="4" t="s">
        <v>24</v>
      </c>
      <c r="F51" s="4" t="s">
        <v>25</v>
      </c>
      <c r="G51" s="4" t="s">
        <v>26</v>
      </c>
    </row>
    <row r="52" spans="1:7" x14ac:dyDescent="0.3">
      <c r="A52" s="1" t="s">
        <v>20</v>
      </c>
      <c r="B52" s="3" t="s">
        <v>92</v>
      </c>
      <c r="C52" s="3" t="s">
        <v>81</v>
      </c>
      <c r="D52" s="4">
        <v>4.1100000000000003</v>
      </c>
      <c r="E52" s="4" t="s">
        <v>24</v>
      </c>
      <c r="F52" s="4" t="s">
        <v>25</v>
      </c>
      <c r="G52" s="4" t="s">
        <v>26</v>
      </c>
    </row>
    <row r="53" spans="1:7" x14ac:dyDescent="0.3">
      <c r="A53" s="1" t="s">
        <v>20</v>
      </c>
      <c r="B53" s="3" t="s">
        <v>92</v>
      </c>
      <c r="C53" s="3" t="s">
        <v>81</v>
      </c>
      <c r="D53" s="4">
        <v>2.78</v>
      </c>
      <c r="E53" s="4" t="s">
        <v>24</v>
      </c>
      <c r="F53" s="4" t="s">
        <v>25</v>
      </c>
      <c r="G53" s="4" t="s">
        <v>26</v>
      </c>
    </row>
    <row r="54" spans="1:7" x14ac:dyDescent="0.3">
      <c r="A54" s="1" t="s">
        <v>20</v>
      </c>
      <c r="B54" s="3" t="s">
        <v>92</v>
      </c>
      <c r="C54" s="3" t="s">
        <v>81</v>
      </c>
      <c r="D54" s="4">
        <v>2.2999999999999998</v>
      </c>
      <c r="E54" s="4" t="s">
        <v>28</v>
      </c>
      <c r="F54" s="4" t="s">
        <v>29</v>
      </c>
      <c r="G54" s="4" t="s">
        <v>30</v>
      </c>
    </row>
    <row r="55" spans="1:7" x14ac:dyDescent="0.3">
      <c r="A55" s="1" t="s">
        <v>20</v>
      </c>
      <c r="B55" s="3">
        <v>1</v>
      </c>
      <c r="C55" s="3">
        <v>1</v>
      </c>
      <c r="D55" s="4">
        <v>2.44</v>
      </c>
      <c r="E55" s="4" t="s">
        <v>12</v>
      </c>
      <c r="F55" s="4"/>
      <c r="G55" s="4" t="s">
        <v>32</v>
      </c>
    </row>
    <row r="56" spans="1:7" x14ac:dyDescent="0.3">
      <c r="A56" s="1" t="s">
        <v>20</v>
      </c>
      <c r="B56" s="3">
        <v>15</v>
      </c>
      <c r="C56" s="3">
        <v>15</v>
      </c>
      <c r="D56" s="4">
        <v>2.58</v>
      </c>
      <c r="E56" s="4" t="s">
        <v>12</v>
      </c>
      <c r="F56" s="4"/>
      <c r="G56" s="4" t="s">
        <v>32</v>
      </c>
    </row>
    <row r="57" spans="1:7" x14ac:dyDescent="0.3">
      <c r="A57" s="1" t="s">
        <v>20</v>
      </c>
      <c r="B57" s="3">
        <v>1</v>
      </c>
      <c r="C57" s="3">
        <v>1</v>
      </c>
      <c r="D57" s="4">
        <v>2.39</v>
      </c>
      <c r="E57" s="4" t="s">
        <v>12</v>
      </c>
      <c r="F57" s="4"/>
      <c r="G57" s="4" t="s">
        <v>32</v>
      </c>
    </row>
    <row r="58" spans="1:7" x14ac:dyDescent="0.3">
      <c r="A58" s="1" t="s">
        <v>20</v>
      </c>
      <c r="B58" s="3">
        <v>15</v>
      </c>
      <c r="C58" s="3">
        <v>15</v>
      </c>
      <c r="D58" s="4">
        <v>2.44</v>
      </c>
      <c r="E58" s="4" t="s">
        <v>12</v>
      </c>
      <c r="F58" s="4"/>
      <c r="G58" s="4" t="s">
        <v>32</v>
      </c>
    </row>
    <row r="59" spans="1:7" x14ac:dyDescent="0.3">
      <c r="A59" s="1" t="s">
        <v>20</v>
      </c>
      <c r="B59" s="3">
        <v>1</v>
      </c>
      <c r="C59" s="3">
        <v>1</v>
      </c>
      <c r="D59" s="4">
        <v>2.57</v>
      </c>
      <c r="E59" s="4" t="s">
        <v>12</v>
      </c>
      <c r="F59" s="4"/>
      <c r="G59" s="4" t="s">
        <v>32</v>
      </c>
    </row>
    <row r="60" spans="1:7" x14ac:dyDescent="0.3">
      <c r="A60" s="1" t="s">
        <v>20</v>
      </c>
      <c r="B60" s="3">
        <v>15</v>
      </c>
      <c r="C60" s="3">
        <v>15</v>
      </c>
      <c r="D60" s="4">
        <v>3.01</v>
      </c>
      <c r="E60" s="4" t="s">
        <v>12</v>
      </c>
      <c r="F60" s="4"/>
      <c r="G60" s="4" t="s">
        <v>32</v>
      </c>
    </row>
    <row r="61" spans="1:7" x14ac:dyDescent="0.3">
      <c r="A61" s="1" t="s">
        <v>20</v>
      </c>
      <c r="B61" s="3">
        <v>1</v>
      </c>
      <c r="C61" s="3">
        <v>1</v>
      </c>
      <c r="D61" s="4">
        <v>2.4500000000000002</v>
      </c>
      <c r="E61" s="4" t="s">
        <v>12</v>
      </c>
      <c r="F61" s="4"/>
      <c r="G61" s="4" t="s">
        <v>32</v>
      </c>
    </row>
    <row r="62" spans="1:7" x14ac:dyDescent="0.3">
      <c r="A62" s="1" t="s">
        <v>20</v>
      </c>
      <c r="B62" s="3">
        <v>15</v>
      </c>
      <c r="C62" s="3">
        <v>15</v>
      </c>
      <c r="D62" s="4">
        <v>2.77</v>
      </c>
      <c r="E62" s="4" t="s">
        <v>12</v>
      </c>
      <c r="F62" s="4"/>
      <c r="G62" s="4" t="s">
        <v>32</v>
      </c>
    </row>
    <row r="63" spans="1:7" x14ac:dyDescent="0.3">
      <c r="A63" s="1" t="s">
        <v>20</v>
      </c>
      <c r="B63" s="3">
        <v>1</v>
      </c>
      <c r="C63" s="3">
        <v>1</v>
      </c>
      <c r="D63" s="4">
        <v>2.14</v>
      </c>
      <c r="E63" s="4" t="s">
        <v>12</v>
      </c>
      <c r="F63" s="4"/>
      <c r="G63" s="4" t="s">
        <v>32</v>
      </c>
    </row>
    <row r="64" spans="1:7" x14ac:dyDescent="0.3">
      <c r="A64" s="1" t="s">
        <v>20</v>
      </c>
      <c r="B64" s="3">
        <v>15</v>
      </c>
      <c r="C64" s="3">
        <v>15</v>
      </c>
      <c r="D64" s="4">
        <v>2.21</v>
      </c>
      <c r="E64" s="4" t="s">
        <v>12</v>
      </c>
      <c r="F64" s="4"/>
      <c r="G64" s="4" t="s">
        <v>32</v>
      </c>
    </row>
    <row r="65" spans="1:7" x14ac:dyDescent="0.3">
      <c r="A65" s="1" t="s">
        <v>20</v>
      </c>
      <c r="B65" s="3">
        <v>1</v>
      </c>
      <c r="C65" s="3">
        <v>1</v>
      </c>
      <c r="D65" s="4">
        <v>8.1199999999999992</v>
      </c>
      <c r="E65" s="4" t="s">
        <v>12</v>
      </c>
      <c r="F65" s="4"/>
      <c r="G65" s="4" t="s">
        <v>32</v>
      </c>
    </row>
    <row r="66" spans="1:7" x14ac:dyDescent="0.3">
      <c r="A66" s="1" t="s">
        <v>20</v>
      </c>
      <c r="B66" s="3">
        <v>15</v>
      </c>
      <c r="C66" s="3">
        <v>15</v>
      </c>
      <c r="D66" s="4">
        <v>8.4</v>
      </c>
      <c r="E66" s="4" t="s">
        <v>12</v>
      </c>
      <c r="F66" s="4"/>
      <c r="G66" s="4" t="s">
        <v>32</v>
      </c>
    </row>
    <row r="67" spans="1:7" x14ac:dyDescent="0.3">
      <c r="A67" s="1" t="s">
        <v>20</v>
      </c>
      <c r="B67" s="3" t="s">
        <v>101</v>
      </c>
      <c r="C67" s="3" t="s">
        <v>169</v>
      </c>
      <c r="D67" s="4">
        <v>2.2999999999999998</v>
      </c>
      <c r="E67" s="4" t="s">
        <v>12</v>
      </c>
      <c r="F67" s="4"/>
      <c r="G67" s="4" t="s">
        <v>38</v>
      </c>
    </row>
    <row r="68" spans="1:7" x14ac:dyDescent="0.3">
      <c r="A68" s="1" t="s">
        <v>20</v>
      </c>
      <c r="B68" s="3" t="s">
        <v>101</v>
      </c>
      <c r="C68" s="3" t="s">
        <v>169</v>
      </c>
      <c r="D68" s="4">
        <v>1.2</v>
      </c>
      <c r="E68" s="4" t="s">
        <v>12</v>
      </c>
      <c r="F68" s="4"/>
      <c r="G68" s="4" t="s">
        <v>38</v>
      </c>
    </row>
    <row r="69" spans="1:7" x14ac:dyDescent="0.3">
      <c r="A69" s="1" t="s">
        <v>20</v>
      </c>
      <c r="B69" s="3" t="s">
        <v>97</v>
      </c>
      <c r="C69" s="3" t="s">
        <v>171</v>
      </c>
      <c r="D69" s="4">
        <v>2.1</v>
      </c>
      <c r="E69" s="4" t="s">
        <v>24</v>
      </c>
      <c r="F69" s="4" t="s">
        <v>9</v>
      </c>
      <c r="G69" s="4" t="s">
        <v>46</v>
      </c>
    </row>
    <row r="70" spans="1:7" x14ac:dyDescent="0.3">
      <c r="A70" s="1" t="s">
        <v>20</v>
      </c>
      <c r="B70" s="3" t="s">
        <v>97</v>
      </c>
      <c r="C70" s="3" t="s">
        <v>171</v>
      </c>
      <c r="D70" s="4">
        <v>2.0499999999999998</v>
      </c>
      <c r="E70" s="4" t="s">
        <v>24</v>
      </c>
      <c r="F70" s="4" t="s">
        <v>9</v>
      </c>
      <c r="G70" s="4" t="s">
        <v>46</v>
      </c>
    </row>
    <row r="71" spans="1:7" x14ac:dyDescent="0.3">
      <c r="A71" s="1" t="s">
        <v>20</v>
      </c>
      <c r="B71" s="5" t="s">
        <v>94</v>
      </c>
      <c r="C71" s="5" t="s">
        <v>179</v>
      </c>
      <c r="D71" s="4">
        <v>2.7</v>
      </c>
      <c r="E71" s="4" t="s">
        <v>12</v>
      </c>
      <c r="F71" s="4" t="s">
        <v>60</v>
      </c>
      <c r="G71" s="4" t="s">
        <v>85</v>
      </c>
    </row>
    <row r="72" spans="1:7" x14ac:dyDescent="0.3">
      <c r="A72" s="1" t="s">
        <v>20</v>
      </c>
      <c r="B72" s="5" t="s">
        <v>94</v>
      </c>
      <c r="C72" s="5" t="s">
        <v>179</v>
      </c>
      <c r="D72" s="4">
        <v>2.2999999999999998</v>
      </c>
      <c r="E72" s="4" t="s">
        <v>12</v>
      </c>
      <c r="F72" s="4" t="s">
        <v>60</v>
      </c>
      <c r="G72" s="4" t="s">
        <v>85</v>
      </c>
    </row>
    <row r="73" spans="1:7" x14ac:dyDescent="0.3">
      <c r="A73" s="1" t="s">
        <v>20</v>
      </c>
      <c r="B73" s="5" t="s">
        <v>94</v>
      </c>
      <c r="C73" s="5" t="s">
        <v>179</v>
      </c>
      <c r="D73" s="4">
        <v>3.1</v>
      </c>
      <c r="E73" s="4" t="s">
        <v>12</v>
      </c>
      <c r="F73" s="4" t="s">
        <v>60</v>
      </c>
      <c r="G73" s="4" t="s">
        <v>85</v>
      </c>
    </row>
    <row r="74" spans="1:7" x14ac:dyDescent="0.3">
      <c r="A74" s="1" t="s">
        <v>20</v>
      </c>
      <c r="B74" s="5" t="s">
        <v>96</v>
      </c>
      <c r="C74" s="5" t="s">
        <v>178</v>
      </c>
      <c r="D74" s="4">
        <v>5.41</v>
      </c>
      <c r="E74" s="4" t="s">
        <v>64</v>
      </c>
      <c r="F74" s="4" t="s">
        <v>65</v>
      </c>
      <c r="G74" s="4" t="s">
        <v>66</v>
      </c>
    </row>
    <row r="75" spans="1:7" x14ac:dyDescent="0.3">
      <c r="A75" s="1" t="s">
        <v>20</v>
      </c>
      <c r="B75" s="5" t="s">
        <v>96</v>
      </c>
      <c r="C75" s="5" t="s">
        <v>178</v>
      </c>
      <c r="D75" s="4">
        <v>3.75</v>
      </c>
      <c r="E75" s="4" t="s">
        <v>64</v>
      </c>
      <c r="F75" s="4" t="s">
        <v>65</v>
      </c>
      <c r="G75" s="4" t="s">
        <v>66</v>
      </c>
    </row>
    <row r="76" spans="1:7" x14ac:dyDescent="0.3">
      <c r="A76" s="1" t="s">
        <v>20</v>
      </c>
      <c r="B76" s="5" t="s">
        <v>96</v>
      </c>
      <c r="C76" s="5" t="s">
        <v>178</v>
      </c>
      <c r="D76" s="4">
        <v>1.6</v>
      </c>
      <c r="E76" s="4" t="s">
        <v>64</v>
      </c>
      <c r="F76" s="4" t="s">
        <v>65</v>
      </c>
      <c r="G76" s="4" t="s">
        <v>66</v>
      </c>
    </row>
    <row r="77" spans="1:7" x14ac:dyDescent="0.3">
      <c r="A77" s="1" t="s">
        <v>20</v>
      </c>
      <c r="B77" s="5" t="s">
        <v>96</v>
      </c>
      <c r="C77" s="5" t="s">
        <v>178</v>
      </c>
      <c r="D77" s="4">
        <v>1.56</v>
      </c>
      <c r="E77" s="4" t="s">
        <v>64</v>
      </c>
      <c r="F77" s="4" t="s">
        <v>65</v>
      </c>
      <c r="G77" s="4" t="s">
        <v>66</v>
      </c>
    </row>
    <row r="78" spans="1:7" x14ac:dyDescent="0.3">
      <c r="A78" s="1" t="s">
        <v>20</v>
      </c>
      <c r="B78" s="5" t="s">
        <v>96</v>
      </c>
      <c r="C78" s="5" t="s">
        <v>178</v>
      </c>
      <c r="D78" s="4">
        <v>1.18</v>
      </c>
      <c r="E78" s="4" t="s">
        <v>64</v>
      </c>
      <c r="F78" s="4" t="s">
        <v>65</v>
      </c>
      <c r="G78" s="4" t="s">
        <v>66</v>
      </c>
    </row>
    <row r="79" spans="1:7" x14ac:dyDescent="0.3">
      <c r="A79" s="1" t="s">
        <v>20</v>
      </c>
      <c r="B79" s="3" t="s">
        <v>90</v>
      </c>
      <c r="C79" s="3" t="s">
        <v>170</v>
      </c>
      <c r="D79" s="4">
        <v>3.24</v>
      </c>
      <c r="E79" s="4" t="s">
        <v>64</v>
      </c>
      <c r="F79" s="4" t="s">
        <v>65</v>
      </c>
      <c r="G79" s="4" t="s">
        <v>66</v>
      </c>
    </row>
    <row r="80" spans="1:7" x14ac:dyDescent="0.3">
      <c r="A80" s="1" t="s">
        <v>20</v>
      </c>
      <c r="B80" s="3" t="s">
        <v>90</v>
      </c>
      <c r="C80" s="3" t="s">
        <v>170</v>
      </c>
      <c r="D80" s="4">
        <v>3.48</v>
      </c>
      <c r="E80" s="4" t="s">
        <v>64</v>
      </c>
      <c r="F80" s="4" t="s">
        <v>65</v>
      </c>
      <c r="G80" s="4" t="s">
        <v>66</v>
      </c>
    </row>
    <row r="81" spans="1:7" x14ac:dyDescent="0.3">
      <c r="A81" s="1" t="s">
        <v>20</v>
      </c>
      <c r="B81" s="3" t="s">
        <v>90</v>
      </c>
      <c r="C81" s="3" t="s">
        <v>170</v>
      </c>
      <c r="D81" s="4">
        <v>3.83</v>
      </c>
      <c r="E81" s="4" t="s">
        <v>64</v>
      </c>
      <c r="F81" s="4" t="s">
        <v>65</v>
      </c>
      <c r="G81" s="4" t="s">
        <v>66</v>
      </c>
    </row>
    <row r="82" spans="1:7" x14ac:dyDescent="0.3">
      <c r="A82" s="1" t="s">
        <v>20</v>
      </c>
      <c r="B82" s="3" t="s">
        <v>90</v>
      </c>
      <c r="C82" s="3" t="s">
        <v>170</v>
      </c>
      <c r="D82" s="4">
        <v>2.89</v>
      </c>
      <c r="E82" s="4" t="s">
        <v>64</v>
      </c>
      <c r="F82" s="4" t="s">
        <v>65</v>
      </c>
      <c r="G82" s="4" t="s">
        <v>66</v>
      </c>
    </row>
    <row r="83" spans="1:7" x14ac:dyDescent="0.3">
      <c r="A83" s="1" t="s">
        <v>20</v>
      </c>
      <c r="B83" s="3" t="s">
        <v>90</v>
      </c>
      <c r="C83" s="3" t="s">
        <v>170</v>
      </c>
      <c r="D83" s="4">
        <v>5.24</v>
      </c>
      <c r="E83" s="4" t="s">
        <v>64</v>
      </c>
      <c r="F83" s="4" t="s">
        <v>65</v>
      </c>
      <c r="G83" s="4" t="s">
        <v>66</v>
      </c>
    </row>
    <row r="84" spans="1:7" x14ac:dyDescent="0.3">
      <c r="A84" s="1" t="s">
        <v>20</v>
      </c>
      <c r="B84" s="3" t="s">
        <v>97</v>
      </c>
      <c r="C84" s="3" t="s">
        <v>171</v>
      </c>
      <c r="D84" s="4">
        <v>4.9000000000000004</v>
      </c>
      <c r="E84" s="4" t="s">
        <v>24</v>
      </c>
      <c r="F84" s="4" t="s">
        <v>68</v>
      </c>
      <c r="G84" s="4" t="s">
        <v>69</v>
      </c>
    </row>
    <row r="85" spans="1:7" x14ac:dyDescent="0.3">
      <c r="A85" s="1" t="s">
        <v>20</v>
      </c>
      <c r="B85" s="3" t="s">
        <v>97</v>
      </c>
      <c r="C85" s="3" t="s">
        <v>171</v>
      </c>
      <c r="D85" s="4">
        <v>2.6</v>
      </c>
      <c r="E85" s="4" t="s">
        <v>24</v>
      </c>
      <c r="F85" s="4" t="s">
        <v>68</v>
      </c>
      <c r="G85" s="4" t="s">
        <v>69</v>
      </c>
    </row>
    <row r="86" spans="1:7" x14ac:dyDescent="0.3">
      <c r="A86" s="1" t="s">
        <v>20</v>
      </c>
      <c r="B86" s="3" t="s">
        <v>97</v>
      </c>
      <c r="C86" s="3" t="s">
        <v>171</v>
      </c>
      <c r="D86" s="4">
        <v>2.2999999999999998</v>
      </c>
      <c r="E86" s="4" t="s">
        <v>24</v>
      </c>
      <c r="F86" s="4" t="s">
        <v>68</v>
      </c>
      <c r="G86" s="4" t="s">
        <v>69</v>
      </c>
    </row>
    <row r="87" spans="1:7" x14ac:dyDescent="0.3">
      <c r="A87" s="1" t="s">
        <v>20</v>
      </c>
      <c r="B87" s="3" t="s">
        <v>97</v>
      </c>
      <c r="C87" s="3" t="s">
        <v>171</v>
      </c>
      <c r="D87" s="4">
        <v>2.2000000000000002</v>
      </c>
      <c r="E87" s="4" t="s">
        <v>24</v>
      </c>
      <c r="F87" s="4" t="s">
        <v>68</v>
      </c>
      <c r="G87" s="4" t="s">
        <v>69</v>
      </c>
    </row>
    <row r="88" spans="1:7" x14ac:dyDescent="0.3">
      <c r="A88" s="1" t="s">
        <v>20</v>
      </c>
      <c r="B88" s="3" t="s">
        <v>97</v>
      </c>
      <c r="C88" s="3" t="s">
        <v>171</v>
      </c>
      <c r="D88" s="4">
        <v>4.3</v>
      </c>
      <c r="E88" s="4" t="s">
        <v>24</v>
      </c>
      <c r="F88" s="4" t="s">
        <v>68</v>
      </c>
      <c r="G88" s="4" t="s">
        <v>69</v>
      </c>
    </row>
    <row r="89" spans="1:7" x14ac:dyDescent="0.3">
      <c r="A89" s="1" t="s">
        <v>20</v>
      </c>
      <c r="B89" s="3" t="s">
        <v>97</v>
      </c>
      <c r="C89" s="3" t="s">
        <v>171</v>
      </c>
      <c r="D89" s="4">
        <v>3</v>
      </c>
      <c r="E89" s="4" t="s">
        <v>24</v>
      </c>
      <c r="F89" s="4" t="s">
        <v>68</v>
      </c>
      <c r="G89" s="4" t="s">
        <v>69</v>
      </c>
    </row>
    <row r="90" spans="1:7" x14ac:dyDescent="0.3">
      <c r="A90" s="1" t="s">
        <v>20</v>
      </c>
      <c r="B90" s="3" t="s">
        <v>97</v>
      </c>
      <c r="C90" s="3" t="s">
        <v>171</v>
      </c>
      <c r="D90" s="4">
        <v>3.5</v>
      </c>
      <c r="E90" s="4" t="s">
        <v>24</v>
      </c>
      <c r="F90" s="4" t="s">
        <v>68</v>
      </c>
      <c r="G90" s="4" t="s">
        <v>69</v>
      </c>
    </row>
    <row r="91" spans="1:7" x14ac:dyDescent="0.3">
      <c r="A91" s="1" t="s">
        <v>20</v>
      </c>
      <c r="B91" s="3" t="s">
        <v>97</v>
      </c>
      <c r="C91" s="3" t="s">
        <v>171</v>
      </c>
      <c r="D91" s="4">
        <v>2.7</v>
      </c>
      <c r="E91" s="4" t="s">
        <v>24</v>
      </c>
      <c r="F91" s="4" t="s">
        <v>68</v>
      </c>
      <c r="G91" s="4" t="s">
        <v>69</v>
      </c>
    </row>
    <row r="92" spans="1:7" x14ac:dyDescent="0.3">
      <c r="A92" s="1" t="s">
        <v>20</v>
      </c>
      <c r="B92" s="3" t="s">
        <v>97</v>
      </c>
      <c r="C92" s="3" t="s">
        <v>171</v>
      </c>
      <c r="D92" s="4">
        <v>3.4</v>
      </c>
      <c r="E92" s="4" t="s">
        <v>24</v>
      </c>
      <c r="F92" s="4" t="s">
        <v>68</v>
      </c>
      <c r="G92" s="4" t="s">
        <v>69</v>
      </c>
    </row>
    <row r="93" spans="1:7" x14ac:dyDescent="0.3">
      <c r="A93" s="1" t="s">
        <v>20</v>
      </c>
      <c r="B93" s="3" t="s">
        <v>97</v>
      </c>
      <c r="C93" s="3" t="s">
        <v>171</v>
      </c>
      <c r="D93" s="4">
        <v>1.1000000000000001</v>
      </c>
      <c r="E93" s="4" t="s">
        <v>24</v>
      </c>
      <c r="F93" s="4" t="s">
        <v>68</v>
      </c>
      <c r="G93" s="4" t="s">
        <v>69</v>
      </c>
    </row>
    <row r="94" spans="1:7" x14ac:dyDescent="0.3">
      <c r="A94" s="1" t="s">
        <v>20</v>
      </c>
      <c r="B94" s="3" t="s">
        <v>97</v>
      </c>
      <c r="C94" s="3" t="s">
        <v>171</v>
      </c>
      <c r="D94" s="4">
        <v>3.2</v>
      </c>
      <c r="E94" s="4" t="s">
        <v>24</v>
      </c>
      <c r="F94" s="4" t="s">
        <v>68</v>
      </c>
      <c r="G94" s="4" t="s">
        <v>69</v>
      </c>
    </row>
    <row r="95" spans="1:7" x14ac:dyDescent="0.3">
      <c r="A95" s="1" t="s">
        <v>20</v>
      </c>
      <c r="B95" s="3" t="s">
        <v>97</v>
      </c>
      <c r="C95" s="3" t="s">
        <v>171</v>
      </c>
      <c r="D95" s="4">
        <v>2</v>
      </c>
      <c r="E95" s="4" t="s">
        <v>24</v>
      </c>
      <c r="F95" s="4" t="s">
        <v>68</v>
      </c>
      <c r="G95" s="4" t="s">
        <v>69</v>
      </c>
    </row>
    <row r="96" spans="1:7" x14ac:dyDescent="0.3">
      <c r="A96" s="1" t="s">
        <v>20</v>
      </c>
      <c r="B96" s="3" t="s">
        <v>97</v>
      </c>
      <c r="C96" s="3" t="s">
        <v>171</v>
      </c>
      <c r="D96" s="4">
        <v>3.3</v>
      </c>
      <c r="E96" s="4" t="s">
        <v>24</v>
      </c>
      <c r="F96" s="4" t="s">
        <v>68</v>
      </c>
      <c r="G96" s="4" t="s">
        <v>69</v>
      </c>
    </row>
    <row r="97" spans="1:18" x14ac:dyDescent="0.3">
      <c r="A97" s="1" t="s">
        <v>20</v>
      </c>
      <c r="B97" s="3" t="s">
        <v>97</v>
      </c>
      <c r="C97" s="3" t="s">
        <v>171</v>
      </c>
      <c r="D97" s="4">
        <v>2.2999999999999998</v>
      </c>
      <c r="E97" s="4" t="s">
        <v>24</v>
      </c>
      <c r="F97" s="4" t="s">
        <v>68</v>
      </c>
      <c r="G97" s="4" t="s">
        <v>69</v>
      </c>
    </row>
    <row r="98" spans="1:18" x14ac:dyDescent="0.3">
      <c r="A98" s="1" t="s">
        <v>20</v>
      </c>
      <c r="B98" s="3" t="s">
        <v>97</v>
      </c>
      <c r="C98" s="3" t="s">
        <v>171</v>
      </c>
      <c r="D98" s="4">
        <v>3.5</v>
      </c>
      <c r="E98" s="4" t="s">
        <v>24</v>
      </c>
      <c r="F98" s="4" t="s">
        <v>68</v>
      </c>
      <c r="G98" s="4" t="s">
        <v>69</v>
      </c>
    </row>
    <row r="99" spans="1:18" x14ac:dyDescent="0.3">
      <c r="A99" s="1" t="s">
        <v>20</v>
      </c>
      <c r="B99" s="3" t="s">
        <v>97</v>
      </c>
      <c r="C99" s="3" t="s">
        <v>171</v>
      </c>
      <c r="D99" s="4">
        <v>1.8</v>
      </c>
      <c r="E99" s="4" t="s">
        <v>24</v>
      </c>
      <c r="F99" s="4" t="s">
        <v>68</v>
      </c>
      <c r="G99" s="4" t="s">
        <v>69</v>
      </c>
    </row>
    <row r="100" spans="1:18" x14ac:dyDescent="0.3">
      <c r="A100" s="1" t="s">
        <v>20</v>
      </c>
      <c r="B100" s="3" t="s">
        <v>97</v>
      </c>
      <c r="C100" s="3" t="s">
        <v>171</v>
      </c>
      <c r="D100" s="4">
        <v>1.7</v>
      </c>
      <c r="E100" s="4" t="s">
        <v>24</v>
      </c>
      <c r="F100" s="4" t="s">
        <v>68</v>
      </c>
      <c r="G100" s="4" t="s">
        <v>69</v>
      </c>
    </row>
    <row r="101" spans="1:18" x14ac:dyDescent="0.3">
      <c r="A101" s="1" t="s">
        <v>20</v>
      </c>
      <c r="B101" s="3" t="s">
        <v>97</v>
      </c>
      <c r="C101" s="3" t="s">
        <v>171</v>
      </c>
      <c r="D101" s="4">
        <v>1.8</v>
      </c>
      <c r="E101" s="4" t="s">
        <v>24</v>
      </c>
      <c r="F101" s="4" t="s">
        <v>68</v>
      </c>
      <c r="G101" s="4" t="s">
        <v>69</v>
      </c>
    </row>
    <row r="102" spans="1:18" x14ac:dyDescent="0.3">
      <c r="A102" s="1" t="s">
        <v>20</v>
      </c>
      <c r="B102" s="3" t="s">
        <v>108</v>
      </c>
      <c r="C102" s="3" t="s">
        <v>172</v>
      </c>
      <c r="D102" s="4">
        <v>2.13</v>
      </c>
      <c r="E102" s="4" t="s">
        <v>105</v>
      </c>
      <c r="F102" s="4" t="s">
        <v>9</v>
      </c>
      <c r="G102" s="4" t="s">
        <v>106</v>
      </c>
    </row>
    <row r="103" spans="1:18" x14ac:dyDescent="0.3">
      <c r="A103" s="1" t="s">
        <v>20</v>
      </c>
      <c r="B103" s="3" t="s">
        <v>108</v>
      </c>
      <c r="C103" s="3" t="s">
        <v>172</v>
      </c>
      <c r="D103" s="4">
        <v>2.0299999999999998</v>
      </c>
      <c r="E103" s="4" t="s">
        <v>24</v>
      </c>
      <c r="F103" s="4" t="s">
        <v>9</v>
      </c>
      <c r="G103" s="4" t="s">
        <v>106</v>
      </c>
    </row>
    <row r="104" spans="1:18" x14ac:dyDescent="0.3">
      <c r="A104" s="1" t="s">
        <v>20</v>
      </c>
      <c r="B104" s="3" t="s">
        <v>109</v>
      </c>
      <c r="C104" s="3" t="s">
        <v>173</v>
      </c>
      <c r="D104" s="4">
        <v>3.38</v>
      </c>
      <c r="E104" s="4" t="s">
        <v>24</v>
      </c>
      <c r="F104" s="4" t="s">
        <v>9</v>
      </c>
      <c r="G104" s="4" t="s">
        <v>110</v>
      </c>
    </row>
    <row r="105" spans="1:18" x14ac:dyDescent="0.3">
      <c r="A105" s="1" t="s">
        <v>20</v>
      </c>
      <c r="B105" s="3" t="s">
        <v>109</v>
      </c>
      <c r="C105" s="3" t="s">
        <v>173</v>
      </c>
      <c r="D105" s="4">
        <v>4.09</v>
      </c>
      <c r="E105" s="4" t="s">
        <v>24</v>
      </c>
      <c r="F105" s="4" t="s">
        <v>9</v>
      </c>
      <c r="G105" s="4" t="s">
        <v>110</v>
      </c>
      <c r="R105">
        <f>109+190</f>
        <v>299</v>
      </c>
    </row>
    <row r="106" spans="1:18" x14ac:dyDescent="0.3">
      <c r="A106" s="1" t="s">
        <v>20</v>
      </c>
      <c r="B106" s="3" t="s">
        <v>109</v>
      </c>
      <c r="C106" s="3" t="s">
        <v>173</v>
      </c>
      <c r="D106" s="4">
        <v>2.86</v>
      </c>
      <c r="E106" s="4" t="s">
        <v>24</v>
      </c>
      <c r="F106" s="4" t="s">
        <v>9</v>
      </c>
      <c r="G106" s="4" t="s">
        <v>110</v>
      </c>
    </row>
    <row r="107" spans="1:18" x14ac:dyDescent="0.3">
      <c r="A107" s="1" t="s">
        <v>20</v>
      </c>
      <c r="B107" s="3" t="s">
        <v>109</v>
      </c>
      <c r="C107" s="3" t="s">
        <v>173</v>
      </c>
      <c r="D107" s="4">
        <v>4.01</v>
      </c>
      <c r="E107" s="4" t="s">
        <v>24</v>
      </c>
      <c r="F107" s="4" t="s">
        <v>9</v>
      </c>
      <c r="G107" s="4" t="s">
        <v>110</v>
      </c>
    </row>
    <row r="108" spans="1:18" x14ac:dyDescent="0.3">
      <c r="A108" s="1" t="s">
        <v>20</v>
      </c>
      <c r="B108" s="3" t="s">
        <v>146</v>
      </c>
      <c r="C108" s="3" t="s">
        <v>174</v>
      </c>
      <c r="D108" s="4">
        <f>146/67</f>
        <v>2.1791044776119404</v>
      </c>
      <c r="E108" s="4" t="s">
        <v>12</v>
      </c>
      <c r="F108" s="4" t="s">
        <v>148</v>
      </c>
      <c r="G108" s="4" t="s">
        <v>149</v>
      </c>
      <c r="I108" t="s">
        <v>113</v>
      </c>
    </row>
    <row r="109" spans="1:18" x14ac:dyDescent="0.3">
      <c r="A109" s="1" t="s">
        <v>20</v>
      </c>
      <c r="B109" s="3" t="s">
        <v>147</v>
      </c>
      <c r="C109" s="3" t="s">
        <v>175</v>
      </c>
      <c r="D109">
        <f>172/146</f>
        <v>1.178082191780822</v>
      </c>
      <c r="E109" s="4" t="s">
        <v>12</v>
      </c>
      <c r="F109" s="4" t="s">
        <v>148</v>
      </c>
      <c r="G109" s="4" t="s">
        <v>149</v>
      </c>
      <c r="I109" t="s">
        <v>113</v>
      </c>
    </row>
    <row r="110" spans="1:18" x14ac:dyDescent="0.3">
      <c r="A110" s="1" t="s">
        <v>20</v>
      </c>
      <c r="B110" s="3" t="s">
        <v>151</v>
      </c>
      <c r="C110" s="3" t="s">
        <v>167</v>
      </c>
      <c r="D110" s="4">
        <v>2.2000000000000002</v>
      </c>
      <c r="E110" s="4" t="s">
        <v>12</v>
      </c>
      <c r="F110" s="4" t="s">
        <v>9</v>
      </c>
      <c r="G110" s="4" t="s">
        <v>164</v>
      </c>
      <c r="I11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A163" workbookViewId="0">
      <selection activeCell="A193" sqref="A192:XFD193"/>
    </sheetView>
  </sheetViews>
  <sheetFormatPr defaultRowHeight="14.4" x14ac:dyDescent="0.3"/>
  <cols>
    <col min="5" max="5" width="20.44140625" customWidth="1"/>
  </cols>
  <sheetData>
    <row r="1" spans="1:11" x14ac:dyDescent="0.3">
      <c r="A1" s="1" t="s">
        <v>0</v>
      </c>
      <c r="B1" s="3" t="s">
        <v>80</v>
      </c>
      <c r="C1" s="3" t="s">
        <v>166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112</v>
      </c>
    </row>
    <row r="2" spans="1:11" x14ac:dyDescent="0.3">
      <c r="A2" s="1" t="s">
        <v>8</v>
      </c>
      <c r="B2" s="3" t="s">
        <v>83</v>
      </c>
      <c r="C2" s="6">
        <v>10</v>
      </c>
      <c r="D2" s="4">
        <v>1.2</v>
      </c>
      <c r="E2" s="4" t="s">
        <v>5</v>
      </c>
      <c r="F2" s="4" t="s">
        <v>6</v>
      </c>
      <c r="G2" s="4" t="s">
        <v>49</v>
      </c>
    </row>
    <row r="3" spans="1:11" x14ac:dyDescent="0.3">
      <c r="A3" s="1" t="s">
        <v>8</v>
      </c>
      <c r="B3" s="3" t="s">
        <v>83</v>
      </c>
      <c r="C3" s="6">
        <v>10</v>
      </c>
      <c r="D3" s="4">
        <v>2.41</v>
      </c>
      <c r="E3" s="4" t="s">
        <v>5</v>
      </c>
      <c r="F3" s="4" t="s">
        <v>6</v>
      </c>
      <c r="G3" s="4" t="s">
        <v>49</v>
      </c>
      <c r="K3">
        <f>AVERAGE(D2:D191)</f>
        <v>4.4496285361643642</v>
      </c>
    </row>
    <row r="4" spans="1:11" x14ac:dyDescent="0.3">
      <c r="A4" s="1" t="s">
        <v>8</v>
      </c>
      <c r="B4" s="3" t="s">
        <v>83</v>
      </c>
      <c r="C4" s="6">
        <v>10</v>
      </c>
      <c r="D4" s="4">
        <v>1.5</v>
      </c>
      <c r="E4" s="4" t="s">
        <v>5</v>
      </c>
      <c r="F4" s="4" t="s">
        <v>6</v>
      </c>
      <c r="G4" s="4" t="s">
        <v>49</v>
      </c>
    </row>
    <row r="5" spans="1:11" x14ac:dyDescent="0.3">
      <c r="A5" s="1" t="s">
        <v>8</v>
      </c>
      <c r="B5" s="3" t="s">
        <v>83</v>
      </c>
      <c r="C5" s="6">
        <v>10</v>
      </c>
      <c r="D5" s="4">
        <v>1.46</v>
      </c>
      <c r="E5" s="4" t="s">
        <v>5</v>
      </c>
      <c r="F5" s="4" t="s">
        <v>6</v>
      </c>
      <c r="G5" s="4" t="s">
        <v>49</v>
      </c>
    </row>
    <row r="6" spans="1:11" x14ac:dyDescent="0.3">
      <c r="A6" s="1" t="s">
        <v>8</v>
      </c>
      <c r="B6" s="3" t="s">
        <v>83</v>
      </c>
      <c r="C6" s="6">
        <v>10</v>
      </c>
      <c r="D6" s="4">
        <v>1.67</v>
      </c>
      <c r="E6" s="4" t="s">
        <v>5</v>
      </c>
      <c r="F6" s="4" t="s">
        <v>6</v>
      </c>
      <c r="G6" s="4" t="s">
        <v>49</v>
      </c>
    </row>
    <row r="7" spans="1:11" x14ac:dyDescent="0.3">
      <c r="A7" s="1" t="s">
        <v>8</v>
      </c>
      <c r="B7" s="3" t="s">
        <v>81</v>
      </c>
      <c r="C7" s="6">
        <v>20</v>
      </c>
      <c r="D7" s="4">
        <v>3.63</v>
      </c>
      <c r="E7" s="4" t="s">
        <v>5</v>
      </c>
      <c r="F7" s="4" t="s">
        <v>6</v>
      </c>
      <c r="G7" s="4" t="s">
        <v>49</v>
      </c>
    </row>
    <row r="8" spans="1:11" x14ac:dyDescent="0.3">
      <c r="A8" s="1" t="s">
        <v>8</v>
      </c>
      <c r="B8" s="3" t="s">
        <v>81</v>
      </c>
      <c r="C8" s="6">
        <v>20</v>
      </c>
      <c r="D8" s="4">
        <v>3.86</v>
      </c>
      <c r="E8" s="4" t="s">
        <v>5</v>
      </c>
      <c r="F8" s="4" t="s">
        <v>6</v>
      </c>
      <c r="G8" s="4" t="s">
        <v>49</v>
      </c>
    </row>
    <row r="9" spans="1:11" x14ac:dyDescent="0.3">
      <c r="A9" s="1" t="s">
        <v>8</v>
      </c>
      <c r="B9" s="3" t="s">
        <v>81</v>
      </c>
      <c r="C9" s="6">
        <v>20</v>
      </c>
      <c r="D9" s="4">
        <v>3.9</v>
      </c>
      <c r="E9" s="4" t="s">
        <v>5</v>
      </c>
      <c r="F9" s="4" t="s">
        <v>6</v>
      </c>
      <c r="G9" s="4" t="s">
        <v>49</v>
      </c>
    </row>
    <row r="10" spans="1:11" x14ac:dyDescent="0.3">
      <c r="A10" s="1" t="s">
        <v>8</v>
      </c>
      <c r="B10" s="3" t="s">
        <v>81</v>
      </c>
      <c r="C10" s="6">
        <v>20</v>
      </c>
      <c r="D10" s="4">
        <v>3.62</v>
      </c>
      <c r="E10" s="4" t="s">
        <v>5</v>
      </c>
      <c r="F10" s="4" t="s">
        <v>6</v>
      </c>
      <c r="G10" s="4" t="s">
        <v>49</v>
      </c>
    </row>
    <row r="11" spans="1:11" x14ac:dyDescent="0.3">
      <c r="A11" s="1" t="s">
        <v>8</v>
      </c>
      <c r="B11" s="3" t="s">
        <v>81</v>
      </c>
      <c r="C11" s="6">
        <v>20</v>
      </c>
      <c r="D11" s="4">
        <v>5.42</v>
      </c>
      <c r="E11" s="4" t="s">
        <v>5</v>
      </c>
      <c r="F11" s="4" t="s">
        <v>6</v>
      </c>
      <c r="G11" s="4" t="s">
        <v>49</v>
      </c>
    </row>
    <row r="12" spans="1:11" x14ac:dyDescent="0.3">
      <c r="A12" s="1" t="s">
        <v>8</v>
      </c>
      <c r="B12" s="3" t="s">
        <v>82</v>
      </c>
      <c r="C12" s="6">
        <v>30</v>
      </c>
      <c r="D12" s="4">
        <v>2.41</v>
      </c>
      <c r="E12" s="4" t="s">
        <v>5</v>
      </c>
      <c r="F12" s="4" t="s">
        <v>6</v>
      </c>
      <c r="G12" s="4" t="s">
        <v>49</v>
      </c>
    </row>
    <row r="13" spans="1:11" x14ac:dyDescent="0.3">
      <c r="A13" s="1" t="s">
        <v>8</v>
      </c>
      <c r="B13" s="3" t="s">
        <v>82</v>
      </c>
      <c r="C13" s="6">
        <v>30</v>
      </c>
      <c r="D13" s="4">
        <v>3.13</v>
      </c>
      <c r="E13" s="4" t="s">
        <v>5</v>
      </c>
      <c r="F13" s="4" t="s">
        <v>6</v>
      </c>
      <c r="G13" s="4" t="s">
        <v>49</v>
      </c>
    </row>
    <row r="14" spans="1:11" x14ac:dyDescent="0.3">
      <c r="A14" s="1" t="s">
        <v>8</v>
      </c>
      <c r="B14" s="3" t="s">
        <v>82</v>
      </c>
      <c r="C14" s="6">
        <v>30</v>
      </c>
      <c r="D14" s="4">
        <v>2.7</v>
      </c>
      <c r="E14" s="4" t="s">
        <v>5</v>
      </c>
      <c r="F14" s="4" t="s">
        <v>6</v>
      </c>
      <c r="G14" s="4" t="s">
        <v>49</v>
      </c>
    </row>
    <row r="15" spans="1:11" x14ac:dyDescent="0.3">
      <c r="A15" s="1" t="s">
        <v>8</v>
      </c>
      <c r="B15" s="3" t="s">
        <v>82</v>
      </c>
      <c r="C15" s="6">
        <v>30</v>
      </c>
      <c r="D15" s="4">
        <v>2.54</v>
      </c>
      <c r="E15" s="4" t="s">
        <v>5</v>
      </c>
      <c r="F15" s="4" t="s">
        <v>6</v>
      </c>
      <c r="G15" s="4" t="s">
        <v>49</v>
      </c>
    </row>
    <row r="16" spans="1:11" x14ac:dyDescent="0.3">
      <c r="A16" s="1" t="s">
        <v>8</v>
      </c>
      <c r="B16" s="3" t="s">
        <v>82</v>
      </c>
      <c r="C16" s="6">
        <v>30</v>
      </c>
      <c r="D16" s="4">
        <v>3.55</v>
      </c>
      <c r="E16" s="4" t="s">
        <v>5</v>
      </c>
      <c r="F16" s="4" t="s">
        <v>6</v>
      </c>
      <c r="G16" s="4" t="s">
        <v>49</v>
      </c>
    </row>
    <row r="17" spans="1:7" x14ac:dyDescent="0.3">
      <c r="A17" s="1" t="s">
        <v>8</v>
      </c>
      <c r="B17" s="3" t="s">
        <v>102</v>
      </c>
      <c r="C17" s="6">
        <v>10</v>
      </c>
      <c r="D17" s="4">
        <v>1.4</v>
      </c>
      <c r="E17" s="4" t="s">
        <v>48</v>
      </c>
      <c r="F17" s="4" t="s">
        <v>6</v>
      </c>
      <c r="G17" s="4" t="s">
        <v>49</v>
      </c>
    </row>
    <row r="18" spans="1:7" x14ac:dyDescent="0.3">
      <c r="A18" s="1" t="s">
        <v>8</v>
      </c>
      <c r="B18" s="3" t="s">
        <v>102</v>
      </c>
      <c r="C18" s="6">
        <v>10</v>
      </c>
      <c r="D18" s="4">
        <v>3.6</v>
      </c>
      <c r="E18" s="4" t="s">
        <v>48</v>
      </c>
      <c r="F18" s="4" t="s">
        <v>6</v>
      </c>
      <c r="G18" s="4" t="s">
        <v>49</v>
      </c>
    </row>
    <row r="19" spans="1:7" x14ac:dyDescent="0.3">
      <c r="A19" s="1" t="s">
        <v>8</v>
      </c>
      <c r="B19" s="3" t="s">
        <v>86</v>
      </c>
      <c r="C19" s="6">
        <v>15</v>
      </c>
      <c r="D19" s="4">
        <v>13</v>
      </c>
      <c r="E19" s="4" t="s">
        <v>5</v>
      </c>
      <c r="F19" s="4" t="s">
        <v>9</v>
      </c>
      <c r="G19" s="4" t="s">
        <v>10</v>
      </c>
    </row>
    <row r="20" spans="1:7" x14ac:dyDescent="0.3">
      <c r="A20" s="1" t="s">
        <v>8</v>
      </c>
      <c r="B20" s="3" t="s">
        <v>86</v>
      </c>
      <c r="C20" s="6">
        <v>15</v>
      </c>
      <c r="D20" s="4">
        <v>13.2</v>
      </c>
      <c r="E20" s="4" t="s">
        <v>5</v>
      </c>
      <c r="F20" s="4" t="s">
        <v>9</v>
      </c>
      <c r="G20" s="4" t="s">
        <v>10</v>
      </c>
    </row>
    <row r="21" spans="1:7" x14ac:dyDescent="0.3">
      <c r="A21" s="1" t="s">
        <v>8</v>
      </c>
      <c r="B21" s="3" t="s">
        <v>86</v>
      </c>
      <c r="C21" s="6">
        <v>15</v>
      </c>
      <c r="D21" s="4">
        <v>14.9</v>
      </c>
      <c r="E21" s="4" t="s">
        <v>5</v>
      </c>
      <c r="F21" s="4" t="s">
        <v>9</v>
      </c>
      <c r="G21" s="4" t="s">
        <v>10</v>
      </c>
    </row>
    <row r="22" spans="1:7" x14ac:dyDescent="0.3">
      <c r="A22" s="1" t="s">
        <v>8</v>
      </c>
      <c r="B22" s="3" t="s">
        <v>86</v>
      </c>
      <c r="C22" s="6">
        <v>15</v>
      </c>
      <c r="D22" s="4">
        <v>14.9</v>
      </c>
      <c r="E22" s="4" t="s">
        <v>5</v>
      </c>
      <c r="F22" s="4" t="s">
        <v>9</v>
      </c>
      <c r="G22" s="4" t="s">
        <v>10</v>
      </c>
    </row>
    <row r="23" spans="1:7" x14ac:dyDescent="0.3">
      <c r="A23" s="1" t="s">
        <v>8</v>
      </c>
      <c r="B23" s="3" t="s">
        <v>88</v>
      </c>
      <c r="C23" s="6">
        <v>-2</v>
      </c>
      <c r="D23" s="4">
        <v>32</v>
      </c>
      <c r="E23" s="4" t="s">
        <v>12</v>
      </c>
      <c r="F23" s="4" t="s">
        <v>16</v>
      </c>
      <c r="G23" s="4" t="s">
        <v>17</v>
      </c>
    </row>
    <row r="24" spans="1:7" x14ac:dyDescent="0.3">
      <c r="A24" s="1" t="s">
        <v>8</v>
      </c>
      <c r="B24" s="3" t="s">
        <v>88</v>
      </c>
      <c r="C24" s="6">
        <v>-2</v>
      </c>
      <c r="D24" s="4">
        <v>22</v>
      </c>
      <c r="E24" s="4" t="s">
        <v>12</v>
      </c>
      <c r="F24" s="4" t="s">
        <v>16</v>
      </c>
      <c r="G24" s="4" t="s">
        <v>17</v>
      </c>
    </row>
    <row r="25" spans="1:7" x14ac:dyDescent="0.3">
      <c r="A25" s="1" t="s">
        <v>8</v>
      </c>
      <c r="B25" s="3" t="s">
        <v>88</v>
      </c>
      <c r="C25" s="6">
        <v>-2</v>
      </c>
      <c r="D25" s="4">
        <v>1.6</v>
      </c>
      <c r="E25" s="4" t="s">
        <v>12</v>
      </c>
      <c r="F25" s="4" t="s">
        <v>19</v>
      </c>
      <c r="G25" s="4" t="s">
        <v>17</v>
      </c>
    </row>
    <row r="26" spans="1:7" x14ac:dyDescent="0.3">
      <c r="A26" s="1" t="s">
        <v>8</v>
      </c>
      <c r="B26" s="3" t="s">
        <v>88</v>
      </c>
      <c r="C26" s="6">
        <v>-2</v>
      </c>
      <c r="D26" s="4">
        <v>2.8</v>
      </c>
      <c r="E26" s="4" t="s">
        <v>12</v>
      </c>
      <c r="F26" s="4" t="s">
        <v>19</v>
      </c>
      <c r="G26" s="4" t="s">
        <v>17</v>
      </c>
    </row>
    <row r="27" spans="1:7" x14ac:dyDescent="0.3">
      <c r="A27" s="1" t="s">
        <v>8</v>
      </c>
      <c r="B27" s="3" t="s">
        <v>88</v>
      </c>
      <c r="C27" s="6">
        <v>-2</v>
      </c>
      <c r="D27" s="4">
        <v>1.8</v>
      </c>
      <c r="E27" s="4" t="s">
        <v>12</v>
      </c>
      <c r="F27" s="4" t="s">
        <v>19</v>
      </c>
      <c r="G27" s="4" t="s">
        <v>17</v>
      </c>
    </row>
    <row r="28" spans="1:7" x14ac:dyDescent="0.3">
      <c r="A28" s="1" t="s">
        <v>8</v>
      </c>
      <c r="B28" s="3" t="s">
        <v>88</v>
      </c>
      <c r="C28" s="6">
        <v>-2</v>
      </c>
      <c r="D28" s="4">
        <v>10</v>
      </c>
      <c r="E28" s="4" t="s">
        <v>12</v>
      </c>
      <c r="F28" s="4" t="s">
        <v>19</v>
      </c>
      <c r="G28" s="4" t="s">
        <v>17</v>
      </c>
    </row>
    <row r="29" spans="1:7" x14ac:dyDescent="0.3">
      <c r="A29" s="1" t="s">
        <v>8</v>
      </c>
      <c r="B29" s="3" t="s">
        <v>88</v>
      </c>
      <c r="C29" s="6">
        <v>-2</v>
      </c>
      <c r="D29" s="4">
        <v>5.6</v>
      </c>
      <c r="E29" s="4" t="s">
        <v>12</v>
      </c>
      <c r="F29" s="4" t="s">
        <v>19</v>
      </c>
      <c r="G29" s="4" t="s">
        <v>17</v>
      </c>
    </row>
    <row r="30" spans="1:7" x14ac:dyDescent="0.3">
      <c r="A30" s="1" t="s">
        <v>8</v>
      </c>
      <c r="B30" s="3" t="s">
        <v>88</v>
      </c>
      <c r="C30" s="6">
        <v>-2</v>
      </c>
      <c r="D30" s="4">
        <v>9.5</v>
      </c>
      <c r="E30" s="4" t="s">
        <v>12</v>
      </c>
      <c r="F30" s="4" t="s">
        <v>19</v>
      </c>
      <c r="G30" s="4" t="s">
        <v>17</v>
      </c>
    </row>
    <row r="31" spans="1:7" x14ac:dyDescent="0.3">
      <c r="A31" s="1" t="s">
        <v>8</v>
      </c>
      <c r="B31" s="3" t="s">
        <v>88</v>
      </c>
      <c r="C31" s="6">
        <v>-2</v>
      </c>
      <c r="D31" s="4">
        <v>5.7</v>
      </c>
      <c r="E31" s="4" t="s">
        <v>12</v>
      </c>
      <c r="F31" s="4" t="s">
        <v>19</v>
      </c>
      <c r="G31" s="4" t="s">
        <v>17</v>
      </c>
    </row>
    <row r="32" spans="1:7" x14ac:dyDescent="0.3">
      <c r="A32" s="1" t="s">
        <v>8</v>
      </c>
      <c r="B32" s="3" t="s">
        <v>88</v>
      </c>
      <c r="C32" s="6">
        <v>-2</v>
      </c>
      <c r="D32" s="4">
        <v>4.0999999999999996</v>
      </c>
      <c r="E32" s="4" t="s">
        <v>12</v>
      </c>
      <c r="F32" s="4" t="s">
        <v>19</v>
      </c>
      <c r="G32" s="4" t="s">
        <v>17</v>
      </c>
    </row>
    <row r="33" spans="1:7" x14ac:dyDescent="0.3">
      <c r="A33" s="1" t="s">
        <v>8</v>
      </c>
      <c r="B33" s="3" t="s">
        <v>88</v>
      </c>
      <c r="C33" s="6">
        <v>-2</v>
      </c>
      <c r="D33" s="4">
        <v>15</v>
      </c>
      <c r="E33" s="4" t="s">
        <v>12</v>
      </c>
      <c r="F33" s="4" t="s">
        <v>19</v>
      </c>
      <c r="G33" s="4" t="s">
        <v>21</v>
      </c>
    </row>
    <row r="34" spans="1:7" x14ac:dyDescent="0.3">
      <c r="A34" s="1" t="s">
        <v>8</v>
      </c>
      <c r="B34" s="3" t="s">
        <v>88</v>
      </c>
      <c r="C34" s="6">
        <v>-2</v>
      </c>
      <c r="D34" s="4">
        <v>8</v>
      </c>
      <c r="E34" s="4" t="s">
        <v>12</v>
      </c>
      <c r="F34" s="4" t="s">
        <v>19</v>
      </c>
      <c r="G34" s="4" t="s">
        <v>21</v>
      </c>
    </row>
    <row r="35" spans="1:7" x14ac:dyDescent="0.3">
      <c r="A35" s="1" t="s">
        <v>8</v>
      </c>
      <c r="B35" s="3" t="s">
        <v>92</v>
      </c>
      <c r="C35" s="6">
        <v>20</v>
      </c>
      <c r="D35" s="4">
        <v>2.16</v>
      </c>
      <c r="E35" s="4" t="s">
        <v>24</v>
      </c>
      <c r="F35" s="4" t="s">
        <v>25</v>
      </c>
      <c r="G35" s="4" t="s">
        <v>26</v>
      </c>
    </row>
    <row r="36" spans="1:7" x14ac:dyDescent="0.3">
      <c r="A36" s="1" t="s">
        <v>8</v>
      </c>
      <c r="B36" s="3" t="s">
        <v>92</v>
      </c>
      <c r="C36" s="6">
        <v>20</v>
      </c>
      <c r="D36" s="4">
        <v>2.37</v>
      </c>
      <c r="E36" s="4" t="s">
        <v>24</v>
      </c>
      <c r="F36" s="4" t="s">
        <v>25</v>
      </c>
      <c r="G36" s="4" t="s">
        <v>26</v>
      </c>
    </row>
    <row r="37" spans="1:7" x14ac:dyDescent="0.3">
      <c r="A37" s="1" t="s">
        <v>8</v>
      </c>
      <c r="B37" s="3" t="s">
        <v>92</v>
      </c>
      <c r="C37" s="6">
        <v>20</v>
      </c>
      <c r="D37" s="4">
        <v>3.04</v>
      </c>
      <c r="E37" s="4" t="s">
        <v>24</v>
      </c>
      <c r="F37" s="4" t="s">
        <v>25</v>
      </c>
      <c r="G37" s="4" t="s">
        <v>26</v>
      </c>
    </row>
    <row r="38" spans="1:7" x14ac:dyDescent="0.3">
      <c r="A38" s="1" t="s">
        <v>8</v>
      </c>
      <c r="B38" s="3" t="s">
        <v>92</v>
      </c>
      <c r="C38" s="6">
        <v>20</v>
      </c>
      <c r="D38" s="4">
        <v>2.0499999999999998</v>
      </c>
      <c r="E38" s="4" t="s">
        <v>24</v>
      </c>
      <c r="F38" s="4" t="s">
        <v>25</v>
      </c>
      <c r="G38" s="4" t="s">
        <v>26</v>
      </c>
    </row>
    <row r="39" spans="1:7" x14ac:dyDescent="0.3">
      <c r="A39" s="1" t="s">
        <v>8</v>
      </c>
      <c r="B39" s="3" t="s">
        <v>92</v>
      </c>
      <c r="C39" s="6">
        <v>20</v>
      </c>
      <c r="D39" s="4">
        <v>2.2400000000000002</v>
      </c>
      <c r="E39" s="4" t="s">
        <v>24</v>
      </c>
      <c r="F39" s="4" t="s">
        <v>25</v>
      </c>
      <c r="G39" s="4" t="s">
        <v>26</v>
      </c>
    </row>
    <row r="40" spans="1:7" x14ac:dyDescent="0.3">
      <c r="A40" s="1" t="s">
        <v>8</v>
      </c>
      <c r="B40" s="3" t="s">
        <v>92</v>
      </c>
      <c r="C40" s="6">
        <v>20</v>
      </c>
      <c r="D40" s="4">
        <v>3.32</v>
      </c>
      <c r="E40" s="4" t="s">
        <v>24</v>
      </c>
      <c r="F40" s="4" t="s">
        <v>25</v>
      </c>
      <c r="G40" s="4" t="s">
        <v>26</v>
      </c>
    </row>
    <row r="41" spans="1:7" x14ac:dyDescent="0.3">
      <c r="A41" s="1" t="s">
        <v>8</v>
      </c>
      <c r="B41" s="3" t="s">
        <v>92</v>
      </c>
      <c r="C41" s="6">
        <v>20</v>
      </c>
      <c r="D41" s="4">
        <v>15</v>
      </c>
      <c r="E41" s="4" t="s">
        <v>28</v>
      </c>
      <c r="F41" s="4" t="s">
        <v>29</v>
      </c>
      <c r="G41" s="4" t="s">
        <v>30</v>
      </c>
    </row>
    <row r="42" spans="1:7" x14ac:dyDescent="0.3">
      <c r="A42" s="1" t="s">
        <v>8</v>
      </c>
      <c r="B42" s="3" t="s">
        <v>100</v>
      </c>
      <c r="C42" s="6">
        <v>24</v>
      </c>
      <c r="D42" s="4">
        <v>2.39</v>
      </c>
      <c r="E42" s="4" t="s">
        <v>34</v>
      </c>
      <c r="F42" s="4" t="s">
        <v>35</v>
      </c>
      <c r="G42" s="4" t="s">
        <v>99</v>
      </c>
    </row>
    <row r="43" spans="1:7" x14ac:dyDescent="0.3">
      <c r="A43" s="1" t="s">
        <v>8</v>
      </c>
      <c r="B43" s="3" t="s">
        <v>82</v>
      </c>
      <c r="C43" s="6">
        <v>30</v>
      </c>
      <c r="D43" s="4">
        <v>1.7</v>
      </c>
      <c r="E43" s="4" t="s">
        <v>34</v>
      </c>
      <c r="F43" s="4" t="s">
        <v>6</v>
      </c>
      <c r="G43" s="4" t="s">
        <v>37</v>
      </c>
    </row>
    <row r="44" spans="1:7" x14ac:dyDescent="0.3">
      <c r="A44" s="1" t="s">
        <v>8</v>
      </c>
      <c r="B44" s="3" t="s">
        <v>82</v>
      </c>
      <c r="C44" s="6">
        <v>30</v>
      </c>
      <c r="D44" s="4">
        <v>28</v>
      </c>
      <c r="E44" s="4" t="s">
        <v>34</v>
      </c>
      <c r="F44" s="4" t="s">
        <v>6</v>
      </c>
      <c r="G44" s="4" t="s">
        <v>37</v>
      </c>
    </row>
    <row r="45" spans="1:7" x14ac:dyDescent="0.3">
      <c r="A45" s="1" t="s">
        <v>8</v>
      </c>
      <c r="B45" s="3" t="s">
        <v>101</v>
      </c>
      <c r="C45" s="6">
        <v>-2</v>
      </c>
      <c r="D45" s="4">
        <v>4.0999999999999996</v>
      </c>
      <c r="E45" s="4" t="s">
        <v>12</v>
      </c>
      <c r="F45" s="4"/>
      <c r="G45" s="4" t="s">
        <v>38</v>
      </c>
    </row>
    <row r="46" spans="1:7" x14ac:dyDescent="0.3">
      <c r="A46" s="1" t="s">
        <v>8</v>
      </c>
      <c r="B46" s="3" t="s">
        <v>101</v>
      </c>
      <c r="C46" s="6">
        <v>-2</v>
      </c>
      <c r="D46" s="4">
        <v>1.7</v>
      </c>
      <c r="E46" s="4" t="s">
        <v>12</v>
      </c>
      <c r="F46" s="4"/>
      <c r="G46" s="4" t="s">
        <v>38</v>
      </c>
    </row>
    <row r="47" spans="1:7" x14ac:dyDescent="0.3">
      <c r="A47" s="1" t="s">
        <v>8</v>
      </c>
      <c r="B47" s="3" t="s">
        <v>103</v>
      </c>
      <c r="C47" s="6">
        <v>0</v>
      </c>
      <c r="D47" s="4">
        <v>4.26</v>
      </c>
      <c r="E47" s="4" t="s">
        <v>12</v>
      </c>
      <c r="F47" s="4"/>
      <c r="G47" s="4" t="s">
        <v>40</v>
      </c>
    </row>
    <row r="48" spans="1:7" x14ac:dyDescent="0.3">
      <c r="A48" s="1" t="s">
        <v>8</v>
      </c>
      <c r="B48" s="3" t="s">
        <v>104</v>
      </c>
      <c r="C48" s="6">
        <v>0</v>
      </c>
      <c r="D48" s="4">
        <v>5.63</v>
      </c>
      <c r="E48" s="4" t="s">
        <v>42</v>
      </c>
      <c r="F48" s="4" t="s">
        <v>43</v>
      </c>
      <c r="G48" s="4" t="s">
        <v>44</v>
      </c>
    </row>
    <row r="49" spans="1:7" x14ac:dyDescent="0.3">
      <c r="A49" s="1" t="s">
        <v>8</v>
      </c>
      <c r="B49" s="5" t="s">
        <v>93</v>
      </c>
      <c r="C49" s="6">
        <v>4</v>
      </c>
      <c r="D49" s="4">
        <v>1</v>
      </c>
      <c r="E49" s="4" t="s">
        <v>24</v>
      </c>
      <c r="F49" s="4" t="s">
        <v>50</v>
      </c>
      <c r="G49" s="4" t="s">
        <v>51</v>
      </c>
    </row>
    <row r="50" spans="1:7" x14ac:dyDescent="0.3">
      <c r="A50" s="1" t="s">
        <v>8</v>
      </c>
      <c r="B50" s="5" t="s">
        <v>93</v>
      </c>
      <c r="C50" s="6">
        <v>4</v>
      </c>
      <c r="D50" s="4">
        <v>1.4</v>
      </c>
      <c r="E50" s="4" t="s">
        <v>24</v>
      </c>
      <c r="F50" s="4" t="s">
        <v>53</v>
      </c>
      <c r="G50" s="4" t="s">
        <v>51</v>
      </c>
    </row>
    <row r="51" spans="1:7" x14ac:dyDescent="0.3">
      <c r="A51" s="1" t="s">
        <v>8</v>
      </c>
      <c r="B51" s="5" t="s">
        <v>93</v>
      </c>
      <c r="C51" s="6">
        <v>4</v>
      </c>
      <c r="D51" s="4">
        <v>0.9</v>
      </c>
      <c r="E51" s="4" t="s">
        <v>24</v>
      </c>
      <c r="F51" s="4" t="s">
        <v>54</v>
      </c>
      <c r="G51" s="4" t="s">
        <v>51</v>
      </c>
    </row>
    <row r="52" spans="1:7" x14ac:dyDescent="0.3">
      <c r="A52" s="1" t="s">
        <v>8</v>
      </c>
      <c r="B52" s="5" t="s">
        <v>93</v>
      </c>
      <c r="C52" s="6">
        <v>4</v>
      </c>
      <c r="D52" s="4">
        <v>0.9</v>
      </c>
      <c r="E52" s="4" t="s">
        <v>24</v>
      </c>
      <c r="F52" s="4" t="s">
        <v>55</v>
      </c>
      <c r="G52" s="4" t="s">
        <v>51</v>
      </c>
    </row>
    <row r="53" spans="1:7" x14ac:dyDescent="0.3">
      <c r="A53" s="1" t="s">
        <v>8</v>
      </c>
      <c r="B53" s="5" t="s">
        <v>93</v>
      </c>
      <c r="C53" s="6">
        <v>4</v>
      </c>
      <c r="D53" s="4">
        <v>4.5</v>
      </c>
      <c r="E53" s="4" t="s">
        <v>24</v>
      </c>
      <c r="F53" s="4" t="s">
        <v>56</v>
      </c>
      <c r="G53" s="4" t="s">
        <v>51</v>
      </c>
    </row>
    <row r="54" spans="1:7" x14ac:dyDescent="0.3">
      <c r="A54" s="1" t="s">
        <v>8</v>
      </c>
      <c r="B54" s="5" t="s">
        <v>93</v>
      </c>
      <c r="C54" s="6">
        <v>4</v>
      </c>
      <c r="D54" s="4">
        <v>2.2999999999999998</v>
      </c>
      <c r="E54" s="4" t="s">
        <v>24</v>
      </c>
      <c r="F54" s="4" t="s">
        <v>57</v>
      </c>
      <c r="G54" s="4" t="s">
        <v>51</v>
      </c>
    </row>
    <row r="55" spans="1:7" x14ac:dyDescent="0.3">
      <c r="A55" s="1" t="s">
        <v>8</v>
      </c>
      <c r="B55" s="5" t="s">
        <v>93</v>
      </c>
      <c r="C55" s="6">
        <v>4</v>
      </c>
      <c r="D55" s="4">
        <v>3.2</v>
      </c>
      <c r="E55" s="4" t="s">
        <v>24</v>
      </c>
      <c r="F55" s="4" t="s">
        <v>58</v>
      </c>
      <c r="G55" s="4" t="s">
        <v>51</v>
      </c>
    </row>
    <row r="56" spans="1:7" x14ac:dyDescent="0.3">
      <c r="A56" s="1" t="s">
        <v>8</v>
      </c>
      <c r="B56" s="5" t="s">
        <v>93</v>
      </c>
      <c r="C56" s="6">
        <v>4</v>
      </c>
      <c r="D56" s="4">
        <v>1.9</v>
      </c>
      <c r="E56" s="4" t="s">
        <v>24</v>
      </c>
      <c r="F56" s="4" t="s">
        <v>59</v>
      </c>
      <c r="G56" s="4" t="s">
        <v>51</v>
      </c>
    </row>
    <row r="57" spans="1:7" x14ac:dyDescent="0.3">
      <c r="A57" s="1" t="s">
        <v>8</v>
      </c>
      <c r="B57" s="5" t="s">
        <v>91</v>
      </c>
      <c r="C57" s="6">
        <v>10</v>
      </c>
      <c r="D57" s="4">
        <v>4.4000000000000004</v>
      </c>
      <c r="E57" s="4" t="s">
        <v>24</v>
      </c>
      <c r="F57" s="4" t="s">
        <v>50</v>
      </c>
      <c r="G57" s="4" t="s">
        <v>51</v>
      </c>
    </row>
    <row r="58" spans="1:7" x14ac:dyDescent="0.3">
      <c r="A58" s="1" t="s">
        <v>8</v>
      </c>
      <c r="B58" s="5" t="s">
        <v>91</v>
      </c>
      <c r="C58" s="6">
        <v>10</v>
      </c>
      <c r="D58" s="4">
        <v>4.9000000000000004</v>
      </c>
      <c r="E58" s="4" t="s">
        <v>24</v>
      </c>
      <c r="F58" s="4" t="s">
        <v>53</v>
      </c>
      <c r="G58" s="4" t="s">
        <v>51</v>
      </c>
    </row>
    <row r="59" spans="1:7" x14ac:dyDescent="0.3">
      <c r="A59" s="1" t="s">
        <v>8</v>
      </c>
      <c r="B59" s="5" t="s">
        <v>91</v>
      </c>
      <c r="C59" s="6">
        <v>10</v>
      </c>
      <c r="D59" s="4">
        <v>1.7</v>
      </c>
      <c r="E59" s="4" t="s">
        <v>24</v>
      </c>
      <c r="F59" s="4" t="s">
        <v>54</v>
      </c>
      <c r="G59" s="4" t="s">
        <v>51</v>
      </c>
    </row>
    <row r="60" spans="1:7" x14ac:dyDescent="0.3">
      <c r="A60" s="1" t="s">
        <v>8</v>
      </c>
      <c r="B60" s="5" t="s">
        <v>91</v>
      </c>
      <c r="C60" s="6">
        <v>10</v>
      </c>
      <c r="D60" s="4">
        <v>4.4000000000000004</v>
      </c>
      <c r="E60" s="4" t="s">
        <v>24</v>
      </c>
      <c r="F60" s="4" t="s">
        <v>55</v>
      </c>
      <c r="G60" s="4" t="s">
        <v>51</v>
      </c>
    </row>
    <row r="61" spans="1:7" x14ac:dyDescent="0.3">
      <c r="A61" s="1" t="s">
        <v>8</v>
      </c>
      <c r="B61" s="5" t="s">
        <v>91</v>
      </c>
      <c r="C61" s="6">
        <v>10</v>
      </c>
      <c r="D61" s="4">
        <v>8.1</v>
      </c>
      <c r="E61" s="4" t="s">
        <v>24</v>
      </c>
      <c r="F61" s="4" t="s">
        <v>56</v>
      </c>
      <c r="G61" s="4" t="s">
        <v>51</v>
      </c>
    </row>
    <row r="62" spans="1:7" x14ac:dyDescent="0.3">
      <c r="A62" s="1" t="s">
        <v>8</v>
      </c>
      <c r="B62" s="5" t="s">
        <v>91</v>
      </c>
      <c r="C62" s="6">
        <v>10</v>
      </c>
      <c r="D62" s="4">
        <v>3</v>
      </c>
      <c r="E62" s="4" t="s">
        <v>24</v>
      </c>
      <c r="F62" s="4" t="s">
        <v>57</v>
      </c>
      <c r="G62" s="4" t="s">
        <v>51</v>
      </c>
    </row>
    <row r="63" spans="1:7" x14ac:dyDescent="0.3">
      <c r="A63" s="1" t="s">
        <v>8</v>
      </c>
      <c r="B63" s="5" t="s">
        <v>91</v>
      </c>
      <c r="C63" s="6">
        <v>10</v>
      </c>
      <c r="D63" s="4">
        <v>6.3</v>
      </c>
      <c r="E63" s="4" t="s">
        <v>24</v>
      </c>
      <c r="F63" s="4" t="s">
        <v>58</v>
      </c>
      <c r="G63" s="4" t="s">
        <v>51</v>
      </c>
    </row>
    <row r="64" spans="1:7" x14ac:dyDescent="0.3">
      <c r="A64" s="1" t="s">
        <v>8</v>
      </c>
      <c r="B64" s="5" t="s">
        <v>91</v>
      </c>
      <c r="C64" s="6">
        <v>10</v>
      </c>
      <c r="D64" s="4">
        <v>5</v>
      </c>
      <c r="E64" s="4" t="s">
        <v>24</v>
      </c>
      <c r="F64" s="4" t="s">
        <v>59</v>
      </c>
      <c r="G64" s="4" t="s">
        <v>51</v>
      </c>
    </row>
    <row r="65" spans="1:7" x14ac:dyDescent="0.3">
      <c r="A65" s="1" t="s">
        <v>8</v>
      </c>
      <c r="B65" s="5" t="s">
        <v>92</v>
      </c>
      <c r="C65" s="6">
        <v>20</v>
      </c>
      <c r="D65" s="4">
        <v>11.5</v>
      </c>
      <c r="E65" s="4" t="s">
        <v>24</v>
      </c>
      <c r="F65" s="4" t="s">
        <v>50</v>
      </c>
      <c r="G65" s="4" t="s">
        <v>51</v>
      </c>
    </row>
    <row r="66" spans="1:7" x14ac:dyDescent="0.3">
      <c r="A66" s="1" t="s">
        <v>8</v>
      </c>
      <c r="B66" s="5" t="s">
        <v>92</v>
      </c>
      <c r="C66" s="6">
        <v>20</v>
      </c>
      <c r="D66" s="4">
        <v>3.1</v>
      </c>
      <c r="E66" s="4" t="s">
        <v>24</v>
      </c>
      <c r="F66" s="4" t="s">
        <v>53</v>
      </c>
      <c r="G66" s="4" t="s">
        <v>51</v>
      </c>
    </row>
    <row r="67" spans="1:7" x14ac:dyDescent="0.3">
      <c r="A67" s="1" t="s">
        <v>8</v>
      </c>
      <c r="B67" s="5" t="s">
        <v>92</v>
      </c>
      <c r="C67" s="6">
        <v>20</v>
      </c>
      <c r="D67" s="4">
        <v>15.7</v>
      </c>
      <c r="E67" s="4" t="s">
        <v>24</v>
      </c>
      <c r="F67" s="4" t="s">
        <v>54</v>
      </c>
      <c r="G67" s="4" t="s">
        <v>51</v>
      </c>
    </row>
    <row r="68" spans="1:7" x14ac:dyDescent="0.3">
      <c r="A68" s="1" t="s">
        <v>8</v>
      </c>
      <c r="B68" s="5" t="s">
        <v>92</v>
      </c>
      <c r="C68" s="6">
        <v>20</v>
      </c>
      <c r="D68" s="4">
        <v>24.5</v>
      </c>
      <c r="E68" s="4" t="s">
        <v>24</v>
      </c>
      <c r="F68" s="4" t="s">
        <v>55</v>
      </c>
      <c r="G68" s="4" t="s">
        <v>51</v>
      </c>
    </row>
    <row r="69" spans="1:7" x14ac:dyDescent="0.3">
      <c r="A69" s="1" t="s">
        <v>8</v>
      </c>
      <c r="B69" s="5" t="s">
        <v>92</v>
      </c>
      <c r="C69" s="6">
        <v>20</v>
      </c>
      <c r="D69" s="4">
        <v>2.9</v>
      </c>
      <c r="E69" s="4" t="s">
        <v>24</v>
      </c>
      <c r="F69" s="4" t="s">
        <v>56</v>
      </c>
      <c r="G69" s="4" t="s">
        <v>51</v>
      </c>
    </row>
    <row r="70" spans="1:7" x14ac:dyDescent="0.3">
      <c r="A70" s="1" t="s">
        <v>8</v>
      </c>
      <c r="B70" s="5" t="s">
        <v>92</v>
      </c>
      <c r="C70" s="6">
        <v>20</v>
      </c>
      <c r="D70" s="4">
        <v>2</v>
      </c>
      <c r="E70" s="4" t="s">
        <v>24</v>
      </c>
      <c r="F70" s="4" t="s">
        <v>57</v>
      </c>
      <c r="G70" s="4" t="s">
        <v>51</v>
      </c>
    </row>
    <row r="71" spans="1:7" x14ac:dyDescent="0.3">
      <c r="A71" s="1" t="s">
        <v>8</v>
      </c>
      <c r="B71" s="5" t="s">
        <v>92</v>
      </c>
      <c r="C71" s="6">
        <v>20</v>
      </c>
      <c r="D71" s="4">
        <v>2.8</v>
      </c>
      <c r="E71" s="4" t="s">
        <v>24</v>
      </c>
      <c r="F71" s="4" t="s">
        <v>58</v>
      </c>
      <c r="G71" s="4" t="s">
        <v>51</v>
      </c>
    </row>
    <row r="72" spans="1:7" x14ac:dyDescent="0.3">
      <c r="A72" s="1" t="s">
        <v>8</v>
      </c>
      <c r="B72" s="5" t="s">
        <v>92</v>
      </c>
      <c r="C72" s="6">
        <v>20</v>
      </c>
      <c r="D72" s="4">
        <v>2.2000000000000002</v>
      </c>
      <c r="E72" s="4" t="s">
        <v>24</v>
      </c>
      <c r="F72" s="4" t="s">
        <v>59</v>
      </c>
      <c r="G72" s="4" t="s">
        <v>51</v>
      </c>
    </row>
    <row r="73" spans="1:7" x14ac:dyDescent="0.3">
      <c r="A73" s="1" t="s">
        <v>8</v>
      </c>
      <c r="B73" s="5" t="s">
        <v>95</v>
      </c>
      <c r="C73" s="6">
        <v>4</v>
      </c>
      <c r="D73" s="4">
        <v>2.4</v>
      </c>
      <c r="E73" s="4" t="s">
        <v>12</v>
      </c>
      <c r="F73" s="4" t="s">
        <v>62</v>
      </c>
      <c r="G73" s="4" t="s">
        <v>84</v>
      </c>
    </row>
    <row r="74" spans="1:7" x14ac:dyDescent="0.3">
      <c r="A74" s="1" t="s">
        <v>8</v>
      </c>
      <c r="B74" s="5" t="s">
        <v>95</v>
      </c>
      <c r="C74" s="6">
        <v>4</v>
      </c>
      <c r="D74" s="4">
        <v>2.8</v>
      </c>
      <c r="E74" s="4" t="s">
        <v>12</v>
      </c>
      <c r="F74" s="4" t="s">
        <v>62</v>
      </c>
      <c r="G74" s="4" t="s">
        <v>84</v>
      </c>
    </row>
    <row r="75" spans="1:7" x14ac:dyDescent="0.3">
      <c r="A75" s="1" t="s">
        <v>8</v>
      </c>
      <c r="B75" s="5" t="s">
        <v>95</v>
      </c>
      <c r="C75" s="6">
        <v>4</v>
      </c>
      <c r="D75" s="4">
        <v>2.8</v>
      </c>
      <c r="E75" s="4" t="s">
        <v>12</v>
      </c>
      <c r="F75" s="4" t="s">
        <v>62</v>
      </c>
      <c r="G75" s="4" t="s">
        <v>84</v>
      </c>
    </row>
    <row r="76" spans="1:7" x14ac:dyDescent="0.3">
      <c r="A76" s="1" t="s">
        <v>8</v>
      </c>
      <c r="B76" s="5" t="s">
        <v>95</v>
      </c>
      <c r="C76" s="6">
        <v>4</v>
      </c>
      <c r="D76" s="4">
        <v>2.8</v>
      </c>
      <c r="E76" s="4" t="s">
        <v>12</v>
      </c>
      <c r="F76" s="4" t="s">
        <v>62</v>
      </c>
      <c r="G76" s="4" t="s">
        <v>84</v>
      </c>
    </row>
    <row r="77" spans="1:7" x14ac:dyDescent="0.3">
      <c r="A77" s="1" t="s">
        <v>8</v>
      </c>
      <c r="B77" s="5" t="s">
        <v>95</v>
      </c>
      <c r="C77" s="6">
        <v>4</v>
      </c>
      <c r="D77" s="4">
        <v>3.5</v>
      </c>
      <c r="E77" s="4" t="s">
        <v>12</v>
      </c>
      <c r="F77" s="4" t="s">
        <v>62</v>
      </c>
      <c r="G77" s="4" t="s">
        <v>84</v>
      </c>
    </row>
    <row r="78" spans="1:7" x14ac:dyDescent="0.3">
      <c r="A78" s="1" t="s">
        <v>8</v>
      </c>
      <c r="B78" s="5" t="s">
        <v>95</v>
      </c>
      <c r="C78" s="6">
        <v>4</v>
      </c>
      <c r="D78" s="4">
        <v>2.9</v>
      </c>
      <c r="E78" s="4" t="s">
        <v>12</v>
      </c>
      <c r="F78" s="4" t="s">
        <v>62</v>
      </c>
      <c r="G78" s="4" t="s">
        <v>84</v>
      </c>
    </row>
    <row r="79" spans="1:7" x14ac:dyDescent="0.3">
      <c r="A79" s="1" t="s">
        <v>8</v>
      </c>
      <c r="B79" s="5" t="s">
        <v>95</v>
      </c>
      <c r="C79" s="6">
        <v>4</v>
      </c>
      <c r="D79" s="4">
        <v>2.9</v>
      </c>
      <c r="E79" s="4" t="s">
        <v>12</v>
      </c>
      <c r="F79" s="4" t="s">
        <v>62</v>
      </c>
      <c r="G79" s="4" t="s">
        <v>84</v>
      </c>
    </row>
    <row r="80" spans="1:7" x14ac:dyDescent="0.3">
      <c r="A80" s="1" t="s">
        <v>8</v>
      </c>
      <c r="B80" s="5" t="s">
        <v>95</v>
      </c>
      <c r="C80" s="6">
        <v>4</v>
      </c>
      <c r="D80" s="4">
        <v>2.4</v>
      </c>
      <c r="E80" s="4" t="s">
        <v>12</v>
      </c>
      <c r="F80" s="4" t="s">
        <v>62</v>
      </c>
      <c r="G80" s="4" t="s">
        <v>84</v>
      </c>
    </row>
    <row r="81" spans="1:7" x14ac:dyDescent="0.3">
      <c r="A81" s="1" t="s">
        <v>8</v>
      </c>
      <c r="B81" s="5" t="s">
        <v>95</v>
      </c>
      <c r="C81" s="6">
        <v>4</v>
      </c>
      <c r="D81" s="4">
        <v>1.9</v>
      </c>
      <c r="E81" s="4" t="s">
        <v>12</v>
      </c>
      <c r="F81" s="4" t="s">
        <v>62</v>
      </c>
      <c r="G81" s="4" t="s">
        <v>84</v>
      </c>
    </row>
    <row r="82" spans="1:7" x14ac:dyDescent="0.3">
      <c r="A82" s="1" t="s">
        <v>8</v>
      </c>
      <c r="B82" s="5" t="s">
        <v>95</v>
      </c>
      <c r="C82" s="6">
        <v>4</v>
      </c>
      <c r="D82" s="4">
        <v>2.8</v>
      </c>
      <c r="E82" s="4" t="s">
        <v>12</v>
      </c>
      <c r="F82" s="4" t="s">
        <v>62</v>
      </c>
      <c r="G82" s="4" t="s">
        <v>84</v>
      </c>
    </row>
    <row r="83" spans="1:7" x14ac:dyDescent="0.3">
      <c r="A83" s="1" t="s">
        <v>8</v>
      </c>
      <c r="B83" s="5" t="s">
        <v>95</v>
      </c>
      <c r="C83" s="6">
        <v>4</v>
      </c>
      <c r="D83" s="4">
        <v>2.4</v>
      </c>
      <c r="E83" s="4" t="s">
        <v>12</v>
      </c>
      <c r="F83" s="4" t="s">
        <v>62</v>
      </c>
      <c r="G83" s="4" t="s">
        <v>84</v>
      </c>
    </row>
    <row r="84" spans="1:7" x14ac:dyDescent="0.3">
      <c r="A84" s="1" t="s">
        <v>8</v>
      </c>
      <c r="B84" s="5" t="s">
        <v>95</v>
      </c>
      <c r="C84" s="6">
        <v>4</v>
      </c>
      <c r="D84" s="4">
        <v>1.9</v>
      </c>
      <c r="E84" s="4" t="s">
        <v>12</v>
      </c>
      <c r="F84" s="4" t="s">
        <v>62</v>
      </c>
      <c r="G84" s="4" t="s">
        <v>84</v>
      </c>
    </row>
    <row r="85" spans="1:7" x14ac:dyDescent="0.3">
      <c r="A85" s="1" t="s">
        <v>8</v>
      </c>
      <c r="B85" s="5" t="s">
        <v>95</v>
      </c>
      <c r="C85" s="6">
        <v>4</v>
      </c>
      <c r="D85" s="4">
        <v>2.8</v>
      </c>
      <c r="E85" s="4" t="s">
        <v>12</v>
      </c>
      <c r="F85" s="4" t="s">
        <v>62</v>
      </c>
      <c r="G85" s="4" t="s">
        <v>84</v>
      </c>
    </row>
    <row r="86" spans="1:7" x14ac:dyDescent="0.3">
      <c r="A86" s="1" t="s">
        <v>8</v>
      </c>
      <c r="B86" s="5" t="s">
        <v>95</v>
      </c>
      <c r="C86" s="6">
        <v>4</v>
      </c>
      <c r="D86" s="4">
        <v>2.4</v>
      </c>
      <c r="E86" s="4" t="s">
        <v>12</v>
      </c>
      <c r="F86" s="4" t="s">
        <v>62</v>
      </c>
      <c r="G86" s="4" t="s">
        <v>84</v>
      </c>
    </row>
    <row r="87" spans="1:7" x14ac:dyDescent="0.3">
      <c r="A87" s="1" t="s">
        <v>8</v>
      </c>
      <c r="B87" s="5" t="s">
        <v>95</v>
      </c>
      <c r="C87" s="6">
        <v>4</v>
      </c>
      <c r="D87" s="4">
        <v>3.3</v>
      </c>
      <c r="E87" s="4" t="s">
        <v>12</v>
      </c>
      <c r="F87" s="4" t="s">
        <v>62</v>
      </c>
      <c r="G87" s="4" t="s">
        <v>84</v>
      </c>
    </row>
    <row r="88" spans="1:7" x14ac:dyDescent="0.3">
      <c r="A88" s="1" t="s">
        <v>8</v>
      </c>
      <c r="B88" s="5" t="s">
        <v>95</v>
      </c>
      <c r="C88" s="6">
        <v>4</v>
      </c>
      <c r="D88" s="4">
        <v>5.0999999999999996</v>
      </c>
      <c r="E88" s="4" t="s">
        <v>12</v>
      </c>
      <c r="F88" s="4" t="s">
        <v>62</v>
      </c>
      <c r="G88" s="4" t="s">
        <v>84</v>
      </c>
    </row>
    <row r="89" spans="1:7" x14ac:dyDescent="0.3">
      <c r="A89" s="1" t="s">
        <v>8</v>
      </c>
      <c r="B89" s="5" t="s">
        <v>95</v>
      </c>
      <c r="C89" s="6">
        <v>4</v>
      </c>
      <c r="D89" s="4">
        <v>3.2</v>
      </c>
      <c r="E89" s="4" t="s">
        <v>12</v>
      </c>
      <c r="F89" s="4" t="s">
        <v>62</v>
      </c>
      <c r="G89" s="4" t="s">
        <v>84</v>
      </c>
    </row>
    <row r="90" spans="1:7" x14ac:dyDescent="0.3">
      <c r="A90" s="1" t="s">
        <v>8</v>
      </c>
      <c r="B90" s="5" t="s">
        <v>95</v>
      </c>
      <c r="C90" s="6">
        <v>4</v>
      </c>
      <c r="D90" s="4">
        <v>5.8</v>
      </c>
      <c r="E90" s="4" t="s">
        <v>12</v>
      </c>
      <c r="F90" s="4" t="s">
        <v>62</v>
      </c>
      <c r="G90" s="4" t="s">
        <v>84</v>
      </c>
    </row>
    <row r="91" spans="1:7" x14ac:dyDescent="0.3">
      <c r="A91" s="1" t="s">
        <v>8</v>
      </c>
      <c r="B91" s="5" t="s">
        <v>95</v>
      </c>
      <c r="C91" s="6">
        <v>4</v>
      </c>
      <c r="D91" s="4">
        <v>4.4000000000000004</v>
      </c>
      <c r="E91" s="4" t="s">
        <v>12</v>
      </c>
      <c r="F91" s="4" t="s">
        <v>62</v>
      </c>
      <c r="G91" s="4" t="s">
        <v>84</v>
      </c>
    </row>
    <row r="92" spans="1:7" x14ac:dyDescent="0.3">
      <c r="A92" s="1" t="s">
        <v>8</v>
      </c>
      <c r="B92" s="5" t="s">
        <v>95</v>
      </c>
      <c r="C92" s="6">
        <v>4</v>
      </c>
      <c r="D92" s="4">
        <v>4.2</v>
      </c>
      <c r="E92" s="4" t="s">
        <v>12</v>
      </c>
      <c r="F92" s="4" t="s">
        <v>62</v>
      </c>
      <c r="G92" s="4" t="s">
        <v>84</v>
      </c>
    </row>
    <row r="93" spans="1:7" x14ac:dyDescent="0.3">
      <c r="A93" s="1" t="s">
        <v>8</v>
      </c>
      <c r="B93" s="5" t="s">
        <v>95</v>
      </c>
      <c r="C93" s="6">
        <v>4</v>
      </c>
      <c r="D93" s="4">
        <v>5.4</v>
      </c>
      <c r="E93" s="4" t="s">
        <v>12</v>
      </c>
      <c r="F93" s="4" t="s">
        <v>62</v>
      </c>
      <c r="G93" s="4" t="s">
        <v>84</v>
      </c>
    </row>
    <row r="94" spans="1:7" x14ac:dyDescent="0.3">
      <c r="A94" s="1" t="s">
        <v>8</v>
      </c>
      <c r="B94" s="5" t="s">
        <v>95</v>
      </c>
      <c r="C94" s="6">
        <v>4</v>
      </c>
      <c r="D94" s="4">
        <v>4.8</v>
      </c>
      <c r="E94" s="4" t="s">
        <v>12</v>
      </c>
      <c r="F94" s="4" t="s">
        <v>62</v>
      </c>
      <c r="G94" s="4" t="s">
        <v>84</v>
      </c>
    </row>
    <row r="95" spans="1:7" x14ac:dyDescent="0.3">
      <c r="A95" s="1" t="s">
        <v>8</v>
      </c>
      <c r="B95" s="3" t="s">
        <v>98</v>
      </c>
      <c r="C95" s="6">
        <v>5</v>
      </c>
      <c r="D95" s="4">
        <v>0.93</v>
      </c>
      <c r="E95" s="4" t="s">
        <v>12</v>
      </c>
      <c r="F95" s="4" t="s">
        <v>71</v>
      </c>
      <c r="G95" s="4" t="s">
        <v>72</v>
      </c>
    </row>
    <row r="96" spans="1:7" x14ac:dyDescent="0.3">
      <c r="A96" s="1" t="s">
        <v>8</v>
      </c>
      <c r="B96" s="3" t="s">
        <v>98</v>
      </c>
      <c r="C96" s="6">
        <v>5</v>
      </c>
      <c r="D96" s="4">
        <v>1.33</v>
      </c>
      <c r="E96" s="4" t="s">
        <v>12</v>
      </c>
      <c r="F96" s="4" t="s">
        <v>71</v>
      </c>
      <c r="G96" s="4" t="s">
        <v>74</v>
      </c>
    </row>
    <row r="97" spans="1:9" x14ac:dyDescent="0.3">
      <c r="A97" s="1" t="s">
        <v>8</v>
      </c>
      <c r="B97" s="3" t="s">
        <v>98</v>
      </c>
      <c r="C97" s="6">
        <v>5</v>
      </c>
      <c r="D97" s="4">
        <v>1.1499999999999999</v>
      </c>
      <c r="E97" s="4" t="s">
        <v>12</v>
      </c>
      <c r="F97" s="4" t="s">
        <v>71</v>
      </c>
      <c r="G97" s="4" t="s">
        <v>75</v>
      </c>
    </row>
    <row r="98" spans="1:9" x14ac:dyDescent="0.3">
      <c r="A98" s="1" t="s">
        <v>8</v>
      </c>
      <c r="B98" s="3" t="s">
        <v>98</v>
      </c>
      <c r="C98" s="6">
        <v>5</v>
      </c>
      <c r="D98" s="4">
        <v>1.75</v>
      </c>
      <c r="E98" s="4" t="s">
        <v>12</v>
      </c>
      <c r="F98" s="4" t="s">
        <v>71</v>
      </c>
      <c r="G98" s="4" t="s">
        <v>76</v>
      </c>
    </row>
    <row r="99" spans="1:9" x14ac:dyDescent="0.3">
      <c r="A99" s="1" t="s">
        <v>8</v>
      </c>
      <c r="B99" s="3" t="s">
        <v>98</v>
      </c>
      <c r="C99" s="6">
        <v>5</v>
      </c>
      <c r="D99" s="4">
        <v>3.6</v>
      </c>
      <c r="E99" s="4" t="s">
        <v>12</v>
      </c>
      <c r="F99" s="4" t="s">
        <v>71</v>
      </c>
      <c r="G99" s="4" t="s">
        <v>77</v>
      </c>
    </row>
    <row r="100" spans="1:9" x14ac:dyDescent="0.3">
      <c r="A100" s="1" t="s">
        <v>8</v>
      </c>
      <c r="B100" s="3" t="s">
        <v>98</v>
      </c>
      <c r="C100" s="6">
        <v>5</v>
      </c>
      <c r="D100" s="4">
        <v>2.5</v>
      </c>
      <c r="E100" s="4" t="s">
        <v>12</v>
      </c>
      <c r="F100" s="4" t="s">
        <v>71</v>
      </c>
      <c r="G100" s="4" t="s">
        <v>78</v>
      </c>
    </row>
    <row r="101" spans="1:9" x14ac:dyDescent="0.3">
      <c r="A101" s="1" t="s">
        <v>8</v>
      </c>
      <c r="B101" s="3" t="s">
        <v>98</v>
      </c>
      <c r="C101" s="6">
        <v>5</v>
      </c>
      <c r="D101" s="4">
        <v>1.36</v>
      </c>
      <c r="E101" s="4" t="s">
        <v>12</v>
      </c>
      <c r="F101" s="4" t="s">
        <v>71</v>
      </c>
      <c r="G101" s="4" t="s">
        <v>79</v>
      </c>
    </row>
    <row r="102" spans="1:9" x14ac:dyDescent="0.3">
      <c r="A102" s="1" t="s">
        <v>8</v>
      </c>
      <c r="B102" s="3" t="s">
        <v>108</v>
      </c>
      <c r="C102" s="6">
        <v>7</v>
      </c>
      <c r="D102" s="4">
        <v>2.2999999999999998</v>
      </c>
      <c r="E102" s="4" t="s">
        <v>105</v>
      </c>
      <c r="F102" s="4" t="s">
        <v>9</v>
      </c>
      <c r="G102" s="4" t="s">
        <v>106</v>
      </c>
    </row>
    <row r="103" spans="1:9" x14ac:dyDescent="0.3">
      <c r="A103" s="1" t="s">
        <v>8</v>
      </c>
      <c r="B103" s="3" t="s">
        <v>108</v>
      </c>
      <c r="C103" s="6">
        <v>7</v>
      </c>
      <c r="D103" s="4">
        <v>2.09</v>
      </c>
      <c r="E103" s="4" t="s">
        <v>24</v>
      </c>
      <c r="F103" s="4" t="s">
        <v>9</v>
      </c>
      <c r="G103" s="4" t="s">
        <v>106</v>
      </c>
    </row>
    <row r="104" spans="1:9" x14ac:dyDescent="0.3">
      <c r="A104" s="1" t="s">
        <v>8</v>
      </c>
      <c r="B104" s="3" t="s">
        <v>109</v>
      </c>
      <c r="C104" s="6">
        <v>2</v>
      </c>
      <c r="D104" s="4">
        <v>9.1300000000000008</v>
      </c>
      <c r="E104" s="4" t="s">
        <v>24</v>
      </c>
      <c r="F104" s="4" t="s">
        <v>9</v>
      </c>
      <c r="G104" s="4" t="s">
        <v>110</v>
      </c>
    </row>
    <row r="105" spans="1:9" x14ac:dyDescent="0.3">
      <c r="A105" s="1" t="s">
        <v>8</v>
      </c>
      <c r="B105" s="3" t="s">
        <v>109</v>
      </c>
      <c r="C105" s="6">
        <v>2</v>
      </c>
      <c r="D105" s="4">
        <v>5.61</v>
      </c>
      <c r="E105" s="4" t="s">
        <v>24</v>
      </c>
      <c r="F105" s="4" t="s">
        <v>9</v>
      </c>
      <c r="G105" s="4" t="s">
        <v>110</v>
      </c>
    </row>
    <row r="106" spans="1:9" x14ac:dyDescent="0.3">
      <c r="A106" s="1" t="s">
        <v>8</v>
      </c>
      <c r="B106" s="3" t="s">
        <v>109</v>
      </c>
      <c r="C106" s="6">
        <v>2</v>
      </c>
      <c r="D106" s="4">
        <v>7.61</v>
      </c>
      <c r="E106" s="4" t="s">
        <v>24</v>
      </c>
      <c r="F106" s="4" t="s">
        <v>9</v>
      </c>
      <c r="G106" s="4" t="s">
        <v>110</v>
      </c>
    </row>
    <row r="107" spans="1:9" x14ac:dyDescent="0.3">
      <c r="A107" s="1" t="s">
        <v>8</v>
      </c>
      <c r="B107" s="3" t="s">
        <v>109</v>
      </c>
      <c r="C107" s="6">
        <v>2</v>
      </c>
      <c r="D107" s="4">
        <v>4.01</v>
      </c>
      <c r="E107" s="4" t="s">
        <v>24</v>
      </c>
      <c r="F107" s="4" t="s">
        <v>9</v>
      </c>
      <c r="G107" s="4" t="s">
        <v>110</v>
      </c>
    </row>
    <row r="108" spans="1:9" x14ac:dyDescent="0.3">
      <c r="A108" s="1" t="s">
        <v>8</v>
      </c>
      <c r="B108" s="3" t="s">
        <v>115</v>
      </c>
      <c r="C108" s="6">
        <v>4</v>
      </c>
      <c r="D108" s="4">
        <f>5/2.5</f>
        <v>2</v>
      </c>
      <c r="E108" s="4" t="s">
        <v>24</v>
      </c>
      <c r="F108" s="4" t="s">
        <v>114</v>
      </c>
      <c r="G108" s="4" t="s">
        <v>118</v>
      </c>
      <c r="I108" t="s">
        <v>113</v>
      </c>
    </row>
    <row r="109" spans="1:9" x14ac:dyDescent="0.3">
      <c r="A109" s="1" t="s">
        <v>8</v>
      </c>
      <c r="B109" s="3" t="s">
        <v>116</v>
      </c>
      <c r="C109" s="6">
        <v>14</v>
      </c>
      <c r="D109" s="4">
        <f>8.3/5</f>
        <v>1.6600000000000001</v>
      </c>
      <c r="E109" s="4" t="s">
        <v>24</v>
      </c>
      <c r="F109" s="4" t="s">
        <v>114</v>
      </c>
      <c r="G109" s="4" t="s">
        <v>118</v>
      </c>
      <c r="I109" t="s">
        <v>113</v>
      </c>
    </row>
    <row r="110" spans="1:9" x14ac:dyDescent="0.3">
      <c r="A110" s="1" t="s">
        <v>8</v>
      </c>
      <c r="B110" s="3" t="s">
        <v>117</v>
      </c>
      <c r="C110" s="6">
        <v>24</v>
      </c>
      <c r="D110">
        <f>10/8.3</f>
        <v>1.2048192771084336</v>
      </c>
      <c r="E110" s="4" t="s">
        <v>24</v>
      </c>
      <c r="F110" s="4" t="s">
        <v>114</v>
      </c>
      <c r="G110" s="4" t="s">
        <v>118</v>
      </c>
      <c r="I110" t="s">
        <v>113</v>
      </c>
    </row>
    <row r="111" spans="1:9" x14ac:dyDescent="0.3">
      <c r="A111" s="1" t="s">
        <v>8</v>
      </c>
      <c r="B111" s="3" t="s">
        <v>120</v>
      </c>
      <c r="C111" s="6">
        <v>0</v>
      </c>
      <c r="D111" s="4">
        <v>16</v>
      </c>
      <c r="E111" s="4" t="s">
        <v>121</v>
      </c>
      <c r="F111" s="4" t="s">
        <v>9</v>
      </c>
      <c r="G111" s="4" t="s">
        <v>123</v>
      </c>
    </row>
    <row r="112" spans="1:9" x14ac:dyDescent="0.3">
      <c r="A112" s="1" t="s">
        <v>8</v>
      </c>
      <c r="B112" s="3" t="s">
        <v>120</v>
      </c>
      <c r="C112" s="6">
        <v>0</v>
      </c>
      <c r="D112" s="4">
        <v>6</v>
      </c>
      <c r="E112" s="4" t="s">
        <v>121</v>
      </c>
      <c r="F112" s="4" t="s">
        <v>9</v>
      </c>
      <c r="G112" s="4" t="s">
        <v>123</v>
      </c>
    </row>
    <row r="113" spans="1:7" x14ac:dyDescent="0.3">
      <c r="A113" s="1" t="s">
        <v>8</v>
      </c>
      <c r="B113" s="3" t="s">
        <v>120</v>
      </c>
      <c r="C113" s="6">
        <v>0</v>
      </c>
      <c r="D113" s="4">
        <v>5.3</v>
      </c>
      <c r="E113" s="4" t="s">
        <v>121</v>
      </c>
      <c r="F113" s="4" t="s">
        <v>9</v>
      </c>
      <c r="G113" s="4" t="s">
        <v>123</v>
      </c>
    </row>
    <row r="114" spans="1:7" x14ac:dyDescent="0.3">
      <c r="A114" s="1" t="s">
        <v>8</v>
      </c>
      <c r="B114" s="3" t="s">
        <v>120</v>
      </c>
      <c r="C114" s="6">
        <v>0</v>
      </c>
      <c r="D114" s="4">
        <v>6.3</v>
      </c>
      <c r="E114" s="4" t="s">
        <v>121</v>
      </c>
      <c r="F114" s="4" t="s">
        <v>9</v>
      </c>
      <c r="G114" s="4" t="s">
        <v>123</v>
      </c>
    </row>
    <row r="115" spans="1:7" x14ac:dyDescent="0.3">
      <c r="A115" s="1" t="s">
        <v>8</v>
      </c>
      <c r="B115" s="3" t="s">
        <v>140</v>
      </c>
      <c r="C115" s="6">
        <v>5</v>
      </c>
      <c r="D115" s="4">
        <v>2.2000000000000002</v>
      </c>
      <c r="E115" s="4" t="s">
        <v>121</v>
      </c>
      <c r="F115" s="4" t="s">
        <v>141</v>
      </c>
      <c r="G115" s="4" t="s">
        <v>124</v>
      </c>
    </row>
    <row r="116" spans="1:7" x14ac:dyDescent="0.3">
      <c r="A116" s="1" t="s">
        <v>8</v>
      </c>
      <c r="B116" s="3" t="s">
        <v>140</v>
      </c>
      <c r="C116" s="6">
        <v>5</v>
      </c>
      <c r="D116" s="4">
        <v>3.1</v>
      </c>
      <c r="E116" s="4" t="s">
        <v>121</v>
      </c>
      <c r="F116" s="4" t="s">
        <v>141</v>
      </c>
      <c r="G116" s="4" t="s">
        <v>124</v>
      </c>
    </row>
    <row r="117" spans="1:7" x14ac:dyDescent="0.3">
      <c r="A117" s="1" t="s">
        <v>8</v>
      </c>
      <c r="B117" s="3" t="s">
        <v>132</v>
      </c>
      <c r="C117" s="6">
        <v>0</v>
      </c>
      <c r="D117" s="4">
        <v>3.84</v>
      </c>
      <c r="E117" s="4" t="s">
        <v>24</v>
      </c>
      <c r="F117" s="4" t="s">
        <v>133</v>
      </c>
      <c r="G117" s="4" t="s">
        <v>125</v>
      </c>
    </row>
    <row r="118" spans="1:7" x14ac:dyDescent="0.3">
      <c r="A118" s="1" t="s">
        <v>8</v>
      </c>
      <c r="B118" s="3" t="s">
        <v>132</v>
      </c>
      <c r="C118" s="6">
        <v>0</v>
      </c>
      <c r="D118" s="4">
        <v>4.0599999999999996</v>
      </c>
      <c r="E118" s="4" t="s">
        <v>24</v>
      </c>
      <c r="F118" s="4" t="s">
        <v>133</v>
      </c>
      <c r="G118" s="4" t="s">
        <v>125</v>
      </c>
    </row>
    <row r="119" spans="1:7" x14ac:dyDescent="0.3">
      <c r="A119" s="1" t="s">
        <v>8</v>
      </c>
      <c r="B119" s="3" t="s">
        <v>132</v>
      </c>
      <c r="C119" s="6">
        <v>0</v>
      </c>
      <c r="D119" s="4">
        <v>4.99</v>
      </c>
      <c r="E119" s="4" t="s">
        <v>24</v>
      </c>
      <c r="F119" s="4" t="s">
        <v>133</v>
      </c>
      <c r="G119" s="4" t="s">
        <v>125</v>
      </c>
    </row>
    <row r="120" spans="1:7" x14ac:dyDescent="0.3">
      <c r="A120" s="1" t="s">
        <v>8</v>
      </c>
      <c r="B120" s="3" t="s">
        <v>132</v>
      </c>
      <c r="C120" s="6">
        <v>0</v>
      </c>
      <c r="D120" s="4">
        <v>5.43</v>
      </c>
      <c r="E120" s="4" t="s">
        <v>24</v>
      </c>
      <c r="F120" s="4" t="s">
        <v>133</v>
      </c>
      <c r="G120" s="4" t="s">
        <v>125</v>
      </c>
    </row>
    <row r="121" spans="1:7" x14ac:dyDescent="0.3">
      <c r="A121" s="1" t="s">
        <v>8</v>
      </c>
      <c r="B121" s="3" t="s">
        <v>136</v>
      </c>
      <c r="C121" s="6">
        <v>4</v>
      </c>
      <c r="D121" s="4">
        <v>1.2</v>
      </c>
      <c r="E121" s="4" t="s">
        <v>42</v>
      </c>
      <c r="F121" s="4" t="s">
        <v>114</v>
      </c>
      <c r="G121" s="4" t="s">
        <v>126</v>
      </c>
    </row>
    <row r="122" spans="1:7" x14ac:dyDescent="0.3">
      <c r="A122" s="1" t="s">
        <v>8</v>
      </c>
      <c r="B122" s="3" t="s">
        <v>136</v>
      </c>
      <c r="C122" s="6">
        <v>4</v>
      </c>
      <c r="D122" s="4">
        <v>1.9</v>
      </c>
      <c r="E122" s="4" t="s">
        <v>42</v>
      </c>
      <c r="F122" s="4" t="s">
        <v>114</v>
      </c>
      <c r="G122" s="4" t="s">
        <v>126</v>
      </c>
    </row>
    <row r="123" spans="1:7" x14ac:dyDescent="0.3">
      <c r="A123" s="1" t="s">
        <v>8</v>
      </c>
      <c r="B123" s="3" t="s">
        <v>136</v>
      </c>
      <c r="C123" s="6">
        <v>4</v>
      </c>
      <c r="D123" s="4">
        <v>5.7</v>
      </c>
      <c r="E123" s="4" t="s">
        <v>42</v>
      </c>
      <c r="F123" s="4" t="s">
        <v>114</v>
      </c>
      <c r="G123" s="4" t="s">
        <v>126</v>
      </c>
    </row>
    <row r="124" spans="1:7" x14ac:dyDescent="0.3">
      <c r="A124" s="1" t="s">
        <v>8</v>
      </c>
      <c r="B124" s="3" t="s">
        <v>136</v>
      </c>
      <c r="C124" s="6">
        <v>4</v>
      </c>
      <c r="D124" s="4">
        <v>5.3</v>
      </c>
      <c r="E124" s="4" t="s">
        <v>42</v>
      </c>
      <c r="F124" s="4" t="s">
        <v>114</v>
      </c>
      <c r="G124" s="4" t="s">
        <v>126</v>
      </c>
    </row>
    <row r="125" spans="1:7" x14ac:dyDescent="0.3">
      <c r="A125" s="1" t="s">
        <v>8</v>
      </c>
      <c r="B125" s="3" t="s">
        <v>136</v>
      </c>
      <c r="C125" s="6">
        <v>4</v>
      </c>
      <c r="D125" s="4">
        <v>1.5</v>
      </c>
      <c r="E125" s="4" t="s">
        <v>42</v>
      </c>
      <c r="F125" s="4" t="s">
        <v>114</v>
      </c>
      <c r="G125" s="4" t="s">
        <v>126</v>
      </c>
    </row>
    <row r="126" spans="1:7" x14ac:dyDescent="0.3">
      <c r="A126" s="1" t="s">
        <v>8</v>
      </c>
      <c r="B126" s="3" t="s">
        <v>136</v>
      </c>
      <c r="C126" s="6">
        <v>4</v>
      </c>
      <c r="D126" s="4">
        <v>3.1</v>
      </c>
      <c r="E126" s="4" t="s">
        <v>42</v>
      </c>
      <c r="F126" s="4" t="s">
        <v>114</v>
      </c>
      <c r="G126" s="4" t="s">
        <v>126</v>
      </c>
    </row>
    <row r="127" spans="1:7" x14ac:dyDescent="0.3">
      <c r="A127" s="1" t="s">
        <v>8</v>
      </c>
      <c r="B127" s="3" t="s">
        <v>137</v>
      </c>
      <c r="C127" s="6">
        <v>9</v>
      </c>
      <c r="D127" s="4">
        <v>2.2000000000000002</v>
      </c>
      <c r="E127" s="4" t="s">
        <v>42</v>
      </c>
      <c r="F127" s="4" t="s">
        <v>114</v>
      </c>
      <c r="G127" s="4" t="s">
        <v>126</v>
      </c>
    </row>
    <row r="128" spans="1:7" x14ac:dyDescent="0.3">
      <c r="A128" s="1" t="s">
        <v>8</v>
      </c>
      <c r="B128" s="3" t="s">
        <v>137</v>
      </c>
      <c r="C128" s="6">
        <v>9</v>
      </c>
      <c r="D128" s="4">
        <v>3.8</v>
      </c>
      <c r="E128" s="4" t="s">
        <v>42</v>
      </c>
      <c r="F128" s="4" t="s">
        <v>114</v>
      </c>
      <c r="G128" s="4" t="s">
        <v>126</v>
      </c>
    </row>
    <row r="129" spans="1:7" x14ac:dyDescent="0.3">
      <c r="A129" s="1" t="s">
        <v>8</v>
      </c>
      <c r="B129" s="3" t="s">
        <v>137</v>
      </c>
      <c r="C129" s="6">
        <v>9</v>
      </c>
      <c r="D129" s="4">
        <v>3</v>
      </c>
      <c r="E129" s="4" t="s">
        <v>42</v>
      </c>
      <c r="F129" s="4" t="s">
        <v>114</v>
      </c>
      <c r="G129" s="4" t="s">
        <v>126</v>
      </c>
    </row>
    <row r="130" spans="1:7" x14ac:dyDescent="0.3">
      <c r="A130" s="1" t="s">
        <v>8</v>
      </c>
      <c r="B130" s="3" t="s">
        <v>137</v>
      </c>
      <c r="C130" s="6">
        <v>9</v>
      </c>
      <c r="D130" s="4">
        <v>2.5</v>
      </c>
      <c r="E130" s="4" t="s">
        <v>42</v>
      </c>
      <c r="F130" s="4" t="s">
        <v>114</v>
      </c>
      <c r="G130" s="4" t="s">
        <v>126</v>
      </c>
    </row>
    <row r="131" spans="1:7" x14ac:dyDescent="0.3">
      <c r="A131" s="1" t="s">
        <v>8</v>
      </c>
      <c r="B131" s="3" t="s">
        <v>137</v>
      </c>
      <c r="C131" s="6">
        <v>9</v>
      </c>
      <c r="D131" s="4">
        <v>2.1</v>
      </c>
      <c r="E131" s="4" t="s">
        <v>42</v>
      </c>
      <c r="F131" s="4" t="s">
        <v>114</v>
      </c>
      <c r="G131" s="4" t="s">
        <v>126</v>
      </c>
    </row>
    <row r="132" spans="1:7" x14ac:dyDescent="0.3">
      <c r="A132" s="1" t="s">
        <v>8</v>
      </c>
      <c r="B132" s="3" t="s">
        <v>137</v>
      </c>
      <c r="C132" s="6">
        <v>9</v>
      </c>
      <c r="D132" s="4">
        <v>1.5</v>
      </c>
      <c r="E132" s="4" t="s">
        <v>42</v>
      </c>
      <c r="F132" s="4" t="s">
        <v>114</v>
      </c>
      <c r="G132" s="4" t="s">
        <v>126</v>
      </c>
    </row>
    <row r="133" spans="1:7" x14ac:dyDescent="0.3">
      <c r="A133" s="1" t="s">
        <v>8</v>
      </c>
      <c r="B133" s="3" t="s">
        <v>138</v>
      </c>
      <c r="C133" s="6">
        <v>19</v>
      </c>
      <c r="D133" s="4">
        <v>2.2000000000000002</v>
      </c>
      <c r="E133" s="4" t="s">
        <v>42</v>
      </c>
      <c r="F133" s="4" t="s">
        <v>114</v>
      </c>
      <c r="G133" s="4" t="s">
        <v>126</v>
      </c>
    </row>
    <row r="134" spans="1:7" x14ac:dyDescent="0.3">
      <c r="A134" s="1" t="s">
        <v>8</v>
      </c>
      <c r="B134" s="3" t="s">
        <v>138</v>
      </c>
      <c r="C134" s="6">
        <v>19</v>
      </c>
      <c r="D134" s="4">
        <v>2.6</v>
      </c>
      <c r="E134" s="4" t="s">
        <v>42</v>
      </c>
      <c r="F134" s="4" t="s">
        <v>114</v>
      </c>
      <c r="G134" s="4" t="s">
        <v>126</v>
      </c>
    </row>
    <row r="135" spans="1:7" x14ac:dyDescent="0.3">
      <c r="A135" s="1" t="s">
        <v>8</v>
      </c>
      <c r="B135" s="3" t="s">
        <v>138</v>
      </c>
      <c r="C135" s="6">
        <v>19</v>
      </c>
      <c r="D135" s="4">
        <v>2.2999999999999998</v>
      </c>
      <c r="E135" s="4" t="s">
        <v>42</v>
      </c>
      <c r="F135" s="4" t="s">
        <v>114</v>
      </c>
      <c r="G135" s="4" t="s">
        <v>126</v>
      </c>
    </row>
    <row r="136" spans="1:7" x14ac:dyDescent="0.3">
      <c r="A136" s="1" t="s">
        <v>8</v>
      </c>
      <c r="B136" s="3" t="s">
        <v>138</v>
      </c>
      <c r="C136" s="6">
        <v>19</v>
      </c>
      <c r="D136" s="4">
        <v>1.7</v>
      </c>
      <c r="E136" s="4" t="s">
        <v>42</v>
      </c>
      <c r="F136" s="4" t="s">
        <v>114</v>
      </c>
      <c r="G136" s="4" t="s">
        <v>126</v>
      </c>
    </row>
    <row r="137" spans="1:7" x14ac:dyDescent="0.3">
      <c r="A137" s="1" t="s">
        <v>8</v>
      </c>
      <c r="B137" s="3" t="s">
        <v>138</v>
      </c>
      <c r="C137" s="6">
        <v>19</v>
      </c>
      <c r="D137" s="4">
        <v>2</v>
      </c>
      <c r="E137" s="4" t="s">
        <v>42</v>
      </c>
      <c r="F137" s="4" t="s">
        <v>114</v>
      </c>
      <c r="G137" s="4" t="s">
        <v>126</v>
      </c>
    </row>
    <row r="138" spans="1:7" x14ac:dyDescent="0.3">
      <c r="A138" s="1" t="s">
        <v>8</v>
      </c>
      <c r="B138" s="3" t="s">
        <v>138</v>
      </c>
      <c r="C138" s="6">
        <v>19</v>
      </c>
      <c r="D138" s="4">
        <v>2.6</v>
      </c>
      <c r="E138" s="4" t="s">
        <v>42</v>
      </c>
      <c r="F138" s="4" t="s">
        <v>114</v>
      </c>
      <c r="G138" s="4" t="s">
        <v>126</v>
      </c>
    </row>
    <row r="139" spans="1:7" x14ac:dyDescent="0.3">
      <c r="A139" s="1" t="s">
        <v>8</v>
      </c>
      <c r="B139" s="3" t="s">
        <v>137</v>
      </c>
      <c r="C139" s="6">
        <v>9</v>
      </c>
      <c r="D139" s="4">
        <v>4.0999999999999996</v>
      </c>
      <c r="E139" s="4" t="s">
        <v>42</v>
      </c>
      <c r="F139" s="4" t="s">
        <v>114</v>
      </c>
      <c r="G139" s="4" t="s">
        <v>126</v>
      </c>
    </row>
    <row r="140" spans="1:7" x14ac:dyDescent="0.3">
      <c r="A140" s="1" t="s">
        <v>8</v>
      </c>
      <c r="B140" s="3" t="s">
        <v>137</v>
      </c>
      <c r="C140" s="6">
        <v>9</v>
      </c>
      <c r="D140" s="4">
        <v>4.7</v>
      </c>
      <c r="E140" s="4" t="s">
        <v>42</v>
      </c>
      <c r="F140" s="4" t="s">
        <v>114</v>
      </c>
      <c r="G140" s="4" t="s">
        <v>126</v>
      </c>
    </row>
    <row r="141" spans="1:7" x14ac:dyDescent="0.3">
      <c r="A141" s="1" t="s">
        <v>8</v>
      </c>
      <c r="B141" s="3" t="s">
        <v>137</v>
      </c>
      <c r="C141" s="6">
        <v>9</v>
      </c>
      <c r="D141" s="4">
        <v>3</v>
      </c>
      <c r="E141" s="4" t="s">
        <v>42</v>
      </c>
      <c r="F141" s="4" t="s">
        <v>114</v>
      </c>
      <c r="G141" s="4" t="s">
        <v>126</v>
      </c>
    </row>
    <row r="142" spans="1:7" x14ac:dyDescent="0.3">
      <c r="A142" s="1" t="s">
        <v>8</v>
      </c>
      <c r="B142" s="3" t="s">
        <v>137</v>
      </c>
      <c r="C142" s="6">
        <v>9</v>
      </c>
      <c r="D142" s="4">
        <v>2.5</v>
      </c>
      <c r="E142" s="4" t="s">
        <v>42</v>
      </c>
      <c r="F142" s="4" t="s">
        <v>114</v>
      </c>
      <c r="G142" s="4" t="s">
        <v>126</v>
      </c>
    </row>
    <row r="143" spans="1:7" x14ac:dyDescent="0.3">
      <c r="A143" s="1" t="s">
        <v>8</v>
      </c>
      <c r="B143" s="3" t="s">
        <v>137</v>
      </c>
      <c r="C143" s="6">
        <v>9</v>
      </c>
      <c r="D143" s="4">
        <v>1.6</v>
      </c>
      <c r="E143" s="4" t="s">
        <v>42</v>
      </c>
      <c r="F143" s="4" t="s">
        <v>114</v>
      </c>
      <c r="G143" s="4" t="s">
        <v>126</v>
      </c>
    </row>
    <row r="144" spans="1:7" x14ac:dyDescent="0.3">
      <c r="A144" s="1" t="s">
        <v>8</v>
      </c>
      <c r="B144" s="3" t="s">
        <v>137</v>
      </c>
      <c r="C144" s="6">
        <v>9</v>
      </c>
      <c r="D144" s="4">
        <v>2.6</v>
      </c>
      <c r="E144" s="4" t="s">
        <v>42</v>
      </c>
      <c r="F144" s="4" t="s">
        <v>114</v>
      </c>
      <c r="G144" s="4" t="s">
        <v>126</v>
      </c>
    </row>
    <row r="145" spans="1:7" x14ac:dyDescent="0.3">
      <c r="A145" s="1" t="s">
        <v>8</v>
      </c>
      <c r="B145" s="3" t="s">
        <v>138</v>
      </c>
      <c r="C145" s="6">
        <v>19</v>
      </c>
      <c r="D145" s="4">
        <v>1.3</v>
      </c>
      <c r="E145" s="4" t="s">
        <v>42</v>
      </c>
      <c r="F145" s="4" t="s">
        <v>114</v>
      </c>
      <c r="G145" s="4" t="s">
        <v>126</v>
      </c>
    </row>
    <row r="146" spans="1:7" x14ac:dyDescent="0.3">
      <c r="A146" s="1" t="s">
        <v>8</v>
      </c>
      <c r="B146" s="3" t="s">
        <v>138</v>
      </c>
      <c r="C146" s="6">
        <v>19</v>
      </c>
      <c r="D146" s="4">
        <v>2.9</v>
      </c>
      <c r="E146" s="4" t="s">
        <v>42</v>
      </c>
      <c r="F146" s="4" t="s">
        <v>114</v>
      </c>
      <c r="G146" s="4" t="s">
        <v>126</v>
      </c>
    </row>
    <row r="147" spans="1:7" x14ac:dyDescent="0.3">
      <c r="A147" s="1" t="s">
        <v>8</v>
      </c>
      <c r="B147" s="3" t="s">
        <v>138</v>
      </c>
      <c r="C147" s="6">
        <v>19</v>
      </c>
      <c r="D147" s="4">
        <v>2.4</v>
      </c>
      <c r="E147" s="4" t="s">
        <v>42</v>
      </c>
      <c r="F147" s="4" t="s">
        <v>114</v>
      </c>
      <c r="G147" s="4" t="s">
        <v>126</v>
      </c>
    </row>
    <row r="148" spans="1:7" x14ac:dyDescent="0.3">
      <c r="A148" s="1" t="s">
        <v>8</v>
      </c>
      <c r="B148" s="3" t="s">
        <v>138</v>
      </c>
      <c r="C148" s="6">
        <v>19</v>
      </c>
      <c r="D148" s="4">
        <v>2.2999999999999998</v>
      </c>
      <c r="E148" s="4" t="s">
        <v>42</v>
      </c>
      <c r="F148" s="4" t="s">
        <v>114</v>
      </c>
      <c r="G148" s="4" t="s">
        <v>126</v>
      </c>
    </row>
    <row r="149" spans="1:7" x14ac:dyDescent="0.3">
      <c r="A149" s="1" t="s">
        <v>8</v>
      </c>
      <c r="B149" s="3" t="s">
        <v>138</v>
      </c>
      <c r="C149" s="6">
        <v>19</v>
      </c>
      <c r="D149" s="4">
        <v>3.4</v>
      </c>
      <c r="E149" s="4" t="s">
        <v>42</v>
      </c>
      <c r="F149" s="4" t="s">
        <v>114</v>
      </c>
      <c r="G149" s="4" t="s">
        <v>126</v>
      </c>
    </row>
    <row r="150" spans="1:7" x14ac:dyDescent="0.3">
      <c r="A150" s="1" t="s">
        <v>8</v>
      </c>
      <c r="B150" s="3" t="s">
        <v>138</v>
      </c>
      <c r="C150" s="6">
        <v>19</v>
      </c>
      <c r="D150" s="4">
        <v>1.8</v>
      </c>
      <c r="E150" s="4" t="s">
        <v>42</v>
      </c>
      <c r="F150" s="4" t="s">
        <v>114</v>
      </c>
      <c r="G150" s="4" t="s">
        <v>126</v>
      </c>
    </row>
    <row r="151" spans="1:7" x14ac:dyDescent="0.3">
      <c r="A151" s="1" t="s">
        <v>8</v>
      </c>
      <c r="B151" s="3" t="s">
        <v>137</v>
      </c>
      <c r="C151" s="6">
        <v>9</v>
      </c>
      <c r="D151" s="4">
        <v>2.1</v>
      </c>
      <c r="E151" s="4" t="s">
        <v>42</v>
      </c>
      <c r="F151" s="4" t="s">
        <v>114</v>
      </c>
      <c r="G151" s="4" t="s">
        <v>126</v>
      </c>
    </row>
    <row r="152" spans="1:7" x14ac:dyDescent="0.3">
      <c r="A152" s="1" t="s">
        <v>8</v>
      </c>
      <c r="B152" s="3" t="s">
        <v>137</v>
      </c>
      <c r="C152" s="6">
        <v>9</v>
      </c>
      <c r="D152" s="4">
        <v>1.6</v>
      </c>
      <c r="E152" s="4" t="s">
        <v>42</v>
      </c>
      <c r="F152" s="4" t="s">
        <v>114</v>
      </c>
      <c r="G152" s="4" t="s">
        <v>126</v>
      </c>
    </row>
    <row r="153" spans="1:7" x14ac:dyDescent="0.3">
      <c r="A153" s="1" t="s">
        <v>8</v>
      </c>
      <c r="B153" s="3" t="s">
        <v>137</v>
      </c>
      <c r="C153" s="6">
        <v>9</v>
      </c>
      <c r="D153" s="4">
        <v>2.5</v>
      </c>
      <c r="E153" s="4" t="s">
        <v>42</v>
      </c>
      <c r="F153" s="4" t="s">
        <v>114</v>
      </c>
      <c r="G153" s="4" t="s">
        <v>126</v>
      </c>
    </row>
    <row r="154" spans="1:7" x14ac:dyDescent="0.3">
      <c r="A154" s="1" t="s">
        <v>8</v>
      </c>
      <c r="B154" s="3" t="s">
        <v>137</v>
      </c>
      <c r="C154" s="6">
        <v>9</v>
      </c>
      <c r="D154" s="4">
        <v>1.6</v>
      </c>
      <c r="E154" s="4" t="s">
        <v>42</v>
      </c>
      <c r="F154" s="4" t="s">
        <v>114</v>
      </c>
      <c r="G154" s="4" t="s">
        <v>126</v>
      </c>
    </row>
    <row r="155" spans="1:7" x14ac:dyDescent="0.3">
      <c r="A155" s="1" t="s">
        <v>8</v>
      </c>
      <c r="B155" s="3" t="s">
        <v>137</v>
      </c>
      <c r="C155" s="6">
        <v>9</v>
      </c>
      <c r="D155" s="4">
        <v>0.83</v>
      </c>
      <c r="E155" s="4" t="s">
        <v>42</v>
      </c>
      <c r="F155" s="4" t="s">
        <v>114</v>
      </c>
      <c r="G155" s="4" t="s">
        <v>126</v>
      </c>
    </row>
    <row r="156" spans="1:7" x14ac:dyDescent="0.3">
      <c r="A156" s="1" t="s">
        <v>8</v>
      </c>
      <c r="B156" s="3" t="s">
        <v>137</v>
      </c>
      <c r="C156" s="6">
        <v>9</v>
      </c>
      <c r="D156" s="4">
        <v>1.1000000000000001</v>
      </c>
      <c r="E156" s="4" t="s">
        <v>42</v>
      </c>
      <c r="F156" s="4" t="s">
        <v>114</v>
      </c>
      <c r="G156" s="4" t="s">
        <v>126</v>
      </c>
    </row>
    <row r="157" spans="1:7" x14ac:dyDescent="0.3">
      <c r="A157" s="1" t="s">
        <v>8</v>
      </c>
      <c r="B157" s="3" t="s">
        <v>138</v>
      </c>
      <c r="C157" s="6">
        <v>19</v>
      </c>
      <c r="D157" s="4">
        <v>1.3</v>
      </c>
      <c r="E157" s="4" t="s">
        <v>42</v>
      </c>
      <c r="F157" s="4" t="s">
        <v>114</v>
      </c>
      <c r="G157" s="4" t="s">
        <v>126</v>
      </c>
    </row>
    <row r="158" spans="1:7" x14ac:dyDescent="0.3">
      <c r="A158" s="1" t="s">
        <v>8</v>
      </c>
      <c r="B158" s="3" t="s">
        <v>138</v>
      </c>
      <c r="C158" s="6">
        <v>19</v>
      </c>
      <c r="D158" s="4">
        <v>2.1</v>
      </c>
      <c r="E158" s="4" t="s">
        <v>42</v>
      </c>
      <c r="F158" s="4" t="s">
        <v>114</v>
      </c>
      <c r="G158" s="4" t="s">
        <v>126</v>
      </c>
    </row>
    <row r="159" spans="1:7" x14ac:dyDescent="0.3">
      <c r="A159" s="1" t="s">
        <v>8</v>
      </c>
      <c r="B159" s="3" t="s">
        <v>138</v>
      </c>
      <c r="C159" s="6">
        <v>19</v>
      </c>
      <c r="D159" s="4">
        <v>1.7</v>
      </c>
      <c r="E159" s="4" t="s">
        <v>42</v>
      </c>
      <c r="F159" s="4" t="s">
        <v>114</v>
      </c>
      <c r="G159" s="4" t="s">
        <v>126</v>
      </c>
    </row>
    <row r="160" spans="1:7" x14ac:dyDescent="0.3">
      <c r="A160" s="1" t="s">
        <v>8</v>
      </c>
      <c r="B160" s="3" t="s">
        <v>138</v>
      </c>
      <c r="C160" s="6">
        <v>19</v>
      </c>
      <c r="D160" s="4">
        <v>2</v>
      </c>
      <c r="E160" s="4" t="s">
        <v>42</v>
      </c>
      <c r="F160" s="4" t="s">
        <v>114</v>
      </c>
      <c r="G160" s="4" t="s">
        <v>126</v>
      </c>
    </row>
    <row r="161" spans="1:9" x14ac:dyDescent="0.3">
      <c r="A161" s="1" t="s">
        <v>8</v>
      </c>
      <c r="B161" s="3" t="s">
        <v>138</v>
      </c>
      <c r="C161" s="6">
        <v>19</v>
      </c>
      <c r="D161" s="4">
        <v>1.9</v>
      </c>
      <c r="E161" s="4" t="s">
        <v>42</v>
      </c>
      <c r="F161" s="4" t="s">
        <v>114</v>
      </c>
      <c r="G161" s="4" t="s">
        <v>126</v>
      </c>
    </row>
    <row r="162" spans="1:9" x14ac:dyDescent="0.3">
      <c r="A162" s="1" t="s">
        <v>8</v>
      </c>
      <c r="B162" s="3" t="s">
        <v>138</v>
      </c>
      <c r="C162" s="6">
        <v>19</v>
      </c>
      <c r="D162" s="4">
        <v>2.6</v>
      </c>
      <c r="E162" s="4" t="s">
        <v>42</v>
      </c>
      <c r="F162" s="4" t="s">
        <v>114</v>
      </c>
      <c r="G162" s="4" t="s">
        <v>126</v>
      </c>
    </row>
    <row r="163" spans="1:9" x14ac:dyDescent="0.3">
      <c r="A163" s="1" t="s">
        <v>8</v>
      </c>
      <c r="B163" s="3" t="s">
        <v>134</v>
      </c>
      <c r="C163" s="6">
        <v>30</v>
      </c>
      <c r="D163" s="4">
        <v>1</v>
      </c>
      <c r="E163" s="4" t="s">
        <v>139</v>
      </c>
      <c r="F163" s="4" t="s">
        <v>139</v>
      </c>
      <c r="G163" s="4" t="s">
        <v>127</v>
      </c>
    </row>
    <row r="164" spans="1:9" x14ac:dyDescent="0.3">
      <c r="A164" s="1" t="s">
        <v>8</v>
      </c>
      <c r="B164" s="3" t="s">
        <v>92</v>
      </c>
      <c r="C164" s="6">
        <v>20</v>
      </c>
      <c r="D164" s="4">
        <v>4.5</v>
      </c>
      <c r="E164" s="4" t="s">
        <v>139</v>
      </c>
      <c r="F164" s="4" t="s">
        <v>139</v>
      </c>
      <c r="G164" s="4" t="s">
        <v>127</v>
      </c>
    </row>
    <row r="165" spans="1:9" x14ac:dyDescent="0.3">
      <c r="A165" s="1" t="s">
        <v>8</v>
      </c>
      <c r="B165" s="3" t="s">
        <v>134</v>
      </c>
      <c r="C165" s="6">
        <v>30</v>
      </c>
      <c r="D165" s="4">
        <v>2</v>
      </c>
      <c r="E165" s="4" t="s">
        <v>139</v>
      </c>
      <c r="F165" s="4" t="s">
        <v>139</v>
      </c>
      <c r="G165" s="4" t="s">
        <v>127</v>
      </c>
    </row>
    <row r="166" spans="1:9" x14ac:dyDescent="0.3">
      <c r="A166" s="1" t="s">
        <v>8</v>
      </c>
      <c r="B166" s="3" t="s">
        <v>92</v>
      </c>
      <c r="C166" s="6">
        <v>20</v>
      </c>
      <c r="D166" s="4">
        <v>2.8</v>
      </c>
      <c r="E166" s="4" t="s">
        <v>139</v>
      </c>
      <c r="F166" s="4" t="s">
        <v>139</v>
      </c>
      <c r="G166" s="4" t="s">
        <v>127</v>
      </c>
    </row>
    <row r="167" spans="1:9" x14ac:dyDescent="0.3">
      <c r="A167" s="1" t="s">
        <v>8</v>
      </c>
      <c r="B167" s="3" t="s">
        <v>135</v>
      </c>
      <c r="C167" s="6">
        <v>12</v>
      </c>
      <c r="D167" s="4">
        <v>3</v>
      </c>
      <c r="E167" s="4" t="s">
        <v>139</v>
      </c>
      <c r="F167" s="4" t="s">
        <v>139</v>
      </c>
      <c r="G167" s="4" t="s">
        <v>127</v>
      </c>
    </row>
    <row r="168" spans="1:9" x14ac:dyDescent="0.3">
      <c r="A168" s="1" t="s">
        <v>8</v>
      </c>
      <c r="B168" s="3" t="s">
        <v>144</v>
      </c>
      <c r="C168" s="6">
        <v>3</v>
      </c>
      <c r="D168" s="4">
        <v>2.5</v>
      </c>
      <c r="E168" s="4" t="s">
        <v>12</v>
      </c>
      <c r="F168" s="4" t="s">
        <v>142</v>
      </c>
      <c r="G168" s="4" t="s">
        <v>143</v>
      </c>
    </row>
    <row r="169" spans="1:9" x14ac:dyDescent="0.3">
      <c r="A169" s="1" t="s">
        <v>8</v>
      </c>
      <c r="B169" s="3" t="s">
        <v>144</v>
      </c>
      <c r="C169" s="6">
        <v>3</v>
      </c>
      <c r="D169" s="4">
        <v>3.5</v>
      </c>
      <c r="E169" s="4" t="s">
        <v>12</v>
      </c>
      <c r="F169" s="4" t="s">
        <v>142</v>
      </c>
      <c r="G169" s="4" t="s">
        <v>143</v>
      </c>
    </row>
    <row r="170" spans="1:9" x14ac:dyDescent="0.3">
      <c r="A170" s="1" t="s">
        <v>8</v>
      </c>
      <c r="B170" s="3" t="s">
        <v>146</v>
      </c>
      <c r="C170" s="6">
        <v>3</v>
      </c>
      <c r="D170" s="4">
        <f>14.1/3.8</f>
        <v>3.7105263157894739</v>
      </c>
      <c r="E170" s="4" t="s">
        <v>12</v>
      </c>
      <c r="F170" s="4" t="s">
        <v>148</v>
      </c>
      <c r="G170" s="4" t="s">
        <v>149</v>
      </c>
      <c r="I170" t="s">
        <v>113</v>
      </c>
    </row>
    <row r="171" spans="1:9" x14ac:dyDescent="0.3">
      <c r="A171" s="1" t="s">
        <v>8</v>
      </c>
      <c r="B171" s="3" t="s">
        <v>147</v>
      </c>
      <c r="C171" s="6">
        <v>15</v>
      </c>
      <c r="D171">
        <f>30.5/14.1</f>
        <v>2.1631205673758864</v>
      </c>
      <c r="E171" s="4" t="s">
        <v>12</v>
      </c>
      <c r="F171" s="4" t="s">
        <v>148</v>
      </c>
      <c r="G171" s="4" t="s">
        <v>149</v>
      </c>
      <c r="I171" t="s">
        <v>113</v>
      </c>
    </row>
    <row r="172" spans="1:9" x14ac:dyDescent="0.3">
      <c r="A172" s="1" t="s">
        <v>8</v>
      </c>
      <c r="B172" s="3" t="s">
        <v>115</v>
      </c>
      <c r="C172" s="6">
        <v>4</v>
      </c>
      <c r="D172">
        <f>20/1.5</f>
        <v>13.333333333333334</v>
      </c>
      <c r="E172" s="4" t="s">
        <v>12</v>
      </c>
      <c r="F172" s="4" t="s">
        <v>153</v>
      </c>
      <c r="G172" s="4" t="s">
        <v>154</v>
      </c>
      <c r="I172" t="s">
        <v>113</v>
      </c>
    </row>
    <row r="173" spans="1:9" x14ac:dyDescent="0.3">
      <c r="A173" s="1" t="s">
        <v>8</v>
      </c>
      <c r="B173" s="3" t="s">
        <v>151</v>
      </c>
      <c r="C173" s="6">
        <v>12</v>
      </c>
      <c r="D173">
        <f>43/22</f>
        <v>1.9545454545454546</v>
      </c>
      <c r="E173" s="4" t="s">
        <v>12</v>
      </c>
      <c r="F173" s="4" t="s">
        <v>153</v>
      </c>
      <c r="G173" s="4" t="s">
        <v>154</v>
      </c>
      <c r="I173" t="s">
        <v>113</v>
      </c>
    </row>
    <row r="174" spans="1:9" x14ac:dyDescent="0.3">
      <c r="A174" s="1" t="s">
        <v>8</v>
      </c>
      <c r="B174" s="3" t="s">
        <v>152</v>
      </c>
      <c r="C174" s="6">
        <v>6</v>
      </c>
      <c r="D174">
        <f>16/1.5</f>
        <v>10.666666666666666</v>
      </c>
      <c r="E174" s="4" t="s">
        <v>12</v>
      </c>
      <c r="F174" s="4" t="s">
        <v>153</v>
      </c>
      <c r="G174" s="4" t="s">
        <v>154</v>
      </c>
      <c r="I174" t="s">
        <v>113</v>
      </c>
    </row>
    <row r="175" spans="1:9" x14ac:dyDescent="0.3">
      <c r="A175" s="1" t="s">
        <v>8</v>
      </c>
      <c r="B175" s="3" t="s">
        <v>151</v>
      </c>
      <c r="C175" s="6">
        <v>12</v>
      </c>
      <c r="D175">
        <f>9/5</f>
        <v>1.8</v>
      </c>
      <c r="E175" s="4" t="s">
        <v>12</v>
      </c>
      <c r="F175" s="4" t="s">
        <v>153</v>
      </c>
      <c r="G175" s="4" t="s">
        <v>154</v>
      </c>
      <c r="I175" t="s">
        <v>113</v>
      </c>
    </row>
    <row r="176" spans="1:9" x14ac:dyDescent="0.3">
      <c r="A176" s="1" t="s">
        <v>8</v>
      </c>
      <c r="B176" s="3" t="s">
        <v>155</v>
      </c>
      <c r="C176" s="6">
        <v>7</v>
      </c>
      <c r="D176">
        <f>13/1.5</f>
        <v>8.6666666666666661</v>
      </c>
      <c r="E176" s="4" t="s">
        <v>42</v>
      </c>
      <c r="F176" s="4" t="s">
        <v>114</v>
      </c>
      <c r="G176" s="4" t="s">
        <v>160</v>
      </c>
      <c r="I176" t="s">
        <v>113</v>
      </c>
    </row>
    <row r="177" spans="1:9" x14ac:dyDescent="0.3">
      <c r="A177" s="1" t="s">
        <v>8</v>
      </c>
      <c r="B177" s="3" t="s">
        <v>156</v>
      </c>
      <c r="C177" s="6">
        <v>15</v>
      </c>
      <c r="D177">
        <f>90/13</f>
        <v>6.9230769230769234</v>
      </c>
      <c r="E177" s="4" t="s">
        <v>42</v>
      </c>
      <c r="F177" s="4" t="s">
        <v>114</v>
      </c>
      <c r="G177" s="4" t="s">
        <v>160</v>
      </c>
      <c r="I177" t="s">
        <v>113</v>
      </c>
    </row>
    <row r="178" spans="1:9" x14ac:dyDescent="0.3">
      <c r="A178" s="1" t="s">
        <v>8</v>
      </c>
      <c r="B178" s="3" t="s">
        <v>92</v>
      </c>
      <c r="C178" s="6">
        <v>20</v>
      </c>
      <c r="D178">
        <f>200/30</f>
        <v>6.666666666666667</v>
      </c>
      <c r="E178" s="4" t="s">
        <v>42</v>
      </c>
      <c r="F178" s="4" t="s">
        <v>114</v>
      </c>
      <c r="G178" s="4" t="s">
        <v>160</v>
      </c>
      <c r="I178" t="s">
        <v>113</v>
      </c>
    </row>
    <row r="179" spans="1:9" x14ac:dyDescent="0.3">
      <c r="A179" s="1" t="s">
        <v>8</v>
      </c>
      <c r="B179" s="3" t="s">
        <v>157</v>
      </c>
      <c r="C179" s="6">
        <v>25</v>
      </c>
      <c r="D179">
        <f>225/90</f>
        <v>2.5</v>
      </c>
      <c r="E179" s="4" t="s">
        <v>42</v>
      </c>
      <c r="F179" s="4" t="s">
        <v>114</v>
      </c>
      <c r="G179" s="4" t="s">
        <v>160</v>
      </c>
      <c r="I179" t="s">
        <v>113</v>
      </c>
    </row>
    <row r="180" spans="1:9" x14ac:dyDescent="0.3">
      <c r="A180" s="1" t="s">
        <v>8</v>
      </c>
      <c r="B180" s="3" t="s">
        <v>161</v>
      </c>
      <c r="C180" s="6">
        <v>0</v>
      </c>
      <c r="D180">
        <v>3.5</v>
      </c>
      <c r="F180" s="4" t="s">
        <v>114</v>
      </c>
      <c r="G180" s="4" t="s">
        <v>163</v>
      </c>
    </row>
    <row r="181" spans="1:9" x14ac:dyDescent="0.3">
      <c r="A181" s="1" t="s">
        <v>8</v>
      </c>
      <c r="B181" s="3" t="s">
        <v>161</v>
      </c>
      <c r="C181" s="6">
        <v>0</v>
      </c>
      <c r="D181">
        <v>4.9000000000000004</v>
      </c>
      <c r="F181" s="4" t="s">
        <v>114</v>
      </c>
      <c r="G181" s="4" t="s">
        <v>163</v>
      </c>
    </row>
    <row r="182" spans="1:9" x14ac:dyDescent="0.3">
      <c r="A182" s="1" t="s">
        <v>8</v>
      </c>
      <c r="B182" s="3" t="s">
        <v>161</v>
      </c>
      <c r="C182" s="6">
        <v>0</v>
      </c>
      <c r="D182">
        <v>6.2</v>
      </c>
      <c r="F182" s="4" t="s">
        <v>114</v>
      </c>
      <c r="G182" s="4" t="s">
        <v>163</v>
      </c>
    </row>
    <row r="183" spans="1:9" x14ac:dyDescent="0.3">
      <c r="A183" s="1" t="s">
        <v>8</v>
      </c>
      <c r="B183" s="3" t="s">
        <v>161</v>
      </c>
      <c r="C183" s="6">
        <v>0</v>
      </c>
      <c r="D183">
        <v>8.5</v>
      </c>
      <c r="F183" s="4" t="s">
        <v>114</v>
      </c>
      <c r="G183" s="4" t="s">
        <v>163</v>
      </c>
    </row>
    <row r="184" spans="1:9" x14ac:dyDescent="0.3">
      <c r="A184" s="1" t="s">
        <v>8</v>
      </c>
      <c r="B184" s="3" t="s">
        <v>161</v>
      </c>
      <c r="C184" s="6">
        <v>0</v>
      </c>
      <c r="D184">
        <v>2.9</v>
      </c>
      <c r="F184" s="4" t="s">
        <v>114</v>
      </c>
      <c r="G184" s="4" t="s">
        <v>163</v>
      </c>
    </row>
    <row r="185" spans="1:9" x14ac:dyDescent="0.3">
      <c r="A185" s="1" t="s">
        <v>8</v>
      </c>
      <c r="B185" s="3" t="s">
        <v>161</v>
      </c>
      <c r="C185" s="6">
        <v>0</v>
      </c>
      <c r="D185">
        <v>2.5</v>
      </c>
      <c r="F185" s="4" t="s">
        <v>114</v>
      </c>
      <c r="G185" s="4" t="s">
        <v>163</v>
      </c>
    </row>
    <row r="186" spans="1:9" x14ac:dyDescent="0.3">
      <c r="A186" s="1" t="s">
        <v>8</v>
      </c>
      <c r="B186" s="3" t="s">
        <v>161</v>
      </c>
      <c r="C186" s="6">
        <v>0</v>
      </c>
      <c r="D186">
        <v>5.2</v>
      </c>
      <c r="F186" s="4" t="s">
        <v>114</v>
      </c>
      <c r="G186" s="4" t="s">
        <v>163</v>
      </c>
    </row>
    <row r="187" spans="1:9" x14ac:dyDescent="0.3">
      <c r="A187" s="1" t="s">
        <v>8</v>
      </c>
      <c r="B187" s="3" t="s">
        <v>161</v>
      </c>
      <c r="C187" s="6">
        <v>0</v>
      </c>
      <c r="D187">
        <v>18.899999999999999</v>
      </c>
      <c r="F187" s="4" t="s">
        <v>114</v>
      </c>
      <c r="G187" s="4" t="s">
        <v>163</v>
      </c>
    </row>
    <row r="188" spans="1:9" x14ac:dyDescent="0.3">
      <c r="A188" s="1" t="s">
        <v>8</v>
      </c>
      <c r="B188" s="3" t="s">
        <v>161</v>
      </c>
      <c r="C188" s="6">
        <v>0</v>
      </c>
      <c r="D188">
        <v>4.3</v>
      </c>
      <c r="F188" s="4" t="s">
        <v>114</v>
      </c>
      <c r="G188" s="4" t="s">
        <v>163</v>
      </c>
    </row>
    <row r="189" spans="1:9" x14ac:dyDescent="0.3">
      <c r="A189" s="1" t="s">
        <v>8</v>
      </c>
      <c r="B189" s="3" t="s">
        <v>161</v>
      </c>
      <c r="C189" s="6">
        <v>0</v>
      </c>
      <c r="D189">
        <v>7.1</v>
      </c>
      <c r="F189" s="4" t="s">
        <v>114</v>
      </c>
      <c r="G189" s="4" t="s">
        <v>163</v>
      </c>
    </row>
    <row r="190" spans="1:9" x14ac:dyDescent="0.3">
      <c r="A190" s="1" t="s">
        <v>8</v>
      </c>
      <c r="B190" s="3" t="s">
        <v>151</v>
      </c>
      <c r="C190" s="6">
        <v>12</v>
      </c>
      <c r="D190" s="4">
        <v>1.1000000000000001</v>
      </c>
      <c r="E190" s="4"/>
      <c r="F190" s="4" t="s">
        <v>9</v>
      </c>
      <c r="G190" s="4" t="s">
        <v>164</v>
      </c>
      <c r="I190" t="s">
        <v>113</v>
      </c>
    </row>
    <row r="191" spans="1:9" x14ac:dyDescent="0.3">
      <c r="A191" s="1" t="s">
        <v>8</v>
      </c>
      <c r="B191" s="3" t="s">
        <v>151</v>
      </c>
      <c r="C191" s="6">
        <v>12</v>
      </c>
      <c r="D191" s="4">
        <v>4.5</v>
      </c>
      <c r="E191" s="4"/>
      <c r="F191" s="4" t="s">
        <v>9</v>
      </c>
      <c r="G191" s="4" t="s">
        <v>164</v>
      </c>
      <c r="I19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5"/>
  <sheetViews>
    <sheetView workbookViewId="0">
      <selection activeCell="I39" sqref="I39"/>
    </sheetView>
  </sheetViews>
  <sheetFormatPr defaultRowHeight="14.4" x14ac:dyDescent="0.3"/>
  <sheetData>
    <row r="1" spans="1:2" x14ac:dyDescent="0.3">
      <c r="A1">
        <v>1</v>
      </c>
      <c r="B1" s="1" t="s">
        <v>73</v>
      </c>
    </row>
    <row r="2" spans="1:2" x14ac:dyDescent="0.3">
      <c r="A2">
        <v>2</v>
      </c>
      <c r="B2" s="1" t="s">
        <v>159</v>
      </c>
    </row>
    <row r="3" spans="1:2" x14ac:dyDescent="0.3">
      <c r="A3">
        <v>3</v>
      </c>
      <c r="B3" s="1" t="s">
        <v>52</v>
      </c>
    </row>
    <row r="4" spans="1:2" x14ac:dyDescent="0.3">
      <c r="A4">
        <v>4</v>
      </c>
      <c r="B4" s="1" t="s">
        <v>122</v>
      </c>
    </row>
    <row r="5" spans="1:2" x14ac:dyDescent="0.3">
      <c r="A5">
        <v>5</v>
      </c>
      <c r="B5" s="1" t="s">
        <v>158</v>
      </c>
    </row>
    <row r="6" spans="1:2" x14ac:dyDescent="0.3">
      <c r="A6">
        <v>6</v>
      </c>
      <c r="B6" s="1" t="s">
        <v>33</v>
      </c>
    </row>
    <row r="7" spans="1:2" x14ac:dyDescent="0.3">
      <c r="A7">
        <v>7</v>
      </c>
      <c r="B7" s="1" t="s">
        <v>45</v>
      </c>
    </row>
    <row r="8" spans="1:2" x14ac:dyDescent="0.3">
      <c r="A8">
        <v>8</v>
      </c>
      <c r="B8" s="1" t="s">
        <v>70</v>
      </c>
    </row>
    <row r="9" spans="1:2" x14ac:dyDescent="0.3">
      <c r="A9">
        <v>9</v>
      </c>
      <c r="B9" s="1" t="s">
        <v>47</v>
      </c>
    </row>
    <row r="10" spans="1:2" x14ac:dyDescent="0.3">
      <c r="A10">
        <v>10</v>
      </c>
      <c r="B10" s="1" t="s">
        <v>31</v>
      </c>
    </row>
    <row r="11" spans="1:2" x14ac:dyDescent="0.3">
      <c r="A11">
        <v>11</v>
      </c>
      <c r="B11" s="1" t="s">
        <v>7</v>
      </c>
    </row>
    <row r="12" spans="1:2" x14ac:dyDescent="0.3">
      <c r="A12">
        <v>12</v>
      </c>
      <c r="B12" s="1" t="s">
        <v>36</v>
      </c>
    </row>
    <row r="13" spans="1:2" x14ac:dyDescent="0.3">
      <c r="A13">
        <v>13</v>
      </c>
      <c r="B13" s="1" t="s">
        <v>130</v>
      </c>
    </row>
    <row r="14" spans="1:2" x14ac:dyDescent="0.3">
      <c r="A14">
        <v>14</v>
      </c>
      <c r="B14" s="1" t="s">
        <v>27</v>
      </c>
    </row>
    <row r="15" spans="1:2" x14ac:dyDescent="0.3">
      <c r="A15">
        <v>15</v>
      </c>
      <c r="B15" s="1" t="s">
        <v>111</v>
      </c>
    </row>
    <row r="16" spans="1:2" x14ac:dyDescent="0.3">
      <c r="A16">
        <v>16</v>
      </c>
      <c r="B16" s="2" t="s">
        <v>63</v>
      </c>
    </row>
    <row r="17" spans="1:2" x14ac:dyDescent="0.3">
      <c r="A17">
        <v>17</v>
      </c>
      <c r="B17" s="2" t="s">
        <v>145</v>
      </c>
    </row>
    <row r="18" spans="1:2" x14ac:dyDescent="0.3">
      <c r="A18">
        <v>18</v>
      </c>
      <c r="B18" s="2" t="s">
        <v>180</v>
      </c>
    </row>
    <row r="19" spans="1:2" x14ac:dyDescent="0.3">
      <c r="A19">
        <v>19</v>
      </c>
      <c r="B19" s="1" t="s">
        <v>18</v>
      </c>
    </row>
    <row r="20" spans="1:2" x14ac:dyDescent="0.3">
      <c r="A20">
        <v>20</v>
      </c>
      <c r="B20" s="1" t="s">
        <v>41</v>
      </c>
    </row>
    <row r="21" spans="1:2" x14ac:dyDescent="0.3">
      <c r="A21">
        <v>21</v>
      </c>
      <c r="B21" s="1" t="s">
        <v>119</v>
      </c>
    </row>
    <row r="22" spans="1:2" x14ac:dyDescent="0.3">
      <c r="A22">
        <v>22</v>
      </c>
      <c r="B22" s="1" t="s">
        <v>128</v>
      </c>
    </row>
    <row r="23" spans="1:2" x14ac:dyDescent="0.3">
      <c r="A23">
        <v>23</v>
      </c>
      <c r="B23" s="1" t="s">
        <v>162</v>
      </c>
    </row>
    <row r="24" spans="1:2" x14ac:dyDescent="0.3">
      <c r="A24">
        <v>24</v>
      </c>
      <c r="B24" s="1" t="s">
        <v>11</v>
      </c>
    </row>
    <row r="25" spans="1:2" x14ac:dyDescent="0.3">
      <c r="A25">
        <v>25</v>
      </c>
      <c r="B25" s="1" t="s">
        <v>22</v>
      </c>
    </row>
    <row r="26" spans="1:2" x14ac:dyDescent="0.3">
      <c r="A26">
        <v>26</v>
      </c>
      <c r="B26" s="1" t="s">
        <v>150</v>
      </c>
    </row>
    <row r="27" spans="1:2" x14ac:dyDescent="0.3">
      <c r="A27">
        <v>27</v>
      </c>
      <c r="B27" s="1" t="s">
        <v>61</v>
      </c>
    </row>
    <row r="28" spans="1:2" x14ac:dyDescent="0.3">
      <c r="A28">
        <v>28</v>
      </c>
      <c r="B28" s="2" t="s">
        <v>15</v>
      </c>
    </row>
    <row r="29" spans="1:2" x14ac:dyDescent="0.3">
      <c r="A29">
        <v>29</v>
      </c>
      <c r="B29" s="1" t="s">
        <v>67</v>
      </c>
    </row>
    <row r="30" spans="1:2" x14ac:dyDescent="0.3">
      <c r="A30">
        <v>30</v>
      </c>
      <c r="B30" s="1" t="s">
        <v>131</v>
      </c>
    </row>
    <row r="31" spans="1:2" x14ac:dyDescent="0.3">
      <c r="A31">
        <v>31</v>
      </c>
      <c r="B31" s="1" t="s">
        <v>129</v>
      </c>
    </row>
    <row r="32" spans="1:2" x14ac:dyDescent="0.3">
      <c r="A32">
        <v>32</v>
      </c>
      <c r="B32" s="1" t="s">
        <v>23</v>
      </c>
    </row>
    <row r="33" spans="1:2" x14ac:dyDescent="0.3">
      <c r="A33">
        <v>33</v>
      </c>
      <c r="B33" t="s">
        <v>165</v>
      </c>
    </row>
    <row r="34" spans="1:2" x14ac:dyDescent="0.3">
      <c r="A34">
        <v>34</v>
      </c>
      <c r="B34" s="1" t="s">
        <v>107</v>
      </c>
    </row>
    <row r="35" spans="1:2" ht="16.2" customHeight="1" x14ac:dyDescent="0.3">
      <c r="A35">
        <v>35</v>
      </c>
      <c r="B35" s="1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anaerobic CO2</vt:lpstr>
      <vt:lpstr>CH4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cherub</dc:creator>
  <cp:lastModifiedBy>cherub</cp:lastModifiedBy>
  <dcterms:created xsi:type="dcterms:W3CDTF">2020-07-24T18:22:28Z</dcterms:created>
  <dcterms:modified xsi:type="dcterms:W3CDTF">2020-09-23T05:32:28Z</dcterms:modified>
</cp:coreProperties>
</file>