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oSs\Desktop\Respositiry\Tele caller perfpormance dashboard\"/>
    </mc:Choice>
  </mc:AlternateContent>
  <bookViews>
    <workbookView xWindow="0" yWindow="0" windowWidth="19710" windowHeight="7230" firstSheet="1" activeTab="1"/>
  </bookViews>
  <sheets>
    <sheet name="Data set" sheetId="1" state="hidden" r:id="rId1"/>
    <sheet name="working report" sheetId="8" r:id="rId2"/>
    <sheet name="pareto data" sheetId="6" state="hidden" r:id="rId3"/>
    <sheet name="Defect Analysis" sheetId="7" r:id="rId4"/>
    <sheet name="Chart Analysis" sheetId="5" r:id="rId5"/>
  </sheets>
  <calcPr calcId="162913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E13" i="7"/>
  <c r="E12" i="7"/>
  <c r="E11" i="7"/>
  <c r="E10" i="7"/>
  <c r="E9" i="7"/>
  <c r="E8" i="7"/>
  <c r="E7" i="7"/>
  <c r="E6" i="7"/>
  <c r="F5" i="7"/>
  <c r="F6" i="7" s="1"/>
  <c r="F7" i="7" s="1"/>
  <c r="F8" i="7" s="1"/>
  <c r="F9" i="7" s="1"/>
  <c r="F10" i="7" s="1"/>
  <c r="F11" i="7" s="1"/>
  <c r="F12" i="7" s="1"/>
  <c r="F13" i="7" s="1"/>
  <c r="E5" i="7"/>
  <c r="O102" i="6"/>
  <c r="N102" i="6"/>
  <c r="M102" i="6"/>
  <c r="L102" i="6"/>
  <c r="K102" i="6"/>
  <c r="J102" i="6"/>
  <c r="I102" i="6"/>
  <c r="H102" i="6"/>
  <c r="G102" i="6"/>
  <c r="D71" i="6"/>
  <c r="D70" i="6"/>
  <c r="D69" i="6"/>
  <c r="D68" i="6"/>
  <c r="D67" i="6"/>
  <c r="D66" i="6"/>
  <c r="D65" i="6"/>
  <c r="D64" i="6"/>
  <c r="D63" i="6"/>
  <c r="D62" i="6"/>
  <c r="F7" i="8"/>
  <c r="E7" i="8"/>
  <c r="F6" i="8"/>
  <c r="E6" i="8"/>
  <c r="S113" i="1" l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<sst xmlns="http://schemas.openxmlformats.org/spreadsheetml/2006/main" count="3123" uniqueCount="216">
  <si>
    <t>Audit count</t>
  </si>
  <si>
    <t>Emp name</t>
  </si>
  <si>
    <t>Emp Id</t>
  </si>
  <si>
    <t>Date</t>
  </si>
  <si>
    <t>Call id</t>
  </si>
  <si>
    <t>Team leader(s)</t>
  </si>
  <si>
    <t xml:space="preserve">Call opening </t>
  </si>
  <si>
    <t>Greetings</t>
  </si>
  <si>
    <t xml:space="preserve">Apology </t>
  </si>
  <si>
    <t>Empathy</t>
  </si>
  <si>
    <t>Product knowledge</t>
  </si>
  <si>
    <t xml:space="preserve">Assurance </t>
  </si>
  <si>
    <t>Resolution</t>
  </si>
  <si>
    <t>Call Transfer</t>
  </si>
  <si>
    <t>Tagg</t>
  </si>
  <si>
    <t>Closing</t>
  </si>
  <si>
    <t>Defect counts</t>
  </si>
  <si>
    <t>Defect call</t>
  </si>
  <si>
    <t>Week (s)</t>
  </si>
  <si>
    <t>Quality Auditor</t>
  </si>
  <si>
    <t>Amit</t>
  </si>
  <si>
    <t>S01</t>
  </si>
  <si>
    <t>SAG01</t>
  </si>
  <si>
    <t>y</t>
  </si>
  <si>
    <t>na</t>
  </si>
  <si>
    <t>n</t>
  </si>
  <si>
    <t>week 12</t>
  </si>
  <si>
    <t>Mike</t>
  </si>
  <si>
    <t>Ashsish</t>
  </si>
  <si>
    <t>S02</t>
  </si>
  <si>
    <t>SAG02</t>
  </si>
  <si>
    <t>Bimal</t>
  </si>
  <si>
    <t>S03</t>
  </si>
  <si>
    <t>SAG03</t>
  </si>
  <si>
    <t>Biswajeet</t>
  </si>
  <si>
    <t>S04</t>
  </si>
  <si>
    <t>SAG04</t>
  </si>
  <si>
    <t>Anand</t>
  </si>
  <si>
    <t>Sy01</t>
  </si>
  <si>
    <t>SAG05</t>
  </si>
  <si>
    <t>Monty</t>
  </si>
  <si>
    <t>Sy02</t>
  </si>
  <si>
    <t>SAG06</t>
  </si>
  <si>
    <t>Jaspreet</t>
  </si>
  <si>
    <t>Sy03</t>
  </si>
  <si>
    <t>SAG07</t>
  </si>
  <si>
    <t>Sapna</t>
  </si>
  <si>
    <t>Sy04</t>
  </si>
  <si>
    <t>SAG08</t>
  </si>
  <si>
    <t>Archana</t>
  </si>
  <si>
    <t>Sy05</t>
  </si>
  <si>
    <t>SAG09</t>
  </si>
  <si>
    <t>Dave</t>
  </si>
  <si>
    <t>M01</t>
  </si>
  <si>
    <t>SAG10</t>
  </si>
  <si>
    <t>Denis</t>
  </si>
  <si>
    <t>M02</t>
  </si>
  <si>
    <t>SAG11</t>
  </si>
  <si>
    <t>Elizabeth</t>
  </si>
  <si>
    <t>M03</t>
  </si>
  <si>
    <t>SAG12</t>
  </si>
  <si>
    <t>Gufran</t>
  </si>
  <si>
    <t>M04</t>
  </si>
  <si>
    <t>SAG13</t>
  </si>
  <si>
    <t>Simran</t>
  </si>
  <si>
    <t>M05</t>
  </si>
  <si>
    <t>SAG14</t>
  </si>
  <si>
    <t>Neha</t>
  </si>
  <si>
    <t>M06</t>
  </si>
  <si>
    <t>SAG15</t>
  </si>
  <si>
    <t>Anjali</t>
  </si>
  <si>
    <t>M07</t>
  </si>
  <si>
    <t>SAG16</t>
  </si>
  <si>
    <t>SAG17</t>
  </si>
  <si>
    <t>week 13</t>
  </si>
  <si>
    <t>SAG18</t>
  </si>
  <si>
    <t>SAG19</t>
  </si>
  <si>
    <t>SAG20</t>
  </si>
  <si>
    <t>SAG21</t>
  </si>
  <si>
    <t>SAG22</t>
  </si>
  <si>
    <t>SAG23</t>
  </si>
  <si>
    <t>SAG24</t>
  </si>
  <si>
    <t>SAG25</t>
  </si>
  <si>
    <t>SAG26</t>
  </si>
  <si>
    <t>SAG27</t>
  </si>
  <si>
    <t>SAG28</t>
  </si>
  <si>
    <t>SAG29</t>
  </si>
  <si>
    <t>SAG30</t>
  </si>
  <si>
    <t>SAG31</t>
  </si>
  <si>
    <t>SAG32</t>
  </si>
  <si>
    <t>SAG33</t>
  </si>
  <si>
    <t>week 14</t>
  </si>
  <si>
    <t>SAG34</t>
  </si>
  <si>
    <t>SAG35</t>
  </si>
  <si>
    <t>SAG36</t>
  </si>
  <si>
    <t>SAG37</t>
  </si>
  <si>
    <t>SAG38</t>
  </si>
  <si>
    <t>SAG39</t>
  </si>
  <si>
    <t>SAG40</t>
  </si>
  <si>
    <t>SAG41</t>
  </si>
  <si>
    <t>SAG42</t>
  </si>
  <si>
    <t>SAG43</t>
  </si>
  <si>
    <t>SAG44</t>
  </si>
  <si>
    <t>SAG45</t>
  </si>
  <si>
    <t>SAG46</t>
  </si>
  <si>
    <t>SAG47</t>
  </si>
  <si>
    <t>SAG48</t>
  </si>
  <si>
    <t>week 15</t>
  </si>
  <si>
    <t>SAG49</t>
  </si>
  <si>
    <t>SAG50</t>
  </si>
  <si>
    <t>SAG51</t>
  </si>
  <si>
    <t>SAG52</t>
  </si>
  <si>
    <t>SAG53</t>
  </si>
  <si>
    <t>SAG54</t>
  </si>
  <si>
    <t>SAG55</t>
  </si>
  <si>
    <t>SAG56</t>
  </si>
  <si>
    <t>SAG57</t>
  </si>
  <si>
    <t>SAG58</t>
  </si>
  <si>
    <t>SAG59</t>
  </si>
  <si>
    <t>SAG60</t>
  </si>
  <si>
    <t>SAG61</t>
  </si>
  <si>
    <t>SAG62</t>
  </si>
  <si>
    <t>SAG63</t>
  </si>
  <si>
    <t>SAG64</t>
  </si>
  <si>
    <t>week 16</t>
  </si>
  <si>
    <t>SAG65</t>
  </si>
  <si>
    <t>SAG66</t>
  </si>
  <si>
    <t>SAG67</t>
  </si>
  <si>
    <t>SAG68</t>
  </si>
  <si>
    <t>SAG69</t>
  </si>
  <si>
    <t>SAG70</t>
  </si>
  <si>
    <t>SAG71</t>
  </si>
  <si>
    <t>SAG72</t>
  </si>
  <si>
    <t>SAG73</t>
  </si>
  <si>
    <t>SAG74</t>
  </si>
  <si>
    <t>SAG75</t>
  </si>
  <si>
    <t>SAG76</t>
  </si>
  <si>
    <t>SAG77</t>
  </si>
  <si>
    <t>SAG78</t>
  </si>
  <si>
    <t>SAG79</t>
  </si>
  <si>
    <t>SAG80</t>
  </si>
  <si>
    <t>week 17</t>
  </si>
  <si>
    <t>SAG81</t>
  </si>
  <si>
    <t>SAG82</t>
  </si>
  <si>
    <t>SAG83</t>
  </si>
  <si>
    <t>SAG84</t>
  </si>
  <si>
    <t>SAG85</t>
  </si>
  <si>
    <t>SAG86</t>
  </si>
  <si>
    <t>SAG87</t>
  </si>
  <si>
    <t>SAG88</t>
  </si>
  <si>
    <t>SAG89</t>
  </si>
  <si>
    <t>SAG90</t>
  </si>
  <si>
    <t>SAG91</t>
  </si>
  <si>
    <t>SAG92</t>
  </si>
  <si>
    <t>SAG93</t>
  </si>
  <si>
    <t>SAG94</t>
  </si>
  <si>
    <t>SAG95</t>
  </si>
  <si>
    <t>SAG96</t>
  </si>
  <si>
    <t>week 18</t>
  </si>
  <si>
    <t>SAG97</t>
  </si>
  <si>
    <t>SAG98</t>
  </si>
  <si>
    <t>SAG99</t>
  </si>
  <si>
    <t>SAG100</t>
  </si>
  <si>
    <t>SAG101</t>
  </si>
  <si>
    <t>SAG102</t>
  </si>
  <si>
    <t>SAG103</t>
  </si>
  <si>
    <t>SAG104</t>
  </si>
  <si>
    <t>SAG105</t>
  </si>
  <si>
    <t>SAG106</t>
  </si>
  <si>
    <t>SAG107</t>
  </si>
  <si>
    <t>SAG108</t>
  </si>
  <si>
    <t>SAG109</t>
  </si>
  <si>
    <t>SAG110</t>
  </si>
  <si>
    <t>SAG111</t>
  </si>
  <si>
    <t>Team leader</t>
  </si>
  <si>
    <t>call id</t>
  </si>
  <si>
    <t xml:space="preserve">apology </t>
  </si>
  <si>
    <t>empathy</t>
  </si>
  <si>
    <t xml:space="preserve">assurance </t>
  </si>
  <si>
    <t>resolution</t>
  </si>
  <si>
    <t>transfer</t>
  </si>
  <si>
    <t xml:space="preserve">tagging </t>
  </si>
  <si>
    <t>closing</t>
  </si>
  <si>
    <t>Ashish</t>
  </si>
  <si>
    <t>Vincent</t>
  </si>
  <si>
    <t xml:space="preserve">Amit </t>
  </si>
  <si>
    <t xml:space="preserve">Anurag </t>
  </si>
  <si>
    <t>Atiya</t>
  </si>
  <si>
    <t>Ahmad</t>
  </si>
  <si>
    <t>Aslam</t>
  </si>
  <si>
    <t>Chris</t>
  </si>
  <si>
    <t>Denver</t>
  </si>
  <si>
    <t>Danish</t>
  </si>
  <si>
    <t>Siksha</t>
  </si>
  <si>
    <t>Parameters</t>
  </si>
  <si>
    <t>Total</t>
  </si>
  <si>
    <t>Defects</t>
  </si>
  <si>
    <t>Frequency</t>
  </si>
  <si>
    <t>Target</t>
  </si>
  <si>
    <t>Cumm Frequency</t>
  </si>
  <si>
    <t>Sum of Audit count</t>
  </si>
  <si>
    <t>Row Labels</t>
  </si>
  <si>
    <t>Grand Total</t>
  </si>
  <si>
    <t>Sum of Defect counts</t>
  </si>
  <si>
    <t>Sum of Defect call</t>
  </si>
  <si>
    <t>Accuracy</t>
  </si>
  <si>
    <t>Fair audit</t>
  </si>
  <si>
    <t>(All)</t>
  </si>
  <si>
    <t>Defect  Analysis Report</t>
  </si>
  <si>
    <t>Team leader wise</t>
  </si>
  <si>
    <t>Agent performance wise</t>
  </si>
  <si>
    <t>Date wise performance</t>
  </si>
  <si>
    <t>Week wise performance</t>
  </si>
  <si>
    <t>Auditor wsie performance</t>
  </si>
  <si>
    <t>Parameter wise performance</t>
  </si>
  <si>
    <t>Average of Defect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</si>
</sst>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4" fontId="0" fillId="0" borderId="4" xfId="0" applyNumberFormat="1" applyBorder="1"/>
    <xf numFmtId="0" fontId="0" fillId="3" borderId="4" xfId="0" applyFont="1" applyFill="1" applyBorder="1"/>
    <xf numFmtId="0" fontId="0" fillId="0" borderId="5" xfId="0" applyBorder="1"/>
    <xf numFmtId="14" fontId="0" fillId="0" borderId="5" xfId="0" applyNumberFormat="1" applyBorder="1"/>
    <xf numFmtId="0" fontId="1" fillId="0" borderId="5" xfId="0" applyFont="1" applyBorder="1"/>
    <xf numFmtId="0" fontId="0" fillId="3" borderId="5" xfId="0" applyFont="1" applyFill="1" applyBorder="1"/>
    <xf numFmtId="14" fontId="0" fillId="3" borderId="5" xfId="0" applyNumberFormat="1" applyFill="1" applyBorder="1"/>
    <xf numFmtId="0" fontId="0" fillId="3" borderId="5" xfId="0" applyFill="1" applyBorder="1"/>
    <xf numFmtId="0" fontId="0" fillId="0" borderId="5" xfId="0" applyFill="1" applyBorder="1"/>
    <xf numFmtId="0" fontId="1" fillId="4" borderId="5" xfId="0" applyFont="1" applyFill="1" applyBorder="1"/>
    <xf numFmtId="0" fontId="0" fillId="4" borderId="5" xfId="0" applyFill="1" applyBorder="1"/>
    <xf numFmtId="2" fontId="0" fillId="4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 applyAlignment="1">
      <alignment horizontal="left"/>
    </xf>
    <xf numFmtId="10" fontId="1" fillId="5" borderId="0" xfId="0" applyNumberFormat="1" applyFont="1" applyFill="1"/>
    <xf numFmtId="0" fontId="1" fillId="5" borderId="0" xfId="0" applyFont="1" applyFill="1"/>
    <xf numFmtId="0" fontId="1" fillId="3" borderId="0" xfId="0" applyFont="1" applyFill="1"/>
    <xf numFmtId="0" fontId="0" fillId="0" borderId="0" xfId="0" applyAlignment="1"/>
    <xf numFmtId="171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48"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71" formatCode="0.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Defect</a:t>
            </a:r>
            <a:r>
              <a:rPr lang="en-IN" b="1" baseline="0"/>
              <a:t> </a:t>
            </a:r>
            <a:r>
              <a:rPr lang="en-IN" b="1"/>
              <a:t>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Analysis'!$D$4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Analysis'!$C$5:$C$13</c:f>
              <c:strCache>
                <c:ptCount val="9"/>
                <c:pt idx="0">
                  <c:v>empathy</c:v>
                </c:pt>
                <c:pt idx="1">
                  <c:v>assurance </c:v>
                </c:pt>
                <c:pt idx="2">
                  <c:v>resolution</c:v>
                </c:pt>
                <c:pt idx="3">
                  <c:v>tagging </c:v>
                </c:pt>
                <c:pt idx="4">
                  <c:v>apology </c:v>
                </c:pt>
                <c:pt idx="5">
                  <c:v>Call opening </c:v>
                </c:pt>
                <c:pt idx="6">
                  <c:v>Greetings</c:v>
                </c:pt>
                <c:pt idx="7">
                  <c:v>transfer</c:v>
                </c:pt>
                <c:pt idx="8">
                  <c:v>closing</c:v>
                </c:pt>
              </c:strCache>
            </c:strRef>
          </c:cat>
          <c:val>
            <c:numRef>
              <c:f>'Defect Analysis'!$D$5:$D$13</c:f>
              <c:numCache>
                <c:formatCode>General</c:formatCode>
                <c:ptCount val="9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D-4834-B1E8-32126234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67600"/>
        <c:axId val="502065632"/>
      </c:barChart>
      <c:lineChart>
        <c:grouping val="standard"/>
        <c:varyColors val="0"/>
        <c:ser>
          <c:idx val="1"/>
          <c:order val="1"/>
          <c:tx>
            <c:strRef>
              <c:f>'Defect Analysis'!$F$4</c:f>
              <c:strCache>
                <c:ptCount val="1"/>
                <c:pt idx="0">
                  <c:v>Cumm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Analysis'!$C$5:$C$13</c:f>
              <c:strCache>
                <c:ptCount val="9"/>
                <c:pt idx="0">
                  <c:v>empathy</c:v>
                </c:pt>
                <c:pt idx="1">
                  <c:v>assurance </c:v>
                </c:pt>
                <c:pt idx="2">
                  <c:v>resolution</c:v>
                </c:pt>
                <c:pt idx="3">
                  <c:v>tagging </c:v>
                </c:pt>
                <c:pt idx="4">
                  <c:v>apology </c:v>
                </c:pt>
                <c:pt idx="5">
                  <c:v>Call opening </c:v>
                </c:pt>
                <c:pt idx="6">
                  <c:v>Greetings</c:v>
                </c:pt>
                <c:pt idx="7">
                  <c:v>transfer</c:v>
                </c:pt>
                <c:pt idx="8">
                  <c:v>closing</c:v>
                </c:pt>
              </c:strCache>
            </c:strRef>
          </c:cat>
          <c:val>
            <c:numRef>
              <c:f>'Defect Analysis'!$F$5:$F$13</c:f>
              <c:numCache>
                <c:formatCode>0.00</c:formatCode>
                <c:ptCount val="9"/>
                <c:pt idx="0">
                  <c:v>23.098591549295776</c:v>
                </c:pt>
                <c:pt idx="1">
                  <c:v>46.197183098591552</c:v>
                </c:pt>
                <c:pt idx="2">
                  <c:v>69.295774647887328</c:v>
                </c:pt>
                <c:pt idx="3">
                  <c:v>92.394366197183103</c:v>
                </c:pt>
                <c:pt idx="4" formatCode="0">
                  <c:v>100</c:v>
                </c:pt>
                <c:pt idx="5" formatCode="0">
                  <c:v>100</c:v>
                </c:pt>
                <c:pt idx="6" formatCode="0">
                  <c:v>100</c:v>
                </c:pt>
                <c:pt idx="7" formatCode="0">
                  <c:v>100</c:v>
                </c:pt>
                <c:pt idx="8" formatCode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D-4834-B1E8-321262341AD8}"/>
            </c:ext>
          </c:extLst>
        </c:ser>
        <c:ser>
          <c:idx val="2"/>
          <c:order val="2"/>
          <c:tx>
            <c:strRef>
              <c:f>'Defect Analysis'!$G$4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Analysis'!$C$5:$C$13</c:f>
              <c:strCache>
                <c:ptCount val="9"/>
                <c:pt idx="0">
                  <c:v>empathy</c:v>
                </c:pt>
                <c:pt idx="1">
                  <c:v>assurance </c:v>
                </c:pt>
                <c:pt idx="2">
                  <c:v>resolution</c:v>
                </c:pt>
                <c:pt idx="3">
                  <c:v>tagging </c:v>
                </c:pt>
                <c:pt idx="4">
                  <c:v>apology </c:v>
                </c:pt>
                <c:pt idx="5">
                  <c:v>Call opening </c:v>
                </c:pt>
                <c:pt idx="6">
                  <c:v>Greetings</c:v>
                </c:pt>
                <c:pt idx="7">
                  <c:v>transfer</c:v>
                </c:pt>
                <c:pt idx="8">
                  <c:v>closing</c:v>
                </c:pt>
              </c:strCache>
            </c:strRef>
          </c:cat>
          <c:val>
            <c:numRef>
              <c:f>'Defect Analysis'!$G$5:$G$13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D-4834-B1E8-32126234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58456"/>
        <c:axId val="405854192"/>
      </c:lineChart>
      <c:catAx>
        <c:axId val="502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5632"/>
        <c:crosses val="autoZero"/>
        <c:auto val="1"/>
        <c:lblAlgn val="ctr"/>
        <c:lblOffset val="100"/>
        <c:noMultiLvlLbl val="0"/>
      </c:catAx>
      <c:valAx>
        <c:axId val="502065632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2067600"/>
        <c:crosses val="autoZero"/>
        <c:crossBetween val="between"/>
      </c:valAx>
      <c:valAx>
        <c:axId val="405854192"/>
        <c:scaling>
          <c:orientation val="minMax"/>
          <c:max val="100"/>
        </c:scaling>
        <c:delete val="1"/>
        <c:axPos val="r"/>
        <c:numFmt formatCode="0.00" sourceLinked="1"/>
        <c:majorTickMark val="none"/>
        <c:minorTickMark val="none"/>
        <c:tickLblPos val="nextTo"/>
        <c:crossAx val="405858456"/>
        <c:crosses val="max"/>
        <c:crossBetween val="between"/>
      </c:valAx>
      <c:catAx>
        <c:axId val="40585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85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123825</xdr:rowOff>
    </xdr:from>
    <xdr:to>
      <xdr:col>10</xdr:col>
      <xdr:colOff>76200</xdr:colOff>
      <xdr:row>2</xdr:row>
      <xdr:rowOff>133350</xdr:rowOff>
    </xdr:to>
    <xdr:sp macro="" textlink="">
      <xdr:nvSpPr>
        <xdr:cNvPr id="4" name="Rectangle 3"/>
        <xdr:cNvSpPr/>
      </xdr:nvSpPr>
      <xdr:spPr>
        <a:xfrm>
          <a:off x="2200275" y="123825"/>
          <a:ext cx="6086475" cy="3905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Tele callers Performance Audit  Report</a:t>
          </a:r>
          <a:endParaRPr lang="en-IN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</xdr:row>
      <xdr:rowOff>95250</xdr:rowOff>
    </xdr:from>
    <xdr:to>
      <xdr:col>10</xdr:col>
      <xdr:colOff>123825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5210175" y="1047750"/>
          <a:ext cx="1200150" cy="1428750"/>
        </a:xfrm>
        <a:prstGeom prst="rect">
          <a:avLst/>
        </a:prstGeom>
        <a:noFill/>
        <a:ln>
          <a:solidFill>
            <a:schemeClr val="bg1">
              <a:lumMod val="85000"/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104775</xdr:rowOff>
    </xdr:from>
    <xdr:to>
      <xdr:col>10</xdr:col>
      <xdr:colOff>428625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0</xdr:row>
      <xdr:rowOff>171450</xdr:rowOff>
    </xdr:from>
    <xdr:to>
      <xdr:col>10</xdr:col>
      <xdr:colOff>561975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1485899" y="171450"/>
          <a:ext cx="5172076" cy="381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tx2"/>
              </a:solidFill>
            </a:rPr>
            <a:t>DEFECT CHART ANALYSIS</a:t>
          </a:r>
        </a:p>
      </xdr:txBody>
    </xdr:sp>
    <xdr:clientData/>
  </xdr:twoCellAnchor>
  <xdr:twoCellAnchor>
    <xdr:from>
      <xdr:col>13</xdr:col>
      <xdr:colOff>295276</xdr:colOff>
      <xdr:row>5</xdr:row>
      <xdr:rowOff>114300</xdr:rowOff>
    </xdr:from>
    <xdr:to>
      <xdr:col>18</xdr:col>
      <xdr:colOff>485776</xdr:colOff>
      <xdr:row>25</xdr:row>
      <xdr:rowOff>133350</xdr:rowOff>
    </xdr:to>
    <xdr:sp macro="" textlink="">
      <xdr:nvSpPr>
        <xdr:cNvPr id="4" name="Snip Diagonal Corner Rectangle 3"/>
        <xdr:cNvSpPr/>
      </xdr:nvSpPr>
      <xdr:spPr>
        <a:xfrm>
          <a:off x="8220076" y="1066800"/>
          <a:ext cx="3238500" cy="3829050"/>
        </a:xfrm>
        <a:prstGeom prst="snip2Diag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 baseline="0"/>
            <a:t>SIGNIFACNT PARAMETERS NEEDS TO FOCUS </a:t>
          </a:r>
        </a:p>
        <a:p>
          <a:pPr algn="l"/>
          <a:endParaRPr lang="en-IN" sz="1100" b="1" baseline="0"/>
        </a:p>
        <a:p>
          <a:pPr algn="l"/>
          <a:r>
            <a:rPr lang="en-IN" sz="1800" b="1" baseline="0"/>
            <a:t>1. Resolution</a:t>
          </a:r>
        </a:p>
        <a:p>
          <a:pPr algn="l"/>
          <a:r>
            <a:rPr lang="en-IN" sz="1800" b="1" baseline="0"/>
            <a:t>2.Symathy</a:t>
          </a:r>
        </a:p>
        <a:p>
          <a:pPr algn="l"/>
          <a:r>
            <a:rPr lang="en-IN" sz="1800" b="1" baseline="0"/>
            <a:t>3.Assurance</a:t>
          </a:r>
          <a:endParaRPr lang="en-IN" sz="18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0.0274</cdr:x>
      <cdr:y>0.20075</cdr:y>
    </cdr:from>
    <cdr:to>
      <cdr:x>0.34442</cdr:x>
      <cdr:y>0.91745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3351" y="1019176"/>
          <a:ext cx="1543050" cy="36385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Ss" refreshedDate="45657.690522222219" createdVersion="6" refreshedVersion="6" minRefreshableVersion="3" recordCount="112">
  <cacheSource type="worksheet">
    <worksheetSource ref="B1:U113" sheet="Data set"/>
  </cacheSource>
  <cacheFields count="20">
    <cacheField name="Audit count" numFmtId="0">
      <sharedItems containsSemiMixedTypes="0" containsString="0" containsNumber="1" containsInteger="1" minValue="1" maxValue="1"/>
    </cacheField>
    <cacheField name="Emp name" numFmtId="0">
      <sharedItems count="16">
        <s v="Amit"/>
        <s v="Ashsish"/>
        <s v="Bimal"/>
        <s v="Biswajeet"/>
        <s v="Anand"/>
        <s v="Monty"/>
        <s v="Jaspreet"/>
        <s v="Sapna"/>
        <s v="Archana"/>
        <s v="Dave"/>
        <s v="Denis"/>
        <s v="Elizabeth"/>
        <s v="Gufran"/>
        <s v="Simran"/>
        <s v="Neha"/>
        <s v="Anjali"/>
      </sharedItems>
    </cacheField>
    <cacheField name="Emp Id" numFmtId="0">
      <sharedItems/>
    </cacheField>
    <cacheField name="Date" numFmtId="14">
      <sharedItems containsSemiMixedTypes="0" containsNonDate="0" containsDate="1" containsString="0" minDate="2024-08-01T00:00:00" maxDate="2024-08-08T00:00:00" count="7">
        <d v="2024-08-01T00:00:00"/>
        <d v="2024-08-02T00:00:00"/>
        <d v="2024-08-03T00:00:00"/>
        <d v="2024-08-04T00:00:00"/>
        <d v="2024-08-05T00:00:00"/>
        <d v="2024-08-06T00:00:00"/>
        <d v="2024-08-07T00:00:00"/>
      </sharedItems>
    </cacheField>
    <cacheField name="Call id" numFmtId="0">
      <sharedItems/>
    </cacheField>
    <cacheField name="Team leader(s)" numFmtId="0">
      <sharedItems count="1">
        <s v="Vincent"/>
      </sharedItems>
    </cacheField>
    <cacheField name="Call opening " numFmtId="0">
      <sharedItems/>
    </cacheField>
    <cacheField name="Greetings" numFmtId="0">
      <sharedItems/>
    </cacheField>
    <cacheField name="Apology " numFmtId="0">
      <sharedItems count="3">
        <s v="na"/>
        <s v="n"/>
        <s v="y"/>
      </sharedItems>
    </cacheField>
    <cacheField name="Empathy" numFmtId="0">
      <sharedItems/>
    </cacheField>
    <cacheField name="Product knowledge" numFmtId="0">
      <sharedItems count="2">
        <s v="n"/>
        <s v="y"/>
      </sharedItems>
    </cacheField>
    <cacheField name="Assurance " numFmtId="0">
      <sharedItems/>
    </cacheField>
    <cacheField name="Resolution" numFmtId="0">
      <sharedItems/>
    </cacheField>
    <cacheField name="Call Transfer" numFmtId="0">
      <sharedItems/>
    </cacheField>
    <cacheField name="Tagg" numFmtId="0">
      <sharedItems/>
    </cacheField>
    <cacheField name="Closing" numFmtId="0">
      <sharedItems/>
    </cacheField>
    <cacheField name="Defect counts" numFmtId="0">
      <sharedItems containsSemiMixedTypes="0" containsString="0" containsNumber="1" containsInteger="1" minValue="0" maxValue="6"/>
    </cacheField>
    <cacheField name="Defect call" numFmtId="0">
      <sharedItems containsSemiMixedTypes="0" containsString="0" containsNumber="1" containsInteger="1" minValue="0" maxValue="1"/>
    </cacheField>
    <cacheField name="Week (s)" numFmtId="0">
      <sharedItems count="7">
        <s v="week 12"/>
        <s v="week 13"/>
        <s v="week 14"/>
        <s v="week 15"/>
        <s v="week 16"/>
        <s v="week 17"/>
        <s v="week 18"/>
      </sharedItems>
    </cacheField>
    <cacheField name="Quality Auditor" numFmtId="0">
      <sharedItems count="1">
        <s v="Mik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x v="0"/>
    <s v="S01"/>
    <x v="0"/>
    <s v="SAG01"/>
    <x v="0"/>
    <s v="y"/>
    <s v="y"/>
    <x v="0"/>
    <s v="n"/>
    <x v="0"/>
    <s v="n"/>
    <s v="y"/>
    <s v="n"/>
    <s v="y"/>
    <s v="y"/>
    <n v="4"/>
    <n v="1"/>
    <x v="0"/>
    <x v="0"/>
  </r>
  <r>
    <n v="1"/>
    <x v="1"/>
    <s v="S02"/>
    <x v="0"/>
    <s v="SAG02"/>
    <x v="0"/>
    <s v="y"/>
    <s v="y"/>
    <x v="1"/>
    <s v="n"/>
    <x v="0"/>
    <s v="n"/>
    <s v="y"/>
    <s v="n"/>
    <s v="y"/>
    <s v="y"/>
    <n v="5"/>
    <n v="1"/>
    <x v="0"/>
    <x v="0"/>
  </r>
  <r>
    <n v="1"/>
    <x v="2"/>
    <s v="S03"/>
    <x v="0"/>
    <s v="SAG03"/>
    <x v="0"/>
    <s v="y"/>
    <s v="y"/>
    <x v="0"/>
    <s v="n"/>
    <x v="0"/>
    <s v="n"/>
    <s v="y"/>
    <s v="n"/>
    <s v="y"/>
    <s v="y"/>
    <n v="4"/>
    <n v="1"/>
    <x v="0"/>
    <x v="0"/>
  </r>
  <r>
    <n v="1"/>
    <x v="3"/>
    <s v="S04"/>
    <x v="0"/>
    <s v="SAG04"/>
    <x v="0"/>
    <s v="y"/>
    <s v="y"/>
    <x v="1"/>
    <s v="n"/>
    <x v="0"/>
    <s v="n"/>
    <s v="y"/>
    <s v="n"/>
    <s v="y"/>
    <s v="y"/>
    <n v="5"/>
    <n v="1"/>
    <x v="0"/>
    <x v="0"/>
  </r>
  <r>
    <n v="1"/>
    <x v="4"/>
    <s v="Sy01"/>
    <x v="0"/>
    <s v="SAG05"/>
    <x v="0"/>
    <s v="y"/>
    <s v="y"/>
    <x v="1"/>
    <s v="n"/>
    <x v="0"/>
    <s v="n"/>
    <s v="y"/>
    <s v="n"/>
    <s v="y"/>
    <s v="y"/>
    <n v="5"/>
    <n v="1"/>
    <x v="0"/>
    <x v="0"/>
  </r>
  <r>
    <n v="1"/>
    <x v="5"/>
    <s v="Sy02"/>
    <x v="0"/>
    <s v="SAG06"/>
    <x v="0"/>
    <s v="y"/>
    <s v="y"/>
    <x v="1"/>
    <s v="n"/>
    <x v="0"/>
    <s v="n"/>
    <s v="y"/>
    <s v="n"/>
    <s v="y"/>
    <s v="y"/>
    <n v="5"/>
    <n v="1"/>
    <x v="0"/>
    <x v="0"/>
  </r>
  <r>
    <n v="1"/>
    <x v="6"/>
    <s v="Sy03"/>
    <x v="0"/>
    <s v="SAG07"/>
    <x v="0"/>
    <s v="y"/>
    <s v="y"/>
    <x v="0"/>
    <s v="y"/>
    <x v="1"/>
    <s v="y"/>
    <s v="y"/>
    <s v="y"/>
    <s v="y"/>
    <s v="y"/>
    <n v="0"/>
    <n v="0"/>
    <x v="0"/>
    <x v="0"/>
  </r>
  <r>
    <n v="1"/>
    <x v="7"/>
    <s v="Sy04"/>
    <x v="0"/>
    <s v="SAG08"/>
    <x v="0"/>
    <s v="y"/>
    <s v="y"/>
    <x v="0"/>
    <s v="n"/>
    <x v="0"/>
    <s v="n"/>
    <s v="y"/>
    <s v="n"/>
    <s v="y"/>
    <s v="y"/>
    <n v="4"/>
    <n v="1"/>
    <x v="0"/>
    <x v="0"/>
  </r>
  <r>
    <n v="1"/>
    <x v="8"/>
    <s v="Sy05"/>
    <x v="0"/>
    <s v="SAG09"/>
    <x v="0"/>
    <s v="y"/>
    <s v="y"/>
    <x v="1"/>
    <s v="n"/>
    <x v="0"/>
    <s v="n"/>
    <s v="y"/>
    <s v="n"/>
    <s v="y"/>
    <s v="y"/>
    <n v="5"/>
    <n v="1"/>
    <x v="0"/>
    <x v="0"/>
  </r>
  <r>
    <n v="1"/>
    <x v="9"/>
    <s v="M01"/>
    <x v="0"/>
    <s v="SAG10"/>
    <x v="0"/>
    <s v="y"/>
    <s v="y"/>
    <x v="2"/>
    <s v="y"/>
    <x v="1"/>
    <s v="y"/>
    <s v="y"/>
    <s v="y"/>
    <s v="y"/>
    <s v="y"/>
    <n v="0"/>
    <n v="0"/>
    <x v="0"/>
    <x v="0"/>
  </r>
  <r>
    <n v="1"/>
    <x v="10"/>
    <s v="M02"/>
    <x v="0"/>
    <s v="SAG11"/>
    <x v="0"/>
    <s v="y"/>
    <s v="y"/>
    <x v="0"/>
    <s v="n"/>
    <x v="0"/>
    <s v="n"/>
    <s v="y"/>
    <s v="n"/>
    <s v="y"/>
    <s v="y"/>
    <n v="4"/>
    <n v="1"/>
    <x v="0"/>
    <x v="0"/>
  </r>
  <r>
    <n v="1"/>
    <x v="11"/>
    <s v="M03"/>
    <x v="0"/>
    <s v="SAG12"/>
    <x v="0"/>
    <s v="y"/>
    <s v="y"/>
    <x v="2"/>
    <s v="y"/>
    <x v="1"/>
    <s v="y"/>
    <s v="y"/>
    <s v="y"/>
    <s v="y"/>
    <s v="y"/>
    <n v="0"/>
    <n v="0"/>
    <x v="0"/>
    <x v="0"/>
  </r>
  <r>
    <n v="1"/>
    <x v="12"/>
    <s v="M04"/>
    <x v="0"/>
    <s v="SAG13"/>
    <x v="0"/>
    <s v="y"/>
    <s v="y"/>
    <x v="1"/>
    <s v="n"/>
    <x v="0"/>
    <s v="n"/>
    <s v="y"/>
    <s v="n"/>
    <s v="y"/>
    <s v="y"/>
    <n v="5"/>
    <n v="1"/>
    <x v="0"/>
    <x v="0"/>
  </r>
  <r>
    <n v="1"/>
    <x v="13"/>
    <s v="M05"/>
    <x v="0"/>
    <s v="SAG14"/>
    <x v="0"/>
    <s v="y"/>
    <s v="y"/>
    <x v="2"/>
    <s v="y"/>
    <x v="1"/>
    <s v="y"/>
    <s v="y"/>
    <s v="y"/>
    <s v="y"/>
    <s v="y"/>
    <n v="0"/>
    <n v="0"/>
    <x v="0"/>
    <x v="0"/>
  </r>
  <r>
    <n v="1"/>
    <x v="14"/>
    <s v="M06"/>
    <x v="0"/>
    <s v="SAG15"/>
    <x v="0"/>
    <s v="y"/>
    <s v="y"/>
    <x v="2"/>
    <s v="y"/>
    <x v="1"/>
    <s v="y"/>
    <s v="y"/>
    <s v="y"/>
    <s v="y"/>
    <s v="y"/>
    <n v="0"/>
    <n v="0"/>
    <x v="0"/>
    <x v="0"/>
  </r>
  <r>
    <n v="1"/>
    <x v="15"/>
    <s v="M07"/>
    <x v="0"/>
    <s v="SAG16"/>
    <x v="0"/>
    <s v="y"/>
    <s v="y"/>
    <x v="0"/>
    <s v="n"/>
    <x v="0"/>
    <s v="n"/>
    <s v="y"/>
    <s v="n"/>
    <s v="y"/>
    <s v="y"/>
    <n v="4"/>
    <n v="1"/>
    <x v="0"/>
    <x v="0"/>
  </r>
  <r>
    <n v="1"/>
    <x v="0"/>
    <s v="S01"/>
    <x v="1"/>
    <s v="SAG17"/>
    <x v="0"/>
    <s v="y"/>
    <s v="y"/>
    <x v="1"/>
    <s v="n"/>
    <x v="0"/>
    <s v="n"/>
    <s v="y"/>
    <s v="n"/>
    <s v="y"/>
    <s v="y"/>
    <n v="5"/>
    <n v="1"/>
    <x v="1"/>
    <x v="0"/>
  </r>
  <r>
    <n v="1"/>
    <x v="1"/>
    <s v="S02"/>
    <x v="1"/>
    <s v="SAG18"/>
    <x v="0"/>
    <s v="y"/>
    <s v="y"/>
    <x v="2"/>
    <s v="y"/>
    <x v="1"/>
    <s v="y"/>
    <s v="y"/>
    <s v="y"/>
    <s v="y"/>
    <s v="y"/>
    <n v="0"/>
    <n v="0"/>
    <x v="1"/>
    <x v="0"/>
  </r>
  <r>
    <n v="1"/>
    <x v="2"/>
    <s v="S03"/>
    <x v="1"/>
    <s v="SAG19"/>
    <x v="0"/>
    <s v="y"/>
    <s v="y"/>
    <x v="0"/>
    <s v="n"/>
    <x v="0"/>
    <s v="n"/>
    <s v="y"/>
    <s v="n"/>
    <s v="y"/>
    <s v="y"/>
    <n v="4"/>
    <n v="1"/>
    <x v="1"/>
    <x v="0"/>
  </r>
  <r>
    <n v="1"/>
    <x v="3"/>
    <s v="S04"/>
    <x v="1"/>
    <s v="SAG20"/>
    <x v="0"/>
    <s v="y"/>
    <s v="y"/>
    <x v="1"/>
    <s v="n"/>
    <x v="0"/>
    <s v="n"/>
    <s v="y"/>
    <s v="n"/>
    <s v="y"/>
    <s v="y"/>
    <n v="5"/>
    <n v="1"/>
    <x v="1"/>
    <x v="0"/>
  </r>
  <r>
    <n v="1"/>
    <x v="4"/>
    <s v="Sy01"/>
    <x v="1"/>
    <s v="SAG21"/>
    <x v="0"/>
    <s v="y"/>
    <s v="y"/>
    <x v="2"/>
    <s v="y"/>
    <x v="1"/>
    <s v="y"/>
    <s v="y"/>
    <s v="y"/>
    <s v="y"/>
    <s v="y"/>
    <n v="0"/>
    <n v="0"/>
    <x v="1"/>
    <x v="0"/>
  </r>
  <r>
    <n v="1"/>
    <x v="5"/>
    <s v="Sy02"/>
    <x v="1"/>
    <s v="SAG22"/>
    <x v="0"/>
    <s v="y"/>
    <s v="y"/>
    <x v="2"/>
    <s v="y"/>
    <x v="1"/>
    <s v="y"/>
    <s v="y"/>
    <s v="y"/>
    <s v="y"/>
    <s v="y"/>
    <n v="0"/>
    <n v="0"/>
    <x v="1"/>
    <x v="0"/>
  </r>
  <r>
    <n v="1"/>
    <x v="6"/>
    <s v="Sy03"/>
    <x v="1"/>
    <s v="SAG23"/>
    <x v="0"/>
    <s v="y"/>
    <s v="y"/>
    <x v="1"/>
    <s v="n"/>
    <x v="0"/>
    <s v="n"/>
    <s v="y"/>
    <s v="n"/>
    <s v="y"/>
    <s v="y"/>
    <n v="5"/>
    <n v="1"/>
    <x v="1"/>
    <x v="0"/>
  </r>
  <r>
    <n v="1"/>
    <x v="7"/>
    <s v="Sy04"/>
    <x v="1"/>
    <s v="SAG24"/>
    <x v="0"/>
    <s v="y"/>
    <s v="y"/>
    <x v="2"/>
    <s v="y"/>
    <x v="1"/>
    <s v="y"/>
    <s v="y"/>
    <s v="y"/>
    <s v="y"/>
    <s v="y"/>
    <n v="0"/>
    <n v="0"/>
    <x v="1"/>
    <x v="0"/>
  </r>
  <r>
    <n v="1"/>
    <x v="8"/>
    <s v="Sy05"/>
    <x v="1"/>
    <s v="SAG25"/>
    <x v="0"/>
    <s v="y"/>
    <s v="y"/>
    <x v="1"/>
    <s v="n"/>
    <x v="0"/>
    <s v="n"/>
    <s v="y"/>
    <s v="n"/>
    <s v="y"/>
    <s v="y"/>
    <n v="5"/>
    <n v="1"/>
    <x v="1"/>
    <x v="0"/>
  </r>
  <r>
    <n v="1"/>
    <x v="9"/>
    <s v="M01"/>
    <x v="1"/>
    <s v="SAG26"/>
    <x v="0"/>
    <s v="y"/>
    <s v="y"/>
    <x v="2"/>
    <s v="y"/>
    <x v="1"/>
    <s v="y"/>
    <s v="y"/>
    <s v="y"/>
    <s v="y"/>
    <s v="y"/>
    <n v="0"/>
    <n v="0"/>
    <x v="1"/>
    <x v="0"/>
  </r>
  <r>
    <n v="1"/>
    <x v="10"/>
    <s v="M02"/>
    <x v="1"/>
    <s v="SAG27"/>
    <x v="0"/>
    <s v="y"/>
    <s v="y"/>
    <x v="2"/>
    <s v="y"/>
    <x v="1"/>
    <s v="y"/>
    <s v="y"/>
    <s v="y"/>
    <s v="y"/>
    <s v="y"/>
    <n v="0"/>
    <n v="0"/>
    <x v="1"/>
    <x v="0"/>
  </r>
  <r>
    <n v="1"/>
    <x v="11"/>
    <s v="M03"/>
    <x v="1"/>
    <s v="SAG28"/>
    <x v="0"/>
    <s v="y"/>
    <s v="y"/>
    <x v="1"/>
    <s v="n"/>
    <x v="0"/>
    <s v="n"/>
    <s v="y"/>
    <s v="n"/>
    <s v="y"/>
    <s v="y"/>
    <n v="5"/>
    <n v="1"/>
    <x v="1"/>
    <x v="0"/>
  </r>
  <r>
    <n v="1"/>
    <x v="12"/>
    <s v="M04"/>
    <x v="1"/>
    <s v="SAG29"/>
    <x v="0"/>
    <s v="y"/>
    <s v="y"/>
    <x v="2"/>
    <s v="y"/>
    <x v="1"/>
    <s v="y"/>
    <s v="y"/>
    <s v="y"/>
    <s v="y"/>
    <s v="y"/>
    <n v="0"/>
    <n v="0"/>
    <x v="1"/>
    <x v="0"/>
  </r>
  <r>
    <n v="1"/>
    <x v="13"/>
    <s v="M05"/>
    <x v="1"/>
    <s v="SAG30"/>
    <x v="0"/>
    <s v="y"/>
    <s v="y"/>
    <x v="0"/>
    <s v="n"/>
    <x v="0"/>
    <s v="n"/>
    <s v="y"/>
    <s v="n"/>
    <s v="y"/>
    <s v="y"/>
    <n v="4"/>
    <n v="1"/>
    <x v="1"/>
    <x v="0"/>
  </r>
  <r>
    <n v="1"/>
    <x v="14"/>
    <s v="M06"/>
    <x v="1"/>
    <s v="SAG31"/>
    <x v="0"/>
    <s v="y"/>
    <s v="y"/>
    <x v="1"/>
    <s v="n"/>
    <x v="0"/>
    <s v="n"/>
    <s v="y"/>
    <s v="n"/>
    <s v="y"/>
    <s v="y"/>
    <n v="5"/>
    <n v="1"/>
    <x v="1"/>
    <x v="0"/>
  </r>
  <r>
    <n v="1"/>
    <x v="15"/>
    <s v="M07"/>
    <x v="1"/>
    <s v="SAG32"/>
    <x v="0"/>
    <s v="y"/>
    <s v="y"/>
    <x v="1"/>
    <s v="n"/>
    <x v="0"/>
    <s v="n"/>
    <s v="y"/>
    <s v="n"/>
    <s v="y"/>
    <s v="y"/>
    <n v="5"/>
    <n v="1"/>
    <x v="1"/>
    <x v="0"/>
  </r>
  <r>
    <n v="1"/>
    <x v="0"/>
    <s v="S01"/>
    <x v="2"/>
    <s v="SAG33"/>
    <x v="0"/>
    <s v="y"/>
    <s v="y"/>
    <x v="2"/>
    <s v="y"/>
    <x v="1"/>
    <s v="y"/>
    <s v="y"/>
    <s v="y"/>
    <s v="y"/>
    <s v="y"/>
    <n v="0"/>
    <n v="0"/>
    <x v="2"/>
    <x v="0"/>
  </r>
  <r>
    <n v="1"/>
    <x v="1"/>
    <s v="S02"/>
    <x v="2"/>
    <s v="SAG34"/>
    <x v="0"/>
    <s v="y"/>
    <s v="y"/>
    <x v="0"/>
    <s v="n"/>
    <x v="0"/>
    <s v="n"/>
    <s v="y"/>
    <s v="n"/>
    <s v="y"/>
    <s v="y"/>
    <n v="4"/>
    <n v="1"/>
    <x v="2"/>
    <x v="0"/>
  </r>
  <r>
    <n v="1"/>
    <x v="2"/>
    <s v="S03"/>
    <x v="2"/>
    <s v="SAG35"/>
    <x v="0"/>
    <s v="y"/>
    <s v="y"/>
    <x v="1"/>
    <s v="n"/>
    <x v="0"/>
    <s v="n"/>
    <s v="y"/>
    <s v="n"/>
    <s v="y"/>
    <s v="y"/>
    <n v="5"/>
    <n v="1"/>
    <x v="2"/>
    <x v="0"/>
  </r>
  <r>
    <n v="1"/>
    <x v="3"/>
    <s v="S04"/>
    <x v="2"/>
    <s v="SAG36"/>
    <x v="0"/>
    <s v="y"/>
    <s v="y"/>
    <x v="0"/>
    <s v="n"/>
    <x v="0"/>
    <s v="n"/>
    <s v="y"/>
    <s v="n"/>
    <s v="y"/>
    <s v="y"/>
    <n v="4"/>
    <n v="1"/>
    <x v="2"/>
    <x v="0"/>
  </r>
  <r>
    <n v="1"/>
    <x v="4"/>
    <s v="Sy01"/>
    <x v="2"/>
    <s v="SAG36"/>
    <x v="0"/>
    <s v="y"/>
    <s v="y"/>
    <x v="1"/>
    <s v="n"/>
    <x v="0"/>
    <s v="n"/>
    <s v="y"/>
    <s v="n"/>
    <s v="y"/>
    <s v="y"/>
    <n v="5"/>
    <n v="1"/>
    <x v="2"/>
    <x v="0"/>
  </r>
  <r>
    <n v="1"/>
    <x v="5"/>
    <s v="Sy02"/>
    <x v="2"/>
    <s v="SAG37"/>
    <x v="0"/>
    <s v="y"/>
    <s v="y"/>
    <x v="0"/>
    <s v="n"/>
    <x v="0"/>
    <s v="n"/>
    <s v="y"/>
    <s v="n"/>
    <s v="y"/>
    <s v="y"/>
    <n v="4"/>
    <n v="1"/>
    <x v="2"/>
    <x v="0"/>
  </r>
  <r>
    <n v="1"/>
    <x v="6"/>
    <s v="Sy03"/>
    <x v="2"/>
    <s v="SAG38"/>
    <x v="0"/>
    <s v="y"/>
    <s v="y"/>
    <x v="0"/>
    <s v="n"/>
    <x v="0"/>
    <s v="n"/>
    <s v="y"/>
    <s v="n"/>
    <s v="y"/>
    <s v="y"/>
    <n v="4"/>
    <n v="1"/>
    <x v="2"/>
    <x v="0"/>
  </r>
  <r>
    <n v="1"/>
    <x v="7"/>
    <s v="Sy04"/>
    <x v="2"/>
    <s v="SAG39"/>
    <x v="0"/>
    <s v="y"/>
    <s v="y"/>
    <x v="0"/>
    <s v="n"/>
    <x v="0"/>
    <s v="n"/>
    <s v="y"/>
    <s v="n"/>
    <s v="y"/>
    <s v="y"/>
    <n v="4"/>
    <n v="1"/>
    <x v="2"/>
    <x v="0"/>
  </r>
  <r>
    <n v="1"/>
    <x v="8"/>
    <s v="Sy05"/>
    <x v="2"/>
    <s v="SAG40"/>
    <x v="0"/>
    <s v="y"/>
    <s v="y"/>
    <x v="1"/>
    <s v="n"/>
    <x v="0"/>
    <s v="n"/>
    <s v="y"/>
    <s v="n"/>
    <s v="y"/>
    <s v="y"/>
    <n v="5"/>
    <n v="1"/>
    <x v="2"/>
    <x v="0"/>
  </r>
  <r>
    <n v="1"/>
    <x v="9"/>
    <s v="M01"/>
    <x v="2"/>
    <s v="SAG41"/>
    <x v="0"/>
    <s v="y"/>
    <s v="y"/>
    <x v="2"/>
    <s v="y"/>
    <x v="1"/>
    <s v="y"/>
    <s v="y"/>
    <s v="y"/>
    <s v="y"/>
    <s v="y"/>
    <n v="0"/>
    <n v="0"/>
    <x v="2"/>
    <x v="0"/>
  </r>
  <r>
    <n v="1"/>
    <x v="10"/>
    <s v="M02"/>
    <x v="2"/>
    <s v="SAG42"/>
    <x v="0"/>
    <s v="y"/>
    <s v="y"/>
    <x v="0"/>
    <s v="n"/>
    <x v="0"/>
    <s v="n"/>
    <s v="y"/>
    <s v="n"/>
    <s v="y"/>
    <s v="y"/>
    <n v="4"/>
    <n v="1"/>
    <x v="2"/>
    <x v="0"/>
  </r>
  <r>
    <n v="1"/>
    <x v="11"/>
    <s v="M03"/>
    <x v="2"/>
    <s v="SAG43"/>
    <x v="0"/>
    <s v="y"/>
    <s v="y"/>
    <x v="1"/>
    <s v="n"/>
    <x v="0"/>
    <s v="n"/>
    <s v="y"/>
    <s v="n"/>
    <s v="y"/>
    <s v="y"/>
    <n v="5"/>
    <n v="1"/>
    <x v="2"/>
    <x v="0"/>
  </r>
  <r>
    <n v="1"/>
    <x v="12"/>
    <s v="M04"/>
    <x v="2"/>
    <s v="SAG44"/>
    <x v="0"/>
    <s v="y"/>
    <s v="y"/>
    <x v="0"/>
    <s v="n"/>
    <x v="0"/>
    <s v="n"/>
    <s v="y"/>
    <s v="n"/>
    <s v="y"/>
    <s v="y"/>
    <n v="4"/>
    <n v="1"/>
    <x v="2"/>
    <x v="0"/>
  </r>
  <r>
    <n v="1"/>
    <x v="13"/>
    <s v="M05"/>
    <x v="2"/>
    <s v="SAG45"/>
    <x v="0"/>
    <s v="y"/>
    <s v="y"/>
    <x v="1"/>
    <s v="n"/>
    <x v="0"/>
    <s v="n"/>
    <s v="y"/>
    <s v="n"/>
    <s v="y"/>
    <s v="y"/>
    <n v="5"/>
    <n v="1"/>
    <x v="2"/>
    <x v="0"/>
  </r>
  <r>
    <n v="1"/>
    <x v="14"/>
    <s v="M06"/>
    <x v="2"/>
    <s v="SAG46"/>
    <x v="0"/>
    <s v="y"/>
    <s v="y"/>
    <x v="2"/>
    <s v="y"/>
    <x v="1"/>
    <s v="y"/>
    <s v="y"/>
    <s v="y"/>
    <s v="y"/>
    <s v="y"/>
    <n v="0"/>
    <n v="0"/>
    <x v="2"/>
    <x v="0"/>
  </r>
  <r>
    <n v="1"/>
    <x v="15"/>
    <s v="M07"/>
    <x v="2"/>
    <s v="SAG47"/>
    <x v="0"/>
    <s v="y"/>
    <s v="y"/>
    <x v="0"/>
    <s v="n"/>
    <x v="0"/>
    <s v="n"/>
    <s v="y"/>
    <s v="n"/>
    <s v="y"/>
    <s v="y"/>
    <n v="4"/>
    <n v="1"/>
    <x v="2"/>
    <x v="0"/>
  </r>
  <r>
    <n v="1"/>
    <x v="0"/>
    <s v="S01"/>
    <x v="3"/>
    <s v="SAG48"/>
    <x v="0"/>
    <s v="y"/>
    <s v="y"/>
    <x v="1"/>
    <s v="n"/>
    <x v="0"/>
    <s v="n"/>
    <s v="y"/>
    <s v="n"/>
    <s v="y"/>
    <s v="y"/>
    <n v="5"/>
    <n v="1"/>
    <x v="3"/>
    <x v="0"/>
  </r>
  <r>
    <n v="1"/>
    <x v="1"/>
    <s v="S02"/>
    <x v="3"/>
    <s v="SAG49"/>
    <x v="0"/>
    <s v="y"/>
    <s v="y"/>
    <x v="0"/>
    <s v="n"/>
    <x v="0"/>
    <s v="n"/>
    <s v="y"/>
    <s v="n"/>
    <s v="y"/>
    <s v="y"/>
    <n v="4"/>
    <n v="1"/>
    <x v="3"/>
    <x v="0"/>
  </r>
  <r>
    <n v="1"/>
    <x v="2"/>
    <s v="S03"/>
    <x v="3"/>
    <s v="SAG50"/>
    <x v="0"/>
    <s v="y"/>
    <s v="y"/>
    <x v="0"/>
    <s v="n"/>
    <x v="0"/>
    <s v="n"/>
    <s v="y"/>
    <s v="n"/>
    <s v="y"/>
    <s v="y"/>
    <n v="4"/>
    <n v="1"/>
    <x v="3"/>
    <x v="0"/>
  </r>
  <r>
    <n v="1"/>
    <x v="3"/>
    <s v="S04"/>
    <x v="3"/>
    <s v="SAG51"/>
    <x v="0"/>
    <s v="y"/>
    <s v="y"/>
    <x v="1"/>
    <s v="n"/>
    <x v="0"/>
    <s v="n"/>
    <s v="y"/>
    <s v="n"/>
    <s v="y"/>
    <s v="y"/>
    <n v="5"/>
    <n v="1"/>
    <x v="3"/>
    <x v="0"/>
  </r>
  <r>
    <n v="1"/>
    <x v="4"/>
    <s v="Sy01"/>
    <x v="3"/>
    <s v="SAG52"/>
    <x v="0"/>
    <s v="y"/>
    <s v="y"/>
    <x v="2"/>
    <s v="y"/>
    <x v="1"/>
    <s v="y"/>
    <s v="y"/>
    <s v="y"/>
    <s v="y"/>
    <s v="y"/>
    <n v="0"/>
    <n v="0"/>
    <x v="3"/>
    <x v="0"/>
  </r>
  <r>
    <n v="1"/>
    <x v="5"/>
    <s v="Sy02"/>
    <x v="3"/>
    <s v="SAG53"/>
    <x v="0"/>
    <s v="y"/>
    <s v="y"/>
    <x v="0"/>
    <s v="n"/>
    <x v="0"/>
    <s v="n"/>
    <s v="y"/>
    <s v="n"/>
    <s v="y"/>
    <s v="y"/>
    <n v="4"/>
    <n v="1"/>
    <x v="3"/>
    <x v="0"/>
  </r>
  <r>
    <n v="1"/>
    <x v="6"/>
    <s v="Sy03"/>
    <x v="3"/>
    <s v="SAG54"/>
    <x v="0"/>
    <s v="y"/>
    <s v="y"/>
    <x v="1"/>
    <s v="n"/>
    <x v="0"/>
    <s v="n"/>
    <s v="y"/>
    <s v="n"/>
    <s v="y"/>
    <s v="y"/>
    <n v="5"/>
    <n v="1"/>
    <x v="3"/>
    <x v="0"/>
  </r>
  <r>
    <n v="1"/>
    <x v="7"/>
    <s v="Sy04"/>
    <x v="3"/>
    <s v="SAG55"/>
    <x v="0"/>
    <s v="y"/>
    <s v="y"/>
    <x v="0"/>
    <s v="n"/>
    <x v="0"/>
    <s v="n"/>
    <s v="y"/>
    <s v="n"/>
    <s v="y"/>
    <s v="y"/>
    <n v="4"/>
    <n v="1"/>
    <x v="3"/>
    <x v="0"/>
  </r>
  <r>
    <n v="1"/>
    <x v="8"/>
    <s v="Sy05"/>
    <x v="3"/>
    <s v="SAG56"/>
    <x v="0"/>
    <s v="y"/>
    <s v="y"/>
    <x v="1"/>
    <s v="n"/>
    <x v="0"/>
    <s v="n"/>
    <s v="y"/>
    <s v="n"/>
    <s v="y"/>
    <s v="y"/>
    <n v="5"/>
    <n v="1"/>
    <x v="3"/>
    <x v="0"/>
  </r>
  <r>
    <n v="1"/>
    <x v="9"/>
    <s v="M01"/>
    <x v="3"/>
    <s v="SAG57"/>
    <x v="0"/>
    <s v="y"/>
    <s v="y"/>
    <x v="0"/>
    <s v="n"/>
    <x v="0"/>
    <s v="n"/>
    <s v="y"/>
    <s v="n"/>
    <s v="y"/>
    <s v="y"/>
    <n v="4"/>
    <n v="1"/>
    <x v="3"/>
    <x v="0"/>
  </r>
  <r>
    <n v="1"/>
    <x v="10"/>
    <s v="M02"/>
    <x v="3"/>
    <s v="SAG58"/>
    <x v="0"/>
    <s v="y"/>
    <s v="y"/>
    <x v="0"/>
    <s v="n"/>
    <x v="0"/>
    <s v="n"/>
    <s v="y"/>
    <s v="n"/>
    <s v="y"/>
    <s v="y"/>
    <n v="4"/>
    <n v="1"/>
    <x v="3"/>
    <x v="0"/>
  </r>
  <r>
    <n v="1"/>
    <x v="11"/>
    <s v="M03"/>
    <x v="3"/>
    <s v="SAG59"/>
    <x v="0"/>
    <s v="y"/>
    <s v="y"/>
    <x v="2"/>
    <s v="y"/>
    <x v="1"/>
    <s v="y"/>
    <s v="y"/>
    <s v="y"/>
    <s v="y"/>
    <s v="y"/>
    <n v="0"/>
    <n v="0"/>
    <x v="3"/>
    <x v="0"/>
  </r>
  <r>
    <n v="1"/>
    <x v="12"/>
    <s v="M04"/>
    <x v="3"/>
    <s v="SAG60"/>
    <x v="0"/>
    <s v="y"/>
    <s v="y"/>
    <x v="0"/>
    <s v="n"/>
    <x v="0"/>
    <s v="n"/>
    <s v="y"/>
    <s v="n"/>
    <s v="y"/>
    <s v="y"/>
    <n v="4"/>
    <n v="1"/>
    <x v="3"/>
    <x v="0"/>
  </r>
  <r>
    <n v="1"/>
    <x v="13"/>
    <s v="M05"/>
    <x v="3"/>
    <s v="SAG61"/>
    <x v="0"/>
    <s v="y"/>
    <s v="y"/>
    <x v="1"/>
    <s v="n"/>
    <x v="0"/>
    <s v="n"/>
    <s v="y"/>
    <s v="n"/>
    <s v="y"/>
    <s v="y"/>
    <n v="5"/>
    <n v="1"/>
    <x v="3"/>
    <x v="0"/>
  </r>
  <r>
    <n v="1"/>
    <x v="14"/>
    <s v="M06"/>
    <x v="3"/>
    <s v="SAG62"/>
    <x v="0"/>
    <s v="y"/>
    <s v="y"/>
    <x v="0"/>
    <s v="n"/>
    <x v="0"/>
    <s v="n"/>
    <s v="y"/>
    <s v="n"/>
    <s v="y"/>
    <s v="y"/>
    <n v="4"/>
    <n v="1"/>
    <x v="3"/>
    <x v="0"/>
  </r>
  <r>
    <n v="1"/>
    <x v="15"/>
    <s v="M07"/>
    <x v="3"/>
    <s v="SAG63"/>
    <x v="0"/>
    <s v="y"/>
    <s v="y"/>
    <x v="0"/>
    <s v="n"/>
    <x v="0"/>
    <s v="n"/>
    <s v="y"/>
    <s v="n"/>
    <s v="y"/>
    <s v="y"/>
    <n v="4"/>
    <n v="1"/>
    <x v="3"/>
    <x v="0"/>
  </r>
  <r>
    <n v="1"/>
    <x v="0"/>
    <s v="S01"/>
    <x v="4"/>
    <s v="SAG64"/>
    <x v="0"/>
    <s v="y"/>
    <s v="y"/>
    <x v="1"/>
    <s v="n"/>
    <x v="0"/>
    <s v="n"/>
    <s v="y"/>
    <s v="n"/>
    <s v="y"/>
    <s v="y"/>
    <n v="5"/>
    <n v="1"/>
    <x v="4"/>
    <x v="0"/>
  </r>
  <r>
    <n v="1"/>
    <x v="1"/>
    <s v="S02"/>
    <x v="4"/>
    <s v="SAG65"/>
    <x v="0"/>
    <s v="y"/>
    <s v="y"/>
    <x v="0"/>
    <s v="n"/>
    <x v="0"/>
    <s v="n"/>
    <s v="y"/>
    <s v="n"/>
    <s v="y"/>
    <s v="y"/>
    <n v="4"/>
    <n v="1"/>
    <x v="4"/>
    <x v="0"/>
  </r>
  <r>
    <n v="1"/>
    <x v="2"/>
    <s v="S03"/>
    <x v="4"/>
    <s v="SAG66"/>
    <x v="0"/>
    <s v="y"/>
    <s v="y"/>
    <x v="1"/>
    <s v="n"/>
    <x v="0"/>
    <s v="n"/>
    <s v="y"/>
    <s v="n"/>
    <s v="y"/>
    <s v="y"/>
    <n v="5"/>
    <n v="1"/>
    <x v="4"/>
    <x v="0"/>
  </r>
  <r>
    <n v="1"/>
    <x v="3"/>
    <s v="S04"/>
    <x v="4"/>
    <s v="SAG67"/>
    <x v="0"/>
    <s v="y"/>
    <s v="y"/>
    <x v="2"/>
    <s v="y"/>
    <x v="1"/>
    <s v="y"/>
    <s v="y"/>
    <s v="y"/>
    <s v="y"/>
    <s v="y"/>
    <n v="0"/>
    <n v="0"/>
    <x v="4"/>
    <x v="0"/>
  </r>
  <r>
    <n v="1"/>
    <x v="4"/>
    <s v="Sy01"/>
    <x v="4"/>
    <s v="SAG68"/>
    <x v="0"/>
    <s v="y"/>
    <s v="y"/>
    <x v="0"/>
    <s v="n"/>
    <x v="0"/>
    <s v="n"/>
    <s v="y"/>
    <s v="n"/>
    <s v="y"/>
    <s v="y"/>
    <n v="4"/>
    <n v="1"/>
    <x v="4"/>
    <x v="0"/>
  </r>
  <r>
    <n v="1"/>
    <x v="5"/>
    <s v="Sy02"/>
    <x v="4"/>
    <s v="SAG69"/>
    <x v="0"/>
    <s v="y"/>
    <s v="y"/>
    <x v="1"/>
    <s v="n"/>
    <x v="0"/>
    <s v="n"/>
    <s v="y"/>
    <s v="n"/>
    <s v="y"/>
    <s v="y"/>
    <n v="5"/>
    <n v="1"/>
    <x v="4"/>
    <x v="0"/>
  </r>
  <r>
    <n v="1"/>
    <x v="6"/>
    <s v="Sy03"/>
    <x v="4"/>
    <s v="SAG70"/>
    <x v="0"/>
    <s v="y"/>
    <s v="y"/>
    <x v="0"/>
    <s v="n"/>
    <x v="0"/>
    <s v="n"/>
    <s v="y"/>
    <s v="n"/>
    <s v="y"/>
    <s v="y"/>
    <n v="4"/>
    <n v="1"/>
    <x v="4"/>
    <x v="0"/>
  </r>
  <r>
    <n v="1"/>
    <x v="7"/>
    <s v="Sy04"/>
    <x v="4"/>
    <s v="SAG71"/>
    <x v="0"/>
    <s v="y"/>
    <s v="y"/>
    <x v="0"/>
    <s v="n"/>
    <x v="0"/>
    <s v="n"/>
    <s v="y"/>
    <s v="n"/>
    <s v="y"/>
    <s v="y"/>
    <n v="4"/>
    <n v="1"/>
    <x v="4"/>
    <x v="0"/>
  </r>
  <r>
    <n v="1"/>
    <x v="8"/>
    <s v="Sy05"/>
    <x v="4"/>
    <s v="SAG72"/>
    <x v="0"/>
    <s v="y"/>
    <s v="y"/>
    <x v="0"/>
    <s v="n"/>
    <x v="0"/>
    <s v="n"/>
    <s v="y"/>
    <s v="n"/>
    <s v="y"/>
    <s v="y"/>
    <n v="4"/>
    <n v="1"/>
    <x v="4"/>
    <x v="0"/>
  </r>
  <r>
    <n v="1"/>
    <x v="9"/>
    <s v="M01"/>
    <x v="4"/>
    <s v="SAG73"/>
    <x v="0"/>
    <s v="y"/>
    <s v="y"/>
    <x v="1"/>
    <s v="n"/>
    <x v="0"/>
    <s v="n"/>
    <s v="y"/>
    <s v="n"/>
    <s v="y"/>
    <s v="y"/>
    <n v="5"/>
    <n v="1"/>
    <x v="4"/>
    <x v="0"/>
  </r>
  <r>
    <n v="1"/>
    <x v="10"/>
    <s v="M02"/>
    <x v="4"/>
    <s v="SAG74"/>
    <x v="0"/>
    <s v="y"/>
    <s v="y"/>
    <x v="0"/>
    <s v="n"/>
    <x v="0"/>
    <s v="n"/>
    <s v="y"/>
    <s v="n"/>
    <s v="y"/>
    <s v="y"/>
    <n v="4"/>
    <n v="1"/>
    <x v="4"/>
    <x v="0"/>
  </r>
  <r>
    <n v="1"/>
    <x v="11"/>
    <s v="M03"/>
    <x v="4"/>
    <s v="SAG75"/>
    <x v="0"/>
    <s v="y"/>
    <s v="y"/>
    <x v="0"/>
    <s v="n"/>
    <x v="0"/>
    <s v="n"/>
    <s v="y"/>
    <s v="n"/>
    <s v="y"/>
    <s v="y"/>
    <n v="4"/>
    <n v="1"/>
    <x v="4"/>
    <x v="0"/>
  </r>
  <r>
    <n v="1"/>
    <x v="12"/>
    <s v="M04"/>
    <x v="4"/>
    <s v="SAG76"/>
    <x v="0"/>
    <s v="y"/>
    <s v="y"/>
    <x v="0"/>
    <s v="n"/>
    <x v="0"/>
    <s v="n"/>
    <s v="y"/>
    <s v="n"/>
    <s v="y"/>
    <s v="y"/>
    <n v="4"/>
    <n v="1"/>
    <x v="4"/>
    <x v="0"/>
  </r>
  <r>
    <n v="1"/>
    <x v="13"/>
    <s v="M05"/>
    <x v="4"/>
    <s v="SAG77"/>
    <x v="0"/>
    <s v="y"/>
    <s v="y"/>
    <x v="0"/>
    <s v="n"/>
    <x v="0"/>
    <s v="n"/>
    <s v="y"/>
    <s v="n"/>
    <s v="y"/>
    <s v="y"/>
    <n v="4"/>
    <n v="1"/>
    <x v="4"/>
    <x v="0"/>
  </r>
  <r>
    <n v="1"/>
    <x v="14"/>
    <s v="M06"/>
    <x v="4"/>
    <s v="SAG78"/>
    <x v="0"/>
    <s v="y"/>
    <s v="y"/>
    <x v="0"/>
    <s v="n"/>
    <x v="0"/>
    <s v="n"/>
    <s v="y"/>
    <s v="n"/>
    <s v="y"/>
    <s v="y"/>
    <n v="4"/>
    <n v="1"/>
    <x v="4"/>
    <x v="0"/>
  </r>
  <r>
    <n v="1"/>
    <x v="15"/>
    <s v="M07"/>
    <x v="4"/>
    <s v="SAG79"/>
    <x v="0"/>
    <s v="y"/>
    <s v="y"/>
    <x v="0"/>
    <s v="n"/>
    <x v="0"/>
    <s v="n"/>
    <s v="y"/>
    <s v="n"/>
    <s v="y"/>
    <s v="y"/>
    <n v="4"/>
    <n v="1"/>
    <x v="4"/>
    <x v="0"/>
  </r>
  <r>
    <n v="1"/>
    <x v="0"/>
    <s v="S01"/>
    <x v="5"/>
    <s v="SAG80"/>
    <x v="0"/>
    <s v="y"/>
    <s v="y"/>
    <x v="0"/>
    <s v="n"/>
    <x v="0"/>
    <s v="n"/>
    <s v="y"/>
    <s v="n"/>
    <s v="y"/>
    <s v="y"/>
    <n v="4"/>
    <n v="1"/>
    <x v="5"/>
    <x v="0"/>
  </r>
  <r>
    <n v="1"/>
    <x v="1"/>
    <s v="S02"/>
    <x v="5"/>
    <s v="SAG81"/>
    <x v="0"/>
    <s v="y"/>
    <s v="y"/>
    <x v="0"/>
    <s v="n"/>
    <x v="0"/>
    <s v="n"/>
    <s v="y"/>
    <s v="n"/>
    <s v="y"/>
    <s v="y"/>
    <n v="4"/>
    <n v="1"/>
    <x v="5"/>
    <x v="0"/>
  </r>
  <r>
    <n v="1"/>
    <x v="2"/>
    <s v="S03"/>
    <x v="5"/>
    <s v="SAG82"/>
    <x v="0"/>
    <s v="y"/>
    <s v="y"/>
    <x v="0"/>
    <s v="n"/>
    <x v="0"/>
    <s v="n"/>
    <s v="y"/>
    <s v="n"/>
    <s v="y"/>
    <s v="y"/>
    <n v="4"/>
    <n v="1"/>
    <x v="5"/>
    <x v="0"/>
  </r>
  <r>
    <n v="1"/>
    <x v="3"/>
    <s v="S04"/>
    <x v="5"/>
    <s v="SAG83"/>
    <x v="0"/>
    <s v="y"/>
    <s v="y"/>
    <x v="0"/>
    <s v="n"/>
    <x v="0"/>
    <s v="n"/>
    <s v="y"/>
    <s v="n"/>
    <s v="y"/>
    <s v="y"/>
    <n v="4"/>
    <n v="1"/>
    <x v="5"/>
    <x v="0"/>
  </r>
  <r>
    <n v="1"/>
    <x v="4"/>
    <s v="Sy01"/>
    <x v="5"/>
    <s v="SAG84"/>
    <x v="0"/>
    <s v="y"/>
    <s v="y"/>
    <x v="0"/>
    <s v="n"/>
    <x v="0"/>
    <s v="n"/>
    <s v="y"/>
    <s v="n"/>
    <s v="y"/>
    <s v="y"/>
    <n v="4"/>
    <n v="1"/>
    <x v="5"/>
    <x v="0"/>
  </r>
  <r>
    <n v="1"/>
    <x v="5"/>
    <s v="Sy02"/>
    <x v="5"/>
    <s v="SAG85"/>
    <x v="0"/>
    <s v="y"/>
    <s v="y"/>
    <x v="0"/>
    <s v="n"/>
    <x v="0"/>
    <s v="n"/>
    <s v="y"/>
    <s v="n"/>
    <s v="y"/>
    <s v="y"/>
    <n v="4"/>
    <n v="1"/>
    <x v="5"/>
    <x v="0"/>
  </r>
  <r>
    <n v="1"/>
    <x v="6"/>
    <s v="Sy03"/>
    <x v="5"/>
    <s v="SAG86"/>
    <x v="0"/>
    <s v="y"/>
    <s v="y"/>
    <x v="0"/>
    <s v="n"/>
    <x v="0"/>
    <s v="n"/>
    <s v="y"/>
    <s v="n"/>
    <s v="y"/>
    <s v="y"/>
    <n v="4"/>
    <n v="1"/>
    <x v="5"/>
    <x v="0"/>
  </r>
  <r>
    <n v="1"/>
    <x v="7"/>
    <s v="Sy04"/>
    <x v="5"/>
    <s v="SAG87"/>
    <x v="0"/>
    <s v="y"/>
    <s v="y"/>
    <x v="0"/>
    <s v="n"/>
    <x v="0"/>
    <s v="n"/>
    <s v="y"/>
    <s v="n"/>
    <s v="y"/>
    <s v="y"/>
    <n v="4"/>
    <n v="1"/>
    <x v="5"/>
    <x v="0"/>
  </r>
  <r>
    <n v="1"/>
    <x v="8"/>
    <s v="Sy05"/>
    <x v="5"/>
    <s v="SAG88"/>
    <x v="0"/>
    <s v="y"/>
    <s v="y"/>
    <x v="0"/>
    <s v="n"/>
    <x v="0"/>
    <s v="n"/>
    <s v="y"/>
    <s v="n"/>
    <s v="y"/>
    <s v="y"/>
    <n v="4"/>
    <n v="1"/>
    <x v="5"/>
    <x v="0"/>
  </r>
  <r>
    <n v="1"/>
    <x v="9"/>
    <s v="M01"/>
    <x v="5"/>
    <s v="SAG89"/>
    <x v="0"/>
    <s v="y"/>
    <s v="y"/>
    <x v="0"/>
    <s v="n"/>
    <x v="0"/>
    <s v="n"/>
    <s v="y"/>
    <s v="n"/>
    <s v="y"/>
    <s v="y"/>
    <n v="4"/>
    <n v="1"/>
    <x v="5"/>
    <x v="0"/>
  </r>
  <r>
    <n v="1"/>
    <x v="10"/>
    <s v="M02"/>
    <x v="5"/>
    <s v="SAG90"/>
    <x v="0"/>
    <s v="y"/>
    <s v="y"/>
    <x v="0"/>
    <s v="n"/>
    <x v="0"/>
    <s v="n"/>
    <s v="y"/>
    <s v="n"/>
    <s v="y"/>
    <s v="y"/>
    <n v="4"/>
    <n v="1"/>
    <x v="5"/>
    <x v="0"/>
  </r>
  <r>
    <n v="1"/>
    <x v="11"/>
    <s v="M03"/>
    <x v="5"/>
    <s v="SAG91"/>
    <x v="0"/>
    <s v="y"/>
    <s v="y"/>
    <x v="0"/>
    <s v="n"/>
    <x v="0"/>
    <s v="n"/>
    <s v="y"/>
    <s v="n"/>
    <s v="y"/>
    <s v="y"/>
    <n v="4"/>
    <n v="1"/>
    <x v="5"/>
    <x v="0"/>
  </r>
  <r>
    <n v="1"/>
    <x v="12"/>
    <s v="M04"/>
    <x v="5"/>
    <s v="SAG92"/>
    <x v="0"/>
    <s v="y"/>
    <s v="y"/>
    <x v="0"/>
    <s v="n"/>
    <x v="0"/>
    <s v="n"/>
    <s v="y"/>
    <s v="n"/>
    <s v="y"/>
    <s v="y"/>
    <n v="4"/>
    <n v="1"/>
    <x v="5"/>
    <x v="0"/>
  </r>
  <r>
    <n v="1"/>
    <x v="13"/>
    <s v="M05"/>
    <x v="5"/>
    <s v="SAG93"/>
    <x v="0"/>
    <s v="y"/>
    <s v="y"/>
    <x v="0"/>
    <s v="n"/>
    <x v="0"/>
    <s v="n"/>
    <s v="y"/>
    <s v="n"/>
    <s v="y"/>
    <s v="y"/>
    <n v="4"/>
    <n v="1"/>
    <x v="5"/>
    <x v="0"/>
  </r>
  <r>
    <n v="1"/>
    <x v="14"/>
    <s v="M06"/>
    <x v="5"/>
    <s v="SAG94"/>
    <x v="0"/>
    <s v="y"/>
    <s v="y"/>
    <x v="0"/>
    <s v="n"/>
    <x v="0"/>
    <s v="n"/>
    <s v="y"/>
    <s v="n"/>
    <s v="y"/>
    <s v="y"/>
    <n v="4"/>
    <n v="1"/>
    <x v="5"/>
    <x v="0"/>
  </r>
  <r>
    <n v="1"/>
    <x v="15"/>
    <s v="M07"/>
    <x v="5"/>
    <s v="SAG95"/>
    <x v="0"/>
    <s v="y"/>
    <s v="y"/>
    <x v="0"/>
    <s v="n"/>
    <x v="0"/>
    <s v="n"/>
    <s v="y"/>
    <s v="n"/>
    <s v="y"/>
    <s v="y"/>
    <n v="4"/>
    <n v="1"/>
    <x v="5"/>
    <x v="0"/>
  </r>
  <r>
    <n v="1"/>
    <x v="0"/>
    <s v="S01"/>
    <x v="6"/>
    <s v="SAG96"/>
    <x v="0"/>
    <s v="y"/>
    <s v="y"/>
    <x v="0"/>
    <s v="n"/>
    <x v="0"/>
    <s v="n"/>
    <s v="y"/>
    <s v="n"/>
    <s v="y"/>
    <s v="y"/>
    <n v="4"/>
    <n v="1"/>
    <x v="6"/>
    <x v="0"/>
  </r>
  <r>
    <n v="1"/>
    <x v="1"/>
    <s v="S02"/>
    <x v="6"/>
    <s v="SAG97"/>
    <x v="0"/>
    <s v="y"/>
    <s v="y"/>
    <x v="0"/>
    <s v="n"/>
    <x v="0"/>
    <s v="n"/>
    <s v="y"/>
    <s v="n"/>
    <s v="y"/>
    <s v="y"/>
    <n v="4"/>
    <n v="1"/>
    <x v="6"/>
    <x v="0"/>
  </r>
  <r>
    <n v="1"/>
    <x v="2"/>
    <s v="S03"/>
    <x v="6"/>
    <s v="SAG98"/>
    <x v="0"/>
    <s v="y"/>
    <s v="y"/>
    <x v="0"/>
    <s v="n"/>
    <x v="0"/>
    <s v="n"/>
    <s v="y"/>
    <s v="n"/>
    <s v="y"/>
    <s v="y"/>
    <n v="4"/>
    <n v="1"/>
    <x v="6"/>
    <x v="0"/>
  </r>
  <r>
    <n v="1"/>
    <x v="3"/>
    <s v="S04"/>
    <x v="6"/>
    <s v="SAG99"/>
    <x v="0"/>
    <s v="y"/>
    <s v="y"/>
    <x v="0"/>
    <s v="n"/>
    <x v="0"/>
    <s v="n"/>
    <s v="y"/>
    <s v="n"/>
    <s v="y"/>
    <s v="y"/>
    <n v="4"/>
    <n v="1"/>
    <x v="6"/>
    <x v="0"/>
  </r>
  <r>
    <n v="1"/>
    <x v="4"/>
    <s v="Sy01"/>
    <x v="6"/>
    <s v="SAG100"/>
    <x v="0"/>
    <s v="y"/>
    <s v="y"/>
    <x v="0"/>
    <s v="y"/>
    <x v="1"/>
    <s v="y"/>
    <s v="n"/>
    <s v="n"/>
    <s v="n"/>
    <s v="y"/>
    <n v="3"/>
    <n v="1"/>
    <x v="6"/>
    <x v="0"/>
  </r>
  <r>
    <n v="1"/>
    <x v="5"/>
    <s v="Sy02"/>
    <x v="6"/>
    <s v="SAG101"/>
    <x v="0"/>
    <s v="y"/>
    <s v="y"/>
    <x v="2"/>
    <s v="y"/>
    <x v="1"/>
    <s v="y"/>
    <s v="y"/>
    <s v="y"/>
    <s v="y"/>
    <s v="y"/>
    <n v="0"/>
    <n v="0"/>
    <x v="6"/>
    <x v="0"/>
  </r>
  <r>
    <n v="1"/>
    <x v="6"/>
    <s v="Sy03"/>
    <x v="6"/>
    <s v="SAG102"/>
    <x v="0"/>
    <s v="y"/>
    <s v="y"/>
    <x v="1"/>
    <s v="n"/>
    <x v="1"/>
    <s v="y"/>
    <s v="n"/>
    <s v="n"/>
    <s v="y"/>
    <s v="y"/>
    <n v="4"/>
    <n v="1"/>
    <x v="6"/>
    <x v="0"/>
  </r>
  <r>
    <n v="1"/>
    <x v="7"/>
    <s v="Sy04"/>
    <x v="6"/>
    <s v="SAG103"/>
    <x v="0"/>
    <s v="n"/>
    <s v="n"/>
    <x v="1"/>
    <s v="n"/>
    <x v="1"/>
    <s v="y"/>
    <s v="y"/>
    <s v="y"/>
    <s v="y"/>
    <s v="y"/>
    <n v="4"/>
    <n v="1"/>
    <x v="6"/>
    <x v="0"/>
  </r>
  <r>
    <n v="1"/>
    <x v="8"/>
    <s v="Sy05"/>
    <x v="6"/>
    <s v="SAG104"/>
    <x v="0"/>
    <s v="y"/>
    <s v="y"/>
    <x v="2"/>
    <s v="y"/>
    <x v="1"/>
    <s v="y"/>
    <s v="y"/>
    <s v="y"/>
    <s v="y"/>
    <s v="y"/>
    <n v="0"/>
    <n v="0"/>
    <x v="6"/>
    <x v="0"/>
  </r>
  <r>
    <n v="1"/>
    <x v="9"/>
    <s v="M01"/>
    <x v="6"/>
    <s v="SAG105"/>
    <x v="0"/>
    <s v="y"/>
    <s v="y"/>
    <x v="2"/>
    <s v="y"/>
    <x v="1"/>
    <s v="y"/>
    <s v="y"/>
    <s v="y"/>
    <s v="y"/>
    <s v="y"/>
    <n v="0"/>
    <n v="0"/>
    <x v="6"/>
    <x v="0"/>
  </r>
  <r>
    <n v="1"/>
    <x v="10"/>
    <s v="M02"/>
    <x v="6"/>
    <s v="SAG106"/>
    <x v="0"/>
    <s v="y"/>
    <s v="y"/>
    <x v="2"/>
    <s v="y"/>
    <x v="1"/>
    <s v="y"/>
    <s v="y"/>
    <s v="y"/>
    <s v="y"/>
    <s v="y"/>
    <n v="0"/>
    <n v="0"/>
    <x v="6"/>
    <x v="0"/>
  </r>
  <r>
    <n v="1"/>
    <x v="11"/>
    <s v="M03"/>
    <x v="6"/>
    <s v="SAG107"/>
    <x v="0"/>
    <s v="y"/>
    <s v="y"/>
    <x v="2"/>
    <s v="n"/>
    <x v="0"/>
    <s v="n"/>
    <s v="y"/>
    <s v="y"/>
    <s v="n"/>
    <s v="n"/>
    <n v="5"/>
    <n v="1"/>
    <x v="6"/>
    <x v="0"/>
  </r>
  <r>
    <n v="1"/>
    <x v="12"/>
    <s v="M04"/>
    <x v="6"/>
    <s v="SAG108"/>
    <x v="0"/>
    <s v="n"/>
    <s v="n"/>
    <x v="1"/>
    <s v="n"/>
    <x v="1"/>
    <s v="y"/>
    <s v="y"/>
    <s v="y"/>
    <s v="n"/>
    <s v="n"/>
    <n v="6"/>
    <n v="1"/>
    <x v="6"/>
    <x v="0"/>
  </r>
  <r>
    <n v="1"/>
    <x v="13"/>
    <s v="M05"/>
    <x v="6"/>
    <s v="SAG109"/>
    <x v="0"/>
    <s v="n"/>
    <s v="n"/>
    <x v="1"/>
    <s v="y"/>
    <x v="1"/>
    <s v="y"/>
    <s v="y"/>
    <s v="n"/>
    <s v="n"/>
    <s v="n"/>
    <n v="6"/>
    <n v="1"/>
    <x v="6"/>
    <x v="0"/>
  </r>
  <r>
    <n v="1"/>
    <x v="14"/>
    <s v="M06"/>
    <x v="6"/>
    <s v="SAG110"/>
    <x v="0"/>
    <s v="y"/>
    <s v="y"/>
    <x v="2"/>
    <s v="y"/>
    <x v="0"/>
    <s v="n"/>
    <s v="y"/>
    <s v="y"/>
    <s v="y"/>
    <s v="y"/>
    <n v="2"/>
    <n v="1"/>
    <x v="6"/>
    <x v="0"/>
  </r>
  <r>
    <n v="1"/>
    <x v="15"/>
    <s v="M07"/>
    <x v="6"/>
    <s v="SAG111"/>
    <x v="0"/>
    <s v="y"/>
    <s v="y"/>
    <x v="0"/>
    <s v="na"/>
    <x v="1"/>
    <s v="y"/>
    <s v="y"/>
    <s v="y"/>
    <s v="n"/>
    <s v="y"/>
    <n v="1"/>
    <n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rameter wise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0:M27" firstHeaderRow="0" firstDataRow="1" firstDataCol="1" rowPageCount="2" colPageCount="1"/>
  <pivotFields count="20">
    <pivotField showAll="0"/>
    <pivotField axis="axisRow"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numFmtId="14" showAll="0"/>
    <pivotField showAll="0"/>
    <pivotField showAll="0">
      <items count="2">
        <item x="0"/>
        <item t="default"/>
      </items>
    </pivotField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8" hier="-1"/>
  </pageFields>
  <dataFields count="2">
    <dataField name="Sum of Defect counts" fld="16" baseField="0" baseItem="0"/>
    <dataField name="Average of Defect counts" fld="16" subtotal="average" baseField="1" baseItem="0"/>
  </dataFields>
  <formats count="16">
    <format dxfId="47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QA auditor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57:D59" firstHeaderRow="0" firstDataRow="1" firstDataCol="1"/>
  <pivotFields count="20">
    <pivotField dataField="1" showAll="0"/>
    <pivotField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dit count" fld="0" baseField="0" baseItem="0"/>
    <dataField name="Sum of Defect counts" fld="16" baseField="0" baseItem="0"/>
    <dataField name="Sum of Defect cal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week wise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5:D53" firstHeaderRow="0" firstDataRow="1" firstDataCol="1"/>
  <pivotFields count="20">
    <pivotField dataField="1" showAll="0"/>
    <pivotField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dit count" fld="0" baseField="0" baseItem="0"/>
    <dataField name="Sum of Defect counts" fld="16" baseField="0" baseItem="0"/>
    <dataField name="Sum of Defect cal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ate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3:D41" firstHeaderRow="0" firstDataRow="1" firstDataCol="1"/>
  <pivotFields count="20">
    <pivotField dataField="1" showAll="0"/>
    <pivotField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dit count" fld="0" baseField="0" baseItem="0"/>
    <dataField name="Sum of Defect counts" fld="16" baseField="0" baseItem="0"/>
    <dataField name="Sum of Defect cal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gent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0:D27" firstHeaderRow="0" firstDataRow="1" firstDataCol="1"/>
  <pivotFields count="20">
    <pivotField dataField="1" showAll="0"/>
    <pivotField axis="axisRow"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numFmtId="14"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dit count" fld="0" baseField="0" baseItem="0"/>
    <dataField name="Sum of Defect counts" fld="16" baseField="0" baseItem="0"/>
    <dataField name="Sum of Defect cal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eam leader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D7" firstHeaderRow="0" firstDataRow="1" firstDataCol="1"/>
  <pivotFields count="20">
    <pivotField dataField="1" showAll="0"/>
    <pivotField showAll="0">
      <items count="17">
        <item x="0"/>
        <item x="4"/>
        <item x="15"/>
        <item x="8"/>
        <item x="1"/>
        <item x="2"/>
        <item x="3"/>
        <item x="9"/>
        <item x="10"/>
        <item x="11"/>
        <item x="12"/>
        <item x="6"/>
        <item x="5"/>
        <item x="14"/>
        <item x="7"/>
        <item x="13"/>
        <item t="default"/>
      </items>
    </pivotField>
    <pivotField showAll="0"/>
    <pivotField numFmtId="14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dit count" fld="0" baseField="0" baseItem="0"/>
    <dataField name="Sum of Defect counts" fld="16" baseField="0" baseItem="0"/>
    <dataField name="Sum of Defect cal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1" topLeftCell="A95" activePane="bottomLeft" state="frozen"/>
      <selection activeCell="D1" sqref="D1"/>
      <selection pane="bottomLeft" activeCell="K103" sqref="K103"/>
    </sheetView>
  </sheetViews>
  <sheetFormatPr defaultRowHeight="15" x14ac:dyDescent="0.25"/>
  <cols>
    <col min="5" max="5" width="14.7109375" customWidth="1"/>
  </cols>
  <sheetData>
    <row r="1" spans="2:21" ht="48" thickBot="1" x14ac:dyDescent="0.3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</row>
    <row r="2" spans="2:21" x14ac:dyDescent="0.25">
      <c r="B2" s="5">
        <v>1</v>
      </c>
      <c r="C2" s="5" t="s">
        <v>20</v>
      </c>
      <c r="D2" s="5" t="s">
        <v>21</v>
      </c>
      <c r="E2" s="6">
        <v>45505</v>
      </c>
      <c r="F2" s="5" t="s">
        <v>22</v>
      </c>
      <c r="G2" s="5" t="s">
        <v>184</v>
      </c>
      <c r="H2" s="5" t="s">
        <v>23</v>
      </c>
      <c r="I2" s="5" t="s">
        <v>23</v>
      </c>
      <c r="J2" s="5" t="s">
        <v>24</v>
      </c>
      <c r="K2" s="5" t="s">
        <v>25</v>
      </c>
      <c r="L2" s="5" t="s">
        <v>25</v>
      </c>
      <c r="M2" s="5" t="s">
        <v>25</v>
      </c>
      <c r="N2" s="5" t="s">
        <v>23</v>
      </c>
      <c r="O2" s="5" t="s">
        <v>25</v>
      </c>
      <c r="P2" s="5" t="s">
        <v>23</v>
      </c>
      <c r="Q2" s="5" t="s">
        <v>23</v>
      </c>
      <c r="R2" s="5">
        <f>COUNTIF(H2:Q2,"n")</f>
        <v>4</v>
      </c>
      <c r="S2" s="5">
        <f>IF(R2=0,0,1)</f>
        <v>1</v>
      </c>
      <c r="T2" s="7" t="s">
        <v>26</v>
      </c>
      <c r="U2" s="5" t="s">
        <v>27</v>
      </c>
    </row>
    <row r="3" spans="2:21" x14ac:dyDescent="0.25">
      <c r="B3" s="8">
        <v>1</v>
      </c>
      <c r="C3" s="8" t="s">
        <v>28</v>
      </c>
      <c r="D3" s="8" t="s">
        <v>29</v>
      </c>
      <c r="E3" s="9">
        <v>45505</v>
      </c>
      <c r="F3" s="8" t="s">
        <v>30</v>
      </c>
      <c r="G3" s="8" t="s">
        <v>184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25</v>
      </c>
      <c r="M3" s="8" t="s">
        <v>25</v>
      </c>
      <c r="N3" s="8" t="s">
        <v>23</v>
      </c>
      <c r="O3" s="8" t="s">
        <v>25</v>
      </c>
      <c r="P3" s="8" t="s">
        <v>23</v>
      </c>
      <c r="Q3" s="8" t="s">
        <v>23</v>
      </c>
      <c r="R3" s="8">
        <f t="shared" ref="R3:R66" si="0">COUNTIF(H3:Q3,"n")</f>
        <v>5</v>
      </c>
      <c r="S3" s="8">
        <f t="shared" ref="S3:S66" si="1">IF(R3=0,0,1)</f>
        <v>1</v>
      </c>
      <c r="T3" s="8" t="s">
        <v>26</v>
      </c>
      <c r="U3" s="8" t="s">
        <v>27</v>
      </c>
    </row>
    <row r="4" spans="2:21" x14ac:dyDescent="0.25">
      <c r="B4" s="8">
        <v>1</v>
      </c>
      <c r="C4" s="8" t="s">
        <v>31</v>
      </c>
      <c r="D4" s="8" t="s">
        <v>32</v>
      </c>
      <c r="E4" s="9">
        <v>45505</v>
      </c>
      <c r="F4" s="8" t="s">
        <v>33</v>
      </c>
      <c r="G4" s="8" t="s">
        <v>184</v>
      </c>
      <c r="H4" s="8" t="s">
        <v>23</v>
      </c>
      <c r="I4" s="8" t="s">
        <v>23</v>
      </c>
      <c r="J4" s="8" t="s">
        <v>24</v>
      </c>
      <c r="K4" s="8" t="s">
        <v>25</v>
      </c>
      <c r="L4" s="8" t="s">
        <v>25</v>
      </c>
      <c r="M4" s="8" t="s">
        <v>25</v>
      </c>
      <c r="N4" s="8" t="s">
        <v>23</v>
      </c>
      <c r="O4" s="8" t="s">
        <v>25</v>
      </c>
      <c r="P4" s="8" t="s">
        <v>23</v>
      </c>
      <c r="Q4" s="8" t="s">
        <v>23</v>
      </c>
      <c r="R4" s="8">
        <f t="shared" si="0"/>
        <v>4</v>
      </c>
      <c r="S4" s="8">
        <f t="shared" si="1"/>
        <v>1</v>
      </c>
      <c r="T4" s="8" t="s">
        <v>26</v>
      </c>
      <c r="U4" s="8" t="s">
        <v>27</v>
      </c>
    </row>
    <row r="5" spans="2:21" x14ac:dyDescent="0.25">
      <c r="B5" s="8">
        <v>1</v>
      </c>
      <c r="C5" s="8" t="s">
        <v>34</v>
      </c>
      <c r="D5" s="8" t="s">
        <v>35</v>
      </c>
      <c r="E5" s="9">
        <v>45505</v>
      </c>
      <c r="F5" s="8" t="s">
        <v>36</v>
      </c>
      <c r="G5" s="8" t="s">
        <v>184</v>
      </c>
      <c r="H5" s="8" t="s">
        <v>23</v>
      </c>
      <c r="I5" s="8" t="s">
        <v>23</v>
      </c>
      <c r="J5" s="8" t="s">
        <v>25</v>
      </c>
      <c r="K5" s="8" t="s">
        <v>25</v>
      </c>
      <c r="L5" s="8" t="s">
        <v>25</v>
      </c>
      <c r="M5" s="8" t="s">
        <v>25</v>
      </c>
      <c r="N5" s="8" t="s">
        <v>23</v>
      </c>
      <c r="O5" s="8" t="s">
        <v>25</v>
      </c>
      <c r="P5" s="8" t="s">
        <v>23</v>
      </c>
      <c r="Q5" s="8" t="s">
        <v>23</v>
      </c>
      <c r="R5" s="8">
        <f t="shared" si="0"/>
        <v>5</v>
      </c>
      <c r="S5" s="8">
        <f t="shared" si="1"/>
        <v>1</v>
      </c>
      <c r="T5" s="8" t="s">
        <v>26</v>
      </c>
      <c r="U5" s="8" t="s">
        <v>27</v>
      </c>
    </row>
    <row r="6" spans="2:21" x14ac:dyDescent="0.25">
      <c r="B6" s="8">
        <v>1</v>
      </c>
      <c r="C6" s="8" t="s">
        <v>37</v>
      </c>
      <c r="D6" s="8" t="s">
        <v>38</v>
      </c>
      <c r="E6" s="9">
        <v>45505</v>
      </c>
      <c r="F6" s="8" t="s">
        <v>39</v>
      </c>
      <c r="G6" s="8" t="s">
        <v>184</v>
      </c>
      <c r="H6" s="8" t="s">
        <v>23</v>
      </c>
      <c r="I6" s="8" t="s">
        <v>23</v>
      </c>
      <c r="J6" s="8" t="s">
        <v>25</v>
      </c>
      <c r="K6" s="8" t="s">
        <v>25</v>
      </c>
      <c r="L6" s="8" t="s">
        <v>25</v>
      </c>
      <c r="M6" s="8" t="s">
        <v>25</v>
      </c>
      <c r="N6" s="8" t="s">
        <v>23</v>
      </c>
      <c r="O6" s="8" t="s">
        <v>25</v>
      </c>
      <c r="P6" s="8" t="s">
        <v>23</v>
      </c>
      <c r="Q6" s="8" t="s">
        <v>23</v>
      </c>
      <c r="R6" s="8">
        <f t="shared" si="0"/>
        <v>5</v>
      </c>
      <c r="S6" s="8">
        <f t="shared" si="1"/>
        <v>1</v>
      </c>
      <c r="T6" s="8" t="s">
        <v>26</v>
      </c>
      <c r="U6" s="8" t="s">
        <v>27</v>
      </c>
    </row>
    <row r="7" spans="2:21" x14ac:dyDescent="0.25">
      <c r="B7" s="8">
        <v>1</v>
      </c>
      <c r="C7" s="8" t="s">
        <v>40</v>
      </c>
      <c r="D7" s="8" t="s">
        <v>41</v>
      </c>
      <c r="E7" s="9">
        <v>45505</v>
      </c>
      <c r="F7" s="8" t="s">
        <v>42</v>
      </c>
      <c r="G7" s="8" t="s">
        <v>184</v>
      </c>
      <c r="H7" s="8" t="s">
        <v>23</v>
      </c>
      <c r="I7" s="8" t="s">
        <v>23</v>
      </c>
      <c r="J7" s="8" t="s">
        <v>25</v>
      </c>
      <c r="K7" s="8" t="s">
        <v>25</v>
      </c>
      <c r="L7" s="8" t="s">
        <v>25</v>
      </c>
      <c r="M7" s="8" t="s">
        <v>25</v>
      </c>
      <c r="N7" s="8" t="s">
        <v>23</v>
      </c>
      <c r="O7" s="8" t="s">
        <v>25</v>
      </c>
      <c r="P7" s="8" t="s">
        <v>23</v>
      </c>
      <c r="Q7" s="8" t="s">
        <v>23</v>
      </c>
      <c r="R7" s="8">
        <f t="shared" si="0"/>
        <v>5</v>
      </c>
      <c r="S7" s="8">
        <f t="shared" si="1"/>
        <v>1</v>
      </c>
      <c r="T7" s="8" t="s">
        <v>26</v>
      </c>
      <c r="U7" s="8" t="s">
        <v>27</v>
      </c>
    </row>
    <row r="8" spans="2:21" x14ac:dyDescent="0.25">
      <c r="B8" s="8">
        <v>1</v>
      </c>
      <c r="C8" s="8" t="s">
        <v>43</v>
      </c>
      <c r="D8" s="8" t="s">
        <v>44</v>
      </c>
      <c r="E8" s="9">
        <v>45505</v>
      </c>
      <c r="F8" s="8" t="s">
        <v>45</v>
      </c>
      <c r="G8" s="8" t="s">
        <v>184</v>
      </c>
      <c r="H8" s="8" t="s">
        <v>23</v>
      </c>
      <c r="I8" s="8" t="s">
        <v>23</v>
      </c>
      <c r="J8" s="8" t="s">
        <v>24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 t="s">
        <v>23</v>
      </c>
      <c r="R8" s="8">
        <f t="shared" si="0"/>
        <v>0</v>
      </c>
      <c r="S8" s="8">
        <f t="shared" si="1"/>
        <v>0</v>
      </c>
      <c r="T8" s="8" t="s">
        <v>26</v>
      </c>
      <c r="U8" s="8" t="s">
        <v>27</v>
      </c>
    </row>
    <row r="9" spans="2:21" x14ac:dyDescent="0.25">
      <c r="B9" s="8">
        <v>1</v>
      </c>
      <c r="C9" s="8" t="s">
        <v>46</v>
      </c>
      <c r="D9" s="8" t="s">
        <v>47</v>
      </c>
      <c r="E9" s="9">
        <v>45505</v>
      </c>
      <c r="F9" s="8" t="s">
        <v>48</v>
      </c>
      <c r="G9" s="8" t="s">
        <v>184</v>
      </c>
      <c r="H9" s="10" t="s">
        <v>23</v>
      </c>
      <c r="I9" s="8" t="s">
        <v>23</v>
      </c>
      <c r="J9" s="8" t="s">
        <v>24</v>
      </c>
      <c r="K9" s="8" t="s">
        <v>25</v>
      </c>
      <c r="L9" s="8" t="s">
        <v>25</v>
      </c>
      <c r="M9" s="8" t="s">
        <v>25</v>
      </c>
      <c r="N9" s="8" t="s">
        <v>23</v>
      </c>
      <c r="O9" s="8" t="s">
        <v>25</v>
      </c>
      <c r="P9" s="8" t="s">
        <v>23</v>
      </c>
      <c r="Q9" s="8" t="s">
        <v>23</v>
      </c>
      <c r="R9" s="8">
        <f t="shared" si="0"/>
        <v>4</v>
      </c>
      <c r="S9" s="8">
        <f t="shared" si="1"/>
        <v>1</v>
      </c>
      <c r="T9" s="8" t="s">
        <v>26</v>
      </c>
      <c r="U9" s="8" t="s">
        <v>27</v>
      </c>
    </row>
    <row r="10" spans="2:21" x14ac:dyDescent="0.25">
      <c r="B10" s="8">
        <v>1</v>
      </c>
      <c r="C10" s="8" t="s">
        <v>49</v>
      </c>
      <c r="D10" s="8" t="s">
        <v>50</v>
      </c>
      <c r="E10" s="9">
        <v>45505</v>
      </c>
      <c r="F10" s="8" t="s">
        <v>51</v>
      </c>
      <c r="G10" s="8" t="s">
        <v>184</v>
      </c>
      <c r="H10" s="8" t="s">
        <v>23</v>
      </c>
      <c r="I10" s="8" t="s">
        <v>23</v>
      </c>
      <c r="J10" s="8" t="s">
        <v>25</v>
      </c>
      <c r="K10" s="8" t="s">
        <v>25</v>
      </c>
      <c r="L10" s="8" t="s">
        <v>25</v>
      </c>
      <c r="M10" s="8" t="s">
        <v>25</v>
      </c>
      <c r="N10" s="8" t="s">
        <v>23</v>
      </c>
      <c r="O10" s="8" t="s">
        <v>25</v>
      </c>
      <c r="P10" s="8" t="s">
        <v>23</v>
      </c>
      <c r="Q10" s="8" t="s">
        <v>23</v>
      </c>
      <c r="R10" s="8">
        <f t="shared" si="0"/>
        <v>5</v>
      </c>
      <c r="S10" s="8">
        <f t="shared" si="1"/>
        <v>1</v>
      </c>
      <c r="T10" s="8" t="s">
        <v>26</v>
      </c>
      <c r="U10" s="8" t="s">
        <v>27</v>
      </c>
    </row>
    <row r="11" spans="2:21" x14ac:dyDescent="0.25">
      <c r="B11" s="8">
        <v>1</v>
      </c>
      <c r="C11" s="8" t="s">
        <v>52</v>
      </c>
      <c r="D11" s="8" t="s">
        <v>53</v>
      </c>
      <c r="E11" s="9">
        <v>45505</v>
      </c>
      <c r="F11" s="8" t="s">
        <v>54</v>
      </c>
      <c r="G11" s="8" t="s">
        <v>184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23</v>
      </c>
      <c r="R11" s="8">
        <f t="shared" si="0"/>
        <v>0</v>
      </c>
      <c r="S11" s="8">
        <f t="shared" si="1"/>
        <v>0</v>
      </c>
      <c r="T11" s="8" t="s">
        <v>26</v>
      </c>
      <c r="U11" s="8" t="s">
        <v>27</v>
      </c>
    </row>
    <row r="12" spans="2:21" x14ac:dyDescent="0.25">
      <c r="B12" s="8">
        <v>1</v>
      </c>
      <c r="C12" s="8" t="s">
        <v>55</v>
      </c>
      <c r="D12" s="8" t="s">
        <v>56</v>
      </c>
      <c r="E12" s="9">
        <v>45505</v>
      </c>
      <c r="F12" s="8" t="s">
        <v>57</v>
      </c>
      <c r="G12" s="8" t="s">
        <v>184</v>
      </c>
      <c r="H12" s="8" t="s">
        <v>23</v>
      </c>
      <c r="I12" s="8" t="s">
        <v>23</v>
      </c>
      <c r="J12" s="8" t="s">
        <v>24</v>
      </c>
      <c r="K12" s="8" t="s">
        <v>25</v>
      </c>
      <c r="L12" s="8" t="s">
        <v>25</v>
      </c>
      <c r="M12" s="8" t="s">
        <v>25</v>
      </c>
      <c r="N12" s="8" t="s">
        <v>23</v>
      </c>
      <c r="O12" s="8" t="s">
        <v>25</v>
      </c>
      <c r="P12" s="8" t="s">
        <v>23</v>
      </c>
      <c r="Q12" s="8" t="s">
        <v>23</v>
      </c>
      <c r="R12" s="8">
        <f t="shared" si="0"/>
        <v>4</v>
      </c>
      <c r="S12" s="8">
        <f t="shared" si="1"/>
        <v>1</v>
      </c>
      <c r="T12" s="8" t="s">
        <v>26</v>
      </c>
      <c r="U12" s="8" t="s">
        <v>27</v>
      </c>
    </row>
    <row r="13" spans="2:21" x14ac:dyDescent="0.25">
      <c r="B13" s="8">
        <v>1</v>
      </c>
      <c r="C13" s="8" t="s">
        <v>58</v>
      </c>
      <c r="D13" s="8" t="s">
        <v>59</v>
      </c>
      <c r="E13" s="9">
        <v>45505</v>
      </c>
      <c r="F13" s="8" t="s">
        <v>60</v>
      </c>
      <c r="G13" s="8" t="s">
        <v>184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23</v>
      </c>
      <c r="R13" s="8">
        <f t="shared" si="0"/>
        <v>0</v>
      </c>
      <c r="S13" s="8">
        <f t="shared" si="1"/>
        <v>0</v>
      </c>
      <c r="T13" s="8" t="s">
        <v>26</v>
      </c>
      <c r="U13" s="8" t="s">
        <v>27</v>
      </c>
    </row>
    <row r="14" spans="2:21" x14ac:dyDescent="0.25">
      <c r="B14" s="8">
        <v>1</v>
      </c>
      <c r="C14" s="8" t="s">
        <v>61</v>
      </c>
      <c r="D14" s="8" t="s">
        <v>62</v>
      </c>
      <c r="E14" s="9">
        <v>45505</v>
      </c>
      <c r="F14" s="8" t="s">
        <v>63</v>
      </c>
      <c r="G14" s="8" t="s">
        <v>184</v>
      </c>
      <c r="H14" s="8" t="s">
        <v>23</v>
      </c>
      <c r="I14" s="8" t="s">
        <v>23</v>
      </c>
      <c r="J14" s="8" t="s">
        <v>25</v>
      </c>
      <c r="K14" s="8" t="s">
        <v>25</v>
      </c>
      <c r="L14" s="8" t="s">
        <v>25</v>
      </c>
      <c r="M14" s="8" t="s">
        <v>25</v>
      </c>
      <c r="N14" s="8" t="s">
        <v>23</v>
      </c>
      <c r="O14" s="8" t="s">
        <v>25</v>
      </c>
      <c r="P14" s="8" t="s">
        <v>23</v>
      </c>
      <c r="Q14" s="8" t="s">
        <v>23</v>
      </c>
      <c r="R14" s="8">
        <f t="shared" si="0"/>
        <v>5</v>
      </c>
      <c r="S14" s="8">
        <f t="shared" si="1"/>
        <v>1</v>
      </c>
      <c r="T14" s="8" t="s">
        <v>26</v>
      </c>
      <c r="U14" s="8" t="s">
        <v>27</v>
      </c>
    </row>
    <row r="15" spans="2:21" x14ac:dyDescent="0.25">
      <c r="B15" s="8">
        <v>1</v>
      </c>
      <c r="C15" s="8" t="s">
        <v>64</v>
      </c>
      <c r="D15" s="8" t="s">
        <v>65</v>
      </c>
      <c r="E15" s="9">
        <v>45505</v>
      </c>
      <c r="F15" s="8" t="s">
        <v>66</v>
      </c>
      <c r="G15" s="8" t="s">
        <v>184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23</v>
      </c>
      <c r="R15" s="8">
        <f t="shared" si="0"/>
        <v>0</v>
      </c>
      <c r="S15" s="8">
        <f t="shared" si="1"/>
        <v>0</v>
      </c>
      <c r="T15" s="8" t="s">
        <v>26</v>
      </c>
      <c r="U15" s="8" t="s">
        <v>27</v>
      </c>
    </row>
    <row r="16" spans="2:21" x14ac:dyDescent="0.25">
      <c r="B16" s="8">
        <v>1</v>
      </c>
      <c r="C16" s="8" t="s">
        <v>67</v>
      </c>
      <c r="D16" s="8" t="s">
        <v>68</v>
      </c>
      <c r="E16" s="9">
        <v>45505</v>
      </c>
      <c r="F16" s="8" t="s">
        <v>69</v>
      </c>
      <c r="G16" s="8" t="s">
        <v>184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23</v>
      </c>
      <c r="R16" s="8">
        <f t="shared" si="0"/>
        <v>0</v>
      </c>
      <c r="S16" s="8">
        <f t="shared" si="1"/>
        <v>0</v>
      </c>
      <c r="T16" s="8" t="s">
        <v>26</v>
      </c>
      <c r="U16" s="8" t="s">
        <v>27</v>
      </c>
    </row>
    <row r="17" spans="2:21" x14ac:dyDescent="0.25">
      <c r="B17" s="8">
        <v>1</v>
      </c>
      <c r="C17" s="8" t="s">
        <v>70</v>
      </c>
      <c r="D17" s="8" t="s">
        <v>71</v>
      </c>
      <c r="E17" s="9">
        <v>45505</v>
      </c>
      <c r="F17" s="8" t="s">
        <v>72</v>
      </c>
      <c r="G17" s="8" t="s">
        <v>184</v>
      </c>
      <c r="H17" s="8" t="s">
        <v>23</v>
      </c>
      <c r="I17" s="8" t="s">
        <v>23</v>
      </c>
      <c r="J17" s="8" t="s">
        <v>24</v>
      </c>
      <c r="K17" s="8" t="s">
        <v>25</v>
      </c>
      <c r="L17" s="8" t="s">
        <v>25</v>
      </c>
      <c r="M17" s="8" t="s">
        <v>25</v>
      </c>
      <c r="N17" s="8" t="s">
        <v>23</v>
      </c>
      <c r="O17" s="8" t="s">
        <v>25</v>
      </c>
      <c r="P17" s="8" t="s">
        <v>23</v>
      </c>
      <c r="Q17" s="8" t="s">
        <v>23</v>
      </c>
      <c r="R17" s="8">
        <f t="shared" si="0"/>
        <v>4</v>
      </c>
      <c r="S17" s="8">
        <f t="shared" si="1"/>
        <v>1</v>
      </c>
      <c r="T17" s="11" t="s">
        <v>26</v>
      </c>
      <c r="U17" s="8" t="s">
        <v>27</v>
      </c>
    </row>
    <row r="18" spans="2:21" x14ac:dyDescent="0.25">
      <c r="B18" s="8">
        <v>1</v>
      </c>
      <c r="C18" s="8" t="s">
        <v>20</v>
      </c>
      <c r="D18" s="8" t="s">
        <v>21</v>
      </c>
      <c r="E18" s="12">
        <v>45506</v>
      </c>
      <c r="F18" s="8" t="s">
        <v>73</v>
      </c>
      <c r="G18" s="8" t="s">
        <v>184</v>
      </c>
      <c r="H18" s="8" t="s">
        <v>23</v>
      </c>
      <c r="I18" s="8" t="s">
        <v>23</v>
      </c>
      <c r="J18" s="8" t="s">
        <v>25</v>
      </c>
      <c r="K18" s="8" t="s">
        <v>25</v>
      </c>
      <c r="L18" s="8" t="s">
        <v>25</v>
      </c>
      <c r="M18" s="8" t="s">
        <v>25</v>
      </c>
      <c r="N18" s="8" t="s">
        <v>23</v>
      </c>
      <c r="O18" s="8" t="s">
        <v>25</v>
      </c>
      <c r="P18" s="8" t="s">
        <v>23</v>
      </c>
      <c r="Q18" s="8" t="s">
        <v>23</v>
      </c>
      <c r="R18" s="8">
        <f t="shared" si="0"/>
        <v>5</v>
      </c>
      <c r="S18" s="8">
        <f t="shared" si="1"/>
        <v>1</v>
      </c>
      <c r="T18" s="13" t="s">
        <v>74</v>
      </c>
      <c r="U18" s="8" t="s">
        <v>27</v>
      </c>
    </row>
    <row r="19" spans="2:21" x14ac:dyDescent="0.25">
      <c r="B19" s="8">
        <v>1</v>
      </c>
      <c r="C19" s="8" t="s">
        <v>28</v>
      </c>
      <c r="D19" s="8" t="s">
        <v>29</v>
      </c>
      <c r="E19" s="12">
        <v>45506</v>
      </c>
      <c r="F19" s="8" t="s">
        <v>75</v>
      </c>
      <c r="G19" s="8" t="s">
        <v>184</v>
      </c>
      <c r="H19" s="8" t="s">
        <v>23</v>
      </c>
      <c r="I19" s="8" t="s">
        <v>23</v>
      </c>
      <c r="J19" s="8" t="s">
        <v>23</v>
      </c>
      <c r="K19" s="8" t="s">
        <v>23</v>
      </c>
      <c r="L19" s="8" t="s">
        <v>23</v>
      </c>
      <c r="M19" s="8" t="s">
        <v>23</v>
      </c>
      <c r="N19" s="8" t="s">
        <v>23</v>
      </c>
      <c r="O19" s="8" t="s">
        <v>23</v>
      </c>
      <c r="P19" s="8" t="s">
        <v>23</v>
      </c>
      <c r="Q19" s="8" t="s">
        <v>23</v>
      </c>
      <c r="R19" s="8">
        <f t="shared" si="0"/>
        <v>0</v>
      </c>
      <c r="S19" s="8">
        <f t="shared" si="1"/>
        <v>0</v>
      </c>
      <c r="T19" s="13" t="s">
        <v>74</v>
      </c>
      <c r="U19" s="8" t="s">
        <v>27</v>
      </c>
    </row>
    <row r="20" spans="2:21" x14ac:dyDescent="0.25">
      <c r="B20" s="8">
        <v>1</v>
      </c>
      <c r="C20" s="8" t="s">
        <v>31</v>
      </c>
      <c r="D20" s="8" t="s">
        <v>32</v>
      </c>
      <c r="E20" s="12">
        <v>45506</v>
      </c>
      <c r="F20" s="8" t="s">
        <v>76</v>
      </c>
      <c r="G20" s="8" t="s">
        <v>184</v>
      </c>
      <c r="H20" s="8" t="s">
        <v>23</v>
      </c>
      <c r="I20" s="8" t="s">
        <v>23</v>
      </c>
      <c r="J20" s="8" t="s">
        <v>24</v>
      </c>
      <c r="K20" s="8" t="s">
        <v>25</v>
      </c>
      <c r="L20" s="8" t="s">
        <v>25</v>
      </c>
      <c r="M20" s="8" t="s">
        <v>25</v>
      </c>
      <c r="N20" s="8" t="s">
        <v>23</v>
      </c>
      <c r="O20" s="8" t="s">
        <v>25</v>
      </c>
      <c r="P20" s="8" t="s">
        <v>23</v>
      </c>
      <c r="Q20" s="8" t="s">
        <v>23</v>
      </c>
      <c r="R20" s="8">
        <f t="shared" si="0"/>
        <v>4</v>
      </c>
      <c r="S20" s="8">
        <f t="shared" si="1"/>
        <v>1</v>
      </c>
      <c r="T20" s="13" t="s">
        <v>74</v>
      </c>
      <c r="U20" s="8" t="s">
        <v>27</v>
      </c>
    </row>
    <row r="21" spans="2:21" x14ac:dyDescent="0.25">
      <c r="B21" s="8">
        <v>1</v>
      </c>
      <c r="C21" s="8" t="s">
        <v>34</v>
      </c>
      <c r="D21" s="8" t="s">
        <v>35</v>
      </c>
      <c r="E21" s="12">
        <v>45506</v>
      </c>
      <c r="F21" s="8" t="s">
        <v>77</v>
      </c>
      <c r="G21" s="8" t="s">
        <v>184</v>
      </c>
      <c r="H21" s="8" t="s">
        <v>23</v>
      </c>
      <c r="I21" s="8" t="s">
        <v>23</v>
      </c>
      <c r="J21" s="8" t="s">
        <v>25</v>
      </c>
      <c r="K21" s="8" t="s">
        <v>25</v>
      </c>
      <c r="L21" s="8" t="s">
        <v>25</v>
      </c>
      <c r="M21" s="8" t="s">
        <v>25</v>
      </c>
      <c r="N21" s="8" t="s">
        <v>23</v>
      </c>
      <c r="O21" s="8" t="s">
        <v>25</v>
      </c>
      <c r="P21" s="8" t="s">
        <v>23</v>
      </c>
      <c r="Q21" s="8" t="s">
        <v>23</v>
      </c>
      <c r="R21" s="8">
        <f t="shared" si="0"/>
        <v>5</v>
      </c>
      <c r="S21" s="8">
        <f t="shared" si="1"/>
        <v>1</v>
      </c>
      <c r="T21" s="13" t="s">
        <v>74</v>
      </c>
      <c r="U21" s="8" t="s">
        <v>27</v>
      </c>
    </row>
    <row r="22" spans="2:21" x14ac:dyDescent="0.25">
      <c r="B22" s="8">
        <v>1</v>
      </c>
      <c r="C22" s="8" t="s">
        <v>37</v>
      </c>
      <c r="D22" s="8" t="s">
        <v>38</v>
      </c>
      <c r="E22" s="12">
        <v>45506</v>
      </c>
      <c r="F22" s="8" t="s">
        <v>78</v>
      </c>
      <c r="G22" s="8" t="s">
        <v>184</v>
      </c>
      <c r="H22" s="8" t="s">
        <v>23</v>
      </c>
      <c r="I22" s="8" t="s">
        <v>23</v>
      </c>
      <c r="J22" s="8" t="s">
        <v>23</v>
      </c>
      <c r="K22" s="8" t="s">
        <v>23</v>
      </c>
      <c r="L22" s="8" t="s">
        <v>23</v>
      </c>
      <c r="M22" s="8" t="s">
        <v>23</v>
      </c>
      <c r="N22" s="8" t="s">
        <v>23</v>
      </c>
      <c r="O22" s="8" t="s">
        <v>23</v>
      </c>
      <c r="P22" s="8" t="s">
        <v>23</v>
      </c>
      <c r="Q22" s="8" t="s">
        <v>23</v>
      </c>
      <c r="R22" s="8">
        <f t="shared" si="0"/>
        <v>0</v>
      </c>
      <c r="S22" s="8">
        <f t="shared" si="1"/>
        <v>0</v>
      </c>
      <c r="T22" s="13" t="s">
        <v>74</v>
      </c>
      <c r="U22" s="8" t="s">
        <v>27</v>
      </c>
    </row>
    <row r="23" spans="2:21" x14ac:dyDescent="0.25">
      <c r="B23" s="8">
        <v>1</v>
      </c>
      <c r="C23" s="8" t="s">
        <v>40</v>
      </c>
      <c r="D23" s="8" t="s">
        <v>41</v>
      </c>
      <c r="E23" s="12">
        <v>45506</v>
      </c>
      <c r="F23" s="8" t="s">
        <v>79</v>
      </c>
      <c r="G23" s="8" t="s">
        <v>184</v>
      </c>
      <c r="H23" s="8" t="s">
        <v>23</v>
      </c>
      <c r="I23" s="8" t="s">
        <v>23</v>
      </c>
      <c r="J23" s="8" t="s">
        <v>23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  <c r="P23" s="8" t="s">
        <v>23</v>
      </c>
      <c r="Q23" s="8" t="s">
        <v>23</v>
      </c>
      <c r="R23" s="8">
        <f t="shared" si="0"/>
        <v>0</v>
      </c>
      <c r="S23" s="8">
        <f t="shared" si="1"/>
        <v>0</v>
      </c>
      <c r="T23" s="13" t="s">
        <v>74</v>
      </c>
      <c r="U23" s="8" t="s">
        <v>27</v>
      </c>
    </row>
    <row r="24" spans="2:21" x14ac:dyDescent="0.25">
      <c r="B24" s="8">
        <v>1</v>
      </c>
      <c r="C24" s="8" t="s">
        <v>43</v>
      </c>
      <c r="D24" s="8" t="s">
        <v>44</v>
      </c>
      <c r="E24" s="12">
        <v>45506</v>
      </c>
      <c r="F24" s="8" t="s">
        <v>80</v>
      </c>
      <c r="G24" s="8" t="s">
        <v>184</v>
      </c>
      <c r="H24" s="8" t="s">
        <v>23</v>
      </c>
      <c r="I24" s="8" t="s">
        <v>23</v>
      </c>
      <c r="J24" s="8" t="s">
        <v>25</v>
      </c>
      <c r="K24" s="8" t="s">
        <v>25</v>
      </c>
      <c r="L24" s="8" t="s">
        <v>25</v>
      </c>
      <c r="M24" s="8" t="s">
        <v>25</v>
      </c>
      <c r="N24" s="8" t="s">
        <v>23</v>
      </c>
      <c r="O24" s="8" t="s">
        <v>25</v>
      </c>
      <c r="P24" s="8" t="s">
        <v>23</v>
      </c>
      <c r="Q24" s="8" t="s">
        <v>23</v>
      </c>
      <c r="R24" s="8">
        <f t="shared" si="0"/>
        <v>5</v>
      </c>
      <c r="S24" s="8">
        <f t="shared" si="1"/>
        <v>1</v>
      </c>
      <c r="T24" s="13" t="s">
        <v>74</v>
      </c>
      <c r="U24" s="8" t="s">
        <v>27</v>
      </c>
    </row>
    <row r="25" spans="2:21" x14ac:dyDescent="0.25">
      <c r="B25" s="8">
        <v>1</v>
      </c>
      <c r="C25" s="8" t="s">
        <v>46</v>
      </c>
      <c r="D25" s="8" t="s">
        <v>47</v>
      </c>
      <c r="E25" s="12">
        <v>45506</v>
      </c>
      <c r="F25" s="8" t="s">
        <v>81</v>
      </c>
      <c r="G25" s="8" t="s">
        <v>184</v>
      </c>
      <c r="H25" s="8" t="s">
        <v>23</v>
      </c>
      <c r="I25" s="8" t="s">
        <v>23</v>
      </c>
      <c r="J25" s="8" t="s">
        <v>23</v>
      </c>
      <c r="K25" s="8" t="s">
        <v>23</v>
      </c>
      <c r="L25" s="8" t="s">
        <v>23</v>
      </c>
      <c r="M25" s="8" t="s">
        <v>23</v>
      </c>
      <c r="N25" s="8" t="s">
        <v>23</v>
      </c>
      <c r="O25" s="8" t="s">
        <v>23</v>
      </c>
      <c r="P25" s="8" t="s">
        <v>23</v>
      </c>
      <c r="Q25" s="8" t="s">
        <v>23</v>
      </c>
      <c r="R25" s="8">
        <f t="shared" si="0"/>
        <v>0</v>
      </c>
      <c r="S25" s="8">
        <f t="shared" si="1"/>
        <v>0</v>
      </c>
      <c r="T25" s="13" t="s">
        <v>74</v>
      </c>
      <c r="U25" s="8" t="s">
        <v>27</v>
      </c>
    </row>
    <row r="26" spans="2:21" x14ac:dyDescent="0.25">
      <c r="B26" s="8">
        <v>1</v>
      </c>
      <c r="C26" s="8" t="s">
        <v>49</v>
      </c>
      <c r="D26" s="8" t="s">
        <v>50</v>
      </c>
      <c r="E26" s="12">
        <v>45506</v>
      </c>
      <c r="F26" s="8" t="s">
        <v>82</v>
      </c>
      <c r="G26" s="8" t="s">
        <v>184</v>
      </c>
      <c r="H26" s="8" t="s">
        <v>23</v>
      </c>
      <c r="I26" s="8" t="s">
        <v>23</v>
      </c>
      <c r="J26" s="8" t="s">
        <v>25</v>
      </c>
      <c r="K26" s="8" t="s">
        <v>25</v>
      </c>
      <c r="L26" s="8" t="s">
        <v>25</v>
      </c>
      <c r="M26" s="8" t="s">
        <v>25</v>
      </c>
      <c r="N26" s="8" t="s">
        <v>23</v>
      </c>
      <c r="O26" s="8" t="s">
        <v>25</v>
      </c>
      <c r="P26" s="8" t="s">
        <v>23</v>
      </c>
      <c r="Q26" s="8" t="s">
        <v>23</v>
      </c>
      <c r="R26" s="8">
        <f t="shared" si="0"/>
        <v>5</v>
      </c>
      <c r="S26" s="8">
        <f t="shared" si="1"/>
        <v>1</v>
      </c>
      <c r="T26" s="13" t="s">
        <v>74</v>
      </c>
      <c r="U26" s="8" t="s">
        <v>27</v>
      </c>
    </row>
    <row r="27" spans="2:21" x14ac:dyDescent="0.25">
      <c r="B27" s="8">
        <v>1</v>
      </c>
      <c r="C27" s="8" t="s">
        <v>52</v>
      </c>
      <c r="D27" s="8" t="s">
        <v>53</v>
      </c>
      <c r="E27" s="12">
        <v>45506</v>
      </c>
      <c r="F27" s="8" t="s">
        <v>83</v>
      </c>
      <c r="G27" s="8" t="s">
        <v>184</v>
      </c>
      <c r="H27" s="8" t="s">
        <v>23</v>
      </c>
      <c r="I27" s="8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  <c r="P27" s="8" t="s">
        <v>23</v>
      </c>
      <c r="Q27" s="8" t="s">
        <v>23</v>
      </c>
      <c r="R27" s="8">
        <f t="shared" si="0"/>
        <v>0</v>
      </c>
      <c r="S27" s="8">
        <f t="shared" si="1"/>
        <v>0</v>
      </c>
      <c r="T27" s="13" t="s">
        <v>74</v>
      </c>
      <c r="U27" s="8" t="s">
        <v>27</v>
      </c>
    </row>
    <row r="28" spans="2:21" x14ac:dyDescent="0.25">
      <c r="B28" s="8">
        <v>1</v>
      </c>
      <c r="C28" s="8" t="s">
        <v>55</v>
      </c>
      <c r="D28" s="8" t="s">
        <v>56</v>
      </c>
      <c r="E28" s="12">
        <v>45506</v>
      </c>
      <c r="F28" s="8" t="s">
        <v>84</v>
      </c>
      <c r="G28" s="8" t="s">
        <v>184</v>
      </c>
      <c r="H28" s="8" t="s">
        <v>23</v>
      </c>
      <c r="I28" s="8" t="s">
        <v>23</v>
      </c>
      <c r="J28" s="8" t="s">
        <v>23</v>
      </c>
      <c r="K28" s="8" t="s">
        <v>23</v>
      </c>
      <c r="L28" s="8" t="s">
        <v>23</v>
      </c>
      <c r="M28" s="8" t="s">
        <v>23</v>
      </c>
      <c r="N28" s="8" t="s">
        <v>23</v>
      </c>
      <c r="O28" s="8" t="s">
        <v>23</v>
      </c>
      <c r="P28" s="8" t="s">
        <v>23</v>
      </c>
      <c r="Q28" s="8" t="s">
        <v>23</v>
      </c>
      <c r="R28" s="8">
        <f t="shared" si="0"/>
        <v>0</v>
      </c>
      <c r="S28" s="8">
        <f t="shared" si="1"/>
        <v>0</v>
      </c>
      <c r="T28" s="13" t="s">
        <v>74</v>
      </c>
      <c r="U28" s="8" t="s">
        <v>27</v>
      </c>
    </row>
    <row r="29" spans="2:21" x14ac:dyDescent="0.25">
      <c r="B29" s="8">
        <v>1</v>
      </c>
      <c r="C29" s="8" t="s">
        <v>58</v>
      </c>
      <c r="D29" s="8" t="s">
        <v>59</v>
      </c>
      <c r="E29" s="12">
        <v>45506</v>
      </c>
      <c r="F29" s="8" t="s">
        <v>85</v>
      </c>
      <c r="G29" s="8" t="s">
        <v>184</v>
      </c>
      <c r="H29" s="8" t="s">
        <v>23</v>
      </c>
      <c r="I29" s="8" t="s">
        <v>23</v>
      </c>
      <c r="J29" s="8" t="s">
        <v>25</v>
      </c>
      <c r="K29" s="8" t="s">
        <v>25</v>
      </c>
      <c r="L29" s="8" t="s">
        <v>25</v>
      </c>
      <c r="M29" s="8" t="s">
        <v>25</v>
      </c>
      <c r="N29" s="8" t="s">
        <v>23</v>
      </c>
      <c r="O29" s="8" t="s">
        <v>25</v>
      </c>
      <c r="P29" s="8" t="s">
        <v>23</v>
      </c>
      <c r="Q29" s="8" t="s">
        <v>23</v>
      </c>
      <c r="R29" s="8">
        <f t="shared" si="0"/>
        <v>5</v>
      </c>
      <c r="S29" s="8">
        <f t="shared" si="1"/>
        <v>1</v>
      </c>
      <c r="T29" s="13" t="s">
        <v>74</v>
      </c>
      <c r="U29" s="8" t="s">
        <v>27</v>
      </c>
    </row>
    <row r="30" spans="2:21" x14ac:dyDescent="0.25">
      <c r="B30" s="8">
        <v>1</v>
      </c>
      <c r="C30" s="8" t="s">
        <v>61</v>
      </c>
      <c r="D30" s="8" t="s">
        <v>62</v>
      </c>
      <c r="E30" s="12">
        <v>45506</v>
      </c>
      <c r="F30" s="8" t="s">
        <v>86</v>
      </c>
      <c r="G30" s="8" t="s">
        <v>184</v>
      </c>
      <c r="H30" s="8" t="s">
        <v>23</v>
      </c>
      <c r="I30" s="8" t="s">
        <v>23</v>
      </c>
      <c r="J30" s="8" t="s">
        <v>23</v>
      </c>
      <c r="K30" s="8" t="s">
        <v>23</v>
      </c>
      <c r="L30" s="8" t="s">
        <v>23</v>
      </c>
      <c r="M30" s="8" t="s">
        <v>23</v>
      </c>
      <c r="N30" s="8" t="s">
        <v>23</v>
      </c>
      <c r="O30" s="8" t="s">
        <v>23</v>
      </c>
      <c r="P30" s="8" t="s">
        <v>23</v>
      </c>
      <c r="Q30" s="8" t="s">
        <v>23</v>
      </c>
      <c r="R30" s="8">
        <f t="shared" si="0"/>
        <v>0</v>
      </c>
      <c r="S30" s="8">
        <f t="shared" si="1"/>
        <v>0</v>
      </c>
      <c r="T30" s="13" t="s">
        <v>74</v>
      </c>
      <c r="U30" s="8" t="s">
        <v>27</v>
      </c>
    </row>
    <row r="31" spans="2:21" x14ac:dyDescent="0.25">
      <c r="B31" s="8">
        <v>1</v>
      </c>
      <c r="C31" s="8" t="s">
        <v>64</v>
      </c>
      <c r="D31" s="8" t="s">
        <v>65</v>
      </c>
      <c r="E31" s="12">
        <v>45506</v>
      </c>
      <c r="F31" s="8" t="s">
        <v>87</v>
      </c>
      <c r="G31" s="8" t="s">
        <v>184</v>
      </c>
      <c r="H31" s="8" t="s">
        <v>23</v>
      </c>
      <c r="I31" s="8" t="s">
        <v>23</v>
      </c>
      <c r="J31" s="8" t="s">
        <v>24</v>
      </c>
      <c r="K31" s="8" t="s">
        <v>25</v>
      </c>
      <c r="L31" s="8" t="s">
        <v>25</v>
      </c>
      <c r="M31" s="8" t="s">
        <v>25</v>
      </c>
      <c r="N31" s="8" t="s">
        <v>23</v>
      </c>
      <c r="O31" s="8" t="s">
        <v>25</v>
      </c>
      <c r="P31" s="8" t="s">
        <v>23</v>
      </c>
      <c r="Q31" s="8" t="s">
        <v>23</v>
      </c>
      <c r="R31" s="8">
        <f t="shared" si="0"/>
        <v>4</v>
      </c>
      <c r="S31" s="8">
        <f t="shared" si="1"/>
        <v>1</v>
      </c>
      <c r="T31" s="13" t="s">
        <v>74</v>
      </c>
      <c r="U31" s="8" t="s">
        <v>27</v>
      </c>
    </row>
    <row r="32" spans="2:21" x14ac:dyDescent="0.25">
      <c r="B32" s="8">
        <v>1</v>
      </c>
      <c r="C32" s="8" t="s">
        <v>67</v>
      </c>
      <c r="D32" s="8" t="s">
        <v>68</v>
      </c>
      <c r="E32" s="12">
        <v>45506</v>
      </c>
      <c r="F32" s="8" t="s">
        <v>88</v>
      </c>
      <c r="G32" s="8" t="s">
        <v>184</v>
      </c>
      <c r="H32" s="8" t="s">
        <v>23</v>
      </c>
      <c r="I32" s="8" t="s">
        <v>23</v>
      </c>
      <c r="J32" s="8" t="s">
        <v>25</v>
      </c>
      <c r="K32" s="8" t="s">
        <v>25</v>
      </c>
      <c r="L32" s="8" t="s">
        <v>25</v>
      </c>
      <c r="M32" s="8" t="s">
        <v>25</v>
      </c>
      <c r="N32" s="8" t="s">
        <v>23</v>
      </c>
      <c r="O32" s="8" t="s">
        <v>25</v>
      </c>
      <c r="P32" s="8" t="s">
        <v>23</v>
      </c>
      <c r="Q32" s="8" t="s">
        <v>23</v>
      </c>
      <c r="R32" s="8">
        <f t="shared" si="0"/>
        <v>5</v>
      </c>
      <c r="S32" s="8">
        <f t="shared" si="1"/>
        <v>1</v>
      </c>
      <c r="T32" s="13" t="s">
        <v>74</v>
      </c>
      <c r="U32" s="8" t="s">
        <v>27</v>
      </c>
    </row>
    <row r="33" spans="2:21" x14ac:dyDescent="0.25">
      <c r="B33" s="8">
        <v>1</v>
      </c>
      <c r="C33" s="8" t="s">
        <v>70</v>
      </c>
      <c r="D33" s="8" t="s">
        <v>71</v>
      </c>
      <c r="E33" s="12">
        <v>45506</v>
      </c>
      <c r="F33" s="8" t="s">
        <v>89</v>
      </c>
      <c r="G33" s="8" t="s">
        <v>184</v>
      </c>
      <c r="H33" s="8" t="s">
        <v>23</v>
      </c>
      <c r="I33" s="8" t="s">
        <v>23</v>
      </c>
      <c r="J33" s="8" t="s">
        <v>25</v>
      </c>
      <c r="K33" s="8" t="s">
        <v>25</v>
      </c>
      <c r="L33" s="8" t="s">
        <v>25</v>
      </c>
      <c r="M33" s="8" t="s">
        <v>25</v>
      </c>
      <c r="N33" s="8" t="s">
        <v>23</v>
      </c>
      <c r="O33" s="8" t="s">
        <v>25</v>
      </c>
      <c r="P33" s="8" t="s">
        <v>23</v>
      </c>
      <c r="Q33" s="8" t="s">
        <v>23</v>
      </c>
      <c r="R33" s="8">
        <f t="shared" si="0"/>
        <v>5</v>
      </c>
      <c r="S33" s="8">
        <f t="shared" si="1"/>
        <v>1</v>
      </c>
      <c r="T33" s="13" t="s">
        <v>74</v>
      </c>
      <c r="U33" s="8" t="s">
        <v>27</v>
      </c>
    </row>
    <row r="34" spans="2:21" x14ac:dyDescent="0.25">
      <c r="B34" s="8">
        <v>1</v>
      </c>
      <c r="C34" s="8" t="s">
        <v>20</v>
      </c>
      <c r="D34" s="8" t="s">
        <v>21</v>
      </c>
      <c r="E34" s="12">
        <v>45507</v>
      </c>
      <c r="F34" s="8" t="s">
        <v>90</v>
      </c>
      <c r="G34" s="8" t="s">
        <v>184</v>
      </c>
      <c r="H34" s="8" t="s">
        <v>23</v>
      </c>
      <c r="I34" s="8" t="s">
        <v>23</v>
      </c>
      <c r="J34" s="8" t="s">
        <v>23</v>
      </c>
      <c r="K34" s="8" t="s">
        <v>23</v>
      </c>
      <c r="L34" s="8" t="s">
        <v>23</v>
      </c>
      <c r="M34" s="8" t="s">
        <v>23</v>
      </c>
      <c r="N34" s="8" t="s">
        <v>23</v>
      </c>
      <c r="O34" s="8" t="s">
        <v>23</v>
      </c>
      <c r="P34" s="8" t="s">
        <v>23</v>
      </c>
      <c r="Q34" s="8" t="s">
        <v>23</v>
      </c>
      <c r="R34" s="8">
        <f t="shared" si="0"/>
        <v>0</v>
      </c>
      <c r="S34" s="8">
        <f t="shared" si="1"/>
        <v>0</v>
      </c>
      <c r="T34" s="13" t="s">
        <v>91</v>
      </c>
      <c r="U34" s="8" t="s">
        <v>27</v>
      </c>
    </row>
    <row r="35" spans="2:21" x14ac:dyDescent="0.25">
      <c r="B35" s="8">
        <v>1</v>
      </c>
      <c r="C35" s="8" t="s">
        <v>28</v>
      </c>
      <c r="D35" s="8" t="s">
        <v>29</v>
      </c>
      <c r="E35" s="12">
        <v>45507</v>
      </c>
      <c r="F35" s="8" t="s">
        <v>92</v>
      </c>
      <c r="G35" s="8" t="s">
        <v>184</v>
      </c>
      <c r="H35" s="8" t="s">
        <v>23</v>
      </c>
      <c r="I35" s="8" t="s">
        <v>23</v>
      </c>
      <c r="J35" s="8" t="s">
        <v>24</v>
      </c>
      <c r="K35" s="8" t="s">
        <v>25</v>
      </c>
      <c r="L35" s="8" t="s">
        <v>25</v>
      </c>
      <c r="M35" s="8" t="s">
        <v>25</v>
      </c>
      <c r="N35" s="8" t="s">
        <v>23</v>
      </c>
      <c r="O35" s="8" t="s">
        <v>25</v>
      </c>
      <c r="P35" s="8" t="s">
        <v>23</v>
      </c>
      <c r="Q35" s="8" t="s">
        <v>23</v>
      </c>
      <c r="R35" s="8">
        <f t="shared" si="0"/>
        <v>4</v>
      </c>
      <c r="S35" s="8">
        <f t="shared" si="1"/>
        <v>1</v>
      </c>
      <c r="T35" s="13" t="s">
        <v>91</v>
      </c>
      <c r="U35" s="8" t="s">
        <v>27</v>
      </c>
    </row>
    <row r="36" spans="2:21" x14ac:dyDescent="0.25">
      <c r="B36" s="8">
        <v>1</v>
      </c>
      <c r="C36" s="8" t="s">
        <v>31</v>
      </c>
      <c r="D36" s="8" t="s">
        <v>32</v>
      </c>
      <c r="E36" s="12">
        <v>45507</v>
      </c>
      <c r="F36" s="8" t="s">
        <v>93</v>
      </c>
      <c r="G36" s="8" t="s">
        <v>184</v>
      </c>
      <c r="H36" s="8" t="s">
        <v>23</v>
      </c>
      <c r="I36" s="8" t="s">
        <v>23</v>
      </c>
      <c r="J36" s="8" t="s">
        <v>25</v>
      </c>
      <c r="K36" s="8" t="s">
        <v>25</v>
      </c>
      <c r="L36" s="8" t="s">
        <v>25</v>
      </c>
      <c r="M36" s="8" t="s">
        <v>25</v>
      </c>
      <c r="N36" s="8" t="s">
        <v>23</v>
      </c>
      <c r="O36" s="8" t="s">
        <v>25</v>
      </c>
      <c r="P36" s="8" t="s">
        <v>23</v>
      </c>
      <c r="Q36" s="8" t="s">
        <v>23</v>
      </c>
      <c r="R36" s="8">
        <f t="shared" si="0"/>
        <v>5</v>
      </c>
      <c r="S36" s="8">
        <f t="shared" si="1"/>
        <v>1</v>
      </c>
      <c r="T36" s="13" t="s">
        <v>91</v>
      </c>
      <c r="U36" s="8" t="s">
        <v>27</v>
      </c>
    </row>
    <row r="37" spans="2:21" x14ac:dyDescent="0.25">
      <c r="B37" s="8">
        <v>1</v>
      </c>
      <c r="C37" s="8" t="s">
        <v>34</v>
      </c>
      <c r="D37" s="8" t="s">
        <v>35</v>
      </c>
      <c r="E37" s="12">
        <v>45507</v>
      </c>
      <c r="F37" s="8" t="s">
        <v>94</v>
      </c>
      <c r="G37" s="8" t="s">
        <v>184</v>
      </c>
      <c r="H37" s="8" t="s">
        <v>23</v>
      </c>
      <c r="I37" s="8" t="s">
        <v>23</v>
      </c>
      <c r="J37" s="8" t="s">
        <v>24</v>
      </c>
      <c r="K37" s="8" t="s">
        <v>25</v>
      </c>
      <c r="L37" s="8" t="s">
        <v>25</v>
      </c>
      <c r="M37" s="8" t="s">
        <v>25</v>
      </c>
      <c r="N37" s="8" t="s">
        <v>23</v>
      </c>
      <c r="O37" s="8" t="s">
        <v>25</v>
      </c>
      <c r="P37" s="8" t="s">
        <v>23</v>
      </c>
      <c r="Q37" s="8" t="s">
        <v>23</v>
      </c>
      <c r="R37" s="8">
        <f t="shared" si="0"/>
        <v>4</v>
      </c>
      <c r="S37" s="8">
        <f t="shared" si="1"/>
        <v>1</v>
      </c>
      <c r="T37" s="13" t="s">
        <v>91</v>
      </c>
      <c r="U37" s="8" t="s">
        <v>27</v>
      </c>
    </row>
    <row r="38" spans="2:21" x14ac:dyDescent="0.25">
      <c r="B38" s="8">
        <v>1</v>
      </c>
      <c r="C38" s="8" t="s">
        <v>37</v>
      </c>
      <c r="D38" s="8" t="s">
        <v>38</v>
      </c>
      <c r="E38" s="12">
        <v>45507</v>
      </c>
      <c r="F38" s="8" t="s">
        <v>94</v>
      </c>
      <c r="G38" s="8" t="s">
        <v>184</v>
      </c>
      <c r="H38" s="8" t="s">
        <v>23</v>
      </c>
      <c r="I38" s="8" t="s">
        <v>23</v>
      </c>
      <c r="J38" s="8" t="s">
        <v>25</v>
      </c>
      <c r="K38" s="8" t="s">
        <v>25</v>
      </c>
      <c r="L38" s="8" t="s">
        <v>25</v>
      </c>
      <c r="M38" s="8" t="s">
        <v>25</v>
      </c>
      <c r="N38" s="8" t="s">
        <v>23</v>
      </c>
      <c r="O38" s="8" t="s">
        <v>25</v>
      </c>
      <c r="P38" s="8" t="s">
        <v>23</v>
      </c>
      <c r="Q38" s="8" t="s">
        <v>23</v>
      </c>
      <c r="R38" s="8">
        <f t="shared" si="0"/>
        <v>5</v>
      </c>
      <c r="S38" s="8">
        <f t="shared" si="1"/>
        <v>1</v>
      </c>
      <c r="T38" s="13" t="s">
        <v>91</v>
      </c>
      <c r="U38" s="8" t="s">
        <v>27</v>
      </c>
    </row>
    <row r="39" spans="2:21" x14ac:dyDescent="0.25">
      <c r="B39" s="8">
        <v>1</v>
      </c>
      <c r="C39" s="8" t="s">
        <v>40</v>
      </c>
      <c r="D39" s="8" t="s">
        <v>41</v>
      </c>
      <c r="E39" s="12">
        <v>45507</v>
      </c>
      <c r="F39" s="14" t="s">
        <v>95</v>
      </c>
      <c r="G39" s="8" t="s">
        <v>184</v>
      </c>
      <c r="H39" s="8" t="s">
        <v>23</v>
      </c>
      <c r="I39" s="8" t="s">
        <v>23</v>
      </c>
      <c r="J39" s="8" t="s">
        <v>24</v>
      </c>
      <c r="K39" s="8" t="s">
        <v>25</v>
      </c>
      <c r="L39" s="8" t="s">
        <v>25</v>
      </c>
      <c r="M39" s="8" t="s">
        <v>25</v>
      </c>
      <c r="N39" s="8" t="s">
        <v>23</v>
      </c>
      <c r="O39" s="8" t="s">
        <v>25</v>
      </c>
      <c r="P39" s="8" t="s">
        <v>23</v>
      </c>
      <c r="Q39" s="8" t="s">
        <v>23</v>
      </c>
      <c r="R39" s="8">
        <f t="shared" si="0"/>
        <v>4</v>
      </c>
      <c r="S39" s="8">
        <f t="shared" si="1"/>
        <v>1</v>
      </c>
      <c r="T39" s="13" t="s">
        <v>91</v>
      </c>
      <c r="U39" s="8" t="s">
        <v>27</v>
      </c>
    </row>
    <row r="40" spans="2:21" x14ac:dyDescent="0.25">
      <c r="B40" s="8">
        <v>1</v>
      </c>
      <c r="C40" s="8" t="s">
        <v>43</v>
      </c>
      <c r="D40" s="8" t="s">
        <v>44</v>
      </c>
      <c r="E40" s="12">
        <v>45507</v>
      </c>
      <c r="F40" s="14" t="s">
        <v>96</v>
      </c>
      <c r="G40" s="8" t="s">
        <v>184</v>
      </c>
      <c r="H40" s="8" t="s">
        <v>23</v>
      </c>
      <c r="I40" s="8" t="s">
        <v>23</v>
      </c>
      <c r="J40" s="8" t="s">
        <v>24</v>
      </c>
      <c r="K40" s="8" t="s">
        <v>25</v>
      </c>
      <c r="L40" s="8" t="s">
        <v>25</v>
      </c>
      <c r="M40" s="8" t="s">
        <v>25</v>
      </c>
      <c r="N40" s="8" t="s">
        <v>23</v>
      </c>
      <c r="O40" s="8" t="s">
        <v>25</v>
      </c>
      <c r="P40" s="8" t="s">
        <v>23</v>
      </c>
      <c r="Q40" s="8" t="s">
        <v>23</v>
      </c>
      <c r="R40" s="8">
        <f t="shared" si="0"/>
        <v>4</v>
      </c>
      <c r="S40" s="8">
        <f t="shared" si="1"/>
        <v>1</v>
      </c>
      <c r="T40" s="13" t="s">
        <v>91</v>
      </c>
      <c r="U40" s="8" t="s">
        <v>27</v>
      </c>
    </row>
    <row r="41" spans="2:21" x14ac:dyDescent="0.25">
      <c r="B41" s="8">
        <v>1</v>
      </c>
      <c r="C41" s="8" t="s">
        <v>46</v>
      </c>
      <c r="D41" s="8" t="s">
        <v>47</v>
      </c>
      <c r="E41" s="12">
        <v>45507</v>
      </c>
      <c r="F41" s="14" t="s">
        <v>97</v>
      </c>
      <c r="G41" s="8" t="s">
        <v>184</v>
      </c>
      <c r="H41" s="8" t="s">
        <v>23</v>
      </c>
      <c r="I41" s="8" t="s">
        <v>23</v>
      </c>
      <c r="J41" s="8" t="s">
        <v>24</v>
      </c>
      <c r="K41" s="8" t="s">
        <v>25</v>
      </c>
      <c r="L41" s="8" t="s">
        <v>25</v>
      </c>
      <c r="M41" s="8" t="s">
        <v>25</v>
      </c>
      <c r="N41" s="8" t="s">
        <v>23</v>
      </c>
      <c r="O41" s="8" t="s">
        <v>25</v>
      </c>
      <c r="P41" s="8" t="s">
        <v>23</v>
      </c>
      <c r="Q41" s="8" t="s">
        <v>23</v>
      </c>
      <c r="R41" s="8">
        <f t="shared" si="0"/>
        <v>4</v>
      </c>
      <c r="S41" s="8">
        <f t="shared" si="1"/>
        <v>1</v>
      </c>
      <c r="T41" s="13" t="s">
        <v>91</v>
      </c>
      <c r="U41" s="8" t="s">
        <v>27</v>
      </c>
    </row>
    <row r="42" spans="2:21" x14ac:dyDescent="0.25">
      <c r="B42" s="8">
        <v>1</v>
      </c>
      <c r="C42" s="8" t="s">
        <v>49</v>
      </c>
      <c r="D42" s="8" t="s">
        <v>50</v>
      </c>
      <c r="E42" s="12">
        <v>45507</v>
      </c>
      <c r="F42" s="14" t="s">
        <v>98</v>
      </c>
      <c r="G42" s="8" t="s">
        <v>184</v>
      </c>
      <c r="H42" s="8" t="s">
        <v>23</v>
      </c>
      <c r="I42" s="8" t="s">
        <v>23</v>
      </c>
      <c r="J42" s="8" t="s">
        <v>25</v>
      </c>
      <c r="K42" s="8" t="s">
        <v>25</v>
      </c>
      <c r="L42" s="8" t="s">
        <v>25</v>
      </c>
      <c r="M42" s="8" t="s">
        <v>25</v>
      </c>
      <c r="N42" s="8" t="s">
        <v>23</v>
      </c>
      <c r="O42" s="8" t="s">
        <v>25</v>
      </c>
      <c r="P42" s="8" t="s">
        <v>23</v>
      </c>
      <c r="Q42" s="8" t="s">
        <v>23</v>
      </c>
      <c r="R42" s="8">
        <f t="shared" si="0"/>
        <v>5</v>
      </c>
      <c r="S42" s="8">
        <f t="shared" si="1"/>
        <v>1</v>
      </c>
      <c r="T42" s="13" t="s">
        <v>91</v>
      </c>
      <c r="U42" s="8" t="s">
        <v>27</v>
      </c>
    </row>
    <row r="43" spans="2:21" x14ac:dyDescent="0.25">
      <c r="B43" s="8">
        <v>1</v>
      </c>
      <c r="C43" s="8" t="s">
        <v>52</v>
      </c>
      <c r="D43" s="8" t="s">
        <v>53</v>
      </c>
      <c r="E43" s="12">
        <v>45507</v>
      </c>
      <c r="F43" s="14" t="s">
        <v>99</v>
      </c>
      <c r="G43" s="8" t="s">
        <v>184</v>
      </c>
      <c r="H43" s="8" t="s">
        <v>23</v>
      </c>
      <c r="I43" s="8" t="s">
        <v>23</v>
      </c>
      <c r="J43" s="8" t="s">
        <v>23</v>
      </c>
      <c r="K43" s="8" t="s">
        <v>23</v>
      </c>
      <c r="L43" s="8" t="s">
        <v>23</v>
      </c>
      <c r="M43" s="8" t="s">
        <v>23</v>
      </c>
      <c r="N43" s="8" t="s">
        <v>23</v>
      </c>
      <c r="O43" s="8" t="s">
        <v>23</v>
      </c>
      <c r="P43" s="8" t="s">
        <v>23</v>
      </c>
      <c r="Q43" s="8" t="s">
        <v>23</v>
      </c>
      <c r="R43" s="8">
        <f t="shared" si="0"/>
        <v>0</v>
      </c>
      <c r="S43" s="8">
        <f t="shared" si="1"/>
        <v>0</v>
      </c>
      <c r="T43" s="13" t="s">
        <v>91</v>
      </c>
      <c r="U43" s="8" t="s">
        <v>27</v>
      </c>
    </row>
    <row r="44" spans="2:21" x14ac:dyDescent="0.25">
      <c r="B44" s="8">
        <v>1</v>
      </c>
      <c r="C44" s="8" t="s">
        <v>55</v>
      </c>
      <c r="D44" s="8" t="s">
        <v>56</v>
      </c>
      <c r="E44" s="12">
        <v>45507</v>
      </c>
      <c r="F44" s="14" t="s">
        <v>100</v>
      </c>
      <c r="G44" s="8" t="s">
        <v>184</v>
      </c>
      <c r="H44" s="8" t="s">
        <v>23</v>
      </c>
      <c r="I44" s="8" t="s">
        <v>23</v>
      </c>
      <c r="J44" s="8" t="s">
        <v>24</v>
      </c>
      <c r="K44" s="8" t="s">
        <v>25</v>
      </c>
      <c r="L44" s="8" t="s">
        <v>25</v>
      </c>
      <c r="M44" s="8" t="s">
        <v>25</v>
      </c>
      <c r="N44" s="8" t="s">
        <v>23</v>
      </c>
      <c r="O44" s="8" t="s">
        <v>25</v>
      </c>
      <c r="P44" s="8" t="s">
        <v>23</v>
      </c>
      <c r="Q44" s="8" t="s">
        <v>23</v>
      </c>
      <c r="R44" s="8">
        <f t="shared" si="0"/>
        <v>4</v>
      </c>
      <c r="S44" s="8">
        <f t="shared" si="1"/>
        <v>1</v>
      </c>
      <c r="T44" s="13" t="s">
        <v>91</v>
      </c>
      <c r="U44" s="8" t="s">
        <v>27</v>
      </c>
    </row>
    <row r="45" spans="2:21" x14ac:dyDescent="0.25">
      <c r="B45" s="8">
        <v>1</v>
      </c>
      <c r="C45" s="8" t="s">
        <v>58</v>
      </c>
      <c r="D45" s="8" t="s">
        <v>59</v>
      </c>
      <c r="E45" s="12">
        <v>45507</v>
      </c>
      <c r="F45" s="14" t="s">
        <v>101</v>
      </c>
      <c r="G45" s="8" t="s">
        <v>184</v>
      </c>
      <c r="H45" s="8" t="s">
        <v>23</v>
      </c>
      <c r="I45" s="8" t="s">
        <v>23</v>
      </c>
      <c r="J45" s="8" t="s">
        <v>25</v>
      </c>
      <c r="K45" s="8" t="s">
        <v>25</v>
      </c>
      <c r="L45" s="8" t="s">
        <v>25</v>
      </c>
      <c r="M45" s="8" t="s">
        <v>25</v>
      </c>
      <c r="N45" s="8" t="s">
        <v>23</v>
      </c>
      <c r="O45" s="8" t="s">
        <v>25</v>
      </c>
      <c r="P45" s="8" t="s">
        <v>23</v>
      </c>
      <c r="Q45" s="8" t="s">
        <v>23</v>
      </c>
      <c r="R45" s="8">
        <f t="shared" si="0"/>
        <v>5</v>
      </c>
      <c r="S45" s="8">
        <f t="shared" si="1"/>
        <v>1</v>
      </c>
      <c r="T45" s="13" t="s">
        <v>91</v>
      </c>
      <c r="U45" s="8" t="s">
        <v>27</v>
      </c>
    </row>
    <row r="46" spans="2:21" x14ac:dyDescent="0.25">
      <c r="B46" s="8">
        <v>1</v>
      </c>
      <c r="C46" s="8" t="s">
        <v>61</v>
      </c>
      <c r="D46" s="8" t="s">
        <v>62</v>
      </c>
      <c r="E46" s="12">
        <v>45507</v>
      </c>
      <c r="F46" s="14" t="s">
        <v>102</v>
      </c>
      <c r="G46" s="8" t="s">
        <v>184</v>
      </c>
      <c r="H46" s="8" t="s">
        <v>23</v>
      </c>
      <c r="I46" s="8" t="s">
        <v>23</v>
      </c>
      <c r="J46" s="8" t="s">
        <v>24</v>
      </c>
      <c r="K46" s="8" t="s">
        <v>25</v>
      </c>
      <c r="L46" s="8" t="s">
        <v>25</v>
      </c>
      <c r="M46" s="8" t="s">
        <v>25</v>
      </c>
      <c r="N46" s="8" t="s">
        <v>23</v>
      </c>
      <c r="O46" s="8" t="s">
        <v>25</v>
      </c>
      <c r="P46" s="8" t="s">
        <v>23</v>
      </c>
      <c r="Q46" s="8" t="s">
        <v>23</v>
      </c>
      <c r="R46" s="8">
        <f t="shared" si="0"/>
        <v>4</v>
      </c>
      <c r="S46" s="8">
        <f t="shared" si="1"/>
        <v>1</v>
      </c>
      <c r="T46" s="13" t="s">
        <v>91</v>
      </c>
      <c r="U46" s="8" t="s">
        <v>27</v>
      </c>
    </row>
    <row r="47" spans="2:21" x14ac:dyDescent="0.25">
      <c r="B47" s="8">
        <v>1</v>
      </c>
      <c r="C47" s="8" t="s">
        <v>64</v>
      </c>
      <c r="D47" s="8" t="s">
        <v>65</v>
      </c>
      <c r="E47" s="12">
        <v>45507</v>
      </c>
      <c r="F47" s="14" t="s">
        <v>103</v>
      </c>
      <c r="G47" s="8" t="s">
        <v>184</v>
      </c>
      <c r="H47" s="8" t="s">
        <v>23</v>
      </c>
      <c r="I47" s="8" t="s">
        <v>23</v>
      </c>
      <c r="J47" s="8" t="s">
        <v>25</v>
      </c>
      <c r="K47" s="8" t="s">
        <v>25</v>
      </c>
      <c r="L47" s="8" t="s">
        <v>25</v>
      </c>
      <c r="M47" s="8" t="s">
        <v>25</v>
      </c>
      <c r="N47" s="8" t="s">
        <v>23</v>
      </c>
      <c r="O47" s="8" t="s">
        <v>25</v>
      </c>
      <c r="P47" s="8" t="s">
        <v>23</v>
      </c>
      <c r="Q47" s="8" t="s">
        <v>23</v>
      </c>
      <c r="R47" s="8">
        <f t="shared" si="0"/>
        <v>5</v>
      </c>
      <c r="S47" s="8">
        <f t="shared" si="1"/>
        <v>1</v>
      </c>
      <c r="T47" s="13" t="s">
        <v>91</v>
      </c>
      <c r="U47" s="8" t="s">
        <v>27</v>
      </c>
    </row>
    <row r="48" spans="2:21" x14ac:dyDescent="0.25">
      <c r="B48" s="8">
        <v>1</v>
      </c>
      <c r="C48" s="8" t="s">
        <v>67</v>
      </c>
      <c r="D48" s="8" t="s">
        <v>68</v>
      </c>
      <c r="E48" s="12">
        <v>45507</v>
      </c>
      <c r="F48" s="14" t="s">
        <v>104</v>
      </c>
      <c r="G48" s="8" t="s">
        <v>184</v>
      </c>
      <c r="H48" s="8" t="s">
        <v>23</v>
      </c>
      <c r="I48" s="8" t="s">
        <v>23</v>
      </c>
      <c r="J48" s="8" t="s">
        <v>23</v>
      </c>
      <c r="K48" s="8" t="s">
        <v>23</v>
      </c>
      <c r="L48" s="8" t="s">
        <v>23</v>
      </c>
      <c r="M48" s="8" t="s">
        <v>23</v>
      </c>
      <c r="N48" s="8" t="s">
        <v>23</v>
      </c>
      <c r="O48" s="8" t="s">
        <v>23</v>
      </c>
      <c r="P48" s="8" t="s">
        <v>23</v>
      </c>
      <c r="Q48" s="8" t="s">
        <v>23</v>
      </c>
      <c r="R48" s="8">
        <f t="shared" si="0"/>
        <v>0</v>
      </c>
      <c r="S48" s="8">
        <f t="shared" si="1"/>
        <v>0</v>
      </c>
      <c r="T48" s="13" t="s">
        <v>91</v>
      </c>
      <c r="U48" s="8" t="s">
        <v>27</v>
      </c>
    </row>
    <row r="49" spans="2:21" x14ac:dyDescent="0.25">
      <c r="B49" s="8">
        <v>1</v>
      </c>
      <c r="C49" s="8" t="s">
        <v>70</v>
      </c>
      <c r="D49" s="8" t="s">
        <v>71</v>
      </c>
      <c r="E49" s="12">
        <v>45507</v>
      </c>
      <c r="F49" s="14" t="s">
        <v>105</v>
      </c>
      <c r="G49" s="8" t="s">
        <v>184</v>
      </c>
      <c r="H49" s="8" t="s">
        <v>23</v>
      </c>
      <c r="I49" s="8" t="s">
        <v>23</v>
      </c>
      <c r="J49" s="8" t="s">
        <v>24</v>
      </c>
      <c r="K49" s="8" t="s">
        <v>25</v>
      </c>
      <c r="L49" s="8" t="s">
        <v>25</v>
      </c>
      <c r="M49" s="8" t="s">
        <v>25</v>
      </c>
      <c r="N49" s="8" t="s">
        <v>23</v>
      </c>
      <c r="O49" s="8" t="s">
        <v>25</v>
      </c>
      <c r="P49" s="8" t="s">
        <v>23</v>
      </c>
      <c r="Q49" s="8" t="s">
        <v>23</v>
      </c>
      <c r="R49" s="8">
        <f t="shared" si="0"/>
        <v>4</v>
      </c>
      <c r="S49" s="8">
        <f t="shared" si="1"/>
        <v>1</v>
      </c>
      <c r="T49" s="13" t="s">
        <v>91</v>
      </c>
      <c r="U49" s="8" t="s">
        <v>27</v>
      </c>
    </row>
    <row r="50" spans="2:21" x14ac:dyDescent="0.25">
      <c r="B50" s="8">
        <v>1</v>
      </c>
      <c r="C50" s="8" t="s">
        <v>20</v>
      </c>
      <c r="D50" s="8" t="s">
        <v>21</v>
      </c>
      <c r="E50" s="12">
        <v>45508</v>
      </c>
      <c r="F50" s="14" t="s">
        <v>106</v>
      </c>
      <c r="G50" s="8" t="s">
        <v>184</v>
      </c>
      <c r="H50" s="8" t="s">
        <v>23</v>
      </c>
      <c r="I50" s="8" t="s">
        <v>23</v>
      </c>
      <c r="J50" s="8" t="s">
        <v>25</v>
      </c>
      <c r="K50" s="8" t="s">
        <v>25</v>
      </c>
      <c r="L50" s="8" t="s">
        <v>25</v>
      </c>
      <c r="M50" s="8" t="s">
        <v>25</v>
      </c>
      <c r="N50" s="8" t="s">
        <v>23</v>
      </c>
      <c r="O50" s="8" t="s">
        <v>25</v>
      </c>
      <c r="P50" s="8" t="s">
        <v>23</v>
      </c>
      <c r="Q50" s="8" t="s">
        <v>23</v>
      </c>
      <c r="R50" s="8">
        <f t="shared" si="0"/>
        <v>5</v>
      </c>
      <c r="S50" s="8">
        <f t="shared" si="1"/>
        <v>1</v>
      </c>
      <c r="T50" s="13" t="s">
        <v>107</v>
      </c>
      <c r="U50" s="8" t="s">
        <v>27</v>
      </c>
    </row>
    <row r="51" spans="2:21" x14ac:dyDescent="0.25">
      <c r="B51" s="8">
        <v>1</v>
      </c>
      <c r="C51" s="8" t="s">
        <v>28</v>
      </c>
      <c r="D51" s="8" t="s">
        <v>29</v>
      </c>
      <c r="E51" s="12">
        <v>45508</v>
      </c>
      <c r="F51" s="14" t="s">
        <v>108</v>
      </c>
      <c r="G51" s="8" t="s">
        <v>184</v>
      </c>
      <c r="H51" s="8" t="s">
        <v>23</v>
      </c>
      <c r="I51" s="8" t="s">
        <v>23</v>
      </c>
      <c r="J51" s="8" t="s">
        <v>24</v>
      </c>
      <c r="K51" s="8" t="s">
        <v>25</v>
      </c>
      <c r="L51" s="8" t="s">
        <v>25</v>
      </c>
      <c r="M51" s="8" t="s">
        <v>25</v>
      </c>
      <c r="N51" s="8" t="s">
        <v>23</v>
      </c>
      <c r="O51" s="8" t="s">
        <v>25</v>
      </c>
      <c r="P51" s="8" t="s">
        <v>23</v>
      </c>
      <c r="Q51" s="8" t="s">
        <v>23</v>
      </c>
      <c r="R51" s="8">
        <f t="shared" si="0"/>
        <v>4</v>
      </c>
      <c r="S51" s="8">
        <f t="shared" si="1"/>
        <v>1</v>
      </c>
      <c r="T51" s="13" t="s">
        <v>107</v>
      </c>
      <c r="U51" s="8" t="s">
        <v>27</v>
      </c>
    </row>
    <row r="52" spans="2:21" x14ac:dyDescent="0.25">
      <c r="B52" s="8">
        <v>1</v>
      </c>
      <c r="C52" s="8" t="s">
        <v>31</v>
      </c>
      <c r="D52" s="8" t="s">
        <v>32</v>
      </c>
      <c r="E52" s="12">
        <v>45508</v>
      </c>
      <c r="F52" s="14" t="s">
        <v>109</v>
      </c>
      <c r="G52" s="8" t="s">
        <v>184</v>
      </c>
      <c r="H52" s="8" t="s">
        <v>23</v>
      </c>
      <c r="I52" s="8" t="s">
        <v>23</v>
      </c>
      <c r="J52" s="8" t="s">
        <v>24</v>
      </c>
      <c r="K52" s="8" t="s">
        <v>25</v>
      </c>
      <c r="L52" s="8" t="s">
        <v>25</v>
      </c>
      <c r="M52" s="8" t="s">
        <v>25</v>
      </c>
      <c r="N52" s="8" t="s">
        <v>23</v>
      </c>
      <c r="O52" s="8" t="s">
        <v>25</v>
      </c>
      <c r="P52" s="8" t="s">
        <v>23</v>
      </c>
      <c r="Q52" s="8" t="s">
        <v>23</v>
      </c>
      <c r="R52" s="8">
        <f t="shared" si="0"/>
        <v>4</v>
      </c>
      <c r="S52" s="8">
        <f t="shared" si="1"/>
        <v>1</v>
      </c>
      <c r="T52" s="13" t="s">
        <v>107</v>
      </c>
      <c r="U52" s="8" t="s">
        <v>27</v>
      </c>
    </row>
    <row r="53" spans="2:21" x14ac:dyDescent="0.25">
      <c r="B53" s="8">
        <v>1</v>
      </c>
      <c r="C53" s="8" t="s">
        <v>34</v>
      </c>
      <c r="D53" s="8" t="s">
        <v>35</v>
      </c>
      <c r="E53" s="12">
        <v>45508</v>
      </c>
      <c r="F53" s="14" t="s">
        <v>110</v>
      </c>
      <c r="G53" s="8" t="s">
        <v>184</v>
      </c>
      <c r="H53" s="8" t="s">
        <v>23</v>
      </c>
      <c r="I53" s="8" t="s">
        <v>23</v>
      </c>
      <c r="J53" s="8" t="s">
        <v>25</v>
      </c>
      <c r="K53" s="8" t="s">
        <v>25</v>
      </c>
      <c r="L53" s="8" t="s">
        <v>25</v>
      </c>
      <c r="M53" s="8" t="s">
        <v>25</v>
      </c>
      <c r="N53" s="8" t="s">
        <v>23</v>
      </c>
      <c r="O53" s="8" t="s">
        <v>25</v>
      </c>
      <c r="P53" s="8" t="s">
        <v>23</v>
      </c>
      <c r="Q53" s="8" t="s">
        <v>23</v>
      </c>
      <c r="R53" s="8">
        <f t="shared" si="0"/>
        <v>5</v>
      </c>
      <c r="S53" s="8">
        <f t="shared" si="1"/>
        <v>1</v>
      </c>
      <c r="T53" s="13" t="s">
        <v>107</v>
      </c>
      <c r="U53" s="8" t="s">
        <v>27</v>
      </c>
    </row>
    <row r="54" spans="2:21" x14ac:dyDescent="0.25">
      <c r="B54" s="8">
        <v>1</v>
      </c>
      <c r="C54" s="8" t="s">
        <v>37</v>
      </c>
      <c r="D54" s="8" t="s">
        <v>38</v>
      </c>
      <c r="E54" s="12">
        <v>45508</v>
      </c>
      <c r="F54" s="14" t="s">
        <v>111</v>
      </c>
      <c r="G54" s="8" t="s">
        <v>184</v>
      </c>
      <c r="H54" s="8" t="s">
        <v>23</v>
      </c>
      <c r="I54" s="8" t="s">
        <v>23</v>
      </c>
      <c r="J54" s="8" t="s">
        <v>23</v>
      </c>
      <c r="K54" s="8" t="s">
        <v>23</v>
      </c>
      <c r="L54" s="8" t="s">
        <v>23</v>
      </c>
      <c r="M54" s="8" t="s">
        <v>23</v>
      </c>
      <c r="N54" s="8" t="s">
        <v>23</v>
      </c>
      <c r="O54" s="8" t="s">
        <v>23</v>
      </c>
      <c r="P54" s="8" t="s">
        <v>23</v>
      </c>
      <c r="Q54" s="8" t="s">
        <v>23</v>
      </c>
      <c r="R54" s="8">
        <f t="shared" si="0"/>
        <v>0</v>
      </c>
      <c r="S54" s="8">
        <f t="shared" si="1"/>
        <v>0</v>
      </c>
      <c r="T54" s="13" t="s">
        <v>107</v>
      </c>
      <c r="U54" s="8" t="s">
        <v>27</v>
      </c>
    </row>
    <row r="55" spans="2:21" x14ac:dyDescent="0.25">
      <c r="B55" s="8">
        <v>1</v>
      </c>
      <c r="C55" s="8" t="s">
        <v>40</v>
      </c>
      <c r="D55" s="8" t="s">
        <v>41</v>
      </c>
      <c r="E55" s="12">
        <v>45508</v>
      </c>
      <c r="F55" s="14" t="s">
        <v>112</v>
      </c>
      <c r="G55" s="8" t="s">
        <v>184</v>
      </c>
      <c r="H55" s="8" t="s">
        <v>23</v>
      </c>
      <c r="I55" s="8" t="s">
        <v>23</v>
      </c>
      <c r="J55" s="8" t="s">
        <v>24</v>
      </c>
      <c r="K55" s="8" t="s">
        <v>25</v>
      </c>
      <c r="L55" s="8" t="s">
        <v>25</v>
      </c>
      <c r="M55" s="8" t="s">
        <v>25</v>
      </c>
      <c r="N55" s="8" t="s">
        <v>23</v>
      </c>
      <c r="O55" s="8" t="s">
        <v>25</v>
      </c>
      <c r="P55" s="8" t="s">
        <v>23</v>
      </c>
      <c r="Q55" s="8" t="s">
        <v>23</v>
      </c>
      <c r="R55" s="8">
        <f t="shared" si="0"/>
        <v>4</v>
      </c>
      <c r="S55" s="8">
        <f t="shared" si="1"/>
        <v>1</v>
      </c>
      <c r="T55" s="13" t="s">
        <v>107</v>
      </c>
      <c r="U55" s="8" t="s">
        <v>27</v>
      </c>
    </row>
    <row r="56" spans="2:21" x14ac:dyDescent="0.25">
      <c r="B56" s="8">
        <v>1</v>
      </c>
      <c r="C56" s="8" t="s">
        <v>43</v>
      </c>
      <c r="D56" s="8" t="s">
        <v>44</v>
      </c>
      <c r="E56" s="12">
        <v>45508</v>
      </c>
      <c r="F56" s="14" t="s">
        <v>113</v>
      </c>
      <c r="G56" s="8" t="s">
        <v>184</v>
      </c>
      <c r="H56" s="8" t="s">
        <v>23</v>
      </c>
      <c r="I56" s="8" t="s">
        <v>23</v>
      </c>
      <c r="J56" s="8" t="s">
        <v>25</v>
      </c>
      <c r="K56" s="8" t="s">
        <v>25</v>
      </c>
      <c r="L56" s="8" t="s">
        <v>25</v>
      </c>
      <c r="M56" s="8" t="s">
        <v>25</v>
      </c>
      <c r="N56" s="8" t="s">
        <v>23</v>
      </c>
      <c r="O56" s="8" t="s">
        <v>25</v>
      </c>
      <c r="P56" s="8" t="s">
        <v>23</v>
      </c>
      <c r="Q56" s="8" t="s">
        <v>23</v>
      </c>
      <c r="R56" s="8">
        <f t="shared" si="0"/>
        <v>5</v>
      </c>
      <c r="S56" s="8">
        <f t="shared" si="1"/>
        <v>1</v>
      </c>
      <c r="T56" s="13" t="s">
        <v>107</v>
      </c>
      <c r="U56" s="8" t="s">
        <v>27</v>
      </c>
    </row>
    <row r="57" spans="2:21" x14ac:dyDescent="0.25">
      <c r="B57" s="8">
        <v>1</v>
      </c>
      <c r="C57" s="8" t="s">
        <v>46</v>
      </c>
      <c r="D57" s="8" t="s">
        <v>47</v>
      </c>
      <c r="E57" s="12">
        <v>45508</v>
      </c>
      <c r="F57" s="14" t="s">
        <v>114</v>
      </c>
      <c r="G57" s="8" t="s">
        <v>184</v>
      </c>
      <c r="H57" s="8" t="s">
        <v>23</v>
      </c>
      <c r="I57" s="8" t="s">
        <v>23</v>
      </c>
      <c r="J57" s="8" t="s">
        <v>24</v>
      </c>
      <c r="K57" s="8" t="s">
        <v>25</v>
      </c>
      <c r="L57" s="8" t="s">
        <v>25</v>
      </c>
      <c r="M57" s="8" t="s">
        <v>25</v>
      </c>
      <c r="N57" s="8" t="s">
        <v>23</v>
      </c>
      <c r="O57" s="8" t="s">
        <v>25</v>
      </c>
      <c r="P57" s="8" t="s">
        <v>23</v>
      </c>
      <c r="Q57" s="8" t="s">
        <v>23</v>
      </c>
      <c r="R57" s="8">
        <f t="shared" si="0"/>
        <v>4</v>
      </c>
      <c r="S57" s="8">
        <f t="shared" si="1"/>
        <v>1</v>
      </c>
      <c r="T57" s="13" t="s">
        <v>107</v>
      </c>
      <c r="U57" s="8" t="s">
        <v>27</v>
      </c>
    </row>
    <row r="58" spans="2:21" x14ac:dyDescent="0.25">
      <c r="B58" s="8">
        <v>1</v>
      </c>
      <c r="C58" s="8" t="s">
        <v>49</v>
      </c>
      <c r="D58" s="8" t="s">
        <v>50</v>
      </c>
      <c r="E58" s="12">
        <v>45508</v>
      </c>
      <c r="F58" s="14" t="s">
        <v>115</v>
      </c>
      <c r="G58" s="8" t="s">
        <v>184</v>
      </c>
      <c r="H58" s="8" t="s">
        <v>23</v>
      </c>
      <c r="I58" s="8" t="s">
        <v>23</v>
      </c>
      <c r="J58" s="8" t="s">
        <v>25</v>
      </c>
      <c r="K58" s="8" t="s">
        <v>25</v>
      </c>
      <c r="L58" s="8" t="s">
        <v>25</v>
      </c>
      <c r="M58" s="8" t="s">
        <v>25</v>
      </c>
      <c r="N58" s="8" t="s">
        <v>23</v>
      </c>
      <c r="O58" s="8" t="s">
        <v>25</v>
      </c>
      <c r="P58" s="8" t="s">
        <v>23</v>
      </c>
      <c r="Q58" s="8" t="s">
        <v>23</v>
      </c>
      <c r="R58" s="8">
        <f t="shared" si="0"/>
        <v>5</v>
      </c>
      <c r="S58" s="8">
        <f t="shared" si="1"/>
        <v>1</v>
      </c>
      <c r="T58" s="13" t="s">
        <v>107</v>
      </c>
      <c r="U58" s="8" t="s">
        <v>27</v>
      </c>
    </row>
    <row r="59" spans="2:21" x14ac:dyDescent="0.25">
      <c r="B59" s="8">
        <v>1</v>
      </c>
      <c r="C59" s="8" t="s">
        <v>52</v>
      </c>
      <c r="D59" s="8" t="s">
        <v>53</v>
      </c>
      <c r="E59" s="12">
        <v>45508</v>
      </c>
      <c r="F59" s="14" t="s">
        <v>116</v>
      </c>
      <c r="G59" s="8" t="s">
        <v>184</v>
      </c>
      <c r="H59" s="8" t="s">
        <v>23</v>
      </c>
      <c r="I59" s="8" t="s">
        <v>23</v>
      </c>
      <c r="J59" s="8" t="s">
        <v>24</v>
      </c>
      <c r="K59" s="8" t="s">
        <v>25</v>
      </c>
      <c r="L59" s="8" t="s">
        <v>25</v>
      </c>
      <c r="M59" s="8" t="s">
        <v>25</v>
      </c>
      <c r="N59" s="8" t="s">
        <v>23</v>
      </c>
      <c r="O59" s="8" t="s">
        <v>25</v>
      </c>
      <c r="P59" s="8" t="s">
        <v>23</v>
      </c>
      <c r="Q59" s="8" t="s">
        <v>23</v>
      </c>
      <c r="R59" s="8">
        <f t="shared" si="0"/>
        <v>4</v>
      </c>
      <c r="S59" s="8">
        <f t="shared" si="1"/>
        <v>1</v>
      </c>
      <c r="T59" s="13" t="s">
        <v>107</v>
      </c>
      <c r="U59" s="8" t="s">
        <v>27</v>
      </c>
    </row>
    <row r="60" spans="2:21" x14ac:dyDescent="0.25">
      <c r="B60" s="8">
        <v>1</v>
      </c>
      <c r="C60" s="8" t="s">
        <v>55</v>
      </c>
      <c r="D60" s="8" t="s">
        <v>56</v>
      </c>
      <c r="E60" s="12">
        <v>45508</v>
      </c>
      <c r="F60" s="14" t="s">
        <v>117</v>
      </c>
      <c r="G60" s="8" t="s">
        <v>184</v>
      </c>
      <c r="H60" s="8" t="s">
        <v>23</v>
      </c>
      <c r="I60" s="8" t="s">
        <v>23</v>
      </c>
      <c r="J60" s="8" t="s">
        <v>24</v>
      </c>
      <c r="K60" s="8" t="s">
        <v>25</v>
      </c>
      <c r="L60" s="8" t="s">
        <v>25</v>
      </c>
      <c r="M60" s="8" t="s">
        <v>25</v>
      </c>
      <c r="N60" s="8" t="s">
        <v>23</v>
      </c>
      <c r="O60" s="8" t="s">
        <v>25</v>
      </c>
      <c r="P60" s="8" t="s">
        <v>23</v>
      </c>
      <c r="Q60" s="8" t="s">
        <v>23</v>
      </c>
      <c r="R60" s="8">
        <f t="shared" si="0"/>
        <v>4</v>
      </c>
      <c r="S60" s="8">
        <f t="shared" si="1"/>
        <v>1</v>
      </c>
      <c r="T60" s="13" t="s">
        <v>107</v>
      </c>
      <c r="U60" s="8" t="s">
        <v>27</v>
      </c>
    </row>
    <row r="61" spans="2:21" x14ac:dyDescent="0.25">
      <c r="B61" s="8">
        <v>1</v>
      </c>
      <c r="C61" s="8" t="s">
        <v>58</v>
      </c>
      <c r="D61" s="8" t="s">
        <v>59</v>
      </c>
      <c r="E61" s="12">
        <v>45508</v>
      </c>
      <c r="F61" s="14" t="s">
        <v>118</v>
      </c>
      <c r="G61" s="8" t="s">
        <v>184</v>
      </c>
      <c r="H61" s="8" t="s">
        <v>23</v>
      </c>
      <c r="I61" s="8" t="s">
        <v>23</v>
      </c>
      <c r="J61" s="8" t="s">
        <v>23</v>
      </c>
      <c r="K61" s="8" t="s">
        <v>23</v>
      </c>
      <c r="L61" s="8" t="s">
        <v>23</v>
      </c>
      <c r="M61" s="8" t="s">
        <v>23</v>
      </c>
      <c r="N61" s="8" t="s">
        <v>23</v>
      </c>
      <c r="O61" s="8" t="s">
        <v>23</v>
      </c>
      <c r="P61" s="8" t="s">
        <v>23</v>
      </c>
      <c r="Q61" s="8" t="s">
        <v>23</v>
      </c>
      <c r="R61" s="8">
        <f t="shared" si="0"/>
        <v>0</v>
      </c>
      <c r="S61" s="8">
        <f t="shared" si="1"/>
        <v>0</v>
      </c>
      <c r="T61" s="13" t="s">
        <v>107</v>
      </c>
      <c r="U61" s="8" t="s">
        <v>27</v>
      </c>
    </row>
    <row r="62" spans="2:21" x14ac:dyDescent="0.25">
      <c r="B62" s="8">
        <v>1</v>
      </c>
      <c r="C62" s="8" t="s">
        <v>61</v>
      </c>
      <c r="D62" s="8" t="s">
        <v>62</v>
      </c>
      <c r="E62" s="12">
        <v>45508</v>
      </c>
      <c r="F62" s="14" t="s">
        <v>119</v>
      </c>
      <c r="G62" s="8" t="s">
        <v>184</v>
      </c>
      <c r="H62" s="8" t="s">
        <v>23</v>
      </c>
      <c r="I62" s="8" t="s">
        <v>23</v>
      </c>
      <c r="J62" s="8" t="s">
        <v>24</v>
      </c>
      <c r="K62" s="8" t="s">
        <v>25</v>
      </c>
      <c r="L62" s="8" t="s">
        <v>25</v>
      </c>
      <c r="M62" s="8" t="s">
        <v>25</v>
      </c>
      <c r="N62" s="8" t="s">
        <v>23</v>
      </c>
      <c r="O62" s="8" t="s">
        <v>25</v>
      </c>
      <c r="P62" s="8" t="s">
        <v>23</v>
      </c>
      <c r="Q62" s="8" t="s">
        <v>23</v>
      </c>
      <c r="R62" s="8">
        <f t="shared" si="0"/>
        <v>4</v>
      </c>
      <c r="S62" s="8">
        <f t="shared" si="1"/>
        <v>1</v>
      </c>
      <c r="T62" s="13" t="s">
        <v>107</v>
      </c>
      <c r="U62" s="8" t="s">
        <v>27</v>
      </c>
    </row>
    <row r="63" spans="2:21" x14ac:dyDescent="0.25">
      <c r="B63" s="8">
        <v>1</v>
      </c>
      <c r="C63" s="8" t="s">
        <v>64</v>
      </c>
      <c r="D63" s="8" t="s">
        <v>65</v>
      </c>
      <c r="E63" s="12">
        <v>45508</v>
      </c>
      <c r="F63" s="14" t="s">
        <v>120</v>
      </c>
      <c r="G63" s="8" t="s">
        <v>184</v>
      </c>
      <c r="H63" s="8" t="s">
        <v>23</v>
      </c>
      <c r="I63" s="8" t="s">
        <v>23</v>
      </c>
      <c r="J63" s="8" t="s">
        <v>25</v>
      </c>
      <c r="K63" s="8" t="s">
        <v>25</v>
      </c>
      <c r="L63" s="8" t="s">
        <v>25</v>
      </c>
      <c r="M63" s="8" t="s">
        <v>25</v>
      </c>
      <c r="N63" s="8" t="s">
        <v>23</v>
      </c>
      <c r="O63" s="8" t="s">
        <v>25</v>
      </c>
      <c r="P63" s="8" t="s">
        <v>23</v>
      </c>
      <c r="Q63" s="8" t="s">
        <v>23</v>
      </c>
      <c r="R63" s="8">
        <f t="shared" si="0"/>
        <v>5</v>
      </c>
      <c r="S63" s="8">
        <f t="shared" si="1"/>
        <v>1</v>
      </c>
      <c r="T63" s="13" t="s">
        <v>107</v>
      </c>
      <c r="U63" s="8" t="s">
        <v>27</v>
      </c>
    </row>
    <row r="64" spans="2:21" x14ac:dyDescent="0.25">
      <c r="B64" s="8">
        <v>1</v>
      </c>
      <c r="C64" s="8" t="s">
        <v>67</v>
      </c>
      <c r="D64" s="8" t="s">
        <v>68</v>
      </c>
      <c r="E64" s="12">
        <v>45508</v>
      </c>
      <c r="F64" s="14" t="s">
        <v>121</v>
      </c>
      <c r="G64" s="8" t="s">
        <v>184</v>
      </c>
      <c r="H64" s="8" t="s">
        <v>23</v>
      </c>
      <c r="I64" s="8" t="s">
        <v>23</v>
      </c>
      <c r="J64" s="8" t="s">
        <v>24</v>
      </c>
      <c r="K64" s="8" t="s">
        <v>25</v>
      </c>
      <c r="L64" s="8" t="s">
        <v>25</v>
      </c>
      <c r="M64" s="8" t="s">
        <v>25</v>
      </c>
      <c r="N64" s="8" t="s">
        <v>23</v>
      </c>
      <c r="O64" s="8" t="s">
        <v>25</v>
      </c>
      <c r="P64" s="8" t="s">
        <v>23</v>
      </c>
      <c r="Q64" s="8" t="s">
        <v>23</v>
      </c>
      <c r="R64" s="8">
        <f t="shared" si="0"/>
        <v>4</v>
      </c>
      <c r="S64" s="8">
        <f t="shared" si="1"/>
        <v>1</v>
      </c>
      <c r="T64" s="13" t="s">
        <v>107</v>
      </c>
      <c r="U64" s="8" t="s">
        <v>27</v>
      </c>
    </row>
    <row r="65" spans="2:21" x14ac:dyDescent="0.25">
      <c r="B65" s="8">
        <v>1</v>
      </c>
      <c r="C65" s="8" t="s">
        <v>70</v>
      </c>
      <c r="D65" s="8" t="s">
        <v>71</v>
      </c>
      <c r="E65" s="12">
        <v>45508</v>
      </c>
      <c r="F65" s="14" t="s">
        <v>122</v>
      </c>
      <c r="G65" s="8" t="s">
        <v>184</v>
      </c>
      <c r="H65" s="8" t="s">
        <v>23</v>
      </c>
      <c r="I65" s="8" t="s">
        <v>23</v>
      </c>
      <c r="J65" s="8" t="s">
        <v>24</v>
      </c>
      <c r="K65" s="8" t="s">
        <v>25</v>
      </c>
      <c r="L65" s="8" t="s">
        <v>25</v>
      </c>
      <c r="M65" s="8" t="s">
        <v>25</v>
      </c>
      <c r="N65" s="8" t="s">
        <v>23</v>
      </c>
      <c r="O65" s="8" t="s">
        <v>25</v>
      </c>
      <c r="P65" s="8" t="s">
        <v>23</v>
      </c>
      <c r="Q65" s="8" t="s">
        <v>23</v>
      </c>
      <c r="R65" s="8">
        <f t="shared" si="0"/>
        <v>4</v>
      </c>
      <c r="S65" s="8">
        <f t="shared" si="1"/>
        <v>1</v>
      </c>
      <c r="T65" s="13" t="s">
        <v>107</v>
      </c>
      <c r="U65" s="8" t="s">
        <v>27</v>
      </c>
    </row>
    <row r="66" spans="2:21" x14ac:dyDescent="0.25">
      <c r="B66" s="8">
        <v>1</v>
      </c>
      <c r="C66" s="8" t="s">
        <v>20</v>
      </c>
      <c r="D66" s="8" t="s">
        <v>21</v>
      </c>
      <c r="E66" s="12">
        <v>45509</v>
      </c>
      <c r="F66" s="14" t="s">
        <v>123</v>
      </c>
      <c r="G66" s="8" t="s">
        <v>184</v>
      </c>
      <c r="H66" s="8" t="s">
        <v>23</v>
      </c>
      <c r="I66" s="8" t="s">
        <v>23</v>
      </c>
      <c r="J66" s="8" t="s">
        <v>25</v>
      </c>
      <c r="K66" s="8" t="s">
        <v>25</v>
      </c>
      <c r="L66" s="8" t="s">
        <v>25</v>
      </c>
      <c r="M66" s="8" t="s">
        <v>25</v>
      </c>
      <c r="N66" s="8" t="s">
        <v>23</v>
      </c>
      <c r="O66" s="8" t="s">
        <v>25</v>
      </c>
      <c r="P66" s="8" t="s">
        <v>23</v>
      </c>
      <c r="Q66" s="8" t="s">
        <v>23</v>
      </c>
      <c r="R66" s="8">
        <f t="shared" si="0"/>
        <v>5</v>
      </c>
      <c r="S66" s="8">
        <f t="shared" si="1"/>
        <v>1</v>
      </c>
      <c r="T66" s="13" t="s">
        <v>124</v>
      </c>
      <c r="U66" s="8" t="s">
        <v>27</v>
      </c>
    </row>
    <row r="67" spans="2:21" x14ac:dyDescent="0.25">
      <c r="B67" s="8">
        <v>1</v>
      </c>
      <c r="C67" s="8" t="s">
        <v>28</v>
      </c>
      <c r="D67" s="8" t="s">
        <v>29</v>
      </c>
      <c r="E67" s="12">
        <v>45509</v>
      </c>
      <c r="F67" s="14" t="s">
        <v>125</v>
      </c>
      <c r="G67" s="8" t="s">
        <v>184</v>
      </c>
      <c r="H67" s="8" t="s">
        <v>23</v>
      </c>
      <c r="I67" s="8" t="s">
        <v>23</v>
      </c>
      <c r="J67" s="8" t="s">
        <v>24</v>
      </c>
      <c r="K67" s="8" t="s">
        <v>25</v>
      </c>
      <c r="L67" s="8" t="s">
        <v>25</v>
      </c>
      <c r="M67" s="8" t="s">
        <v>25</v>
      </c>
      <c r="N67" s="8" t="s">
        <v>23</v>
      </c>
      <c r="O67" s="8" t="s">
        <v>25</v>
      </c>
      <c r="P67" s="8" t="s">
        <v>23</v>
      </c>
      <c r="Q67" s="8" t="s">
        <v>23</v>
      </c>
      <c r="R67" s="8">
        <f t="shared" ref="R67:R113" si="2">COUNTIF(H67:Q67,"n")</f>
        <v>4</v>
      </c>
      <c r="S67" s="8">
        <f t="shared" ref="S67:S113" si="3">IF(R67=0,0,1)</f>
        <v>1</v>
      </c>
      <c r="T67" s="13" t="s">
        <v>124</v>
      </c>
      <c r="U67" s="8" t="s">
        <v>27</v>
      </c>
    </row>
    <row r="68" spans="2:21" x14ac:dyDescent="0.25">
      <c r="B68" s="8">
        <v>1</v>
      </c>
      <c r="C68" s="8" t="s">
        <v>31</v>
      </c>
      <c r="D68" s="8" t="s">
        <v>32</v>
      </c>
      <c r="E68" s="12">
        <v>45509</v>
      </c>
      <c r="F68" s="14" t="s">
        <v>126</v>
      </c>
      <c r="G68" s="8" t="s">
        <v>184</v>
      </c>
      <c r="H68" s="8" t="s">
        <v>23</v>
      </c>
      <c r="I68" s="8" t="s">
        <v>23</v>
      </c>
      <c r="J68" s="8" t="s">
        <v>25</v>
      </c>
      <c r="K68" s="8" t="s">
        <v>25</v>
      </c>
      <c r="L68" s="8" t="s">
        <v>25</v>
      </c>
      <c r="M68" s="8" t="s">
        <v>25</v>
      </c>
      <c r="N68" s="8" t="s">
        <v>23</v>
      </c>
      <c r="O68" s="8" t="s">
        <v>25</v>
      </c>
      <c r="P68" s="8" t="s">
        <v>23</v>
      </c>
      <c r="Q68" s="8" t="s">
        <v>23</v>
      </c>
      <c r="R68" s="8">
        <f t="shared" si="2"/>
        <v>5</v>
      </c>
      <c r="S68" s="8">
        <f t="shared" si="3"/>
        <v>1</v>
      </c>
      <c r="T68" s="13" t="s">
        <v>124</v>
      </c>
      <c r="U68" s="8" t="s">
        <v>27</v>
      </c>
    </row>
    <row r="69" spans="2:21" x14ac:dyDescent="0.25">
      <c r="B69" s="8">
        <v>1</v>
      </c>
      <c r="C69" s="8" t="s">
        <v>34</v>
      </c>
      <c r="D69" s="8" t="s">
        <v>35</v>
      </c>
      <c r="E69" s="12">
        <v>45509</v>
      </c>
      <c r="F69" s="14" t="s">
        <v>127</v>
      </c>
      <c r="G69" s="8" t="s">
        <v>184</v>
      </c>
      <c r="H69" s="8" t="s">
        <v>23</v>
      </c>
      <c r="I69" s="8" t="s">
        <v>23</v>
      </c>
      <c r="J69" s="8" t="s">
        <v>23</v>
      </c>
      <c r="K69" s="8" t="s">
        <v>23</v>
      </c>
      <c r="L69" s="8" t="s">
        <v>23</v>
      </c>
      <c r="M69" s="8" t="s">
        <v>23</v>
      </c>
      <c r="N69" s="8" t="s">
        <v>23</v>
      </c>
      <c r="O69" s="8" t="s">
        <v>23</v>
      </c>
      <c r="P69" s="8" t="s">
        <v>23</v>
      </c>
      <c r="Q69" s="8" t="s">
        <v>23</v>
      </c>
      <c r="R69" s="8">
        <f t="shared" si="2"/>
        <v>0</v>
      </c>
      <c r="S69" s="8">
        <f t="shared" si="3"/>
        <v>0</v>
      </c>
      <c r="T69" s="13" t="s">
        <v>124</v>
      </c>
      <c r="U69" s="8" t="s">
        <v>27</v>
      </c>
    </row>
    <row r="70" spans="2:21" x14ac:dyDescent="0.25">
      <c r="B70" s="8">
        <v>1</v>
      </c>
      <c r="C70" s="8" t="s">
        <v>37</v>
      </c>
      <c r="D70" s="8" t="s">
        <v>38</v>
      </c>
      <c r="E70" s="12">
        <v>45509</v>
      </c>
      <c r="F70" s="14" t="s">
        <v>128</v>
      </c>
      <c r="G70" s="8" t="s">
        <v>184</v>
      </c>
      <c r="H70" s="8" t="s">
        <v>23</v>
      </c>
      <c r="I70" s="8" t="s">
        <v>23</v>
      </c>
      <c r="J70" s="8" t="s">
        <v>24</v>
      </c>
      <c r="K70" s="8" t="s">
        <v>25</v>
      </c>
      <c r="L70" s="8" t="s">
        <v>25</v>
      </c>
      <c r="M70" s="8" t="s">
        <v>25</v>
      </c>
      <c r="N70" s="8" t="s">
        <v>23</v>
      </c>
      <c r="O70" s="8" t="s">
        <v>25</v>
      </c>
      <c r="P70" s="8" t="s">
        <v>23</v>
      </c>
      <c r="Q70" s="8" t="s">
        <v>23</v>
      </c>
      <c r="R70" s="8">
        <f t="shared" si="2"/>
        <v>4</v>
      </c>
      <c r="S70" s="8">
        <f t="shared" si="3"/>
        <v>1</v>
      </c>
      <c r="T70" s="13" t="s">
        <v>124</v>
      </c>
      <c r="U70" s="8" t="s">
        <v>27</v>
      </c>
    </row>
    <row r="71" spans="2:21" x14ac:dyDescent="0.25">
      <c r="B71" s="8">
        <v>1</v>
      </c>
      <c r="C71" s="8" t="s">
        <v>40</v>
      </c>
      <c r="D71" s="8" t="s">
        <v>41</v>
      </c>
      <c r="E71" s="12">
        <v>45509</v>
      </c>
      <c r="F71" s="14" t="s">
        <v>129</v>
      </c>
      <c r="G71" s="8" t="s">
        <v>184</v>
      </c>
      <c r="H71" s="8" t="s">
        <v>23</v>
      </c>
      <c r="I71" s="8" t="s">
        <v>23</v>
      </c>
      <c r="J71" s="8" t="s">
        <v>25</v>
      </c>
      <c r="K71" s="8" t="s">
        <v>25</v>
      </c>
      <c r="L71" s="8" t="s">
        <v>25</v>
      </c>
      <c r="M71" s="8" t="s">
        <v>25</v>
      </c>
      <c r="N71" s="8" t="s">
        <v>23</v>
      </c>
      <c r="O71" s="8" t="s">
        <v>25</v>
      </c>
      <c r="P71" s="8" t="s">
        <v>23</v>
      </c>
      <c r="Q71" s="8" t="s">
        <v>23</v>
      </c>
      <c r="R71" s="8">
        <f t="shared" si="2"/>
        <v>5</v>
      </c>
      <c r="S71" s="8">
        <f t="shared" si="3"/>
        <v>1</v>
      </c>
      <c r="T71" s="13" t="s">
        <v>124</v>
      </c>
      <c r="U71" s="8" t="s">
        <v>27</v>
      </c>
    </row>
    <row r="72" spans="2:21" x14ac:dyDescent="0.25">
      <c r="B72" s="8">
        <v>1</v>
      </c>
      <c r="C72" s="8" t="s">
        <v>43</v>
      </c>
      <c r="D72" s="8" t="s">
        <v>44</v>
      </c>
      <c r="E72" s="12">
        <v>45509</v>
      </c>
      <c r="F72" s="14" t="s">
        <v>130</v>
      </c>
      <c r="G72" s="8" t="s">
        <v>184</v>
      </c>
      <c r="H72" s="8" t="s">
        <v>23</v>
      </c>
      <c r="I72" s="8" t="s">
        <v>23</v>
      </c>
      <c r="J72" s="8" t="s">
        <v>24</v>
      </c>
      <c r="K72" s="8" t="s">
        <v>25</v>
      </c>
      <c r="L72" s="8" t="s">
        <v>25</v>
      </c>
      <c r="M72" s="8" t="s">
        <v>25</v>
      </c>
      <c r="N72" s="8" t="s">
        <v>23</v>
      </c>
      <c r="O72" s="8" t="s">
        <v>25</v>
      </c>
      <c r="P72" s="8" t="s">
        <v>23</v>
      </c>
      <c r="Q72" s="8" t="s">
        <v>23</v>
      </c>
      <c r="R72" s="8">
        <f t="shared" si="2"/>
        <v>4</v>
      </c>
      <c r="S72" s="8">
        <f t="shared" si="3"/>
        <v>1</v>
      </c>
      <c r="T72" s="13" t="s">
        <v>124</v>
      </c>
      <c r="U72" s="8" t="s">
        <v>27</v>
      </c>
    </row>
    <row r="73" spans="2:21" x14ac:dyDescent="0.25">
      <c r="B73" s="8">
        <v>1</v>
      </c>
      <c r="C73" s="8" t="s">
        <v>46</v>
      </c>
      <c r="D73" s="8" t="s">
        <v>47</v>
      </c>
      <c r="E73" s="12">
        <v>45509</v>
      </c>
      <c r="F73" s="14" t="s">
        <v>131</v>
      </c>
      <c r="G73" s="8" t="s">
        <v>184</v>
      </c>
      <c r="H73" s="8" t="s">
        <v>23</v>
      </c>
      <c r="I73" s="8" t="s">
        <v>23</v>
      </c>
      <c r="J73" s="8" t="s">
        <v>24</v>
      </c>
      <c r="K73" s="8" t="s">
        <v>25</v>
      </c>
      <c r="L73" s="8" t="s">
        <v>25</v>
      </c>
      <c r="M73" s="8" t="s">
        <v>25</v>
      </c>
      <c r="N73" s="8" t="s">
        <v>23</v>
      </c>
      <c r="O73" s="8" t="s">
        <v>25</v>
      </c>
      <c r="P73" s="8" t="s">
        <v>23</v>
      </c>
      <c r="Q73" s="8" t="s">
        <v>23</v>
      </c>
      <c r="R73" s="8">
        <f t="shared" si="2"/>
        <v>4</v>
      </c>
      <c r="S73" s="8">
        <f t="shared" si="3"/>
        <v>1</v>
      </c>
      <c r="T73" s="13" t="s">
        <v>124</v>
      </c>
      <c r="U73" s="8" t="s">
        <v>27</v>
      </c>
    </row>
    <row r="74" spans="2:21" x14ac:dyDescent="0.25">
      <c r="B74" s="8">
        <v>1</v>
      </c>
      <c r="C74" s="8" t="s">
        <v>49</v>
      </c>
      <c r="D74" s="8" t="s">
        <v>50</v>
      </c>
      <c r="E74" s="12">
        <v>45509</v>
      </c>
      <c r="F74" s="14" t="s">
        <v>132</v>
      </c>
      <c r="G74" s="8" t="s">
        <v>184</v>
      </c>
      <c r="H74" s="8" t="s">
        <v>23</v>
      </c>
      <c r="I74" s="8" t="s">
        <v>23</v>
      </c>
      <c r="J74" s="8" t="s">
        <v>24</v>
      </c>
      <c r="K74" s="8" t="s">
        <v>25</v>
      </c>
      <c r="L74" s="8" t="s">
        <v>25</v>
      </c>
      <c r="M74" s="8" t="s">
        <v>25</v>
      </c>
      <c r="N74" s="8" t="s">
        <v>23</v>
      </c>
      <c r="O74" s="8" t="s">
        <v>25</v>
      </c>
      <c r="P74" s="8" t="s">
        <v>23</v>
      </c>
      <c r="Q74" s="8" t="s">
        <v>23</v>
      </c>
      <c r="R74" s="8">
        <f t="shared" si="2"/>
        <v>4</v>
      </c>
      <c r="S74" s="8">
        <f t="shared" si="3"/>
        <v>1</v>
      </c>
      <c r="T74" s="13" t="s">
        <v>124</v>
      </c>
      <c r="U74" s="8" t="s">
        <v>27</v>
      </c>
    </row>
    <row r="75" spans="2:21" x14ac:dyDescent="0.25">
      <c r="B75" s="8">
        <v>1</v>
      </c>
      <c r="C75" s="8" t="s">
        <v>52</v>
      </c>
      <c r="D75" s="8" t="s">
        <v>53</v>
      </c>
      <c r="E75" s="12">
        <v>45509</v>
      </c>
      <c r="F75" s="14" t="s">
        <v>133</v>
      </c>
      <c r="G75" s="8" t="s">
        <v>184</v>
      </c>
      <c r="H75" s="8" t="s">
        <v>23</v>
      </c>
      <c r="I75" s="8" t="s">
        <v>23</v>
      </c>
      <c r="J75" s="8" t="s">
        <v>25</v>
      </c>
      <c r="K75" s="8" t="s">
        <v>25</v>
      </c>
      <c r="L75" s="8" t="s">
        <v>25</v>
      </c>
      <c r="M75" s="8" t="s">
        <v>25</v>
      </c>
      <c r="N75" s="8" t="s">
        <v>23</v>
      </c>
      <c r="O75" s="8" t="s">
        <v>25</v>
      </c>
      <c r="P75" s="8" t="s">
        <v>23</v>
      </c>
      <c r="Q75" s="8" t="s">
        <v>23</v>
      </c>
      <c r="R75" s="8">
        <f t="shared" si="2"/>
        <v>5</v>
      </c>
      <c r="S75" s="8">
        <f t="shared" si="3"/>
        <v>1</v>
      </c>
      <c r="T75" s="13" t="s">
        <v>124</v>
      </c>
      <c r="U75" s="8" t="s">
        <v>27</v>
      </c>
    </row>
    <row r="76" spans="2:21" x14ac:dyDescent="0.25">
      <c r="B76" s="8">
        <v>1</v>
      </c>
      <c r="C76" s="8" t="s">
        <v>55</v>
      </c>
      <c r="D76" s="8" t="s">
        <v>56</v>
      </c>
      <c r="E76" s="12">
        <v>45509</v>
      </c>
      <c r="F76" s="14" t="s">
        <v>134</v>
      </c>
      <c r="G76" s="8" t="s">
        <v>184</v>
      </c>
      <c r="H76" s="8" t="s">
        <v>23</v>
      </c>
      <c r="I76" s="8" t="s">
        <v>23</v>
      </c>
      <c r="J76" s="8" t="s">
        <v>24</v>
      </c>
      <c r="K76" s="8" t="s">
        <v>25</v>
      </c>
      <c r="L76" s="8" t="s">
        <v>25</v>
      </c>
      <c r="M76" s="8" t="s">
        <v>25</v>
      </c>
      <c r="N76" s="8" t="s">
        <v>23</v>
      </c>
      <c r="O76" s="8" t="s">
        <v>25</v>
      </c>
      <c r="P76" s="8" t="s">
        <v>23</v>
      </c>
      <c r="Q76" s="8" t="s">
        <v>23</v>
      </c>
      <c r="R76" s="8">
        <f t="shared" si="2"/>
        <v>4</v>
      </c>
      <c r="S76" s="8">
        <f t="shared" si="3"/>
        <v>1</v>
      </c>
      <c r="T76" s="13" t="s">
        <v>124</v>
      </c>
      <c r="U76" s="8" t="s">
        <v>27</v>
      </c>
    </row>
    <row r="77" spans="2:21" x14ac:dyDescent="0.25">
      <c r="B77" s="8">
        <v>1</v>
      </c>
      <c r="C77" s="8" t="s">
        <v>58</v>
      </c>
      <c r="D77" s="8" t="s">
        <v>59</v>
      </c>
      <c r="E77" s="12">
        <v>45509</v>
      </c>
      <c r="F77" s="14" t="s">
        <v>135</v>
      </c>
      <c r="G77" s="8" t="s">
        <v>184</v>
      </c>
      <c r="H77" s="8" t="s">
        <v>23</v>
      </c>
      <c r="I77" s="8" t="s">
        <v>23</v>
      </c>
      <c r="J77" s="8" t="s">
        <v>24</v>
      </c>
      <c r="K77" s="8" t="s">
        <v>25</v>
      </c>
      <c r="L77" s="8" t="s">
        <v>25</v>
      </c>
      <c r="M77" s="8" t="s">
        <v>25</v>
      </c>
      <c r="N77" s="8" t="s">
        <v>23</v>
      </c>
      <c r="O77" s="8" t="s">
        <v>25</v>
      </c>
      <c r="P77" s="8" t="s">
        <v>23</v>
      </c>
      <c r="Q77" s="8" t="s">
        <v>23</v>
      </c>
      <c r="R77" s="8">
        <f t="shared" si="2"/>
        <v>4</v>
      </c>
      <c r="S77" s="8">
        <f t="shared" si="3"/>
        <v>1</v>
      </c>
      <c r="T77" s="13" t="s">
        <v>124</v>
      </c>
      <c r="U77" s="8" t="s">
        <v>27</v>
      </c>
    </row>
    <row r="78" spans="2:21" x14ac:dyDescent="0.25">
      <c r="B78" s="8">
        <v>1</v>
      </c>
      <c r="C78" s="8" t="s">
        <v>61</v>
      </c>
      <c r="D78" s="8" t="s">
        <v>62</v>
      </c>
      <c r="E78" s="12">
        <v>45509</v>
      </c>
      <c r="F78" s="14" t="s">
        <v>136</v>
      </c>
      <c r="G78" s="8" t="s">
        <v>184</v>
      </c>
      <c r="H78" s="8" t="s">
        <v>23</v>
      </c>
      <c r="I78" s="8" t="s">
        <v>23</v>
      </c>
      <c r="J78" s="8" t="s">
        <v>24</v>
      </c>
      <c r="K78" s="8" t="s">
        <v>25</v>
      </c>
      <c r="L78" s="8" t="s">
        <v>25</v>
      </c>
      <c r="M78" s="8" t="s">
        <v>25</v>
      </c>
      <c r="N78" s="8" t="s">
        <v>23</v>
      </c>
      <c r="O78" s="8" t="s">
        <v>25</v>
      </c>
      <c r="P78" s="8" t="s">
        <v>23</v>
      </c>
      <c r="Q78" s="8" t="s">
        <v>23</v>
      </c>
      <c r="R78" s="8">
        <f t="shared" si="2"/>
        <v>4</v>
      </c>
      <c r="S78" s="8">
        <f t="shared" si="3"/>
        <v>1</v>
      </c>
      <c r="T78" s="13" t="s">
        <v>124</v>
      </c>
      <c r="U78" s="8" t="s">
        <v>27</v>
      </c>
    </row>
    <row r="79" spans="2:21" x14ac:dyDescent="0.25">
      <c r="B79" s="8">
        <v>1</v>
      </c>
      <c r="C79" s="8" t="s">
        <v>64</v>
      </c>
      <c r="D79" s="8" t="s">
        <v>65</v>
      </c>
      <c r="E79" s="12">
        <v>45509</v>
      </c>
      <c r="F79" s="14" t="s">
        <v>137</v>
      </c>
      <c r="G79" s="8" t="s">
        <v>184</v>
      </c>
      <c r="H79" s="8" t="s">
        <v>23</v>
      </c>
      <c r="I79" s="8" t="s">
        <v>23</v>
      </c>
      <c r="J79" s="8" t="s">
        <v>24</v>
      </c>
      <c r="K79" s="8" t="s">
        <v>25</v>
      </c>
      <c r="L79" s="8" t="s">
        <v>25</v>
      </c>
      <c r="M79" s="8" t="s">
        <v>25</v>
      </c>
      <c r="N79" s="8" t="s">
        <v>23</v>
      </c>
      <c r="O79" s="8" t="s">
        <v>25</v>
      </c>
      <c r="P79" s="8" t="s">
        <v>23</v>
      </c>
      <c r="Q79" s="8" t="s">
        <v>23</v>
      </c>
      <c r="R79" s="8">
        <f t="shared" si="2"/>
        <v>4</v>
      </c>
      <c r="S79" s="8">
        <f t="shared" si="3"/>
        <v>1</v>
      </c>
      <c r="T79" s="13" t="s">
        <v>124</v>
      </c>
      <c r="U79" s="8" t="s">
        <v>27</v>
      </c>
    </row>
    <row r="80" spans="2:21" x14ac:dyDescent="0.25">
      <c r="B80" s="8">
        <v>1</v>
      </c>
      <c r="C80" s="8" t="s">
        <v>67</v>
      </c>
      <c r="D80" s="8" t="s">
        <v>68</v>
      </c>
      <c r="E80" s="12">
        <v>45509</v>
      </c>
      <c r="F80" s="14" t="s">
        <v>138</v>
      </c>
      <c r="G80" s="8" t="s">
        <v>184</v>
      </c>
      <c r="H80" s="8" t="s">
        <v>23</v>
      </c>
      <c r="I80" s="8" t="s">
        <v>23</v>
      </c>
      <c r="J80" s="8" t="s">
        <v>24</v>
      </c>
      <c r="K80" s="8" t="s">
        <v>25</v>
      </c>
      <c r="L80" s="8" t="s">
        <v>25</v>
      </c>
      <c r="M80" s="8" t="s">
        <v>25</v>
      </c>
      <c r="N80" s="8" t="s">
        <v>23</v>
      </c>
      <c r="O80" s="8" t="s">
        <v>25</v>
      </c>
      <c r="P80" s="8" t="s">
        <v>23</v>
      </c>
      <c r="Q80" s="8" t="s">
        <v>23</v>
      </c>
      <c r="R80" s="8">
        <f t="shared" si="2"/>
        <v>4</v>
      </c>
      <c r="S80" s="8">
        <f t="shared" si="3"/>
        <v>1</v>
      </c>
      <c r="T80" s="13" t="s">
        <v>124</v>
      </c>
      <c r="U80" s="8" t="s">
        <v>27</v>
      </c>
    </row>
    <row r="81" spans="2:21" x14ac:dyDescent="0.25">
      <c r="B81" s="8">
        <v>1</v>
      </c>
      <c r="C81" s="8" t="s">
        <v>70</v>
      </c>
      <c r="D81" s="8" t="s">
        <v>71</v>
      </c>
      <c r="E81" s="12">
        <v>45509</v>
      </c>
      <c r="F81" s="14" t="s">
        <v>139</v>
      </c>
      <c r="G81" s="8" t="s">
        <v>184</v>
      </c>
      <c r="H81" s="8" t="s">
        <v>23</v>
      </c>
      <c r="I81" s="8" t="s">
        <v>23</v>
      </c>
      <c r="J81" s="8" t="s">
        <v>24</v>
      </c>
      <c r="K81" s="8" t="s">
        <v>25</v>
      </c>
      <c r="L81" s="8" t="s">
        <v>25</v>
      </c>
      <c r="M81" s="8" t="s">
        <v>25</v>
      </c>
      <c r="N81" s="8" t="s">
        <v>23</v>
      </c>
      <c r="O81" s="8" t="s">
        <v>25</v>
      </c>
      <c r="P81" s="8" t="s">
        <v>23</v>
      </c>
      <c r="Q81" s="8" t="s">
        <v>23</v>
      </c>
      <c r="R81" s="8">
        <f t="shared" si="2"/>
        <v>4</v>
      </c>
      <c r="S81" s="8">
        <f t="shared" si="3"/>
        <v>1</v>
      </c>
      <c r="T81" s="13" t="s">
        <v>124</v>
      </c>
      <c r="U81" s="8" t="s">
        <v>27</v>
      </c>
    </row>
    <row r="82" spans="2:21" x14ac:dyDescent="0.25">
      <c r="B82" s="8">
        <v>1</v>
      </c>
      <c r="C82" s="8" t="s">
        <v>20</v>
      </c>
      <c r="D82" s="8" t="s">
        <v>21</v>
      </c>
      <c r="E82" s="12">
        <v>45510</v>
      </c>
      <c r="F82" s="14" t="s">
        <v>140</v>
      </c>
      <c r="G82" s="8" t="s">
        <v>184</v>
      </c>
      <c r="H82" s="8" t="s">
        <v>23</v>
      </c>
      <c r="I82" s="8" t="s">
        <v>23</v>
      </c>
      <c r="J82" s="8" t="s">
        <v>24</v>
      </c>
      <c r="K82" s="8" t="s">
        <v>25</v>
      </c>
      <c r="L82" s="8" t="s">
        <v>25</v>
      </c>
      <c r="M82" s="8" t="s">
        <v>25</v>
      </c>
      <c r="N82" s="8" t="s">
        <v>23</v>
      </c>
      <c r="O82" s="8" t="s">
        <v>25</v>
      </c>
      <c r="P82" s="8" t="s">
        <v>23</v>
      </c>
      <c r="Q82" s="8" t="s">
        <v>23</v>
      </c>
      <c r="R82" s="8">
        <f t="shared" si="2"/>
        <v>4</v>
      </c>
      <c r="S82" s="8">
        <f t="shared" si="3"/>
        <v>1</v>
      </c>
      <c r="T82" s="13" t="s">
        <v>141</v>
      </c>
      <c r="U82" s="8" t="s">
        <v>27</v>
      </c>
    </row>
    <row r="83" spans="2:21" x14ac:dyDescent="0.25">
      <c r="B83" s="8">
        <v>1</v>
      </c>
      <c r="C83" s="8" t="s">
        <v>28</v>
      </c>
      <c r="D83" s="8" t="s">
        <v>29</v>
      </c>
      <c r="E83" s="12">
        <v>45510</v>
      </c>
      <c r="F83" s="14" t="s">
        <v>142</v>
      </c>
      <c r="G83" s="8" t="s">
        <v>184</v>
      </c>
      <c r="H83" s="8" t="s">
        <v>23</v>
      </c>
      <c r="I83" s="8" t="s">
        <v>23</v>
      </c>
      <c r="J83" s="8" t="s">
        <v>24</v>
      </c>
      <c r="K83" s="8" t="s">
        <v>25</v>
      </c>
      <c r="L83" s="8" t="s">
        <v>25</v>
      </c>
      <c r="M83" s="8" t="s">
        <v>25</v>
      </c>
      <c r="N83" s="8" t="s">
        <v>23</v>
      </c>
      <c r="O83" s="8" t="s">
        <v>25</v>
      </c>
      <c r="P83" s="8" t="s">
        <v>23</v>
      </c>
      <c r="Q83" s="8" t="s">
        <v>23</v>
      </c>
      <c r="R83" s="8">
        <f t="shared" si="2"/>
        <v>4</v>
      </c>
      <c r="S83" s="8">
        <f t="shared" si="3"/>
        <v>1</v>
      </c>
      <c r="T83" s="13" t="s">
        <v>141</v>
      </c>
      <c r="U83" s="8" t="s">
        <v>27</v>
      </c>
    </row>
    <row r="84" spans="2:21" x14ac:dyDescent="0.25">
      <c r="B84" s="8">
        <v>1</v>
      </c>
      <c r="C84" s="8" t="s">
        <v>31</v>
      </c>
      <c r="D84" s="8" t="s">
        <v>32</v>
      </c>
      <c r="E84" s="12">
        <v>45510</v>
      </c>
      <c r="F84" s="14" t="s">
        <v>143</v>
      </c>
      <c r="G84" s="8" t="s">
        <v>184</v>
      </c>
      <c r="H84" s="8" t="s">
        <v>23</v>
      </c>
      <c r="I84" s="8" t="s">
        <v>23</v>
      </c>
      <c r="J84" s="8" t="s">
        <v>24</v>
      </c>
      <c r="K84" s="8" t="s">
        <v>25</v>
      </c>
      <c r="L84" s="8" t="s">
        <v>25</v>
      </c>
      <c r="M84" s="8" t="s">
        <v>25</v>
      </c>
      <c r="N84" s="8" t="s">
        <v>23</v>
      </c>
      <c r="O84" s="8" t="s">
        <v>25</v>
      </c>
      <c r="P84" s="8" t="s">
        <v>23</v>
      </c>
      <c r="Q84" s="8" t="s">
        <v>23</v>
      </c>
      <c r="R84" s="8">
        <f t="shared" si="2"/>
        <v>4</v>
      </c>
      <c r="S84" s="8">
        <f t="shared" si="3"/>
        <v>1</v>
      </c>
      <c r="T84" s="13" t="s">
        <v>141</v>
      </c>
      <c r="U84" s="8" t="s">
        <v>27</v>
      </c>
    </row>
    <row r="85" spans="2:21" x14ac:dyDescent="0.25">
      <c r="B85" s="8">
        <v>1</v>
      </c>
      <c r="C85" s="8" t="s">
        <v>34</v>
      </c>
      <c r="D85" s="8" t="s">
        <v>35</v>
      </c>
      <c r="E85" s="12">
        <v>45510</v>
      </c>
      <c r="F85" s="14" t="s">
        <v>144</v>
      </c>
      <c r="G85" s="8" t="s">
        <v>184</v>
      </c>
      <c r="H85" s="8" t="s">
        <v>23</v>
      </c>
      <c r="I85" s="8" t="s">
        <v>23</v>
      </c>
      <c r="J85" s="8" t="s">
        <v>24</v>
      </c>
      <c r="K85" s="8" t="s">
        <v>25</v>
      </c>
      <c r="L85" s="8" t="s">
        <v>25</v>
      </c>
      <c r="M85" s="8" t="s">
        <v>25</v>
      </c>
      <c r="N85" s="8" t="s">
        <v>23</v>
      </c>
      <c r="O85" s="8" t="s">
        <v>25</v>
      </c>
      <c r="P85" s="8" t="s">
        <v>23</v>
      </c>
      <c r="Q85" s="8" t="s">
        <v>23</v>
      </c>
      <c r="R85" s="8">
        <f t="shared" si="2"/>
        <v>4</v>
      </c>
      <c r="S85" s="8">
        <f t="shared" si="3"/>
        <v>1</v>
      </c>
      <c r="T85" s="13" t="s">
        <v>141</v>
      </c>
      <c r="U85" s="8" t="s">
        <v>27</v>
      </c>
    </row>
    <row r="86" spans="2:21" x14ac:dyDescent="0.25">
      <c r="B86" s="8">
        <v>1</v>
      </c>
      <c r="C86" s="8" t="s">
        <v>37</v>
      </c>
      <c r="D86" s="8" t="s">
        <v>38</v>
      </c>
      <c r="E86" s="12">
        <v>45510</v>
      </c>
      <c r="F86" s="14" t="s">
        <v>145</v>
      </c>
      <c r="G86" s="8" t="s">
        <v>184</v>
      </c>
      <c r="H86" s="8" t="s">
        <v>23</v>
      </c>
      <c r="I86" s="8" t="s">
        <v>23</v>
      </c>
      <c r="J86" s="8" t="s">
        <v>24</v>
      </c>
      <c r="K86" s="8" t="s">
        <v>25</v>
      </c>
      <c r="L86" s="8" t="s">
        <v>25</v>
      </c>
      <c r="M86" s="8" t="s">
        <v>25</v>
      </c>
      <c r="N86" s="8" t="s">
        <v>23</v>
      </c>
      <c r="O86" s="8" t="s">
        <v>25</v>
      </c>
      <c r="P86" s="8" t="s">
        <v>23</v>
      </c>
      <c r="Q86" s="8" t="s">
        <v>23</v>
      </c>
      <c r="R86" s="8">
        <f t="shared" si="2"/>
        <v>4</v>
      </c>
      <c r="S86" s="8">
        <f t="shared" si="3"/>
        <v>1</v>
      </c>
      <c r="T86" s="13" t="s">
        <v>141</v>
      </c>
      <c r="U86" s="8" t="s">
        <v>27</v>
      </c>
    </row>
    <row r="87" spans="2:21" x14ac:dyDescent="0.25">
      <c r="B87" s="8">
        <v>1</v>
      </c>
      <c r="C87" s="8" t="s">
        <v>40</v>
      </c>
      <c r="D87" s="8" t="s">
        <v>41</v>
      </c>
      <c r="E87" s="12">
        <v>45510</v>
      </c>
      <c r="F87" s="14" t="s">
        <v>146</v>
      </c>
      <c r="G87" s="8" t="s">
        <v>184</v>
      </c>
      <c r="H87" s="8" t="s">
        <v>23</v>
      </c>
      <c r="I87" s="8" t="s">
        <v>23</v>
      </c>
      <c r="J87" s="8" t="s">
        <v>24</v>
      </c>
      <c r="K87" s="8" t="s">
        <v>25</v>
      </c>
      <c r="L87" s="8" t="s">
        <v>25</v>
      </c>
      <c r="M87" s="8" t="s">
        <v>25</v>
      </c>
      <c r="N87" s="8" t="s">
        <v>23</v>
      </c>
      <c r="O87" s="8" t="s">
        <v>25</v>
      </c>
      <c r="P87" s="8" t="s">
        <v>23</v>
      </c>
      <c r="Q87" s="8" t="s">
        <v>23</v>
      </c>
      <c r="R87" s="8">
        <f t="shared" si="2"/>
        <v>4</v>
      </c>
      <c r="S87" s="8">
        <f t="shared" si="3"/>
        <v>1</v>
      </c>
      <c r="T87" s="13" t="s">
        <v>141</v>
      </c>
      <c r="U87" s="8" t="s">
        <v>27</v>
      </c>
    </row>
    <row r="88" spans="2:21" x14ac:dyDescent="0.25">
      <c r="B88" s="8">
        <v>1</v>
      </c>
      <c r="C88" s="8" t="s">
        <v>43</v>
      </c>
      <c r="D88" s="8" t="s">
        <v>44</v>
      </c>
      <c r="E88" s="12">
        <v>45510</v>
      </c>
      <c r="F88" s="14" t="s">
        <v>147</v>
      </c>
      <c r="G88" s="8" t="s">
        <v>184</v>
      </c>
      <c r="H88" s="8" t="s">
        <v>23</v>
      </c>
      <c r="I88" s="8" t="s">
        <v>23</v>
      </c>
      <c r="J88" s="8" t="s">
        <v>24</v>
      </c>
      <c r="K88" s="8" t="s">
        <v>25</v>
      </c>
      <c r="L88" s="8" t="s">
        <v>25</v>
      </c>
      <c r="M88" s="8" t="s">
        <v>25</v>
      </c>
      <c r="N88" s="8" t="s">
        <v>23</v>
      </c>
      <c r="O88" s="8" t="s">
        <v>25</v>
      </c>
      <c r="P88" s="8" t="s">
        <v>23</v>
      </c>
      <c r="Q88" s="8" t="s">
        <v>23</v>
      </c>
      <c r="R88" s="8">
        <f t="shared" si="2"/>
        <v>4</v>
      </c>
      <c r="S88" s="8">
        <f t="shared" si="3"/>
        <v>1</v>
      </c>
      <c r="T88" s="13" t="s">
        <v>141</v>
      </c>
      <c r="U88" s="8" t="s">
        <v>27</v>
      </c>
    </row>
    <row r="89" spans="2:21" x14ac:dyDescent="0.25">
      <c r="B89" s="8">
        <v>1</v>
      </c>
      <c r="C89" s="8" t="s">
        <v>46</v>
      </c>
      <c r="D89" s="8" t="s">
        <v>47</v>
      </c>
      <c r="E89" s="12">
        <v>45510</v>
      </c>
      <c r="F89" s="14" t="s">
        <v>148</v>
      </c>
      <c r="G89" s="8" t="s">
        <v>184</v>
      </c>
      <c r="H89" s="8" t="s">
        <v>23</v>
      </c>
      <c r="I89" s="8" t="s">
        <v>23</v>
      </c>
      <c r="J89" s="8" t="s">
        <v>24</v>
      </c>
      <c r="K89" s="8" t="s">
        <v>25</v>
      </c>
      <c r="L89" s="8" t="s">
        <v>25</v>
      </c>
      <c r="M89" s="8" t="s">
        <v>25</v>
      </c>
      <c r="N89" s="8" t="s">
        <v>23</v>
      </c>
      <c r="O89" s="8" t="s">
        <v>25</v>
      </c>
      <c r="P89" s="8" t="s">
        <v>23</v>
      </c>
      <c r="Q89" s="8" t="s">
        <v>23</v>
      </c>
      <c r="R89" s="8">
        <f t="shared" si="2"/>
        <v>4</v>
      </c>
      <c r="S89" s="8">
        <f t="shared" si="3"/>
        <v>1</v>
      </c>
      <c r="T89" s="13" t="s">
        <v>141</v>
      </c>
      <c r="U89" s="8" t="s">
        <v>27</v>
      </c>
    </row>
    <row r="90" spans="2:21" x14ac:dyDescent="0.25">
      <c r="B90" s="8">
        <v>1</v>
      </c>
      <c r="C90" s="8" t="s">
        <v>49</v>
      </c>
      <c r="D90" s="8" t="s">
        <v>50</v>
      </c>
      <c r="E90" s="12">
        <v>45510</v>
      </c>
      <c r="F90" s="14" t="s">
        <v>149</v>
      </c>
      <c r="G90" s="8" t="s">
        <v>184</v>
      </c>
      <c r="H90" s="8" t="s">
        <v>23</v>
      </c>
      <c r="I90" s="8" t="s">
        <v>23</v>
      </c>
      <c r="J90" s="8" t="s">
        <v>24</v>
      </c>
      <c r="K90" s="8" t="s">
        <v>25</v>
      </c>
      <c r="L90" s="8" t="s">
        <v>25</v>
      </c>
      <c r="M90" s="8" t="s">
        <v>25</v>
      </c>
      <c r="N90" s="8" t="s">
        <v>23</v>
      </c>
      <c r="O90" s="8" t="s">
        <v>25</v>
      </c>
      <c r="P90" s="8" t="s">
        <v>23</v>
      </c>
      <c r="Q90" s="8" t="s">
        <v>23</v>
      </c>
      <c r="R90" s="8">
        <f t="shared" si="2"/>
        <v>4</v>
      </c>
      <c r="S90" s="8">
        <f t="shared" si="3"/>
        <v>1</v>
      </c>
      <c r="T90" s="13" t="s">
        <v>141</v>
      </c>
      <c r="U90" s="8" t="s">
        <v>27</v>
      </c>
    </row>
    <row r="91" spans="2:21" x14ac:dyDescent="0.25">
      <c r="B91" s="8">
        <v>1</v>
      </c>
      <c r="C91" s="8" t="s">
        <v>52</v>
      </c>
      <c r="D91" s="8" t="s">
        <v>53</v>
      </c>
      <c r="E91" s="12">
        <v>45510</v>
      </c>
      <c r="F91" s="14" t="s">
        <v>150</v>
      </c>
      <c r="G91" s="8" t="s">
        <v>184</v>
      </c>
      <c r="H91" s="8" t="s">
        <v>23</v>
      </c>
      <c r="I91" s="8" t="s">
        <v>23</v>
      </c>
      <c r="J91" s="8" t="s">
        <v>24</v>
      </c>
      <c r="K91" s="8" t="s">
        <v>25</v>
      </c>
      <c r="L91" s="8" t="s">
        <v>25</v>
      </c>
      <c r="M91" s="8" t="s">
        <v>25</v>
      </c>
      <c r="N91" s="8" t="s">
        <v>23</v>
      </c>
      <c r="O91" s="8" t="s">
        <v>25</v>
      </c>
      <c r="P91" s="8" t="s">
        <v>23</v>
      </c>
      <c r="Q91" s="8" t="s">
        <v>23</v>
      </c>
      <c r="R91" s="8">
        <f t="shared" si="2"/>
        <v>4</v>
      </c>
      <c r="S91" s="8">
        <f t="shared" si="3"/>
        <v>1</v>
      </c>
      <c r="T91" s="13" t="s">
        <v>141</v>
      </c>
      <c r="U91" s="8" t="s">
        <v>27</v>
      </c>
    </row>
    <row r="92" spans="2:21" x14ac:dyDescent="0.25">
      <c r="B92" s="8">
        <v>1</v>
      </c>
      <c r="C92" s="8" t="s">
        <v>55</v>
      </c>
      <c r="D92" s="8" t="s">
        <v>56</v>
      </c>
      <c r="E92" s="12">
        <v>45510</v>
      </c>
      <c r="F92" s="14" t="s">
        <v>151</v>
      </c>
      <c r="G92" s="8" t="s">
        <v>184</v>
      </c>
      <c r="H92" s="8" t="s">
        <v>23</v>
      </c>
      <c r="I92" s="8" t="s">
        <v>23</v>
      </c>
      <c r="J92" s="8" t="s">
        <v>24</v>
      </c>
      <c r="K92" s="8" t="s">
        <v>25</v>
      </c>
      <c r="L92" s="8" t="s">
        <v>25</v>
      </c>
      <c r="M92" s="8" t="s">
        <v>25</v>
      </c>
      <c r="N92" s="8" t="s">
        <v>23</v>
      </c>
      <c r="O92" s="8" t="s">
        <v>25</v>
      </c>
      <c r="P92" s="8" t="s">
        <v>23</v>
      </c>
      <c r="Q92" s="8" t="s">
        <v>23</v>
      </c>
      <c r="R92" s="8">
        <f t="shared" si="2"/>
        <v>4</v>
      </c>
      <c r="S92" s="8">
        <f t="shared" si="3"/>
        <v>1</v>
      </c>
      <c r="T92" s="13" t="s">
        <v>141</v>
      </c>
      <c r="U92" s="8" t="s">
        <v>27</v>
      </c>
    </row>
    <row r="93" spans="2:21" x14ac:dyDescent="0.25">
      <c r="B93" s="8">
        <v>1</v>
      </c>
      <c r="C93" s="8" t="s">
        <v>58</v>
      </c>
      <c r="D93" s="8" t="s">
        <v>59</v>
      </c>
      <c r="E93" s="12">
        <v>45510</v>
      </c>
      <c r="F93" s="14" t="s">
        <v>152</v>
      </c>
      <c r="G93" s="8" t="s">
        <v>184</v>
      </c>
      <c r="H93" s="8" t="s">
        <v>23</v>
      </c>
      <c r="I93" s="8" t="s">
        <v>23</v>
      </c>
      <c r="J93" s="8" t="s">
        <v>24</v>
      </c>
      <c r="K93" s="8" t="s">
        <v>25</v>
      </c>
      <c r="L93" s="8" t="s">
        <v>25</v>
      </c>
      <c r="M93" s="8" t="s">
        <v>25</v>
      </c>
      <c r="N93" s="8" t="s">
        <v>23</v>
      </c>
      <c r="O93" s="8" t="s">
        <v>25</v>
      </c>
      <c r="P93" s="8" t="s">
        <v>23</v>
      </c>
      <c r="Q93" s="8" t="s">
        <v>23</v>
      </c>
      <c r="R93" s="8">
        <f t="shared" si="2"/>
        <v>4</v>
      </c>
      <c r="S93" s="8">
        <f t="shared" si="3"/>
        <v>1</v>
      </c>
      <c r="T93" s="13" t="s">
        <v>141</v>
      </c>
      <c r="U93" s="8" t="s">
        <v>27</v>
      </c>
    </row>
    <row r="94" spans="2:21" x14ac:dyDescent="0.25">
      <c r="B94" s="8">
        <v>1</v>
      </c>
      <c r="C94" s="8" t="s">
        <v>61</v>
      </c>
      <c r="D94" s="8" t="s">
        <v>62</v>
      </c>
      <c r="E94" s="12">
        <v>45510</v>
      </c>
      <c r="F94" s="14" t="s">
        <v>153</v>
      </c>
      <c r="G94" s="8" t="s">
        <v>184</v>
      </c>
      <c r="H94" s="8" t="s">
        <v>23</v>
      </c>
      <c r="I94" s="8" t="s">
        <v>23</v>
      </c>
      <c r="J94" s="8" t="s">
        <v>24</v>
      </c>
      <c r="K94" s="8" t="s">
        <v>25</v>
      </c>
      <c r="L94" s="8" t="s">
        <v>25</v>
      </c>
      <c r="M94" s="8" t="s">
        <v>25</v>
      </c>
      <c r="N94" s="8" t="s">
        <v>23</v>
      </c>
      <c r="O94" s="8" t="s">
        <v>25</v>
      </c>
      <c r="P94" s="8" t="s">
        <v>23</v>
      </c>
      <c r="Q94" s="8" t="s">
        <v>23</v>
      </c>
      <c r="R94" s="8">
        <f t="shared" si="2"/>
        <v>4</v>
      </c>
      <c r="S94" s="8">
        <f t="shared" si="3"/>
        <v>1</v>
      </c>
      <c r="T94" s="13" t="s">
        <v>141</v>
      </c>
      <c r="U94" s="8" t="s">
        <v>27</v>
      </c>
    </row>
    <row r="95" spans="2:21" x14ac:dyDescent="0.25">
      <c r="B95" s="8">
        <v>1</v>
      </c>
      <c r="C95" s="8" t="s">
        <v>64</v>
      </c>
      <c r="D95" s="8" t="s">
        <v>65</v>
      </c>
      <c r="E95" s="12">
        <v>45510</v>
      </c>
      <c r="F95" s="14" t="s">
        <v>154</v>
      </c>
      <c r="G95" s="8" t="s">
        <v>184</v>
      </c>
      <c r="H95" s="8" t="s">
        <v>23</v>
      </c>
      <c r="I95" s="8" t="s">
        <v>23</v>
      </c>
      <c r="J95" s="8" t="s">
        <v>24</v>
      </c>
      <c r="K95" s="8" t="s">
        <v>25</v>
      </c>
      <c r="L95" s="8" t="s">
        <v>25</v>
      </c>
      <c r="M95" s="8" t="s">
        <v>25</v>
      </c>
      <c r="N95" s="8" t="s">
        <v>23</v>
      </c>
      <c r="O95" s="8" t="s">
        <v>25</v>
      </c>
      <c r="P95" s="8" t="s">
        <v>23</v>
      </c>
      <c r="Q95" s="8" t="s">
        <v>23</v>
      </c>
      <c r="R95" s="8">
        <f t="shared" si="2"/>
        <v>4</v>
      </c>
      <c r="S95" s="8">
        <f t="shared" si="3"/>
        <v>1</v>
      </c>
      <c r="T95" s="13" t="s">
        <v>141</v>
      </c>
      <c r="U95" s="8" t="s">
        <v>27</v>
      </c>
    </row>
    <row r="96" spans="2:21" x14ac:dyDescent="0.25">
      <c r="B96" s="8">
        <v>1</v>
      </c>
      <c r="C96" s="8" t="s">
        <v>67</v>
      </c>
      <c r="D96" s="8" t="s">
        <v>68</v>
      </c>
      <c r="E96" s="12">
        <v>45510</v>
      </c>
      <c r="F96" s="14" t="s">
        <v>155</v>
      </c>
      <c r="G96" s="8" t="s">
        <v>184</v>
      </c>
      <c r="H96" s="8" t="s">
        <v>23</v>
      </c>
      <c r="I96" s="8" t="s">
        <v>23</v>
      </c>
      <c r="J96" s="8" t="s">
        <v>24</v>
      </c>
      <c r="K96" s="8" t="s">
        <v>25</v>
      </c>
      <c r="L96" s="8" t="s">
        <v>25</v>
      </c>
      <c r="M96" s="8" t="s">
        <v>25</v>
      </c>
      <c r="N96" s="8" t="s">
        <v>23</v>
      </c>
      <c r="O96" s="8" t="s">
        <v>25</v>
      </c>
      <c r="P96" s="8" t="s">
        <v>23</v>
      </c>
      <c r="Q96" s="8" t="s">
        <v>23</v>
      </c>
      <c r="R96" s="8">
        <f t="shared" si="2"/>
        <v>4</v>
      </c>
      <c r="S96" s="8">
        <f t="shared" si="3"/>
        <v>1</v>
      </c>
      <c r="T96" s="13" t="s">
        <v>141</v>
      </c>
      <c r="U96" s="8" t="s">
        <v>27</v>
      </c>
    </row>
    <row r="97" spans="2:21" x14ac:dyDescent="0.25">
      <c r="B97" s="8">
        <v>1</v>
      </c>
      <c r="C97" s="8" t="s">
        <v>70</v>
      </c>
      <c r="D97" s="8" t="s">
        <v>71</v>
      </c>
      <c r="E97" s="12">
        <v>45510</v>
      </c>
      <c r="F97" s="14" t="s">
        <v>156</v>
      </c>
      <c r="G97" s="8" t="s">
        <v>184</v>
      </c>
      <c r="H97" s="8" t="s">
        <v>23</v>
      </c>
      <c r="I97" s="8" t="s">
        <v>23</v>
      </c>
      <c r="J97" s="8" t="s">
        <v>24</v>
      </c>
      <c r="K97" s="8" t="s">
        <v>25</v>
      </c>
      <c r="L97" s="8" t="s">
        <v>25</v>
      </c>
      <c r="M97" s="8" t="s">
        <v>25</v>
      </c>
      <c r="N97" s="8" t="s">
        <v>23</v>
      </c>
      <c r="O97" s="8" t="s">
        <v>25</v>
      </c>
      <c r="P97" s="8" t="s">
        <v>23</v>
      </c>
      <c r="Q97" s="8" t="s">
        <v>23</v>
      </c>
      <c r="R97" s="8">
        <f t="shared" si="2"/>
        <v>4</v>
      </c>
      <c r="S97" s="8">
        <f t="shared" si="3"/>
        <v>1</v>
      </c>
      <c r="T97" s="13" t="s">
        <v>141</v>
      </c>
      <c r="U97" s="8" t="s">
        <v>27</v>
      </c>
    </row>
    <row r="98" spans="2:21" x14ac:dyDescent="0.25">
      <c r="B98" s="8">
        <v>1</v>
      </c>
      <c r="C98" s="8" t="s">
        <v>20</v>
      </c>
      <c r="D98" s="8" t="s">
        <v>21</v>
      </c>
      <c r="E98" s="9">
        <v>45511</v>
      </c>
      <c r="F98" s="14" t="s">
        <v>157</v>
      </c>
      <c r="G98" s="8" t="s">
        <v>184</v>
      </c>
      <c r="H98" s="8" t="s">
        <v>23</v>
      </c>
      <c r="I98" s="8" t="s">
        <v>23</v>
      </c>
      <c r="J98" s="8" t="s">
        <v>24</v>
      </c>
      <c r="K98" s="8" t="s">
        <v>25</v>
      </c>
      <c r="L98" s="8" t="s">
        <v>25</v>
      </c>
      <c r="M98" s="8" t="s">
        <v>25</v>
      </c>
      <c r="N98" s="8" t="s">
        <v>23</v>
      </c>
      <c r="O98" s="8" t="s">
        <v>25</v>
      </c>
      <c r="P98" s="8" t="s">
        <v>23</v>
      </c>
      <c r="Q98" s="8" t="s">
        <v>23</v>
      </c>
      <c r="R98" s="8">
        <f t="shared" si="2"/>
        <v>4</v>
      </c>
      <c r="S98" s="8">
        <f t="shared" si="3"/>
        <v>1</v>
      </c>
      <c r="T98" s="8" t="s">
        <v>158</v>
      </c>
      <c r="U98" s="8" t="s">
        <v>27</v>
      </c>
    </row>
    <row r="99" spans="2:21" x14ac:dyDescent="0.25">
      <c r="B99" s="8">
        <v>1</v>
      </c>
      <c r="C99" s="8" t="s">
        <v>28</v>
      </c>
      <c r="D99" s="8" t="s">
        <v>29</v>
      </c>
      <c r="E99" s="9">
        <v>45511</v>
      </c>
      <c r="F99" s="14" t="s">
        <v>159</v>
      </c>
      <c r="G99" s="8" t="s">
        <v>184</v>
      </c>
      <c r="H99" s="8" t="s">
        <v>23</v>
      </c>
      <c r="I99" s="8" t="s">
        <v>23</v>
      </c>
      <c r="J99" s="8" t="s">
        <v>24</v>
      </c>
      <c r="K99" s="8" t="s">
        <v>25</v>
      </c>
      <c r="L99" s="8" t="s">
        <v>25</v>
      </c>
      <c r="M99" s="8" t="s">
        <v>25</v>
      </c>
      <c r="N99" s="8" t="s">
        <v>23</v>
      </c>
      <c r="O99" s="8" t="s">
        <v>25</v>
      </c>
      <c r="P99" s="8" t="s">
        <v>23</v>
      </c>
      <c r="Q99" s="8" t="s">
        <v>23</v>
      </c>
      <c r="R99" s="8">
        <f t="shared" si="2"/>
        <v>4</v>
      </c>
      <c r="S99" s="8">
        <f t="shared" si="3"/>
        <v>1</v>
      </c>
      <c r="T99" s="8" t="s">
        <v>158</v>
      </c>
      <c r="U99" s="8" t="s">
        <v>27</v>
      </c>
    </row>
    <row r="100" spans="2:21" x14ac:dyDescent="0.25">
      <c r="B100" s="8">
        <v>1</v>
      </c>
      <c r="C100" s="8" t="s">
        <v>31</v>
      </c>
      <c r="D100" s="8" t="s">
        <v>32</v>
      </c>
      <c r="E100" s="9">
        <v>45511</v>
      </c>
      <c r="F100" s="14" t="s">
        <v>160</v>
      </c>
      <c r="G100" s="8" t="s">
        <v>184</v>
      </c>
      <c r="H100" s="8" t="s">
        <v>23</v>
      </c>
      <c r="I100" s="8" t="s">
        <v>23</v>
      </c>
      <c r="J100" s="8" t="s">
        <v>24</v>
      </c>
      <c r="K100" s="8" t="s">
        <v>25</v>
      </c>
      <c r="L100" s="8" t="s">
        <v>25</v>
      </c>
      <c r="M100" s="8" t="s">
        <v>25</v>
      </c>
      <c r="N100" s="8" t="s">
        <v>23</v>
      </c>
      <c r="O100" s="8" t="s">
        <v>25</v>
      </c>
      <c r="P100" s="8" t="s">
        <v>23</v>
      </c>
      <c r="Q100" s="8" t="s">
        <v>23</v>
      </c>
      <c r="R100" s="8">
        <f t="shared" si="2"/>
        <v>4</v>
      </c>
      <c r="S100" s="8">
        <f t="shared" si="3"/>
        <v>1</v>
      </c>
      <c r="T100" s="8" t="s">
        <v>158</v>
      </c>
      <c r="U100" s="8" t="s">
        <v>27</v>
      </c>
    </row>
    <row r="101" spans="2:21" x14ac:dyDescent="0.25">
      <c r="B101" s="8">
        <v>1</v>
      </c>
      <c r="C101" s="8" t="s">
        <v>34</v>
      </c>
      <c r="D101" s="8" t="s">
        <v>35</v>
      </c>
      <c r="E101" s="9">
        <v>45511</v>
      </c>
      <c r="F101" s="14" t="s">
        <v>161</v>
      </c>
      <c r="G101" s="8" t="s">
        <v>184</v>
      </c>
      <c r="H101" s="8" t="s">
        <v>23</v>
      </c>
      <c r="I101" s="8" t="s">
        <v>23</v>
      </c>
      <c r="J101" s="8" t="s">
        <v>24</v>
      </c>
      <c r="K101" s="8" t="s">
        <v>25</v>
      </c>
      <c r="L101" s="8" t="s">
        <v>25</v>
      </c>
      <c r="M101" s="8" t="s">
        <v>25</v>
      </c>
      <c r="N101" s="8" t="s">
        <v>23</v>
      </c>
      <c r="O101" s="8" t="s">
        <v>25</v>
      </c>
      <c r="P101" s="8" t="s">
        <v>23</v>
      </c>
      <c r="Q101" s="8" t="s">
        <v>23</v>
      </c>
      <c r="R101" s="8">
        <f t="shared" si="2"/>
        <v>4</v>
      </c>
      <c r="S101" s="8">
        <f t="shared" si="3"/>
        <v>1</v>
      </c>
      <c r="T101" s="8" t="s">
        <v>158</v>
      </c>
      <c r="U101" s="8" t="s">
        <v>27</v>
      </c>
    </row>
    <row r="102" spans="2:21" x14ac:dyDescent="0.25">
      <c r="B102" s="8">
        <v>1</v>
      </c>
      <c r="C102" s="8" t="s">
        <v>37</v>
      </c>
      <c r="D102" s="8" t="s">
        <v>38</v>
      </c>
      <c r="E102" s="9">
        <v>45511</v>
      </c>
      <c r="F102" s="14" t="s">
        <v>162</v>
      </c>
      <c r="G102" s="8" t="s">
        <v>184</v>
      </c>
      <c r="H102" s="8" t="s">
        <v>23</v>
      </c>
      <c r="I102" s="8" t="s">
        <v>23</v>
      </c>
      <c r="J102" s="8" t="s">
        <v>24</v>
      </c>
      <c r="K102" s="8" t="s">
        <v>23</v>
      </c>
      <c r="L102" s="8" t="s">
        <v>23</v>
      </c>
      <c r="M102" s="8" t="s">
        <v>23</v>
      </c>
      <c r="N102" s="8" t="s">
        <v>25</v>
      </c>
      <c r="O102" s="8" t="s">
        <v>25</v>
      </c>
      <c r="P102" s="8" t="s">
        <v>25</v>
      </c>
      <c r="Q102" s="8" t="s">
        <v>23</v>
      </c>
      <c r="R102" s="8">
        <f t="shared" si="2"/>
        <v>3</v>
      </c>
      <c r="S102" s="8">
        <f t="shared" si="3"/>
        <v>1</v>
      </c>
      <c r="T102" s="8" t="s">
        <v>158</v>
      </c>
      <c r="U102" s="8" t="s">
        <v>27</v>
      </c>
    </row>
    <row r="103" spans="2:21" x14ac:dyDescent="0.25">
      <c r="B103" s="8">
        <v>1</v>
      </c>
      <c r="C103" s="8" t="s">
        <v>40</v>
      </c>
      <c r="D103" s="8" t="s">
        <v>41</v>
      </c>
      <c r="E103" s="9">
        <v>45511</v>
      </c>
      <c r="F103" s="14" t="s">
        <v>163</v>
      </c>
      <c r="G103" s="8" t="s">
        <v>184</v>
      </c>
      <c r="H103" s="8" t="s">
        <v>23</v>
      </c>
      <c r="I103" s="8" t="s">
        <v>23</v>
      </c>
      <c r="J103" s="8" t="s">
        <v>23</v>
      </c>
      <c r="K103" s="8" t="s">
        <v>23</v>
      </c>
      <c r="L103" s="8" t="s">
        <v>23</v>
      </c>
      <c r="M103" s="8" t="s">
        <v>23</v>
      </c>
      <c r="N103" s="8" t="s">
        <v>23</v>
      </c>
      <c r="O103" s="8" t="s">
        <v>23</v>
      </c>
      <c r="P103" s="8" t="s">
        <v>23</v>
      </c>
      <c r="Q103" s="8" t="s">
        <v>23</v>
      </c>
      <c r="R103" s="8">
        <f t="shared" si="2"/>
        <v>0</v>
      </c>
      <c r="S103" s="8">
        <f t="shared" si="3"/>
        <v>0</v>
      </c>
      <c r="T103" s="8" t="s">
        <v>158</v>
      </c>
      <c r="U103" s="8" t="s">
        <v>27</v>
      </c>
    </row>
    <row r="104" spans="2:21" x14ac:dyDescent="0.25">
      <c r="B104" s="8">
        <v>1</v>
      </c>
      <c r="C104" s="8" t="s">
        <v>43</v>
      </c>
      <c r="D104" s="8" t="s">
        <v>44</v>
      </c>
      <c r="E104" s="9">
        <v>45511</v>
      </c>
      <c r="F104" s="14" t="s">
        <v>164</v>
      </c>
      <c r="G104" s="8" t="s">
        <v>184</v>
      </c>
      <c r="H104" s="8" t="s">
        <v>23</v>
      </c>
      <c r="I104" s="8" t="s">
        <v>23</v>
      </c>
      <c r="J104" s="8" t="s">
        <v>25</v>
      </c>
      <c r="K104" s="8" t="s">
        <v>25</v>
      </c>
      <c r="L104" s="8" t="s">
        <v>23</v>
      </c>
      <c r="M104" s="8" t="s">
        <v>23</v>
      </c>
      <c r="N104" s="8" t="s">
        <v>25</v>
      </c>
      <c r="O104" s="8" t="s">
        <v>25</v>
      </c>
      <c r="P104" s="8" t="s">
        <v>23</v>
      </c>
      <c r="Q104" s="8" t="s">
        <v>23</v>
      </c>
      <c r="R104" s="8">
        <f t="shared" si="2"/>
        <v>4</v>
      </c>
      <c r="S104" s="8">
        <f t="shared" si="3"/>
        <v>1</v>
      </c>
      <c r="T104" s="8" t="s">
        <v>158</v>
      </c>
      <c r="U104" s="8" t="s">
        <v>27</v>
      </c>
    </row>
    <row r="105" spans="2:21" x14ac:dyDescent="0.25">
      <c r="B105" s="8">
        <v>1</v>
      </c>
      <c r="C105" s="8" t="s">
        <v>46</v>
      </c>
      <c r="D105" s="8" t="s">
        <v>47</v>
      </c>
      <c r="E105" s="9">
        <v>45511</v>
      </c>
      <c r="F105" s="14" t="s">
        <v>165</v>
      </c>
      <c r="G105" s="8" t="s">
        <v>184</v>
      </c>
      <c r="H105" s="8" t="s">
        <v>25</v>
      </c>
      <c r="I105" s="8" t="s">
        <v>25</v>
      </c>
      <c r="J105" s="8" t="s">
        <v>25</v>
      </c>
      <c r="K105" s="8" t="s">
        <v>25</v>
      </c>
      <c r="L105" s="8" t="s">
        <v>23</v>
      </c>
      <c r="M105" s="8" t="s">
        <v>23</v>
      </c>
      <c r="N105" s="8" t="s">
        <v>23</v>
      </c>
      <c r="O105" s="8" t="s">
        <v>23</v>
      </c>
      <c r="P105" s="8" t="s">
        <v>23</v>
      </c>
      <c r="Q105" s="8" t="s">
        <v>23</v>
      </c>
      <c r="R105" s="8">
        <f t="shared" si="2"/>
        <v>4</v>
      </c>
      <c r="S105" s="8">
        <f t="shared" si="3"/>
        <v>1</v>
      </c>
      <c r="T105" s="8" t="s">
        <v>158</v>
      </c>
      <c r="U105" s="8" t="s">
        <v>27</v>
      </c>
    </row>
    <row r="106" spans="2:21" x14ac:dyDescent="0.25">
      <c r="B106" s="8">
        <v>1</v>
      </c>
      <c r="C106" s="8" t="s">
        <v>49</v>
      </c>
      <c r="D106" s="8" t="s">
        <v>50</v>
      </c>
      <c r="E106" s="9">
        <v>45511</v>
      </c>
      <c r="F106" s="14" t="s">
        <v>166</v>
      </c>
      <c r="G106" s="8" t="s">
        <v>184</v>
      </c>
      <c r="H106" s="8" t="s">
        <v>23</v>
      </c>
      <c r="I106" s="8" t="s">
        <v>23</v>
      </c>
      <c r="J106" s="8" t="s">
        <v>23</v>
      </c>
      <c r="K106" s="8" t="s">
        <v>23</v>
      </c>
      <c r="L106" s="8" t="s">
        <v>23</v>
      </c>
      <c r="M106" s="8" t="s">
        <v>23</v>
      </c>
      <c r="N106" s="8" t="s">
        <v>23</v>
      </c>
      <c r="O106" s="8" t="s">
        <v>23</v>
      </c>
      <c r="P106" s="8" t="s">
        <v>23</v>
      </c>
      <c r="Q106" s="8" t="s">
        <v>23</v>
      </c>
      <c r="R106" s="8">
        <f t="shared" si="2"/>
        <v>0</v>
      </c>
      <c r="S106" s="8">
        <f t="shared" si="3"/>
        <v>0</v>
      </c>
      <c r="T106" s="8" t="s">
        <v>158</v>
      </c>
      <c r="U106" s="8" t="s">
        <v>27</v>
      </c>
    </row>
    <row r="107" spans="2:21" x14ac:dyDescent="0.25">
      <c r="B107" s="8">
        <v>1</v>
      </c>
      <c r="C107" s="8" t="s">
        <v>52</v>
      </c>
      <c r="D107" s="8" t="s">
        <v>53</v>
      </c>
      <c r="E107" s="9">
        <v>45511</v>
      </c>
      <c r="F107" s="14" t="s">
        <v>167</v>
      </c>
      <c r="G107" s="8" t="s">
        <v>184</v>
      </c>
      <c r="H107" s="8" t="s">
        <v>23</v>
      </c>
      <c r="I107" s="8" t="s">
        <v>23</v>
      </c>
      <c r="J107" s="8" t="s">
        <v>23</v>
      </c>
      <c r="K107" s="8" t="s">
        <v>23</v>
      </c>
      <c r="L107" s="8" t="s">
        <v>23</v>
      </c>
      <c r="M107" s="8" t="s">
        <v>23</v>
      </c>
      <c r="N107" s="8" t="s">
        <v>23</v>
      </c>
      <c r="O107" s="8" t="s">
        <v>23</v>
      </c>
      <c r="P107" s="8" t="s">
        <v>23</v>
      </c>
      <c r="Q107" s="8" t="s">
        <v>23</v>
      </c>
      <c r="R107" s="8">
        <f t="shared" si="2"/>
        <v>0</v>
      </c>
      <c r="S107" s="8">
        <f t="shared" si="3"/>
        <v>0</v>
      </c>
      <c r="T107" s="8" t="s">
        <v>158</v>
      </c>
      <c r="U107" s="8" t="s">
        <v>27</v>
      </c>
    </row>
    <row r="108" spans="2:21" x14ac:dyDescent="0.25">
      <c r="B108" s="8">
        <v>1</v>
      </c>
      <c r="C108" s="8" t="s">
        <v>55</v>
      </c>
      <c r="D108" s="8" t="s">
        <v>56</v>
      </c>
      <c r="E108" s="9">
        <v>45511</v>
      </c>
      <c r="F108" s="14" t="s">
        <v>168</v>
      </c>
      <c r="G108" s="8" t="s">
        <v>184</v>
      </c>
      <c r="H108" s="8" t="s">
        <v>23</v>
      </c>
      <c r="I108" s="8" t="s">
        <v>23</v>
      </c>
      <c r="J108" s="8" t="s">
        <v>23</v>
      </c>
      <c r="K108" s="8" t="s">
        <v>23</v>
      </c>
      <c r="L108" s="8" t="s">
        <v>23</v>
      </c>
      <c r="M108" s="8" t="s">
        <v>23</v>
      </c>
      <c r="N108" s="8" t="s">
        <v>23</v>
      </c>
      <c r="O108" s="8" t="s">
        <v>23</v>
      </c>
      <c r="P108" s="8" t="s">
        <v>23</v>
      </c>
      <c r="Q108" s="8" t="s">
        <v>23</v>
      </c>
      <c r="R108" s="8">
        <f t="shared" si="2"/>
        <v>0</v>
      </c>
      <c r="S108" s="8">
        <f t="shared" si="3"/>
        <v>0</v>
      </c>
      <c r="T108" s="8" t="s">
        <v>158</v>
      </c>
      <c r="U108" s="8" t="s">
        <v>27</v>
      </c>
    </row>
    <row r="109" spans="2:21" x14ac:dyDescent="0.25">
      <c r="B109" s="8">
        <v>1</v>
      </c>
      <c r="C109" s="8" t="s">
        <v>58</v>
      </c>
      <c r="D109" s="8" t="s">
        <v>59</v>
      </c>
      <c r="E109" s="9">
        <v>45511</v>
      </c>
      <c r="F109" s="14" t="s">
        <v>169</v>
      </c>
      <c r="G109" s="8" t="s">
        <v>184</v>
      </c>
      <c r="H109" s="8" t="s">
        <v>23</v>
      </c>
      <c r="I109" s="8" t="s">
        <v>23</v>
      </c>
      <c r="J109" s="8" t="s">
        <v>23</v>
      </c>
      <c r="K109" s="8" t="s">
        <v>25</v>
      </c>
      <c r="L109" s="8" t="s">
        <v>25</v>
      </c>
      <c r="M109" s="8" t="s">
        <v>25</v>
      </c>
      <c r="N109" s="8" t="s">
        <v>23</v>
      </c>
      <c r="O109" s="8" t="s">
        <v>23</v>
      </c>
      <c r="P109" s="8" t="s">
        <v>25</v>
      </c>
      <c r="Q109" s="8" t="s">
        <v>25</v>
      </c>
      <c r="R109" s="8">
        <f t="shared" si="2"/>
        <v>5</v>
      </c>
      <c r="S109" s="8">
        <f t="shared" si="3"/>
        <v>1</v>
      </c>
      <c r="T109" s="8" t="s">
        <v>158</v>
      </c>
      <c r="U109" s="8" t="s">
        <v>27</v>
      </c>
    </row>
    <row r="110" spans="2:21" x14ac:dyDescent="0.25">
      <c r="B110" s="8">
        <v>1</v>
      </c>
      <c r="C110" s="8" t="s">
        <v>61</v>
      </c>
      <c r="D110" s="8" t="s">
        <v>62</v>
      </c>
      <c r="E110" s="9">
        <v>45511</v>
      </c>
      <c r="F110" s="14" t="s">
        <v>170</v>
      </c>
      <c r="G110" s="8" t="s">
        <v>184</v>
      </c>
      <c r="H110" s="8" t="s">
        <v>25</v>
      </c>
      <c r="I110" s="8" t="s">
        <v>25</v>
      </c>
      <c r="J110" s="8" t="s">
        <v>25</v>
      </c>
      <c r="K110" s="8" t="s">
        <v>25</v>
      </c>
      <c r="L110" s="8" t="s">
        <v>23</v>
      </c>
      <c r="M110" s="8" t="s">
        <v>23</v>
      </c>
      <c r="N110" s="8" t="s">
        <v>23</v>
      </c>
      <c r="O110" s="8" t="s">
        <v>23</v>
      </c>
      <c r="P110" s="8" t="s">
        <v>25</v>
      </c>
      <c r="Q110" s="8" t="s">
        <v>25</v>
      </c>
      <c r="R110" s="8">
        <f t="shared" si="2"/>
        <v>6</v>
      </c>
      <c r="S110" s="8">
        <f t="shared" si="3"/>
        <v>1</v>
      </c>
      <c r="T110" s="8" t="s">
        <v>158</v>
      </c>
      <c r="U110" s="8" t="s">
        <v>27</v>
      </c>
    </row>
    <row r="111" spans="2:21" x14ac:dyDescent="0.25">
      <c r="B111" s="8">
        <v>1</v>
      </c>
      <c r="C111" s="8" t="s">
        <v>64</v>
      </c>
      <c r="D111" s="8" t="s">
        <v>65</v>
      </c>
      <c r="E111" s="9">
        <v>45511</v>
      </c>
      <c r="F111" s="14" t="s">
        <v>171</v>
      </c>
      <c r="G111" s="8" t="s">
        <v>184</v>
      </c>
      <c r="H111" s="8" t="s">
        <v>25</v>
      </c>
      <c r="I111" s="8" t="s">
        <v>25</v>
      </c>
      <c r="J111" s="8" t="s">
        <v>25</v>
      </c>
      <c r="K111" s="8" t="s">
        <v>23</v>
      </c>
      <c r="L111" s="8" t="s">
        <v>23</v>
      </c>
      <c r="M111" s="8" t="s">
        <v>23</v>
      </c>
      <c r="N111" s="8" t="s">
        <v>23</v>
      </c>
      <c r="O111" s="8" t="s">
        <v>25</v>
      </c>
      <c r="P111" s="8" t="s">
        <v>25</v>
      </c>
      <c r="Q111" s="8" t="s">
        <v>25</v>
      </c>
      <c r="R111" s="8">
        <f t="shared" si="2"/>
        <v>6</v>
      </c>
      <c r="S111" s="8">
        <f t="shared" si="3"/>
        <v>1</v>
      </c>
      <c r="T111" s="8" t="s">
        <v>158</v>
      </c>
      <c r="U111" s="8" t="s">
        <v>27</v>
      </c>
    </row>
    <row r="112" spans="2:21" x14ac:dyDescent="0.25">
      <c r="B112" s="8">
        <v>1</v>
      </c>
      <c r="C112" s="8" t="s">
        <v>67</v>
      </c>
      <c r="D112" s="8" t="s">
        <v>68</v>
      </c>
      <c r="E112" s="9">
        <v>45511</v>
      </c>
      <c r="F112" s="14" t="s">
        <v>172</v>
      </c>
      <c r="G112" s="8" t="s">
        <v>184</v>
      </c>
      <c r="H112" s="8" t="s">
        <v>23</v>
      </c>
      <c r="I112" s="8" t="s">
        <v>23</v>
      </c>
      <c r="J112" s="8" t="s">
        <v>23</v>
      </c>
      <c r="K112" s="8" t="s">
        <v>23</v>
      </c>
      <c r="L112" s="8" t="s">
        <v>25</v>
      </c>
      <c r="M112" s="8" t="s">
        <v>25</v>
      </c>
      <c r="N112" s="8" t="s">
        <v>23</v>
      </c>
      <c r="O112" s="8" t="s">
        <v>23</v>
      </c>
      <c r="P112" s="8" t="s">
        <v>23</v>
      </c>
      <c r="Q112" s="8" t="s">
        <v>23</v>
      </c>
      <c r="R112" s="8">
        <f t="shared" si="2"/>
        <v>2</v>
      </c>
      <c r="S112" s="8">
        <f t="shared" si="3"/>
        <v>1</v>
      </c>
      <c r="T112" s="8" t="s">
        <v>158</v>
      </c>
      <c r="U112" s="8" t="s">
        <v>27</v>
      </c>
    </row>
    <row r="113" spans="2:21" x14ac:dyDescent="0.25">
      <c r="B113" s="8">
        <v>1</v>
      </c>
      <c r="C113" s="8" t="s">
        <v>70</v>
      </c>
      <c r="D113" s="8" t="s">
        <v>71</v>
      </c>
      <c r="E113" s="9">
        <v>45511</v>
      </c>
      <c r="F113" s="14" t="s">
        <v>173</v>
      </c>
      <c r="G113" s="8" t="s">
        <v>184</v>
      </c>
      <c r="H113" s="8" t="s">
        <v>23</v>
      </c>
      <c r="I113" s="8" t="s">
        <v>23</v>
      </c>
      <c r="J113" s="8" t="s">
        <v>24</v>
      </c>
      <c r="K113" s="8" t="s">
        <v>24</v>
      </c>
      <c r="L113" s="8" t="s">
        <v>23</v>
      </c>
      <c r="M113" s="8" t="s">
        <v>23</v>
      </c>
      <c r="N113" s="8" t="s">
        <v>23</v>
      </c>
      <c r="O113" s="8" t="s">
        <v>23</v>
      </c>
      <c r="P113" s="8" t="s">
        <v>25</v>
      </c>
      <c r="Q113" s="8" t="s">
        <v>23</v>
      </c>
      <c r="R113" s="8">
        <f t="shared" si="2"/>
        <v>1</v>
      </c>
      <c r="S113" s="8">
        <f t="shared" si="3"/>
        <v>1</v>
      </c>
      <c r="T113" s="8" t="s">
        <v>158</v>
      </c>
      <c r="U113" s="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showGridLines="0" tabSelected="1" workbookViewId="0">
      <selection activeCell="F15" sqref="F15"/>
    </sheetView>
  </sheetViews>
  <sheetFormatPr defaultRowHeight="15" x14ac:dyDescent="0.25"/>
  <cols>
    <col min="1" max="1" width="13.140625" customWidth="1"/>
    <col min="2" max="2" width="18.140625" customWidth="1"/>
    <col min="3" max="3" width="20" customWidth="1"/>
    <col min="4" max="4" width="17" bestFit="1" customWidth="1"/>
    <col min="7" max="7" width="13.140625" customWidth="1"/>
    <col min="8" max="8" width="20" customWidth="1"/>
    <col min="9" max="9" width="4" customWidth="1"/>
    <col min="10" max="10" width="2" customWidth="1"/>
    <col min="11" max="11" width="18.42578125" bestFit="1" customWidth="1"/>
    <col min="12" max="12" width="20" bestFit="1" customWidth="1"/>
    <col min="13" max="13" width="23.5703125" customWidth="1"/>
  </cols>
  <sheetData>
    <row r="2" spans="1:13" x14ac:dyDescent="0.25">
      <c r="C2" s="31"/>
      <c r="D2" s="31"/>
      <c r="E2" s="31"/>
      <c r="F2" s="31"/>
      <c r="G2" s="31"/>
      <c r="H2" s="31"/>
      <c r="I2" s="31"/>
      <c r="J2" s="31"/>
    </row>
    <row r="3" spans="1:13" ht="15.75" thickBot="1" x14ac:dyDescent="0.3"/>
    <row r="4" spans="1:13" ht="15.75" thickBot="1" x14ac:dyDescent="0.3">
      <c r="A4" s="35" t="s">
        <v>209</v>
      </c>
      <c r="B4" s="36"/>
    </row>
    <row r="5" spans="1:13" x14ac:dyDescent="0.25">
      <c r="A5" s="24" t="s">
        <v>201</v>
      </c>
      <c r="B5" t="s">
        <v>200</v>
      </c>
      <c r="C5" t="s">
        <v>203</v>
      </c>
      <c r="D5" t="s">
        <v>204</v>
      </c>
      <c r="E5" s="29" t="s">
        <v>206</v>
      </c>
      <c r="F5" s="29" t="s">
        <v>205</v>
      </c>
    </row>
    <row r="6" spans="1:13" x14ac:dyDescent="0.25">
      <c r="A6" s="25" t="s">
        <v>184</v>
      </c>
      <c r="B6" s="23">
        <v>112</v>
      </c>
      <c r="C6" s="23">
        <v>386</v>
      </c>
      <c r="D6" s="23">
        <v>90</v>
      </c>
      <c r="E6" s="26">
        <f>1-GETPIVOTDATA("Sum of Defect call",$A$5,"Team leader(s)","Vincent")/GETPIVOTDATA("Sum of Audit count",$A$5,"Team leader(s)","Vincent")</f>
        <v>0.1964285714285714</v>
      </c>
      <c r="F6" s="26">
        <f>1-(GETPIVOTDATA("Sum of Defect counts",$A$5,"Team leader(s)","Vincent")/(10*GETPIVOTDATA("Sum of Audit count",$A$5,"Team leader(s)","Vincent")))</f>
        <v>0.65535714285714286</v>
      </c>
    </row>
    <row r="7" spans="1:13" x14ac:dyDescent="0.25">
      <c r="A7" s="25" t="s">
        <v>202</v>
      </c>
      <c r="B7" s="23">
        <v>112</v>
      </c>
      <c r="C7" s="23">
        <v>386</v>
      </c>
      <c r="D7" s="23">
        <v>90</v>
      </c>
      <c r="E7" s="28">
        <f>1-GETPIVOTDATA("Sum of Defect call",$A$5,"Team leader(s)","Vincent")/GETPIVOTDATA("Sum of Audit count",$A$5,"Team leader(s)","Vincent")</f>
        <v>0.1964285714285714</v>
      </c>
      <c r="F7" s="28">
        <f>1-(GETPIVOTDATA("Sum of Defect counts",$A$5,"Team leader(s)","Vincent")/(10*GETPIVOTDATA("Sum of Audit count",$A$5,"Team leader(s)","Vincent")))</f>
        <v>0.65535714285714286</v>
      </c>
      <c r="K7" s="24" t="s">
        <v>10</v>
      </c>
      <c r="L7" t="s">
        <v>207</v>
      </c>
    </row>
    <row r="8" spans="1:13" ht="15.75" thickBot="1" x14ac:dyDescent="0.3">
      <c r="K8" s="24" t="s">
        <v>8</v>
      </c>
      <c r="L8" t="s">
        <v>207</v>
      </c>
    </row>
    <row r="9" spans="1:13" ht="15.75" thickBot="1" x14ac:dyDescent="0.3">
      <c r="A9" s="37" t="s">
        <v>210</v>
      </c>
      <c r="B9" s="38"/>
      <c r="K9" s="40" t="s">
        <v>214</v>
      </c>
      <c r="L9" s="41"/>
    </row>
    <row r="10" spans="1:13" x14ac:dyDescent="0.25">
      <c r="A10" s="24" t="s">
        <v>201</v>
      </c>
      <c r="B10" t="s">
        <v>200</v>
      </c>
      <c r="C10" t="s">
        <v>203</v>
      </c>
      <c r="D10" t="s">
        <v>204</v>
      </c>
      <c r="E10" s="30"/>
      <c r="F10" s="30"/>
      <c r="K10" s="24" t="s">
        <v>201</v>
      </c>
      <c r="L10" t="s">
        <v>203</v>
      </c>
      <c r="M10" t="s">
        <v>215</v>
      </c>
    </row>
    <row r="11" spans="1:13" x14ac:dyDescent="0.25">
      <c r="A11" s="25" t="s">
        <v>20</v>
      </c>
      <c r="B11" s="23">
        <v>7</v>
      </c>
      <c r="C11" s="23">
        <v>27</v>
      </c>
      <c r="D11" s="23">
        <v>6</v>
      </c>
      <c r="E11" s="26"/>
      <c r="F11" s="26"/>
      <c r="K11" s="25" t="s">
        <v>20</v>
      </c>
      <c r="L11" s="23">
        <v>27</v>
      </c>
      <c r="M11" s="32">
        <v>3.8571428571428572</v>
      </c>
    </row>
    <row r="12" spans="1:13" x14ac:dyDescent="0.25">
      <c r="A12" s="25" t="s">
        <v>37</v>
      </c>
      <c r="B12" s="23">
        <v>7</v>
      </c>
      <c r="C12" s="23">
        <v>21</v>
      </c>
      <c r="D12" s="23">
        <v>5</v>
      </c>
      <c r="E12" s="26"/>
      <c r="K12" s="25" t="s">
        <v>37</v>
      </c>
      <c r="L12" s="23">
        <v>21</v>
      </c>
      <c r="M12" s="32">
        <v>3</v>
      </c>
    </row>
    <row r="13" spans="1:13" x14ac:dyDescent="0.25">
      <c r="A13" s="25" t="s">
        <v>70</v>
      </c>
      <c r="B13" s="23">
        <v>7</v>
      </c>
      <c r="C13" s="23">
        <v>26</v>
      </c>
      <c r="D13" s="23">
        <v>7</v>
      </c>
      <c r="E13" s="26"/>
      <c r="K13" s="25" t="s">
        <v>70</v>
      </c>
      <c r="L13" s="23">
        <v>26</v>
      </c>
      <c r="M13" s="32">
        <v>3.7142857142857144</v>
      </c>
    </row>
    <row r="14" spans="1:13" x14ac:dyDescent="0.25">
      <c r="A14" s="25" t="s">
        <v>49</v>
      </c>
      <c r="B14" s="23">
        <v>7</v>
      </c>
      <c r="C14" s="23">
        <v>28</v>
      </c>
      <c r="D14" s="23">
        <v>6</v>
      </c>
      <c r="E14" s="26"/>
      <c r="K14" s="25" t="s">
        <v>49</v>
      </c>
      <c r="L14" s="23">
        <v>28</v>
      </c>
      <c r="M14" s="32">
        <v>4</v>
      </c>
    </row>
    <row r="15" spans="1:13" x14ac:dyDescent="0.25">
      <c r="A15" s="25" t="s">
        <v>28</v>
      </c>
      <c r="B15" s="23">
        <v>7</v>
      </c>
      <c r="C15" s="23">
        <v>25</v>
      </c>
      <c r="D15" s="23">
        <v>6</v>
      </c>
      <c r="E15" s="26"/>
      <c r="K15" s="25" t="s">
        <v>28</v>
      </c>
      <c r="L15" s="23">
        <v>25</v>
      </c>
      <c r="M15" s="32">
        <v>3.5714285714285716</v>
      </c>
    </row>
    <row r="16" spans="1:13" x14ac:dyDescent="0.25">
      <c r="A16" s="25" t="s">
        <v>31</v>
      </c>
      <c r="B16" s="23">
        <v>7</v>
      </c>
      <c r="C16" s="23">
        <v>30</v>
      </c>
      <c r="D16" s="23">
        <v>7</v>
      </c>
      <c r="E16" s="26"/>
      <c r="K16" s="25" t="s">
        <v>31</v>
      </c>
      <c r="L16" s="23">
        <v>30</v>
      </c>
      <c r="M16" s="32">
        <v>4.2857142857142856</v>
      </c>
    </row>
    <row r="17" spans="1:13" x14ac:dyDescent="0.25">
      <c r="A17" s="25" t="s">
        <v>34</v>
      </c>
      <c r="B17" s="23">
        <v>7</v>
      </c>
      <c r="C17" s="23">
        <v>27</v>
      </c>
      <c r="D17" s="23">
        <v>6</v>
      </c>
      <c r="E17" s="26"/>
      <c r="K17" s="25" t="s">
        <v>34</v>
      </c>
      <c r="L17" s="23">
        <v>27</v>
      </c>
      <c r="M17" s="32">
        <v>3.8571428571428572</v>
      </c>
    </row>
    <row r="18" spans="1:13" x14ac:dyDescent="0.25">
      <c r="A18" s="25" t="s">
        <v>52</v>
      </c>
      <c r="B18" s="23">
        <v>7</v>
      </c>
      <c r="C18" s="23">
        <v>13</v>
      </c>
      <c r="D18" s="23">
        <v>3</v>
      </c>
      <c r="E18" s="26"/>
      <c r="K18" s="25" t="s">
        <v>52</v>
      </c>
      <c r="L18" s="23">
        <v>13</v>
      </c>
      <c r="M18" s="32">
        <v>1.8571428571428572</v>
      </c>
    </row>
    <row r="19" spans="1:13" x14ac:dyDescent="0.25">
      <c r="A19" s="25" t="s">
        <v>55</v>
      </c>
      <c r="B19" s="23">
        <v>7</v>
      </c>
      <c r="C19" s="23">
        <v>20</v>
      </c>
      <c r="D19" s="23">
        <v>5</v>
      </c>
      <c r="E19" s="26"/>
      <c r="K19" s="25" t="s">
        <v>55</v>
      </c>
      <c r="L19" s="23">
        <v>20</v>
      </c>
      <c r="M19" s="32">
        <v>2.8571428571428572</v>
      </c>
    </row>
    <row r="20" spans="1:13" x14ac:dyDescent="0.25">
      <c r="A20" s="25" t="s">
        <v>58</v>
      </c>
      <c r="B20" s="23">
        <v>7</v>
      </c>
      <c r="C20" s="23">
        <v>23</v>
      </c>
      <c r="D20" s="23">
        <v>5</v>
      </c>
      <c r="E20" s="26"/>
      <c r="K20" s="25" t="s">
        <v>58</v>
      </c>
      <c r="L20" s="23">
        <v>23</v>
      </c>
      <c r="M20" s="32">
        <v>3.2857142857142856</v>
      </c>
    </row>
    <row r="21" spans="1:13" x14ac:dyDescent="0.25">
      <c r="A21" s="25" t="s">
        <v>61</v>
      </c>
      <c r="B21" s="23">
        <v>7</v>
      </c>
      <c r="C21" s="23">
        <v>27</v>
      </c>
      <c r="D21" s="23">
        <v>6</v>
      </c>
      <c r="E21" s="26"/>
      <c r="K21" s="25" t="s">
        <v>61</v>
      </c>
      <c r="L21" s="23">
        <v>27</v>
      </c>
      <c r="M21" s="32">
        <v>3.8571428571428572</v>
      </c>
    </row>
    <row r="22" spans="1:13" x14ac:dyDescent="0.25">
      <c r="A22" s="25" t="s">
        <v>43</v>
      </c>
      <c r="B22" s="23">
        <v>7</v>
      </c>
      <c r="C22" s="23">
        <v>26</v>
      </c>
      <c r="D22" s="23">
        <v>6</v>
      </c>
      <c r="E22" s="26"/>
      <c r="K22" s="25" t="s">
        <v>43</v>
      </c>
      <c r="L22" s="23">
        <v>26</v>
      </c>
      <c r="M22" s="32">
        <v>3.7142857142857144</v>
      </c>
    </row>
    <row r="23" spans="1:13" x14ac:dyDescent="0.25">
      <c r="A23" s="25" t="s">
        <v>40</v>
      </c>
      <c r="B23" s="23">
        <v>7</v>
      </c>
      <c r="C23" s="23">
        <v>22</v>
      </c>
      <c r="D23" s="23">
        <v>5</v>
      </c>
      <c r="E23" s="26"/>
      <c r="K23" s="25" t="s">
        <v>40</v>
      </c>
      <c r="L23" s="23">
        <v>22</v>
      </c>
      <c r="M23" s="32">
        <v>3.1428571428571428</v>
      </c>
    </row>
    <row r="24" spans="1:13" x14ac:dyDescent="0.25">
      <c r="A24" s="25" t="s">
        <v>67</v>
      </c>
      <c r="B24" s="23">
        <v>7</v>
      </c>
      <c r="C24" s="23">
        <v>19</v>
      </c>
      <c r="D24" s="23">
        <v>5</v>
      </c>
      <c r="E24" s="26"/>
      <c r="K24" s="25" t="s">
        <v>67</v>
      </c>
      <c r="L24" s="23">
        <v>19</v>
      </c>
      <c r="M24" s="32">
        <v>2.7142857142857144</v>
      </c>
    </row>
    <row r="25" spans="1:13" x14ac:dyDescent="0.25">
      <c r="A25" s="25" t="s">
        <v>46</v>
      </c>
      <c r="B25" s="23">
        <v>7</v>
      </c>
      <c r="C25" s="23">
        <v>24</v>
      </c>
      <c r="D25" s="23">
        <v>6</v>
      </c>
      <c r="E25" s="26"/>
      <c r="K25" s="25" t="s">
        <v>46</v>
      </c>
      <c r="L25" s="23">
        <v>24</v>
      </c>
      <c r="M25" s="32">
        <v>3.4285714285714284</v>
      </c>
    </row>
    <row r="26" spans="1:13" x14ac:dyDescent="0.25">
      <c r="A26" s="25" t="s">
        <v>64</v>
      </c>
      <c r="B26" s="23">
        <v>7</v>
      </c>
      <c r="C26" s="23">
        <v>28</v>
      </c>
      <c r="D26" s="23">
        <v>6</v>
      </c>
      <c r="E26" s="26"/>
      <c r="K26" s="25" t="s">
        <v>64</v>
      </c>
      <c r="L26" s="23">
        <v>28</v>
      </c>
      <c r="M26" s="32">
        <v>4</v>
      </c>
    </row>
    <row r="27" spans="1:13" x14ac:dyDescent="0.25">
      <c r="A27" s="25" t="s">
        <v>202</v>
      </c>
      <c r="B27" s="23">
        <v>112</v>
      </c>
      <c r="C27" s="23">
        <v>386</v>
      </c>
      <c r="D27" s="23">
        <v>90</v>
      </c>
      <c r="K27" s="25" t="s">
        <v>202</v>
      </c>
      <c r="L27" s="23">
        <v>386</v>
      </c>
      <c r="M27" s="23">
        <v>3.4464285714285716</v>
      </c>
    </row>
    <row r="31" spans="1:13" ht="15.75" thickBot="1" x14ac:dyDescent="0.3"/>
    <row r="32" spans="1:13" ht="15.75" thickBot="1" x14ac:dyDescent="0.3">
      <c r="A32" s="37" t="s">
        <v>211</v>
      </c>
      <c r="B32" s="39"/>
      <c r="C32" s="38"/>
    </row>
    <row r="33" spans="1:4" x14ac:dyDescent="0.25">
      <c r="A33" s="24" t="s">
        <v>201</v>
      </c>
      <c r="B33" t="s">
        <v>200</v>
      </c>
      <c r="C33" t="s">
        <v>203</v>
      </c>
      <c r="D33" t="s">
        <v>204</v>
      </c>
    </row>
    <row r="34" spans="1:4" x14ac:dyDescent="0.25">
      <c r="A34" s="27">
        <v>45505</v>
      </c>
      <c r="B34" s="23">
        <v>16</v>
      </c>
      <c r="C34" s="23">
        <v>50</v>
      </c>
      <c r="D34" s="23">
        <v>11</v>
      </c>
    </row>
    <row r="35" spans="1:4" x14ac:dyDescent="0.25">
      <c r="A35" s="27">
        <v>45506</v>
      </c>
      <c r="B35" s="23">
        <v>16</v>
      </c>
      <c r="C35" s="23">
        <v>43</v>
      </c>
      <c r="D35" s="23">
        <v>9</v>
      </c>
    </row>
    <row r="36" spans="1:4" x14ac:dyDescent="0.25">
      <c r="A36" s="27">
        <v>45507</v>
      </c>
      <c r="B36" s="23">
        <v>16</v>
      </c>
      <c r="C36" s="23">
        <v>57</v>
      </c>
      <c r="D36" s="23">
        <v>13</v>
      </c>
    </row>
    <row r="37" spans="1:4" x14ac:dyDescent="0.25">
      <c r="A37" s="27">
        <v>45508</v>
      </c>
      <c r="B37" s="23">
        <v>16</v>
      </c>
      <c r="C37" s="23">
        <v>61</v>
      </c>
      <c r="D37" s="23">
        <v>14</v>
      </c>
    </row>
    <row r="38" spans="1:4" x14ac:dyDescent="0.25">
      <c r="A38" s="27">
        <v>45509</v>
      </c>
      <c r="B38" s="23">
        <v>16</v>
      </c>
      <c r="C38" s="23">
        <v>64</v>
      </c>
      <c r="D38" s="23">
        <v>15</v>
      </c>
    </row>
    <row r="39" spans="1:4" x14ac:dyDescent="0.25">
      <c r="A39" s="27">
        <v>45510</v>
      </c>
      <c r="B39" s="23">
        <v>16</v>
      </c>
      <c r="C39" s="23">
        <v>64</v>
      </c>
      <c r="D39" s="23">
        <v>16</v>
      </c>
    </row>
    <row r="40" spans="1:4" x14ac:dyDescent="0.25">
      <c r="A40" s="27">
        <v>45511</v>
      </c>
      <c r="B40" s="23">
        <v>16</v>
      </c>
      <c r="C40" s="23">
        <v>47</v>
      </c>
      <c r="D40" s="23">
        <v>12</v>
      </c>
    </row>
    <row r="41" spans="1:4" x14ac:dyDescent="0.25">
      <c r="A41" s="27" t="s">
        <v>202</v>
      </c>
      <c r="B41" s="23">
        <v>112</v>
      </c>
      <c r="C41" s="23">
        <v>386</v>
      </c>
      <c r="D41" s="23">
        <v>90</v>
      </c>
    </row>
    <row r="43" spans="1:4" ht="15.75" thickBot="1" x14ac:dyDescent="0.3"/>
    <row r="44" spans="1:4" ht="15.75" thickBot="1" x14ac:dyDescent="0.3">
      <c r="A44" s="40" t="s">
        <v>212</v>
      </c>
      <c r="B44" s="41"/>
    </row>
    <row r="45" spans="1:4" x14ac:dyDescent="0.25">
      <c r="A45" s="24" t="s">
        <v>201</v>
      </c>
      <c r="B45" t="s">
        <v>200</v>
      </c>
      <c r="C45" t="s">
        <v>203</v>
      </c>
      <c r="D45" t="s">
        <v>204</v>
      </c>
    </row>
    <row r="46" spans="1:4" x14ac:dyDescent="0.25">
      <c r="A46" s="25" t="s">
        <v>26</v>
      </c>
      <c r="B46" s="23">
        <v>16</v>
      </c>
      <c r="C46" s="23">
        <v>50</v>
      </c>
      <c r="D46" s="23">
        <v>11</v>
      </c>
    </row>
    <row r="47" spans="1:4" x14ac:dyDescent="0.25">
      <c r="A47" s="25" t="s">
        <v>74</v>
      </c>
      <c r="B47" s="23">
        <v>16</v>
      </c>
      <c r="C47" s="23">
        <v>43</v>
      </c>
      <c r="D47" s="23">
        <v>9</v>
      </c>
    </row>
    <row r="48" spans="1:4" x14ac:dyDescent="0.25">
      <c r="A48" s="25" t="s">
        <v>91</v>
      </c>
      <c r="B48" s="23">
        <v>16</v>
      </c>
      <c r="C48" s="23">
        <v>57</v>
      </c>
      <c r="D48" s="23">
        <v>13</v>
      </c>
    </row>
    <row r="49" spans="1:4" x14ac:dyDescent="0.25">
      <c r="A49" s="25" t="s">
        <v>107</v>
      </c>
      <c r="B49" s="23">
        <v>16</v>
      </c>
      <c r="C49" s="23">
        <v>61</v>
      </c>
      <c r="D49" s="23">
        <v>14</v>
      </c>
    </row>
    <row r="50" spans="1:4" x14ac:dyDescent="0.25">
      <c r="A50" s="25" t="s">
        <v>124</v>
      </c>
      <c r="B50" s="23">
        <v>16</v>
      </c>
      <c r="C50" s="23">
        <v>64</v>
      </c>
      <c r="D50" s="23">
        <v>15</v>
      </c>
    </row>
    <row r="51" spans="1:4" x14ac:dyDescent="0.25">
      <c r="A51" s="25" t="s">
        <v>141</v>
      </c>
      <c r="B51" s="23">
        <v>16</v>
      </c>
      <c r="C51" s="23">
        <v>64</v>
      </c>
      <c r="D51" s="23">
        <v>16</v>
      </c>
    </row>
    <row r="52" spans="1:4" x14ac:dyDescent="0.25">
      <c r="A52" s="25" t="s">
        <v>158</v>
      </c>
      <c r="B52" s="23">
        <v>16</v>
      </c>
      <c r="C52" s="23">
        <v>47</v>
      </c>
      <c r="D52" s="23">
        <v>12</v>
      </c>
    </row>
    <row r="53" spans="1:4" x14ac:dyDescent="0.25">
      <c r="A53" s="25" t="s">
        <v>202</v>
      </c>
      <c r="B53" s="23">
        <v>112</v>
      </c>
      <c r="C53" s="23">
        <v>386</v>
      </c>
      <c r="D53" s="23">
        <v>90</v>
      </c>
    </row>
    <row r="55" spans="1:4" ht="15.75" thickBot="1" x14ac:dyDescent="0.3"/>
    <row r="56" spans="1:4" ht="15.75" thickBot="1" x14ac:dyDescent="0.3">
      <c r="A56" s="40" t="s">
        <v>213</v>
      </c>
      <c r="B56" s="41"/>
    </row>
    <row r="57" spans="1:4" x14ac:dyDescent="0.25">
      <c r="A57" s="24" t="s">
        <v>201</v>
      </c>
      <c r="B57" t="s">
        <v>200</v>
      </c>
      <c r="C57" t="s">
        <v>203</v>
      </c>
      <c r="D57" t="s">
        <v>204</v>
      </c>
    </row>
    <row r="58" spans="1:4" x14ac:dyDescent="0.25">
      <c r="A58" s="25" t="s">
        <v>27</v>
      </c>
      <c r="B58" s="23">
        <v>112</v>
      </c>
      <c r="C58" s="23">
        <v>386</v>
      </c>
      <c r="D58" s="23">
        <v>90</v>
      </c>
    </row>
    <row r="59" spans="1:4" x14ac:dyDescent="0.25">
      <c r="A59" s="25" t="s">
        <v>202</v>
      </c>
      <c r="B59" s="23">
        <v>112</v>
      </c>
      <c r="C59" s="23">
        <v>386</v>
      </c>
      <c r="D59" s="23">
        <v>90</v>
      </c>
    </row>
  </sheetData>
  <mergeCells count="6">
    <mergeCell ref="K9:L9"/>
    <mergeCell ref="A9:B9"/>
    <mergeCell ref="A32:C32"/>
    <mergeCell ref="A4:B4"/>
    <mergeCell ref="A44:B44"/>
    <mergeCell ref="A56:B56"/>
  </mergeCells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2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4" max="4" width="11.42578125" customWidth="1"/>
  </cols>
  <sheetData>
    <row r="1" spans="3:15" x14ac:dyDescent="0.25">
      <c r="C1" s="10" t="s">
        <v>1</v>
      </c>
      <c r="D1" s="10" t="s">
        <v>3</v>
      </c>
      <c r="E1" s="10" t="s">
        <v>175</v>
      </c>
      <c r="F1" s="10" t="s">
        <v>174</v>
      </c>
      <c r="G1" s="10" t="s">
        <v>6</v>
      </c>
      <c r="H1" s="10" t="s">
        <v>7</v>
      </c>
      <c r="I1" s="10" t="s">
        <v>176</v>
      </c>
      <c r="J1" s="10" t="s">
        <v>177</v>
      </c>
      <c r="K1" s="10" t="s">
        <v>178</v>
      </c>
      <c r="L1" s="10" t="s">
        <v>179</v>
      </c>
      <c r="M1" s="10" t="s">
        <v>180</v>
      </c>
      <c r="N1" s="10" t="s">
        <v>181</v>
      </c>
      <c r="O1" s="10" t="s">
        <v>182</v>
      </c>
    </row>
    <row r="2" spans="3:15" x14ac:dyDescent="0.25">
      <c r="C2" s="8" t="s">
        <v>183</v>
      </c>
      <c r="D2" s="9">
        <v>45505</v>
      </c>
      <c r="E2" s="8" t="s">
        <v>22</v>
      </c>
      <c r="F2" s="8" t="s">
        <v>184</v>
      </c>
      <c r="G2" s="8" t="s">
        <v>23</v>
      </c>
      <c r="H2" s="8" t="s">
        <v>23</v>
      </c>
      <c r="I2" s="8" t="s">
        <v>24</v>
      </c>
      <c r="J2" s="8" t="s">
        <v>25</v>
      </c>
      <c r="K2" s="8" t="s">
        <v>25</v>
      </c>
      <c r="L2" s="8" t="s">
        <v>25</v>
      </c>
      <c r="M2" s="8" t="s">
        <v>23</v>
      </c>
      <c r="N2" s="8" t="s">
        <v>25</v>
      </c>
      <c r="O2" s="8" t="s">
        <v>23</v>
      </c>
    </row>
    <row r="3" spans="3:15" x14ac:dyDescent="0.25">
      <c r="C3" s="8" t="s">
        <v>185</v>
      </c>
      <c r="D3" s="9">
        <v>45505</v>
      </c>
      <c r="E3" s="8" t="s">
        <v>30</v>
      </c>
      <c r="F3" s="8" t="s">
        <v>184</v>
      </c>
      <c r="G3" s="8" t="s">
        <v>23</v>
      </c>
      <c r="H3" s="8" t="s">
        <v>23</v>
      </c>
      <c r="I3" s="8" t="s">
        <v>25</v>
      </c>
      <c r="J3" s="8" t="s">
        <v>25</v>
      </c>
      <c r="K3" s="8" t="s">
        <v>25</v>
      </c>
      <c r="L3" s="8" t="s">
        <v>25</v>
      </c>
      <c r="M3" s="8" t="s">
        <v>23</v>
      </c>
      <c r="N3" s="8" t="s">
        <v>25</v>
      </c>
      <c r="O3" s="8" t="s">
        <v>23</v>
      </c>
    </row>
    <row r="4" spans="3:15" x14ac:dyDescent="0.25">
      <c r="C4" s="8" t="s">
        <v>186</v>
      </c>
      <c r="D4" s="9">
        <v>45505</v>
      </c>
      <c r="E4" s="8" t="s">
        <v>33</v>
      </c>
      <c r="F4" s="8" t="s">
        <v>184</v>
      </c>
      <c r="G4" s="8" t="s">
        <v>23</v>
      </c>
      <c r="H4" s="8" t="s">
        <v>23</v>
      </c>
      <c r="I4" s="8" t="s">
        <v>24</v>
      </c>
      <c r="J4" s="8" t="s">
        <v>25</v>
      </c>
      <c r="K4" s="8" t="s">
        <v>25</v>
      </c>
      <c r="L4" s="8" t="s">
        <v>25</v>
      </c>
      <c r="M4" s="8" t="s">
        <v>23</v>
      </c>
      <c r="N4" s="8" t="s">
        <v>25</v>
      </c>
      <c r="O4" s="8" t="s">
        <v>23</v>
      </c>
    </row>
    <row r="5" spans="3:15" x14ac:dyDescent="0.25">
      <c r="C5" s="8" t="s">
        <v>187</v>
      </c>
      <c r="D5" s="9">
        <v>45505</v>
      </c>
      <c r="E5" s="8" t="s">
        <v>36</v>
      </c>
      <c r="F5" s="8" t="s">
        <v>184</v>
      </c>
      <c r="G5" s="8" t="s">
        <v>23</v>
      </c>
      <c r="H5" s="8" t="s">
        <v>23</v>
      </c>
      <c r="I5" s="8" t="s">
        <v>25</v>
      </c>
      <c r="J5" s="8" t="s">
        <v>25</v>
      </c>
      <c r="K5" s="8" t="s">
        <v>25</v>
      </c>
      <c r="L5" s="8" t="s">
        <v>25</v>
      </c>
      <c r="M5" s="8" t="s">
        <v>23</v>
      </c>
      <c r="N5" s="8" t="s">
        <v>25</v>
      </c>
      <c r="O5" s="8" t="s">
        <v>23</v>
      </c>
    </row>
    <row r="6" spans="3:15" x14ac:dyDescent="0.25">
      <c r="C6" s="8" t="s">
        <v>188</v>
      </c>
      <c r="D6" s="9">
        <v>45505</v>
      </c>
      <c r="E6" s="8" t="s">
        <v>39</v>
      </c>
      <c r="F6" s="8" t="s">
        <v>184</v>
      </c>
      <c r="G6" s="8" t="s">
        <v>23</v>
      </c>
      <c r="H6" s="8" t="s">
        <v>23</v>
      </c>
      <c r="I6" s="8" t="s">
        <v>25</v>
      </c>
      <c r="J6" s="8" t="s">
        <v>25</v>
      </c>
      <c r="K6" s="8" t="s">
        <v>25</v>
      </c>
      <c r="L6" s="8" t="s">
        <v>25</v>
      </c>
      <c r="M6" s="8" t="s">
        <v>23</v>
      </c>
      <c r="N6" s="8" t="s">
        <v>25</v>
      </c>
      <c r="O6" s="8" t="s">
        <v>23</v>
      </c>
    </row>
    <row r="7" spans="3:15" x14ac:dyDescent="0.25">
      <c r="C7" s="8" t="s">
        <v>189</v>
      </c>
      <c r="D7" s="9">
        <v>45505</v>
      </c>
      <c r="E7" s="8" t="s">
        <v>42</v>
      </c>
      <c r="F7" s="8" t="s">
        <v>184</v>
      </c>
      <c r="G7" s="8" t="s">
        <v>23</v>
      </c>
      <c r="H7" s="8" t="s">
        <v>23</v>
      </c>
      <c r="I7" s="8" t="s">
        <v>25</v>
      </c>
      <c r="J7" s="8" t="s">
        <v>25</v>
      </c>
      <c r="K7" s="8" t="s">
        <v>25</v>
      </c>
      <c r="L7" s="8" t="s">
        <v>25</v>
      </c>
      <c r="M7" s="8" t="s">
        <v>23</v>
      </c>
      <c r="N7" s="8" t="s">
        <v>25</v>
      </c>
      <c r="O7" s="8" t="s">
        <v>23</v>
      </c>
    </row>
    <row r="8" spans="3:15" x14ac:dyDescent="0.25">
      <c r="C8" s="8" t="s">
        <v>190</v>
      </c>
      <c r="D8" s="9">
        <v>45505</v>
      </c>
      <c r="E8" s="8" t="s">
        <v>45</v>
      </c>
      <c r="F8" s="8" t="s">
        <v>184</v>
      </c>
      <c r="G8" s="8" t="s">
        <v>23</v>
      </c>
      <c r="H8" s="8" t="s">
        <v>23</v>
      </c>
      <c r="I8" s="8" t="s">
        <v>24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</row>
    <row r="9" spans="3:15" x14ac:dyDescent="0.25">
      <c r="C9" s="8" t="s">
        <v>191</v>
      </c>
      <c r="D9" s="9">
        <v>45505</v>
      </c>
      <c r="E9" s="8" t="s">
        <v>48</v>
      </c>
      <c r="F9" s="8" t="s">
        <v>184</v>
      </c>
      <c r="G9" s="10" t="s">
        <v>23</v>
      </c>
      <c r="H9" s="8" t="s">
        <v>23</v>
      </c>
      <c r="I9" s="8" t="s">
        <v>24</v>
      </c>
      <c r="J9" s="8" t="s">
        <v>25</v>
      </c>
      <c r="K9" s="8" t="s">
        <v>25</v>
      </c>
      <c r="L9" s="8" t="s">
        <v>25</v>
      </c>
      <c r="M9" s="8" t="s">
        <v>23</v>
      </c>
      <c r="N9" s="8" t="s">
        <v>25</v>
      </c>
      <c r="O9" s="8" t="s">
        <v>23</v>
      </c>
    </row>
    <row r="10" spans="3:15" x14ac:dyDescent="0.25">
      <c r="C10" s="8" t="s">
        <v>192</v>
      </c>
      <c r="D10" s="9">
        <v>45505</v>
      </c>
      <c r="E10" s="8" t="s">
        <v>51</v>
      </c>
      <c r="F10" s="8" t="s">
        <v>184</v>
      </c>
      <c r="G10" s="8" t="s">
        <v>23</v>
      </c>
      <c r="H10" s="8" t="s">
        <v>23</v>
      </c>
      <c r="I10" s="8" t="s">
        <v>25</v>
      </c>
      <c r="J10" s="8" t="s">
        <v>25</v>
      </c>
      <c r="K10" s="8" t="s">
        <v>25</v>
      </c>
      <c r="L10" s="8" t="s">
        <v>25</v>
      </c>
      <c r="M10" s="8" t="s">
        <v>23</v>
      </c>
      <c r="N10" s="8" t="s">
        <v>25</v>
      </c>
      <c r="O10" s="8" t="s">
        <v>23</v>
      </c>
    </row>
    <row r="11" spans="3:15" x14ac:dyDescent="0.25">
      <c r="C11" s="8" t="s">
        <v>193</v>
      </c>
      <c r="D11" s="9">
        <v>45505</v>
      </c>
      <c r="E11" s="8" t="s">
        <v>54</v>
      </c>
      <c r="F11" s="8" t="s">
        <v>184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</row>
    <row r="12" spans="3:15" x14ac:dyDescent="0.25">
      <c r="C12" s="8" t="s">
        <v>183</v>
      </c>
      <c r="D12" s="9">
        <v>45506</v>
      </c>
      <c r="E12" s="8" t="s">
        <v>57</v>
      </c>
      <c r="F12" s="8" t="s">
        <v>184</v>
      </c>
      <c r="G12" s="8" t="s">
        <v>23</v>
      </c>
      <c r="H12" s="8" t="s">
        <v>23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23</v>
      </c>
      <c r="N12" s="8" t="s">
        <v>25</v>
      </c>
      <c r="O12" s="8" t="s">
        <v>23</v>
      </c>
    </row>
    <row r="13" spans="3:15" x14ac:dyDescent="0.25">
      <c r="C13" s="8" t="s">
        <v>185</v>
      </c>
      <c r="D13" s="9">
        <v>45506</v>
      </c>
      <c r="E13" s="8" t="s">
        <v>60</v>
      </c>
      <c r="F13" s="8" t="s">
        <v>184</v>
      </c>
      <c r="G13" s="8" t="s">
        <v>23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</row>
    <row r="14" spans="3:15" x14ac:dyDescent="0.25">
      <c r="C14" s="8" t="s">
        <v>186</v>
      </c>
      <c r="D14" s="9">
        <v>45506</v>
      </c>
      <c r="E14" s="8" t="s">
        <v>63</v>
      </c>
      <c r="F14" s="8" t="s">
        <v>184</v>
      </c>
      <c r="G14" s="8" t="s">
        <v>23</v>
      </c>
      <c r="H14" s="8" t="s">
        <v>23</v>
      </c>
      <c r="I14" s="8" t="s">
        <v>25</v>
      </c>
      <c r="J14" s="8" t="s">
        <v>25</v>
      </c>
      <c r="K14" s="8" t="s">
        <v>25</v>
      </c>
      <c r="L14" s="8" t="s">
        <v>25</v>
      </c>
      <c r="M14" s="8" t="s">
        <v>23</v>
      </c>
      <c r="N14" s="8" t="s">
        <v>25</v>
      </c>
      <c r="O14" s="8" t="s">
        <v>23</v>
      </c>
    </row>
    <row r="15" spans="3:15" x14ac:dyDescent="0.25">
      <c r="C15" s="8" t="s">
        <v>187</v>
      </c>
      <c r="D15" s="9">
        <v>45506</v>
      </c>
      <c r="E15" s="8" t="s">
        <v>66</v>
      </c>
      <c r="F15" s="8" t="s">
        <v>184</v>
      </c>
      <c r="G15" s="8" t="s">
        <v>23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</row>
    <row r="16" spans="3:15" x14ac:dyDescent="0.25">
      <c r="C16" s="8" t="s">
        <v>188</v>
      </c>
      <c r="D16" s="9">
        <v>45506</v>
      </c>
      <c r="E16" s="8" t="s">
        <v>69</v>
      </c>
      <c r="F16" s="8" t="s">
        <v>184</v>
      </c>
      <c r="G16" s="8" t="s">
        <v>23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</row>
    <row r="17" spans="3:15" x14ac:dyDescent="0.25">
      <c r="C17" s="8" t="s">
        <v>189</v>
      </c>
      <c r="D17" s="9">
        <v>45506</v>
      </c>
      <c r="E17" s="8" t="s">
        <v>72</v>
      </c>
      <c r="F17" s="8" t="s">
        <v>184</v>
      </c>
      <c r="G17" s="8" t="s">
        <v>23</v>
      </c>
      <c r="H17" s="8" t="s">
        <v>23</v>
      </c>
      <c r="I17" s="8" t="s">
        <v>24</v>
      </c>
      <c r="J17" s="8" t="s">
        <v>25</v>
      </c>
      <c r="K17" s="8" t="s">
        <v>25</v>
      </c>
      <c r="L17" s="8" t="s">
        <v>25</v>
      </c>
      <c r="M17" s="8" t="s">
        <v>23</v>
      </c>
      <c r="N17" s="8" t="s">
        <v>25</v>
      </c>
      <c r="O17" s="8" t="s">
        <v>23</v>
      </c>
    </row>
    <row r="18" spans="3:15" x14ac:dyDescent="0.25">
      <c r="C18" s="8" t="s">
        <v>190</v>
      </c>
      <c r="D18" s="9">
        <v>45506</v>
      </c>
      <c r="E18" s="8" t="s">
        <v>73</v>
      </c>
      <c r="F18" s="8" t="s">
        <v>184</v>
      </c>
      <c r="G18" s="8" t="s">
        <v>23</v>
      </c>
      <c r="H18" s="8" t="s">
        <v>23</v>
      </c>
      <c r="I18" s="8" t="s">
        <v>25</v>
      </c>
      <c r="J18" s="8" t="s">
        <v>25</v>
      </c>
      <c r="K18" s="8" t="s">
        <v>25</v>
      </c>
      <c r="L18" s="8" t="s">
        <v>25</v>
      </c>
      <c r="M18" s="8" t="s">
        <v>23</v>
      </c>
      <c r="N18" s="8" t="s">
        <v>25</v>
      </c>
      <c r="O18" s="8" t="s">
        <v>23</v>
      </c>
    </row>
    <row r="19" spans="3:15" x14ac:dyDescent="0.25">
      <c r="C19" s="8" t="s">
        <v>191</v>
      </c>
      <c r="D19" s="9">
        <v>45506</v>
      </c>
      <c r="E19" s="8" t="s">
        <v>75</v>
      </c>
      <c r="F19" s="8" t="s">
        <v>184</v>
      </c>
      <c r="G19" s="8" t="s">
        <v>23</v>
      </c>
      <c r="H19" s="8" t="s">
        <v>23</v>
      </c>
      <c r="I19" s="8" t="s">
        <v>23</v>
      </c>
      <c r="J19" s="8" t="s">
        <v>23</v>
      </c>
      <c r="K19" s="8" t="s">
        <v>23</v>
      </c>
      <c r="L19" s="8" t="s">
        <v>23</v>
      </c>
      <c r="M19" s="8" t="s">
        <v>23</v>
      </c>
      <c r="N19" s="8" t="s">
        <v>23</v>
      </c>
      <c r="O19" s="8" t="s">
        <v>23</v>
      </c>
    </row>
    <row r="20" spans="3:15" x14ac:dyDescent="0.25">
      <c r="C20" s="8" t="s">
        <v>192</v>
      </c>
      <c r="D20" s="9">
        <v>45506</v>
      </c>
      <c r="E20" s="8" t="s">
        <v>76</v>
      </c>
      <c r="F20" s="8" t="s">
        <v>184</v>
      </c>
      <c r="G20" s="8" t="s">
        <v>23</v>
      </c>
      <c r="H20" s="8" t="s">
        <v>23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23</v>
      </c>
      <c r="N20" s="8" t="s">
        <v>25</v>
      </c>
      <c r="O20" s="8" t="s">
        <v>23</v>
      </c>
    </row>
    <row r="21" spans="3:15" x14ac:dyDescent="0.25">
      <c r="C21" s="8" t="s">
        <v>193</v>
      </c>
      <c r="D21" s="9">
        <v>45506</v>
      </c>
      <c r="E21" s="8" t="s">
        <v>77</v>
      </c>
      <c r="F21" s="8" t="s">
        <v>184</v>
      </c>
      <c r="G21" s="8" t="s">
        <v>23</v>
      </c>
      <c r="H21" s="8" t="s">
        <v>23</v>
      </c>
      <c r="I21" s="8" t="s">
        <v>25</v>
      </c>
      <c r="J21" s="8" t="s">
        <v>25</v>
      </c>
      <c r="K21" s="8" t="s">
        <v>25</v>
      </c>
      <c r="L21" s="8" t="s">
        <v>25</v>
      </c>
      <c r="M21" s="8" t="s">
        <v>23</v>
      </c>
      <c r="N21" s="8" t="s">
        <v>25</v>
      </c>
      <c r="O21" s="8" t="s">
        <v>23</v>
      </c>
    </row>
    <row r="22" spans="3:15" x14ac:dyDescent="0.25">
      <c r="C22" s="8" t="s">
        <v>183</v>
      </c>
      <c r="D22" s="9">
        <v>45507</v>
      </c>
      <c r="E22" s="8" t="s">
        <v>78</v>
      </c>
      <c r="F22" s="8" t="s">
        <v>184</v>
      </c>
      <c r="G22" s="8" t="s">
        <v>23</v>
      </c>
      <c r="H22" s="8" t="s">
        <v>23</v>
      </c>
      <c r="I22" s="8" t="s">
        <v>23</v>
      </c>
      <c r="J22" s="8" t="s">
        <v>23</v>
      </c>
      <c r="K22" s="8" t="s">
        <v>23</v>
      </c>
      <c r="L22" s="8" t="s">
        <v>23</v>
      </c>
      <c r="M22" s="8" t="s">
        <v>23</v>
      </c>
      <c r="N22" s="8" t="s">
        <v>23</v>
      </c>
      <c r="O22" s="8" t="s">
        <v>23</v>
      </c>
    </row>
    <row r="23" spans="3:15" x14ac:dyDescent="0.25">
      <c r="C23" s="8" t="s">
        <v>185</v>
      </c>
      <c r="D23" s="9">
        <v>45507</v>
      </c>
      <c r="E23" s="8" t="s">
        <v>79</v>
      </c>
      <c r="F23" s="8" t="s">
        <v>184</v>
      </c>
      <c r="G23" s="8" t="s">
        <v>23</v>
      </c>
      <c r="H23" s="8" t="s">
        <v>23</v>
      </c>
      <c r="I23" s="8" t="s">
        <v>23</v>
      </c>
      <c r="J23" s="8" t="s">
        <v>23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</row>
    <row r="24" spans="3:15" x14ac:dyDescent="0.25">
      <c r="C24" s="8" t="s">
        <v>186</v>
      </c>
      <c r="D24" s="9">
        <v>45507</v>
      </c>
      <c r="E24" s="8" t="s">
        <v>80</v>
      </c>
      <c r="F24" s="8" t="s">
        <v>184</v>
      </c>
      <c r="G24" s="8" t="s">
        <v>23</v>
      </c>
      <c r="H24" s="8" t="s">
        <v>23</v>
      </c>
      <c r="I24" s="8" t="s">
        <v>25</v>
      </c>
      <c r="J24" s="8" t="s">
        <v>25</v>
      </c>
      <c r="K24" s="8" t="s">
        <v>25</v>
      </c>
      <c r="L24" s="8" t="s">
        <v>25</v>
      </c>
      <c r="M24" s="8" t="s">
        <v>23</v>
      </c>
      <c r="N24" s="8" t="s">
        <v>25</v>
      </c>
      <c r="O24" s="8" t="s">
        <v>23</v>
      </c>
    </row>
    <row r="25" spans="3:15" x14ac:dyDescent="0.25">
      <c r="C25" s="8" t="s">
        <v>187</v>
      </c>
      <c r="D25" s="9">
        <v>45507</v>
      </c>
      <c r="E25" s="8" t="s">
        <v>81</v>
      </c>
      <c r="F25" s="8" t="s">
        <v>184</v>
      </c>
      <c r="G25" s="8" t="s">
        <v>23</v>
      </c>
      <c r="H25" s="8" t="s">
        <v>23</v>
      </c>
      <c r="I25" s="8" t="s">
        <v>23</v>
      </c>
      <c r="J25" s="8" t="s">
        <v>23</v>
      </c>
      <c r="K25" s="8" t="s">
        <v>23</v>
      </c>
      <c r="L25" s="8" t="s">
        <v>23</v>
      </c>
      <c r="M25" s="8" t="s">
        <v>23</v>
      </c>
      <c r="N25" s="8" t="s">
        <v>23</v>
      </c>
      <c r="O25" s="8" t="s">
        <v>23</v>
      </c>
    </row>
    <row r="26" spans="3:15" x14ac:dyDescent="0.25">
      <c r="C26" s="8" t="s">
        <v>188</v>
      </c>
      <c r="D26" s="9">
        <v>45507</v>
      </c>
      <c r="E26" s="8" t="s">
        <v>82</v>
      </c>
      <c r="F26" s="8" t="s">
        <v>184</v>
      </c>
      <c r="G26" s="8" t="s">
        <v>23</v>
      </c>
      <c r="H26" s="8" t="s">
        <v>23</v>
      </c>
      <c r="I26" s="8" t="s">
        <v>25</v>
      </c>
      <c r="J26" s="8" t="s">
        <v>25</v>
      </c>
      <c r="K26" s="8" t="s">
        <v>25</v>
      </c>
      <c r="L26" s="8" t="s">
        <v>25</v>
      </c>
      <c r="M26" s="8" t="s">
        <v>23</v>
      </c>
      <c r="N26" s="8" t="s">
        <v>25</v>
      </c>
      <c r="O26" s="8" t="s">
        <v>23</v>
      </c>
    </row>
    <row r="27" spans="3:15" x14ac:dyDescent="0.25">
      <c r="C27" s="8" t="s">
        <v>189</v>
      </c>
      <c r="D27" s="9">
        <v>45507</v>
      </c>
      <c r="E27" s="8" t="s">
        <v>83</v>
      </c>
      <c r="F27" s="8" t="s">
        <v>184</v>
      </c>
      <c r="G27" s="8" t="s">
        <v>23</v>
      </c>
      <c r="H27" s="8" t="s">
        <v>23</v>
      </c>
      <c r="I27" s="8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</row>
    <row r="28" spans="3:15" x14ac:dyDescent="0.25">
      <c r="C28" s="8" t="s">
        <v>190</v>
      </c>
      <c r="D28" s="9">
        <v>45507</v>
      </c>
      <c r="E28" s="8" t="s">
        <v>84</v>
      </c>
      <c r="F28" s="8" t="s">
        <v>184</v>
      </c>
      <c r="G28" s="8" t="s">
        <v>23</v>
      </c>
      <c r="H28" s="8" t="s">
        <v>23</v>
      </c>
      <c r="I28" s="8" t="s">
        <v>23</v>
      </c>
      <c r="J28" s="8" t="s">
        <v>23</v>
      </c>
      <c r="K28" s="8" t="s">
        <v>23</v>
      </c>
      <c r="L28" s="8" t="s">
        <v>23</v>
      </c>
      <c r="M28" s="8" t="s">
        <v>23</v>
      </c>
      <c r="N28" s="8" t="s">
        <v>23</v>
      </c>
      <c r="O28" s="8" t="s">
        <v>23</v>
      </c>
    </row>
    <row r="29" spans="3:15" x14ac:dyDescent="0.25">
      <c r="C29" s="8" t="s">
        <v>191</v>
      </c>
      <c r="D29" s="9">
        <v>45507</v>
      </c>
      <c r="E29" s="8" t="s">
        <v>85</v>
      </c>
      <c r="F29" s="8" t="s">
        <v>184</v>
      </c>
      <c r="G29" s="8" t="s">
        <v>23</v>
      </c>
      <c r="H29" s="8" t="s">
        <v>23</v>
      </c>
      <c r="I29" s="8" t="s">
        <v>25</v>
      </c>
      <c r="J29" s="8" t="s">
        <v>25</v>
      </c>
      <c r="K29" s="8" t="s">
        <v>25</v>
      </c>
      <c r="L29" s="8" t="s">
        <v>25</v>
      </c>
      <c r="M29" s="8" t="s">
        <v>23</v>
      </c>
      <c r="N29" s="8" t="s">
        <v>25</v>
      </c>
      <c r="O29" s="8" t="s">
        <v>23</v>
      </c>
    </row>
    <row r="30" spans="3:15" x14ac:dyDescent="0.25">
      <c r="C30" s="8" t="s">
        <v>192</v>
      </c>
      <c r="D30" s="9">
        <v>45507</v>
      </c>
      <c r="E30" s="8" t="s">
        <v>86</v>
      </c>
      <c r="F30" s="8" t="s">
        <v>184</v>
      </c>
      <c r="G30" s="8" t="s">
        <v>23</v>
      </c>
      <c r="H30" s="8" t="s">
        <v>23</v>
      </c>
      <c r="I30" s="8" t="s">
        <v>23</v>
      </c>
      <c r="J30" s="8" t="s">
        <v>23</v>
      </c>
      <c r="K30" s="8" t="s">
        <v>23</v>
      </c>
      <c r="L30" s="8" t="s">
        <v>23</v>
      </c>
      <c r="M30" s="8" t="s">
        <v>23</v>
      </c>
      <c r="N30" s="8" t="s">
        <v>23</v>
      </c>
      <c r="O30" s="8" t="s">
        <v>23</v>
      </c>
    </row>
    <row r="31" spans="3:15" x14ac:dyDescent="0.25">
      <c r="C31" s="8" t="s">
        <v>193</v>
      </c>
      <c r="D31" s="9">
        <v>45507</v>
      </c>
      <c r="E31" s="8" t="s">
        <v>87</v>
      </c>
      <c r="F31" s="8" t="s">
        <v>184</v>
      </c>
      <c r="G31" s="8" t="s">
        <v>23</v>
      </c>
      <c r="H31" s="8" t="s">
        <v>23</v>
      </c>
      <c r="I31" s="8" t="s">
        <v>24</v>
      </c>
      <c r="J31" s="8" t="s">
        <v>25</v>
      </c>
      <c r="K31" s="8" t="s">
        <v>25</v>
      </c>
      <c r="L31" s="8" t="s">
        <v>25</v>
      </c>
      <c r="M31" s="8" t="s">
        <v>23</v>
      </c>
      <c r="N31" s="8" t="s">
        <v>25</v>
      </c>
      <c r="O31" s="8" t="s">
        <v>23</v>
      </c>
    </row>
    <row r="32" spans="3:15" x14ac:dyDescent="0.25">
      <c r="C32" s="8" t="s">
        <v>183</v>
      </c>
      <c r="D32" s="9">
        <v>45508</v>
      </c>
      <c r="E32" s="8" t="s">
        <v>88</v>
      </c>
      <c r="F32" s="8" t="s">
        <v>184</v>
      </c>
      <c r="G32" s="8" t="s">
        <v>23</v>
      </c>
      <c r="H32" s="8" t="s">
        <v>23</v>
      </c>
      <c r="I32" s="8" t="s">
        <v>25</v>
      </c>
      <c r="J32" s="8" t="s">
        <v>25</v>
      </c>
      <c r="K32" s="8" t="s">
        <v>25</v>
      </c>
      <c r="L32" s="8" t="s">
        <v>25</v>
      </c>
      <c r="M32" s="8" t="s">
        <v>23</v>
      </c>
      <c r="N32" s="8" t="s">
        <v>25</v>
      </c>
      <c r="O32" s="8" t="s">
        <v>23</v>
      </c>
    </row>
    <row r="33" spans="3:15" x14ac:dyDescent="0.25">
      <c r="C33" s="8" t="s">
        <v>185</v>
      </c>
      <c r="D33" s="9">
        <v>45508</v>
      </c>
      <c r="E33" s="8" t="s">
        <v>89</v>
      </c>
      <c r="F33" s="8" t="s">
        <v>184</v>
      </c>
      <c r="G33" s="8" t="s">
        <v>23</v>
      </c>
      <c r="H33" s="8" t="s">
        <v>23</v>
      </c>
      <c r="I33" s="8" t="s">
        <v>25</v>
      </c>
      <c r="J33" s="8" t="s">
        <v>25</v>
      </c>
      <c r="K33" s="8" t="s">
        <v>25</v>
      </c>
      <c r="L33" s="8" t="s">
        <v>25</v>
      </c>
      <c r="M33" s="8" t="s">
        <v>23</v>
      </c>
      <c r="N33" s="8" t="s">
        <v>25</v>
      </c>
      <c r="O33" s="8" t="s">
        <v>23</v>
      </c>
    </row>
    <row r="34" spans="3:15" x14ac:dyDescent="0.25">
      <c r="C34" s="8" t="s">
        <v>186</v>
      </c>
      <c r="D34" s="9">
        <v>45508</v>
      </c>
      <c r="E34" s="8" t="s">
        <v>90</v>
      </c>
      <c r="F34" s="8" t="s">
        <v>184</v>
      </c>
      <c r="G34" s="8" t="s">
        <v>23</v>
      </c>
      <c r="H34" s="8" t="s">
        <v>23</v>
      </c>
      <c r="I34" s="8" t="s">
        <v>23</v>
      </c>
      <c r="J34" s="8" t="s">
        <v>23</v>
      </c>
      <c r="K34" s="8" t="s">
        <v>23</v>
      </c>
      <c r="L34" s="8" t="s">
        <v>23</v>
      </c>
      <c r="M34" s="8" t="s">
        <v>23</v>
      </c>
      <c r="N34" s="8" t="s">
        <v>23</v>
      </c>
      <c r="O34" s="8" t="s">
        <v>23</v>
      </c>
    </row>
    <row r="35" spans="3:15" x14ac:dyDescent="0.25">
      <c r="C35" s="8" t="s">
        <v>187</v>
      </c>
      <c r="D35" s="9">
        <v>45508</v>
      </c>
      <c r="E35" s="8" t="s">
        <v>92</v>
      </c>
      <c r="F35" s="8" t="s">
        <v>184</v>
      </c>
      <c r="G35" s="8" t="s">
        <v>23</v>
      </c>
      <c r="H35" s="8" t="s">
        <v>23</v>
      </c>
      <c r="I35" s="8" t="s">
        <v>24</v>
      </c>
      <c r="J35" s="8" t="s">
        <v>25</v>
      </c>
      <c r="K35" s="8" t="s">
        <v>25</v>
      </c>
      <c r="L35" s="8" t="s">
        <v>25</v>
      </c>
      <c r="M35" s="8" t="s">
        <v>23</v>
      </c>
      <c r="N35" s="8" t="s">
        <v>25</v>
      </c>
      <c r="O35" s="8" t="s">
        <v>23</v>
      </c>
    </row>
    <row r="36" spans="3:15" x14ac:dyDescent="0.25">
      <c r="C36" s="8" t="s">
        <v>188</v>
      </c>
      <c r="D36" s="9">
        <v>45508</v>
      </c>
      <c r="E36" s="8" t="s">
        <v>93</v>
      </c>
      <c r="F36" s="8" t="s">
        <v>184</v>
      </c>
      <c r="G36" s="8" t="s">
        <v>23</v>
      </c>
      <c r="H36" s="8" t="s">
        <v>23</v>
      </c>
      <c r="I36" s="8" t="s">
        <v>25</v>
      </c>
      <c r="J36" s="8" t="s">
        <v>25</v>
      </c>
      <c r="K36" s="8" t="s">
        <v>25</v>
      </c>
      <c r="L36" s="8" t="s">
        <v>25</v>
      </c>
      <c r="M36" s="8" t="s">
        <v>23</v>
      </c>
      <c r="N36" s="8" t="s">
        <v>25</v>
      </c>
      <c r="O36" s="8" t="s">
        <v>23</v>
      </c>
    </row>
    <row r="37" spans="3:15" x14ac:dyDescent="0.25">
      <c r="C37" s="8" t="s">
        <v>189</v>
      </c>
      <c r="D37" s="9">
        <v>45508</v>
      </c>
      <c r="E37" s="8" t="s">
        <v>94</v>
      </c>
      <c r="F37" s="8" t="s">
        <v>184</v>
      </c>
      <c r="G37" s="8" t="s">
        <v>23</v>
      </c>
      <c r="H37" s="8" t="s">
        <v>23</v>
      </c>
      <c r="I37" s="8" t="s">
        <v>24</v>
      </c>
      <c r="J37" s="8" t="s">
        <v>25</v>
      </c>
      <c r="K37" s="8" t="s">
        <v>25</v>
      </c>
      <c r="L37" s="8" t="s">
        <v>25</v>
      </c>
      <c r="M37" s="8" t="s">
        <v>23</v>
      </c>
      <c r="N37" s="8" t="s">
        <v>25</v>
      </c>
      <c r="O37" s="8" t="s">
        <v>23</v>
      </c>
    </row>
    <row r="38" spans="3:15" x14ac:dyDescent="0.25">
      <c r="C38" s="8" t="s">
        <v>190</v>
      </c>
      <c r="D38" s="9">
        <v>45508</v>
      </c>
      <c r="E38" s="8" t="s">
        <v>94</v>
      </c>
      <c r="F38" s="8" t="s">
        <v>184</v>
      </c>
      <c r="G38" s="8" t="s">
        <v>23</v>
      </c>
      <c r="H38" s="8" t="s">
        <v>23</v>
      </c>
      <c r="I38" s="8" t="s">
        <v>25</v>
      </c>
      <c r="J38" s="8" t="s">
        <v>25</v>
      </c>
      <c r="K38" s="8" t="s">
        <v>25</v>
      </c>
      <c r="L38" s="8" t="s">
        <v>25</v>
      </c>
      <c r="M38" s="8" t="s">
        <v>23</v>
      </c>
      <c r="N38" s="8" t="s">
        <v>25</v>
      </c>
      <c r="O38" s="8" t="s">
        <v>23</v>
      </c>
    </row>
    <row r="39" spans="3:15" x14ac:dyDescent="0.25">
      <c r="C39" s="8" t="s">
        <v>191</v>
      </c>
      <c r="D39" s="9">
        <v>45508</v>
      </c>
      <c r="E39" s="14" t="s">
        <v>95</v>
      </c>
      <c r="F39" s="8" t="s">
        <v>184</v>
      </c>
      <c r="G39" s="8" t="s">
        <v>23</v>
      </c>
      <c r="H39" s="8" t="s">
        <v>23</v>
      </c>
      <c r="I39" s="8" t="s">
        <v>24</v>
      </c>
      <c r="J39" s="8" t="s">
        <v>25</v>
      </c>
      <c r="K39" s="8" t="s">
        <v>25</v>
      </c>
      <c r="L39" s="8" t="s">
        <v>25</v>
      </c>
      <c r="M39" s="8" t="s">
        <v>23</v>
      </c>
      <c r="N39" s="8" t="s">
        <v>25</v>
      </c>
      <c r="O39" s="8" t="s">
        <v>23</v>
      </c>
    </row>
    <row r="40" spans="3:15" x14ac:dyDescent="0.25">
      <c r="C40" s="8" t="s">
        <v>192</v>
      </c>
      <c r="D40" s="9">
        <v>45508</v>
      </c>
      <c r="E40" s="14" t="s">
        <v>96</v>
      </c>
      <c r="F40" s="8" t="s">
        <v>184</v>
      </c>
      <c r="G40" s="8" t="s">
        <v>23</v>
      </c>
      <c r="H40" s="8" t="s">
        <v>23</v>
      </c>
      <c r="I40" s="8" t="s">
        <v>24</v>
      </c>
      <c r="J40" s="8" t="s">
        <v>25</v>
      </c>
      <c r="K40" s="8" t="s">
        <v>25</v>
      </c>
      <c r="L40" s="8" t="s">
        <v>25</v>
      </c>
      <c r="M40" s="8" t="s">
        <v>23</v>
      </c>
      <c r="N40" s="8" t="s">
        <v>25</v>
      </c>
      <c r="O40" s="8" t="s">
        <v>23</v>
      </c>
    </row>
    <row r="41" spans="3:15" x14ac:dyDescent="0.25">
      <c r="C41" s="8" t="s">
        <v>193</v>
      </c>
      <c r="D41" s="9">
        <v>45508</v>
      </c>
      <c r="E41" s="14" t="s">
        <v>97</v>
      </c>
      <c r="F41" s="8" t="s">
        <v>184</v>
      </c>
      <c r="G41" s="8" t="s">
        <v>23</v>
      </c>
      <c r="H41" s="8" t="s">
        <v>23</v>
      </c>
      <c r="I41" s="8" t="s">
        <v>24</v>
      </c>
      <c r="J41" s="8" t="s">
        <v>25</v>
      </c>
      <c r="K41" s="8" t="s">
        <v>25</v>
      </c>
      <c r="L41" s="8" t="s">
        <v>25</v>
      </c>
      <c r="M41" s="8" t="s">
        <v>23</v>
      </c>
      <c r="N41" s="8" t="s">
        <v>25</v>
      </c>
      <c r="O41" s="8" t="s">
        <v>23</v>
      </c>
    </row>
    <row r="42" spans="3:15" x14ac:dyDescent="0.25">
      <c r="C42" s="8" t="s">
        <v>183</v>
      </c>
      <c r="D42" s="9">
        <v>45509</v>
      </c>
      <c r="E42" s="14" t="s">
        <v>98</v>
      </c>
      <c r="F42" s="8" t="s">
        <v>184</v>
      </c>
      <c r="G42" s="8" t="s">
        <v>23</v>
      </c>
      <c r="H42" s="8" t="s">
        <v>23</v>
      </c>
      <c r="I42" s="8" t="s">
        <v>25</v>
      </c>
      <c r="J42" s="8" t="s">
        <v>25</v>
      </c>
      <c r="K42" s="8" t="s">
        <v>25</v>
      </c>
      <c r="L42" s="8" t="s">
        <v>25</v>
      </c>
      <c r="M42" s="8" t="s">
        <v>23</v>
      </c>
      <c r="N42" s="8" t="s">
        <v>25</v>
      </c>
      <c r="O42" s="8" t="s">
        <v>23</v>
      </c>
    </row>
    <row r="43" spans="3:15" x14ac:dyDescent="0.25">
      <c r="C43" s="8" t="s">
        <v>185</v>
      </c>
      <c r="D43" s="9">
        <v>45509</v>
      </c>
      <c r="E43" s="14" t="s">
        <v>99</v>
      </c>
      <c r="F43" s="8" t="s">
        <v>184</v>
      </c>
      <c r="G43" s="8" t="s">
        <v>23</v>
      </c>
      <c r="H43" s="8" t="s">
        <v>23</v>
      </c>
      <c r="I43" s="8" t="s">
        <v>23</v>
      </c>
      <c r="J43" s="8" t="s">
        <v>23</v>
      </c>
      <c r="K43" s="8" t="s">
        <v>23</v>
      </c>
      <c r="L43" s="8" t="s">
        <v>23</v>
      </c>
      <c r="M43" s="8" t="s">
        <v>23</v>
      </c>
      <c r="N43" s="8" t="s">
        <v>23</v>
      </c>
      <c r="O43" s="8" t="s">
        <v>23</v>
      </c>
    </row>
    <row r="44" spans="3:15" x14ac:dyDescent="0.25">
      <c r="C44" s="8" t="s">
        <v>186</v>
      </c>
      <c r="D44" s="9">
        <v>45509</v>
      </c>
      <c r="E44" s="14" t="s">
        <v>100</v>
      </c>
      <c r="F44" s="8" t="s">
        <v>184</v>
      </c>
      <c r="G44" s="8" t="s">
        <v>23</v>
      </c>
      <c r="H44" s="8" t="s">
        <v>23</v>
      </c>
      <c r="I44" s="8" t="s">
        <v>24</v>
      </c>
      <c r="J44" s="8" t="s">
        <v>25</v>
      </c>
      <c r="K44" s="8" t="s">
        <v>25</v>
      </c>
      <c r="L44" s="8" t="s">
        <v>25</v>
      </c>
      <c r="M44" s="8" t="s">
        <v>23</v>
      </c>
      <c r="N44" s="8" t="s">
        <v>25</v>
      </c>
      <c r="O44" s="8" t="s">
        <v>23</v>
      </c>
    </row>
    <row r="45" spans="3:15" x14ac:dyDescent="0.25">
      <c r="C45" s="8" t="s">
        <v>187</v>
      </c>
      <c r="D45" s="9">
        <v>45509</v>
      </c>
      <c r="E45" s="14" t="s">
        <v>101</v>
      </c>
      <c r="F45" s="8" t="s">
        <v>184</v>
      </c>
      <c r="G45" s="8" t="s">
        <v>23</v>
      </c>
      <c r="H45" s="8" t="s">
        <v>23</v>
      </c>
      <c r="I45" s="8" t="s">
        <v>25</v>
      </c>
      <c r="J45" s="8" t="s">
        <v>25</v>
      </c>
      <c r="K45" s="8" t="s">
        <v>25</v>
      </c>
      <c r="L45" s="8" t="s">
        <v>25</v>
      </c>
      <c r="M45" s="8" t="s">
        <v>23</v>
      </c>
      <c r="N45" s="8" t="s">
        <v>25</v>
      </c>
      <c r="O45" s="8" t="s">
        <v>23</v>
      </c>
    </row>
    <row r="46" spans="3:15" x14ac:dyDescent="0.25">
      <c r="C46" s="8" t="s">
        <v>188</v>
      </c>
      <c r="D46" s="9">
        <v>45509</v>
      </c>
      <c r="E46" s="14" t="s">
        <v>102</v>
      </c>
      <c r="F46" s="8" t="s">
        <v>184</v>
      </c>
      <c r="G46" s="8" t="s">
        <v>23</v>
      </c>
      <c r="H46" s="8" t="s">
        <v>23</v>
      </c>
      <c r="I46" s="8" t="s">
        <v>24</v>
      </c>
      <c r="J46" s="8" t="s">
        <v>25</v>
      </c>
      <c r="K46" s="8" t="s">
        <v>25</v>
      </c>
      <c r="L46" s="8" t="s">
        <v>25</v>
      </c>
      <c r="M46" s="8" t="s">
        <v>23</v>
      </c>
      <c r="N46" s="8" t="s">
        <v>25</v>
      </c>
      <c r="O46" s="8" t="s">
        <v>23</v>
      </c>
    </row>
    <row r="47" spans="3:15" x14ac:dyDescent="0.25">
      <c r="C47" s="8" t="s">
        <v>189</v>
      </c>
      <c r="D47" s="9">
        <v>45509</v>
      </c>
      <c r="E47" s="14" t="s">
        <v>103</v>
      </c>
      <c r="F47" s="8" t="s">
        <v>184</v>
      </c>
      <c r="G47" s="8" t="s">
        <v>23</v>
      </c>
      <c r="H47" s="8" t="s">
        <v>23</v>
      </c>
      <c r="I47" s="8" t="s">
        <v>25</v>
      </c>
      <c r="J47" s="8" t="s">
        <v>25</v>
      </c>
      <c r="K47" s="8" t="s">
        <v>25</v>
      </c>
      <c r="L47" s="8" t="s">
        <v>25</v>
      </c>
      <c r="M47" s="8" t="s">
        <v>23</v>
      </c>
      <c r="N47" s="8" t="s">
        <v>25</v>
      </c>
      <c r="O47" s="8" t="s">
        <v>23</v>
      </c>
    </row>
    <row r="48" spans="3:15" x14ac:dyDescent="0.25">
      <c r="C48" s="8" t="s">
        <v>190</v>
      </c>
      <c r="D48" s="9">
        <v>45509</v>
      </c>
      <c r="E48" s="14" t="s">
        <v>104</v>
      </c>
      <c r="F48" s="8" t="s">
        <v>184</v>
      </c>
      <c r="G48" s="8" t="s">
        <v>23</v>
      </c>
      <c r="H48" s="8" t="s">
        <v>23</v>
      </c>
      <c r="I48" s="8" t="s">
        <v>23</v>
      </c>
      <c r="J48" s="8" t="s">
        <v>23</v>
      </c>
      <c r="K48" s="8" t="s">
        <v>23</v>
      </c>
      <c r="L48" s="8" t="s">
        <v>23</v>
      </c>
      <c r="M48" s="8" t="s">
        <v>23</v>
      </c>
      <c r="N48" s="8" t="s">
        <v>23</v>
      </c>
      <c r="O48" s="8" t="s">
        <v>23</v>
      </c>
    </row>
    <row r="49" spans="3:15" x14ac:dyDescent="0.25">
      <c r="C49" s="8" t="s">
        <v>191</v>
      </c>
      <c r="D49" s="9">
        <v>45509</v>
      </c>
      <c r="E49" s="14" t="s">
        <v>105</v>
      </c>
      <c r="F49" s="8" t="s">
        <v>184</v>
      </c>
      <c r="G49" s="8" t="s">
        <v>23</v>
      </c>
      <c r="H49" s="8" t="s">
        <v>23</v>
      </c>
      <c r="I49" s="8" t="s">
        <v>24</v>
      </c>
      <c r="J49" s="8" t="s">
        <v>25</v>
      </c>
      <c r="K49" s="8" t="s">
        <v>25</v>
      </c>
      <c r="L49" s="8" t="s">
        <v>25</v>
      </c>
      <c r="M49" s="8" t="s">
        <v>23</v>
      </c>
      <c r="N49" s="8" t="s">
        <v>25</v>
      </c>
      <c r="O49" s="8" t="s">
        <v>23</v>
      </c>
    </row>
    <row r="50" spans="3:15" x14ac:dyDescent="0.25">
      <c r="C50" s="8" t="s">
        <v>192</v>
      </c>
      <c r="D50" s="9">
        <v>45509</v>
      </c>
      <c r="E50" s="14" t="s">
        <v>106</v>
      </c>
      <c r="F50" s="8" t="s">
        <v>184</v>
      </c>
      <c r="G50" s="8" t="s">
        <v>23</v>
      </c>
      <c r="H50" s="8" t="s">
        <v>23</v>
      </c>
      <c r="I50" s="8" t="s">
        <v>25</v>
      </c>
      <c r="J50" s="8" t="s">
        <v>25</v>
      </c>
      <c r="K50" s="8" t="s">
        <v>25</v>
      </c>
      <c r="L50" s="8" t="s">
        <v>25</v>
      </c>
      <c r="M50" s="8" t="s">
        <v>23</v>
      </c>
      <c r="N50" s="8" t="s">
        <v>25</v>
      </c>
      <c r="O50" s="8" t="s">
        <v>23</v>
      </c>
    </row>
    <row r="51" spans="3:15" x14ac:dyDescent="0.25">
      <c r="C51" s="8" t="s">
        <v>193</v>
      </c>
      <c r="D51" s="9">
        <v>45509</v>
      </c>
      <c r="E51" s="14" t="s">
        <v>108</v>
      </c>
      <c r="F51" s="8" t="s">
        <v>184</v>
      </c>
      <c r="G51" s="8" t="s">
        <v>23</v>
      </c>
      <c r="H51" s="8" t="s">
        <v>23</v>
      </c>
      <c r="I51" s="8" t="s">
        <v>24</v>
      </c>
      <c r="J51" s="8" t="s">
        <v>25</v>
      </c>
      <c r="K51" s="8" t="s">
        <v>25</v>
      </c>
      <c r="L51" s="8" t="s">
        <v>25</v>
      </c>
      <c r="M51" s="8" t="s">
        <v>23</v>
      </c>
      <c r="N51" s="8" t="s">
        <v>25</v>
      </c>
      <c r="O51" s="8" t="s">
        <v>23</v>
      </c>
    </row>
    <row r="52" spans="3:15" x14ac:dyDescent="0.25">
      <c r="C52" s="8" t="s">
        <v>183</v>
      </c>
      <c r="D52" s="9">
        <v>45510</v>
      </c>
      <c r="E52" s="14" t="s">
        <v>109</v>
      </c>
      <c r="F52" s="8" t="s">
        <v>184</v>
      </c>
      <c r="G52" s="8" t="s">
        <v>23</v>
      </c>
      <c r="H52" s="8" t="s">
        <v>23</v>
      </c>
      <c r="I52" s="8" t="s">
        <v>24</v>
      </c>
      <c r="J52" s="8" t="s">
        <v>25</v>
      </c>
      <c r="K52" s="8" t="s">
        <v>25</v>
      </c>
      <c r="L52" s="8" t="s">
        <v>25</v>
      </c>
      <c r="M52" s="8" t="s">
        <v>23</v>
      </c>
      <c r="N52" s="8" t="s">
        <v>25</v>
      </c>
      <c r="O52" s="8" t="s">
        <v>23</v>
      </c>
    </row>
    <row r="53" spans="3:15" x14ac:dyDescent="0.25">
      <c r="C53" s="8" t="s">
        <v>185</v>
      </c>
      <c r="D53" s="9">
        <v>45510</v>
      </c>
      <c r="E53" s="14" t="s">
        <v>110</v>
      </c>
      <c r="F53" s="8" t="s">
        <v>184</v>
      </c>
      <c r="G53" s="8" t="s">
        <v>23</v>
      </c>
      <c r="H53" s="8" t="s">
        <v>23</v>
      </c>
      <c r="I53" s="8" t="s">
        <v>25</v>
      </c>
      <c r="J53" s="8" t="s">
        <v>25</v>
      </c>
      <c r="K53" s="8" t="s">
        <v>25</v>
      </c>
      <c r="L53" s="8" t="s">
        <v>25</v>
      </c>
      <c r="M53" s="8" t="s">
        <v>23</v>
      </c>
      <c r="N53" s="8" t="s">
        <v>25</v>
      </c>
      <c r="O53" s="8" t="s">
        <v>23</v>
      </c>
    </row>
    <row r="54" spans="3:15" x14ac:dyDescent="0.25">
      <c r="C54" s="8" t="s">
        <v>186</v>
      </c>
      <c r="D54" s="9">
        <v>45510</v>
      </c>
      <c r="E54" s="14" t="s">
        <v>111</v>
      </c>
      <c r="F54" s="8" t="s">
        <v>184</v>
      </c>
      <c r="G54" s="8" t="s">
        <v>23</v>
      </c>
      <c r="H54" s="8" t="s">
        <v>23</v>
      </c>
      <c r="I54" s="8" t="s">
        <v>23</v>
      </c>
      <c r="J54" s="8" t="s">
        <v>23</v>
      </c>
      <c r="K54" s="8" t="s">
        <v>23</v>
      </c>
      <c r="L54" s="8" t="s">
        <v>23</v>
      </c>
      <c r="M54" s="8" t="s">
        <v>23</v>
      </c>
      <c r="N54" s="8" t="s">
        <v>23</v>
      </c>
      <c r="O54" s="8" t="s">
        <v>23</v>
      </c>
    </row>
    <row r="55" spans="3:15" x14ac:dyDescent="0.25">
      <c r="C55" s="8" t="s">
        <v>187</v>
      </c>
      <c r="D55" s="9">
        <v>45510</v>
      </c>
      <c r="E55" s="14" t="s">
        <v>112</v>
      </c>
      <c r="F55" s="8" t="s">
        <v>184</v>
      </c>
      <c r="G55" s="8" t="s">
        <v>23</v>
      </c>
      <c r="H55" s="8" t="s">
        <v>23</v>
      </c>
      <c r="I55" s="8" t="s">
        <v>24</v>
      </c>
      <c r="J55" s="8" t="s">
        <v>25</v>
      </c>
      <c r="K55" s="8" t="s">
        <v>25</v>
      </c>
      <c r="L55" s="8" t="s">
        <v>25</v>
      </c>
      <c r="M55" s="8" t="s">
        <v>23</v>
      </c>
      <c r="N55" s="8" t="s">
        <v>25</v>
      </c>
      <c r="O55" s="8" t="s">
        <v>23</v>
      </c>
    </row>
    <row r="56" spans="3:15" x14ac:dyDescent="0.25">
      <c r="C56" s="8" t="s">
        <v>188</v>
      </c>
      <c r="D56" s="9">
        <v>45510</v>
      </c>
      <c r="E56" s="14" t="s">
        <v>113</v>
      </c>
      <c r="F56" s="8" t="s">
        <v>184</v>
      </c>
      <c r="G56" s="8" t="s">
        <v>23</v>
      </c>
      <c r="H56" s="8" t="s">
        <v>23</v>
      </c>
      <c r="I56" s="8" t="s">
        <v>25</v>
      </c>
      <c r="J56" s="8" t="s">
        <v>25</v>
      </c>
      <c r="K56" s="8" t="s">
        <v>25</v>
      </c>
      <c r="L56" s="8" t="s">
        <v>25</v>
      </c>
      <c r="M56" s="8" t="s">
        <v>23</v>
      </c>
      <c r="N56" s="8" t="s">
        <v>25</v>
      </c>
      <c r="O56" s="8" t="s">
        <v>23</v>
      </c>
    </row>
    <row r="57" spans="3:15" x14ac:dyDescent="0.25">
      <c r="C57" s="8" t="s">
        <v>189</v>
      </c>
      <c r="D57" s="9">
        <v>45510</v>
      </c>
      <c r="E57" s="14" t="s">
        <v>114</v>
      </c>
      <c r="F57" s="8" t="s">
        <v>184</v>
      </c>
      <c r="G57" s="8" t="s">
        <v>23</v>
      </c>
      <c r="H57" s="8" t="s">
        <v>23</v>
      </c>
      <c r="I57" s="8" t="s">
        <v>24</v>
      </c>
      <c r="J57" s="8" t="s">
        <v>25</v>
      </c>
      <c r="K57" s="8" t="s">
        <v>25</v>
      </c>
      <c r="L57" s="8" t="s">
        <v>25</v>
      </c>
      <c r="M57" s="8" t="s">
        <v>23</v>
      </c>
      <c r="N57" s="8" t="s">
        <v>25</v>
      </c>
      <c r="O57" s="8" t="s">
        <v>23</v>
      </c>
    </row>
    <row r="58" spans="3:15" x14ac:dyDescent="0.25">
      <c r="C58" s="8" t="s">
        <v>190</v>
      </c>
      <c r="D58" s="9">
        <v>45510</v>
      </c>
      <c r="E58" s="14" t="s">
        <v>115</v>
      </c>
      <c r="F58" s="8" t="s">
        <v>184</v>
      </c>
      <c r="G58" s="8" t="s">
        <v>23</v>
      </c>
      <c r="H58" s="8" t="s">
        <v>23</v>
      </c>
      <c r="I58" s="8" t="s">
        <v>25</v>
      </c>
      <c r="J58" s="8" t="s">
        <v>25</v>
      </c>
      <c r="K58" s="8" t="s">
        <v>25</v>
      </c>
      <c r="L58" s="8" t="s">
        <v>25</v>
      </c>
      <c r="M58" s="8" t="s">
        <v>23</v>
      </c>
      <c r="N58" s="8" t="s">
        <v>25</v>
      </c>
      <c r="O58" s="8" t="s">
        <v>23</v>
      </c>
    </row>
    <row r="59" spans="3:15" x14ac:dyDescent="0.25">
      <c r="C59" s="8" t="s">
        <v>191</v>
      </c>
      <c r="D59" s="9">
        <v>45510</v>
      </c>
      <c r="E59" s="14" t="s">
        <v>116</v>
      </c>
      <c r="F59" s="8" t="s">
        <v>184</v>
      </c>
      <c r="G59" s="8" t="s">
        <v>23</v>
      </c>
      <c r="H59" s="8" t="s">
        <v>23</v>
      </c>
      <c r="I59" s="8" t="s">
        <v>24</v>
      </c>
      <c r="J59" s="8" t="s">
        <v>25</v>
      </c>
      <c r="K59" s="8" t="s">
        <v>25</v>
      </c>
      <c r="L59" s="8" t="s">
        <v>25</v>
      </c>
      <c r="M59" s="8" t="s">
        <v>23</v>
      </c>
      <c r="N59" s="8" t="s">
        <v>25</v>
      </c>
      <c r="O59" s="8" t="s">
        <v>23</v>
      </c>
    </row>
    <row r="60" spans="3:15" x14ac:dyDescent="0.25">
      <c r="C60" s="8" t="s">
        <v>192</v>
      </c>
      <c r="D60" s="9">
        <v>45510</v>
      </c>
      <c r="E60" s="14" t="s">
        <v>117</v>
      </c>
      <c r="F60" s="8" t="s">
        <v>184</v>
      </c>
      <c r="G60" s="8" t="s">
        <v>23</v>
      </c>
      <c r="H60" s="8" t="s">
        <v>23</v>
      </c>
      <c r="I60" s="8" t="s">
        <v>24</v>
      </c>
      <c r="J60" s="8" t="s">
        <v>25</v>
      </c>
      <c r="K60" s="8" t="s">
        <v>25</v>
      </c>
      <c r="L60" s="8" t="s">
        <v>25</v>
      </c>
      <c r="M60" s="8" t="s">
        <v>23</v>
      </c>
      <c r="N60" s="8" t="s">
        <v>25</v>
      </c>
      <c r="O60" s="8" t="s">
        <v>23</v>
      </c>
    </row>
    <row r="61" spans="3:15" x14ac:dyDescent="0.25">
      <c r="C61" s="8" t="s">
        <v>193</v>
      </c>
      <c r="D61" s="9">
        <v>45510</v>
      </c>
      <c r="E61" s="14" t="s">
        <v>118</v>
      </c>
      <c r="F61" s="8" t="s">
        <v>184</v>
      </c>
      <c r="G61" s="8" t="s">
        <v>23</v>
      </c>
      <c r="H61" s="8" t="s">
        <v>23</v>
      </c>
      <c r="I61" s="8" t="s">
        <v>23</v>
      </c>
      <c r="J61" s="8" t="s">
        <v>23</v>
      </c>
      <c r="K61" s="8" t="s">
        <v>23</v>
      </c>
      <c r="L61" s="8" t="s">
        <v>23</v>
      </c>
      <c r="M61" s="8" t="s">
        <v>23</v>
      </c>
      <c r="N61" s="8" t="s">
        <v>23</v>
      </c>
      <c r="O61" s="8" t="s">
        <v>23</v>
      </c>
    </row>
    <row r="62" spans="3:15" x14ac:dyDescent="0.25">
      <c r="C62" s="8" t="s">
        <v>183</v>
      </c>
      <c r="D62" s="9">
        <f>DATE(2024,8,7)</f>
        <v>45511</v>
      </c>
      <c r="E62" s="14" t="s">
        <v>119</v>
      </c>
      <c r="F62" s="8" t="s">
        <v>184</v>
      </c>
      <c r="G62" s="8" t="s">
        <v>23</v>
      </c>
      <c r="H62" s="8" t="s">
        <v>23</v>
      </c>
      <c r="I62" s="8" t="s">
        <v>24</v>
      </c>
      <c r="J62" s="8" t="s">
        <v>25</v>
      </c>
      <c r="K62" s="8" t="s">
        <v>25</v>
      </c>
      <c r="L62" s="8" t="s">
        <v>25</v>
      </c>
      <c r="M62" s="8" t="s">
        <v>23</v>
      </c>
      <c r="N62" s="8" t="s">
        <v>25</v>
      </c>
      <c r="O62" s="8" t="s">
        <v>23</v>
      </c>
    </row>
    <row r="63" spans="3:15" x14ac:dyDescent="0.25">
      <c r="C63" s="8" t="s">
        <v>185</v>
      </c>
      <c r="D63" s="9">
        <f t="shared" ref="D63:D71" si="0">DATE(2024,8,7)</f>
        <v>45511</v>
      </c>
      <c r="E63" s="14" t="s">
        <v>120</v>
      </c>
      <c r="F63" s="8" t="s">
        <v>184</v>
      </c>
      <c r="G63" s="8" t="s">
        <v>23</v>
      </c>
      <c r="H63" s="8" t="s">
        <v>23</v>
      </c>
      <c r="I63" s="8" t="s">
        <v>25</v>
      </c>
      <c r="J63" s="8" t="s">
        <v>25</v>
      </c>
      <c r="K63" s="8" t="s">
        <v>25</v>
      </c>
      <c r="L63" s="8" t="s">
        <v>25</v>
      </c>
      <c r="M63" s="8" t="s">
        <v>23</v>
      </c>
      <c r="N63" s="8" t="s">
        <v>25</v>
      </c>
      <c r="O63" s="8" t="s">
        <v>23</v>
      </c>
    </row>
    <row r="64" spans="3:15" x14ac:dyDescent="0.25">
      <c r="C64" s="8" t="s">
        <v>186</v>
      </c>
      <c r="D64" s="9">
        <f t="shared" si="0"/>
        <v>45511</v>
      </c>
      <c r="E64" s="14" t="s">
        <v>121</v>
      </c>
      <c r="F64" s="8" t="s">
        <v>184</v>
      </c>
      <c r="G64" s="8" t="s">
        <v>23</v>
      </c>
      <c r="H64" s="8" t="s">
        <v>23</v>
      </c>
      <c r="I64" s="8" t="s">
        <v>24</v>
      </c>
      <c r="J64" s="8" t="s">
        <v>25</v>
      </c>
      <c r="K64" s="8" t="s">
        <v>25</v>
      </c>
      <c r="L64" s="8" t="s">
        <v>25</v>
      </c>
      <c r="M64" s="8" t="s">
        <v>23</v>
      </c>
      <c r="N64" s="8" t="s">
        <v>25</v>
      </c>
      <c r="O64" s="8" t="s">
        <v>23</v>
      </c>
    </row>
    <row r="65" spans="3:15" x14ac:dyDescent="0.25">
      <c r="C65" s="8" t="s">
        <v>187</v>
      </c>
      <c r="D65" s="9">
        <f t="shared" si="0"/>
        <v>45511</v>
      </c>
      <c r="E65" s="14" t="s">
        <v>122</v>
      </c>
      <c r="F65" s="8" t="s">
        <v>184</v>
      </c>
      <c r="G65" s="8" t="s">
        <v>23</v>
      </c>
      <c r="H65" s="8" t="s">
        <v>23</v>
      </c>
      <c r="I65" s="8" t="s">
        <v>24</v>
      </c>
      <c r="J65" s="8" t="s">
        <v>25</v>
      </c>
      <c r="K65" s="8" t="s">
        <v>25</v>
      </c>
      <c r="L65" s="8" t="s">
        <v>25</v>
      </c>
      <c r="M65" s="8" t="s">
        <v>23</v>
      </c>
      <c r="N65" s="8" t="s">
        <v>25</v>
      </c>
      <c r="O65" s="8" t="s">
        <v>23</v>
      </c>
    </row>
    <row r="66" spans="3:15" x14ac:dyDescent="0.25">
      <c r="C66" s="8" t="s">
        <v>188</v>
      </c>
      <c r="D66" s="9">
        <f t="shared" si="0"/>
        <v>45511</v>
      </c>
      <c r="E66" s="14" t="s">
        <v>123</v>
      </c>
      <c r="F66" s="8" t="s">
        <v>184</v>
      </c>
      <c r="G66" s="8" t="s">
        <v>23</v>
      </c>
      <c r="H66" s="8" t="s">
        <v>23</v>
      </c>
      <c r="I66" s="8" t="s">
        <v>25</v>
      </c>
      <c r="J66" s="8" t="s">
        <v>25</v>
      </c>
      <c r="K66" s="8" t="s">
        <v>25</v>
      </c>
      <c r="L66" s="8" t="s">
        <v>25</v>
      </c>
      <c r="M66" s="8" t="s">
        <v>23</v>
      </c>
      <c r="N66" s="8" t="s">
        <v>25</v>
      </c>
      <c r="O66" s="8" t="s">
        <v>23</v>
      </c>
    </row>
    <row r="67" spans="3:15" x14ac:dyDescent="0.25">
      <c r="C67" s="8" t="s">
        <v>189</v>
      </c>
      <c r="D67" s="9">
        <f t="shared" si="0"/>
        <v>45511</v>
      </c>
      <c r="E67" s="14" t="s">
        <v>125</v>
      </c>
      <c r="F67" s="8" t="s">
        <v>184</v>
      </c>
      <c r="G67" s="8" t="s">
        <v>23</v>
      </c>
      <c r="H67" s="8" t="s">
        <v>23</v>
      </c>
      <c r="I67" s="8" t="s">
        <v>24</v>
      </c>
      <c r="J67" s="8" t="s">
        <v>25</v>
      </c>
      <c r="K67" s="8" t="s">
        <v>25</v>
      </c>
      <c r="L67" s="8" t="s">
        <v>25</v>
      </c>
      <c r="M67" s="8" t="s">
        <v>23</v>
      </c>
      <c r="N67" s="8" t="s">
        <v>25</v>
      </c>
      <c r="O67" s="8" t="s">
        <v>23</v>
      </c>
    </row>
    <row r="68" spans="3:15" x14ac:dyDescent="0.25">
      <c r="C68" s="8" t="s">
        <v>190</v>
      </c>
      <c r="D68" s="9">
        <f t="shared" si="0"/>
        <v>45511</v>
      </c>
      <c r="E68" s="14" t="s">
        <v>126</v>
      </c>
      <c r="F68" s="8" t="s">
        <v>184</v>
      </c>
      <c r="G68" s="8" t="s">
        <v>23</v>
      </c>
      <c r="H68" s="8" t="s">
        <v>23</v>
      </c>
      <c r="I68" s="8" t="s">
        <v>25</v>
      </c>
      <c r="J68" s="8" t="s">
        <v>25</v>
      </c>
      <c r="K68" s="8" t="s">
        <v>25</v>
      </c>
      <c r="L68" s="8" t="s">
        <v>25</v>
      </c>
      <c r="M68" s="8" t="s">
        <v>23</v>
      </c>
      <c r="N68" s="8" t="s">
        <v>25</v>
      </c>
      <c r="O68" s="8" t="s">
        <v>23</v>
      </c>
    </row>
    <row r="69" spans="3:15" x14ac:dyDescent="0.25">
      <c r="C69" s="8" t="s">
        <v>191</v>
      </c>
      <c r="D69" s="9">
        <f t="shared" si="0"/>
        <v>45511</v>
      </c>
      <c r="E69" s="14" t="s">
        <v>127</v>
      </c>
      <c r="F69" s="8" t="s">
        <v>184</v>
      </c>
      <c r="G69" s="8" t="s">
        <v>23</v>
      </c>
      <c r="H69" s="8" t="s">
        <v>23</v>
      </c>
      <c r="I69" s="8" t="s">
        <v>23</v>
      </c>
      <c r="J69" s="8" t="s">
        <v>23</v>
      </c>
      <c r="K69" s="8" t="s">
        <v>23</v>
      </c>
      <c r="L69" s="8" t="s">
        <v>23</v>
      </c>
      <c r="M69" s="8" t="s">
        <v>23</v>
      </c>
      <c r="N69" s="8" t="s">
        <v>23</v>
      </c>
      <c r="O69" s="8" t="s">
        <v>23</v>
      </c>
    </row>
    <row r="70" spans="3:15" x14ac:dyDescent="0.25">
      <c r="C70" s="8" t="s">
        <v>192</v>
      </c>
      <c r="D70" s="9">
        <f t="shared" si="0"/>
        <v>45511</v>
      </c>
      <c r="E70" s="14" t="s">
        <v>128</v>
      </c>
      <c r="F70" s="8" t="s">
        <v>184</v>
      </c>
      <c r="G70" s="8" t="s">
        <v>23</v>
      </c>
      <c r="H70" s="8" t="s">
        <v>23</v>
      </c>
      <c r="I70" s="8" t="s">
        <v>24</v>
      </c>
      <c r="J70" s="8" t="s">
        <v>25</v>
      </c>
      <c r="K70" s="8" t="s">
        <v>25</v>
      </c>
      <c r="L70" s="8" t="s">
        <v>25</v>
      </c>
      <c r="M70" s="8" t="s">
        <v>23</v>
      </c>
      <c r="N70" s="8" t="s">
        <v>25</v>
      </c>
      <c r="O70" s="8" t="s">
        <v>23</v>
      </c>
    </row>
    <row r="71" spans="3:15" x14ac:dyDescent="0.25">
      <c r="C71" s="8" t="s">
        <v>193</v>
      </c>
      <c r="D71" s="9">
        <f t="shared" si="0"/>
        <v>45511</v>
      </c>
      <c r="E71" s="14" t="s">
        <v>129</v>
      </c>
      <c r="F71" s="8" t="s">
        <v>184</v>
      </c>
      <c r="G71" s="8" t="s">
        <v>23</v>
      </c>
      <c r="H71" s="8" t="s">
        <v>23</v>
      </c>
      <c r="I71" s="8" t="s">
        <v>25</v>
      </c>
      <c r="J71" s="8" t="s">
        <v>25</v>
      </c>
      <c r="K71" s="8" t="s">
        <v>25</v>
      </c>
      <c r="L71" s="8" t="s">
        <v>25</v>
      </c>
      <c r="M71" s="8" t="s">
        <v>23</v>
      </c>
      <c r="N71" s="8" t="s">
        <v>25</v>
      </c>
      <c r="O71" s="8" t="s">
        <v>23</v>
      </c>
    </row>
    <row r="72" spans="3:15" x14ac:dyDescent="0.25">
      <c r="C72" s="8" t="s">
        <v>183</v>
      </c>
      <c r="D72" s="9">
        <v>45512</v>
      </c>
      <c r="E72" s="14" t="s">
        <v>130</v>
      </c>
      <c r="F72" s="8" t="s">
        <v>184</v>
      </c>
      <c r="G72" s="8" t="s">
        <v>23</v>
      </c>
      <c r="H72" s="8" t="s">
        <v>23</v>
      </c>
      <c r="I72" s="8" t="s">
        <v>24</v>
      </c>
      <c r="J72" s="8" t="s">
        <v>25</v>
      </c>
      <c r="K72" s="8" t="s">
        <v>25</v>
      </c>
      <c r="L72" s="8" t="s">
        <v>25</v>
      </c>
      <c r="M72" s="8" t="s">
        <v>23</v>
      </c>
      <c r="N72" s="8" t="s">
        <v>25</v>
      </c>
      <c r="O72" s="8" t="s">
        <v>23</v>
      </c>
    </row>
    <row r="73" spans="3:15" x14ac:dyDescent="0.25">
      <c r="C73" s="8" t="s">
        <v>185</v>
      </c>
      <c r="D73" s="9">
        <v>45512</v>
      </c>
      <c r="E73" s="14" t="s">
        <v>131</v>
      </c>
      <c r="F73" s="8" t="s">
        <v>184</v>
      </c>
      <c r="G73" s="8" t="s">
        <v>23</v>
      </c>
      <c r="H73" s="8" t="s">
        <v>23</v>
      </c>
      <c r="I73" s="8" t="s">
        <v>24</v>
      </c>
      <c r="J73" s="8" t="s">
        <v>25</v>
      </c>
      <c r="K73" s="8" t="s">
        <v>25</v>
      </c>
      <c r="L73" s="8" t="s">
        <v>25</v>
      </c>
      <c r="M73" s="8" t="s">
        <v>23</v>
      </c>
      <c r="N73" s="8" t="s">
        <v>25</v>
      </c>
      <c r="O73" s="8" t="s">
        <v>23</v>
      </c>
    </row>
    <row r="74" spans="3:15" x14ac:dyDescent="0.25">
      <c r="C74" s="8" t="s">
        <v>186</v>
      </c>
      <c r="D74" s="9">
        <v>45512</v>
      </c>
      <c r="E74" s="14" t="s">
        <v>132</v>
      </c>
      <c r="F74" s="8" t="s">
        <v>184</v>
      </c>
      <c r="G74" s="8" t="s">
        <v>23</v>
      </c>
      <c r="H74" s="8" t="s">
        <v>23</v>
      </c>
      <c r="I74" s="8" t="s">
        <v>24</v>
      </c>
      <c r="J74" s="8" t="s">
        <v>25</v>
      </c>
      <c r="K74" s="8" t="s">
        <v>25</v>
      </c>
      <c r="L74" s="8" t="s">
        <v>25</v>
      </c>
      <c r="M74" s="8" t="s">
        <v>23</v>
      </c>
      <c r="N74" s="8" t="s">
        <v>25</v>
      </c>
      <c r="O74" s="8" t="s">
        <v>23</v>
      </c>
    </row>
    <row r="75" spans="3:15" x14ac:dyDescent="0.25">
      <c r="C75" s="8" t="s">
        <v>187</v>
      </c>
      <c r="D75" s="9">
        <v>45512</v>
      </c>
      <c r="E75" s="14" t="s">
        <v>133</v>
      </c>
      <c r="F75" s="8" t="s">
        <v>184</v>
      </c>
      <c r="G75" s="8" t="s">
        <v>23</v>
      </c>
      <c r="H75" s="8" t="s">
        <v>23</v>
      </c>
      <c r="I75" s="8" t="s">
        <v>25</v>
      </c>
      <c r="J75" s="8" t="s">
        <v>25</v>
      </c>
      <c r="K75" s="8" t="s">
        <v>25</v>
      </c>
      <c r="L75" s="8" t="s">
        <v>25</v>
      </c>
      <c r="M75" s="8" t="s">
        <v>23</v>
      </c>
      <c r="N75" s="8" t="s">
        <v>25</v>
      </c>
      <c r="O75" s="8" t="s">
        <v>23</v>
      </c>
    </row>
    <row r="76" spans="3:15" x14ac:dyDescent="0.25">
      <c r="C76" s="8" t="s">
        <v>188</v>
      </c>
      <c r="D76" s="9">
        <v>45512</v>
      </c>
      <c r="E76" s="14" t="s">
        <v>134</v>
      </c>
      <c r="F76" s="8" t="s">
        <v>184</v>
      </c>
      <c r="G76" s="8" t="s">
        <v>23</v>
      </c>
      <c r="H76" s="8" t="s">
        <v>23</v>
      </c>
      <c r="I76" s="8" t="s">
        <v>24</v>
      </c>
      <c r="J76" s="8" t="s">
        <v>25</v>
      </c>
      <c r="K76" s="8" t="s">
        <v>25</v>
      </c>
      <c r="L76" s="8" t="s">
        <v>25</v>
      </c>
      <c r="M76" s="8" t="s">
        <v>23</v>
      </c>
      <c r="N76" s="8" t="s">
        <v>25</v>
      </c>
      <c r="O76" s="8" t="s">
        <v>23</v>
      </c>
    </row>
    <row r="77" spans="3:15" x14ac:dyDescent="0.25">
      <c r="C77" s="8" t="s">
        <v>189</v>
      </c>
      <c r="D77" s="9">
        <v>45512</v>
      </c>
      <c r="E77" s="14" t="s">
        <v>135</v>
      </c>
      <c r="F77" s="8" t="s">
        <v>184</v>
      </c>
      <c r="G77" s="8" t="s">
        <v>23</v>
      </c>
      <c r="H77" s="8" t="s">
        <v>23</v>
      </c>
      <c r="I77" s="8" t="s">
        <v>24</v>
      </c>
      <c r="J77" s="8" t="s">
        <v>25</v>
      </c>
      <c r="K77" s="8" t="s">
        <v>25</v>
      </c>
      <c r="L77" s="8" t="s">
        <v>25</v>
      </c>
      <c r="M77" s="8" t="s">
        <v>23</v>
      </c>
      <c r="N77" s="8" t="s">
        <v>25</v>
      </c>
      <c r="O77" s="8" t="s">
        <v>23</v>
      </c>
    </row>
    <row r="78" spans="3:15" x14ac:dyDescent="0.25">
      <c r="C78" s="8" t="s">
        <v>190</v>
      </c>
      <c r="D78" s="9">
        <v>45512</v>
      </c>
      <c r="E78" s="14" t="s">
        <v>136</v>
      </c>
      <c r="F78" s="8" t="s">
        <v>184</v>
      </c>
      <c r="G78" s="8" t="s">
        <v>23</v>
      </c>
      <c r="H78" s="8" t="s">
        <v>23</v>
      </c>
      <c r="I78" s="8" t="s">
        <v>24</v>
      </c>
      <c r="J78" s="8" t="s">
        <v>25</v>
      </c>
      <c r="K78" s="8" t="s">
        <v>25</v>
      </c>
      <c r="L78" s="8" t="s">
        <v>25</v>
      </c>
      <c r="M78" s="8" t="s">
        <v>23</v>
      </c>
      <c r="N78" s="8" t="s">
        <v>25</v>
      </c>
      <c r="O78" s="8" t="s">
        <v>23</v>
      </c>
    </row>
    <row r="79" spans="3:15" x14ac:dyDescent="0.25">
      <c r="C79" s="8" t="s">
        <v>191</v>
      </c>
      <c r="D79" s="9">
        <v>45512</v>
      </c>
      <c r="E79" s="14" t="s">
        <v>137</v>
      </c>
      <c r="F79" s="8" t="s">
        <v>184</v>
      </c>
      <c r="G79" s="8" t="s">
        <v>23</v>
      </c>
      <c r="H79" s="8" t="s">
        <v>23</v>
      </c>
      <c r="I79" s="8" t="s">
        <v>24</v>
      </c>
      <c r="J79" s="8" t="s">
        <v>25</v>
      </c>
      <c r="K79" s="8" t="s">
        <v>25</v>
      </c>
      <c r="L79" s="8" t="s">
        <v>25</v>
      </c>
      <c r="M79" s="8" t="s">
        <v>23</v>
      </c>
      <c r="N79" s="8" t="s">
        <v>25</v>
      </c>
      <c r="O79" s="8" t="s">
        <v>23</v>
      </c>
    </row>
    <row r="80" spans="3:15" x14ac:dyDescent="0.25">
      <c r="C80" s="8" t="s">
        <v>192</v>
      </c>
      <c r="D80" s="9">
        <v>45512</v>
      </c>
      <c r="E80" s="14" t="s">
        <v>138</v>
      </c>
      <c r="F80" s="8" t="s">
        <v>184</v>
      </c>
      <c r="G80" s="8" t="s">
        <v>23</v>
      </c>
      <c r="H80" s="8" t="s">
        <v>23</v>
      </c>
      <c r="I80" s="8" t="s">
        <v>24</v>
      </c>
      <c r="J80" s="8" t="s">
        <v>25</v>
      </c>
      <c r="K80" s="8" t="s">
        <v>25</v>
      </c>
      <c r="L80" s="8" t="s">
        <v>25</v>
      </c>
      <c r="M80" s="8" t="s">
        <v>23</v>
      </c>
      <c r="N80" s="8" t="s">
        <v>25</v>
      </c>
      <c r="O80" s="8" t="s">
        <v>23</v>
      </c>
    </row>
    <row r="81" spans="3:15" x14ac:dyDescent="0.25">
      <c r="C81" s="8" t="s">
        <v>193</v>
      </c>
      <c r="D81" s="9">
        <v>45512</v>
      </c>
      <c r="E81" s="14" t="s">
        <v>139</v>
      </c>
      <c r="F81" s="8" t="s">
        <v>184</v>
      </c>
      <c r="G81" s="8" t="s">
        <v>23</v>
      </c>
      <c r="H81" s="8" t="s">
        <v>23</v>
      </c>
      <c r="I81" s="8" t="s">
        <v>24</v>
      </c>
      <c r="J81" s="8" t="s">
        <v>25</v>
      </c>
      <c r="K81" s="8" t="s">
        <v>25</v>
      </c>
      <c r="L81" s="8" t="s">
        <v>25</v>
      </c>
      <c r="M81" s="8" t="s">
        <v>23</v>
      </c>
      <c r="N81" s="8" t="s">
        <v>25</v>
      </c>
      <c r="O81" s="8" t="s">
        <v>23</v>
      </c>
    </row>
    <row r="82" spans="3:15" x14ac:dyDescent="0.25">
      <c r="C82" s="8" t="s">
        <v>183</v>
      </c>
      <c r="D82" s="9">
        <v>45513</v>
      </c>
      <c r="E82" s="14" t="s">
        <v>140</v>
      </c>
      <c r="F82" s="8" t="s">
        <v>184</v>
      </c>
      <c r="G82" s="8" t="s">
        <v>23</v>
      </c>
      <c r="H82" s="8" t="s">
        <v>23</v>
      </c>
      <c r="I82" s="8" t="s">
        <v>24</v>
      </c>
      <c r="J82" s="8" t="s">
        <v>25</v>
      </c>
      <c r="K82" s="8" t="s">
        <v>25</v>
      </c>
      <c r="L82" s="8" t="s">
        <v>25</v>
      </c>
      <c r="M82" s="8" t="s">
        <v>23</v>
      </c>
      <c r="N82" s="8" t="s">
        <v>25</v>
      </c>
      <c r="O82" s="8" t="s">
        <v>23</v>
      </c>
    </row>
    <row r="83" spans="3:15" x14ac:dyDescent="0.25">
      <c r="C83" s="8" t="s">
        <v>185</v>
      </c>
      <c r="D83" s="9">
        <v>45513</v>
      </c>
      <c r="E83" s="14" t="s">
        <v>142</v>
      </c>
      <c r="F83" s="8" t="s">
        <v>184</v>
      </c>
      <c r="G83" s="8" t="s">
        <v>23</v>
      </c>
      <c r="H83" s="8" t="s">
        <v>23</v>
      </c>
      <c r="I83" s="8" t="s">
        <v>24</v>
      </c>
      <c r="J83" s="8" t="s">
        <v>25</v>
      </c>
      <c r="K83" s="8" t="s">
        <v>25</v>
      </c>
      <c r="L83" s="8" t="s">
        <v>25</v>
      </c>
      <c r="M83" s="8" t="s">
        <v>23</v>
      </c>
      <c r="N83" s="8" t="s">
        <v>25</v>
      </c>
      <c r="O83" s="8" t="s">
        <v>23</v>
      </c>
    </row>
    <row r="84" spans="3:15" x14ac:dyDescent="0.25">
      <c r="C84" s="8" t="s">
        <v>186</v>
      </c>
      <c r="D84" s="9">
        <v>45513</v>
      </c>
      <c r="E84" s="14" t="s">
        <v>143</v>
      </c>
      <c r="F84" s="8" t="s">
        <v>184</v>
      </c>
      <c r="G84" s="8" t="s">
        <v>23</v>
      </c>
      <c r="H84" s="8" t="s">
        <v>23</v>
      </c>
      <c r="I84" s="8" t="s">
        <v>24</v>
      </c>
      <c r="J84" s="8" t="s">
        <v>25</v>
      </c>
      <c r="K84" s="8" t="s">
        <v>25</v>
      </c>
      <c r="L84" s="8" t="s">
        <v>25</v>
      </c>
      <c r="M84" s="8" t="s">
        <v>23</v>
      </c>
      <c r="N84" s="8" t="s">
        <v>25</v>
      </c>
      <c r="O84" s="8" t="s">
        <v>23</v>
      </c>
    </row>
    <row r="85" spans="3:15" x14ac:dyDescent="0.25">
      <c r="C85" s="8" t="s">
        <v>187</v>
      </c>
      <c r="D85" s="9">
        <v>45513</v>
      </c>
      <c r="E85" s="14" t="s">
        <v>144</v>
      </c>
      <c r="F85" s="8" t="s">
        <v>184</v>
      </c>
      <c r="G85" s="8" t="s">
        <v>23</v>
      </c>
      <c r="H85" s="8" t="s">
        <v>23</v>
      </c>
      <c r="I85" s="8" t="s">
        <v>24</v>
      </c>
      <c r="J85" s="8" t="s">
        <v>25</v>
      </c>
      <c r="K85" s="8" t="s">
        <v>25</v>
      </c>
      <c r="L85" s="8" t="s">
        <v>25</v>
      </c>
      <c r="M85" s="8" t="s">
        <v>23</v>
      </c>
      <c r="N85" s="8" t="s">
        <v>25</v>
      </c>
      <c r="O85" s="8" t="s">
        <v>23</v>
      </c>
    </row>
    <row r="86" spans="3:15" x14ac:dyDescent="0.25">
      <c r="C86" s="8" t="s">
        <v>188</v>
      </c>
      <c r="D86" s="9">
        <v>45513</v>
      </c>
      <c r="E86" s="14" t="s">
        <v>145</v>
      </c>
      <c r="F86" s="8" t="s">
        <v>184</v>
      </c>
      <c r="G86" s="8" t="s">
        <v>23</v>
      </c>
      <c r="H86" s="8" t="s">
        <v>23</v>
      </c>
      <c r="I86" s="8" t="s">
        <v>24</v>
      </c>
      <c r="J86" s="8" t="s">
        <v>25</v>
      </c>
      <c r="K86" s="8" t="s">
        <v>25</v>
      </c>
      <c r="L86" s="8" t="s">
        <v>25</v>
      </c>
      <c r="M86" s="8" t="s">
        <v>23</v>
      </c>
      <c r="N86" s="8" t="s">
        <v>25</v>
      </c>
      <c r="O86" s="8" t="s">
        <v>23</v>
      </c>
    </row>
    <row r="87" spans="3:15" x14ac:dyDescent="0.25">
      <c r="C87" s="8" t="s">
        <v>189</v>
      </c>
      <c r="D87" s="9">
        <v>45513</v>
      </c>
      <c r="E87" s="14" t="s">
        <v>146</v>
      </c>
      <c r="F87" s="8" t="s">
        <v>184</v>
      </c>
      <c r="G87" s="8" t="s">
        <v>23</v>
      </c>
      <c r="H87" s="8" t="s">
        <v>23</v>
      </c>
      <c r="I87" s="8" t="s">
        <v>24</v>
      </c>
      <c r="J87" s="8" t="s">
        <v>25</v>
      </c>
      <c r="K87" s="8" t="s">
        <v>25</v>
      </c>
      <c r="L87" s="8" t="s">
        <v>25</v>
      </c>
      <c r="M87" s="8" t="s">
        <v>23</v>
      </c>
      <c r="N87" s="8" t="s">
        <v>25</v>
      </c>
      <c r="O87" s="8" t="s">
        <v>23</v>
      </c>
    </row>
    <row r="88" spans="3:15" x14ac:dyDescent="0.25">
      <c r="C88" s="8" t="s">
        <v>190</v>
      </c>
      <c r="D88" s="9">
        <v>45513</v>
      </c>
      <c r="E88" s="14" t="s">
        <v>147</v>
      </c>
      <c r="F88" s="8" t="s">
        <v>184</v>
      </c>
      <c r="G88" s="8" t="s">
        <v>23</v>
      </c>
      <c r="H88" s="8" t="s">
        <v>23</v>
      </c>
      <c r="I88" s="8" t="s">
        <v>24</v>
      </c>
      <c r="J88" s="8" t="s">
        <v>25</v>
      </c>
      <c r="K88" s="8" t="s">
        <v>25</v>
      </c>
      <c r="L88" s="8" t="s">
        <v>25</v>
      </c>
      <c r="M88" s="8" t="s">
        <v>23</v>
      </c>
      <c r="N88" s="8" t="s">
        <v>25</v>
      </c>
      <c r="O88" s="8" t="s">
        <v>23</v>
      </c>
    </row>
    <row r="89" spans="3:15" x14ac:dyDescent="0.25">
      <c r="C89" s="8" t="s">
        <v>191</v>
      </c>
      <c r="D89" s="9">
        <v>45513</v>
      </c>
      <c r="E89" s="14" t="s">
        <v>148</v>
      </c>
      <c r="F89" s="8" t="s">
        <v>184</v>
      </c>
      <c r="G89" s="8" t="s">
        <v>23</v>
      </c>
      <c r="H89" s="8" t="s">
        <v>23</v>
      </c>
      <c r="I89" s="8" t="s">
        <v>24</v>
      </c>
      <c r="J89" s="8" t="s">
        <v>25</v>
      </c>
      <c r="K89" s="8" t="s">
        <v>25</v>
      </c>
      <c r="L89" s="8" t="s">
        <v>25</v>
      </c>
      <c r="M89" s="8" t="s">
        <v>23</v>
      </c>
      <c r="N89" s="8" t="s">
        <v>25</v>
      </c>
      <c r="O89" s="8" t="s">
        <v>23</v>
      </c>
    </row>
    <row r="90" spans="3:15" x14ac:dyDescent="0.25">
      <c r="C90" s="8" t="s">
        <v>192</v>
      </c>
      <c r="D90" s="9">
        <v>45513</v>
      </c>
      <c r="E90" s="14" t="s">
        <v>149</v>
      </c>
      <c r="F90" s="8" t="s">
        <v>184</v>
      </c>
      <c r="G90" s="8" t="s">
        <v>23</v>
      </c>
      <c r="H90" s="8" t="s">
        <v>23</v>
      </c>
      <c r="I90" s="8" t="s">
        <v>24</v>
      </c>
      <c r="J90" s="8" t="s">
        <v>25</v>
      </c>
      <c r="K90" s="8" t="s">
        <v>25</v>
      </c>
      <c r="L90" s="8" t="s">
        <v>25</v>
      </c>
      <c r="M90" s="8" t="s">
        <v>23</v>
      </c>
      <c r="N90" s="8" t="s">
        <v>25</v>
      </c>
      <c r="O90" s="8" t="s">
        <v>23</v>
      </c>
    </row>
    <row r="91" spans="3:15" x14ac:dyDescent="0.25">
      <c r="C91" s="8" t="s">
        <v>193</v>
      </c>
      <c r="D91" s="9">
        <v>45513</v>
      </c>
      <c r="E91" s="14" t="s">
        <v>150</v>
      </c>
      <c r="F91" s="8" t="s">
        <v>184</v>
      </c>
      <c r="G91" s="8" t="s">
        <v>23</v>
      </c>
      <c r="H91" s="8" t="s">
        <v>23</v>
      </c>
      <c r="I91" s="8" t="s">
        <v>24</v>
      </c>
      <c r="J91" s="8" t="s">
        <v>25</v>
      </c>
      <c r="K91" s="8" t="s">
        <v>25</v>
      </c>
      <c r="L91" s="8" t="s">
        <v>25</v>
      </c>
      <c r="M91" s="8" t="s">
        <v>23</v>
      </c>
      <c r="N91" s="8" t="s">
        <v>25</v>
      </c>
      <c r="O91" s="8" t="s">
        <v>23</v>
      </c>
    </row>
    <row r="92" spans="3:15" x14ac:dyDescent="0.25">
      <c r="C92" s="8" t="s">
        <v>183</v>
      </c>
      <c r="D92" s="9">
        <v>45514</v>
      </c>
      <c r="E92" s="14" t="s">
        <v>151</v>
      </c>
      <c r="F92" s="8" t="s">
        <v>184</v>
      </c>
      <c r="G92" s="8" t="s">
        <v>23</v>
      </c>
      <c r="H92" s="8" t="s">
        <v>23</v>
      </c>
      <c r="I92" s="8" t="s">
        <v>24</v>
      </c>
      <c r="J92" s="8" t="s">
        <v>25</v>
      </c>
      <c r="K92" s="8" t="s">
        <v>25</v>
      </c>
      <c r="L92" s="8" t="s">
        <v>25</v>
      </c>
      <c r="M92" s="8" t="s">
        <v>23</v>
      </c>
      <c r="N92" s="8" t="s">
        <v>25</v>
      </c>
      <c r="O92" s="8" t="s">
        <v>23</v>
      </c>
    </row>
    <row r="93" spans="3:15" x14ac:dyDescent="0.25">
      <c r="C93" s="8" t="s">
        <v>185</v>
      </c>
      <c r="D93" s="9">
        <v>45514</v>
      </c>
      <c r="E93" s="14" t="s">
        <v>152</v>
      </c>
      <c r="F93" s="8" t="s">
        <v>184</v>
      </c>
      <c r="G93" s="8" t="s">
        <v>23</v>
      </c>
      <c r="H93" s="8" t="s">
        <v>23</v>
      </c>
      <c r="I93" s="8" t="s">
        <v>24</v>
      </c>
      <c r="J93" s="8" t="s">
        <v>25</v>
      </c>
      <c r="K93" s="8" t="s">
        <v>25</v>
      </c>
      <c r="L93" s="8" t="s">
        <v>25</v>
      </c>
      <c r="M93" s="8" t="s">
        <v>23</v>
      </c>
      <c r="N93" s="8" t="s">
        <v>25</v>
      </c>
      <c r="O93" s="8" t="s">
        <v>23</v>
      </c>
    </row>
    <row r="94" spans="3:15" x14ac:dyDescent="0.25">
      <c r="C94" s="8" t="s">
        <v>186</v>
      </c>
      <c r="D94" s="9">
        <v>45514</v>
      </c>
      <c r="E94" s="14" t="s">
        <v>153</v>
      </c>
      <c r="F94" s="8" t="s">
        <v>184</v>
      </c>
      <c r="G94" s="8" t="s">
        <v>23</v>
      </c>
      <c r="H94" s="8" t="s">
        <v>23</v>
      </c>
      <c r="I94" s="8" t="s">
        <v>24</v>
      </c>
      <c r="J94" s="8" t="s">
        <v>25</v>
      </c>
      <c r="K94" s="8" t="s">
        <v>25</v>
      </c>
      <c r="L94" s="8" t="s">
        <v>25</v>
      </c>
      <c r="M94" s="8" t="s">
        <v>23</v>
      </c>
      <c r="N94" s="8" t="s">
        <v>25</v>
      </c>
      <c r="O94" s="8" t="s">
        <v>23</v>
      </c>
    </row>
    <row r="95" spans="3:15" x14ac:dyDescent="0.25">
      <c r="C95" s="8" t="s">
        <v>187</v>
      </c>
      <c r="D95" s="9">
        <v>45514</v>
      </c>
      <c r="E95" s="14" t="s">
        <v>154</v>
      </c>
      <c r="F95" s="8" t="s">
        <v>184</v>
      </c>
      <c r="G95" s="8" t="s">
        <v>23</v>
      </c>
      <c r="H95" s="8" t="s">
        <v>23</v>
      </c>
      <c r="I95" s="8" t="s">
        <v>24</v>
      </c>
      <c r="J95" s="8" t="s">
        <v>25</v>
      </c>
      <c r="K95" s="8" t="s">
        <v>25</v>
      </c>
      <c r="L95" s="8" t="s">
        <v>25</v>
      </c>
      <c r="M95" s="8" t="s">
        <v>23</v>
      </c>
      <c r="N95" s="8" t="s">
        <v>25</v>
      </c>
      <c r="O95" s="8" t="s">
        <v>23</v>
      </c>
    </row>
    <row r="96" spans="3:15" x14ac:dyDescent="0.25">
      <c r="C96" s="8" t="s">
        <v>188</v>
      </c>
      <c r="D96" s="9">
        <v>45514</v>
      </c>
      <c r="E96" s="14" t="s">
        <v>155</v>
      </c>
      <c r="F96" s="8" t="s">
        <v>184</v>
      </c>
      <c r="G96" s="8" t="s">
        <v>23</v>
      </c>
      <c r="H96" s="8" t="s">
        <v>23</v>
      </c>
      <c r="I96" s="8" t="s">
        <v>24</v>
      </c>
      <c r="J96" s="8" t="s">
        <v>25</v>
      </c>
      <c r="K96" s="8" t="s">
        <v>25</v>
      </c>
      <c r="L96" s="8" t="s">
        <v>25</v>
      </c>
      <c r="M96" s="8" t="s">
        <v>23</v>
      </c>
      <c r="N96" s="8" t="s">
        <v>25</v>
      </c>
      <c r="O96" s="8" t="s">
        <v>23</v>
      </c>
    </row>
    <row r="97" spans="3:15" x14ac:dyDescent="0.25">
      <c r="C97" s="8" t="s">
        <v>189</v>
      </c>
      <c r="D97" s="9">
        <v>45514</v>
      </c>
      <c r="E97" s="14" t="s">
        <v>156</v>
      </c>
      <c r="F97" s="8" t="s">
        <v>184</v>
      </c>
      <c r="G97" s="8" t="s">
        <v>23</v>
      </c>
      <c r="H97" s="8" t="s">
        <v>23</v>
      </c>
      <c r="I97" s="8" t="s">
        <v>24</v>
      </c>
      <c r="J97" s="8" t="s">
        <v>25</v>
      </c>
      <c r="K97" s="8" t="s">
        <v>25</v>
      </c>
      <c r="L97" s="8" t="s">
        <v>25</v>
      </c>
      <c r="M97" s="8" t="s">
        <v>23</v>
      </c>
      <c r="N97" s="8" t="s">
        <v>25</v>
      </c>
      <c r="O97" s="8" t="s">
        <v>23</v>
      </c>
    </row>
    <row r="98" spans="3:15" x14ac:dyDescent="0.25">
      <c r="C98" s="8" t="s">
        <v>190</v>
      </c>
      <c r="D98" s="9">
        <v>45514</v>
      </c>
      <c r="E98" s="14" t="s">
        <v>157</v>
      </c>
      <c r="F98" s="8" t="s">
        <v>184</v>
      </c>
      <c r="G98" s="8" t="s">
        <v>23</v>
      </c>
      <c r="H98" s="8" t="s">
        <v>23</v>
      </c>
      <c r="I98" s="8" t="s">
        <v>24</v>
      </c>
      <c r="J98" s="8" t="s">
        <v>25</v>
      </c>
      <c r="K98" s="8" t="s">
        <v>25</v>
      </c>
      <c r="L98" s="8" t="s">
        <v>25</v>
      </c>
      <c r="M98" s="8" t="s">
        <v>23</v>
      </c>
      <c r="N98" s="8" t="s">
        <v>25</v>
      </c>
      <c r="O98" s="8" t="s">
        <v>23</v>
      </c>
    </row>
    <row r="99" spans="3:15" x14ac:dyDescent="0.25">
      <c r="C99" s="8" t="s">
        <v>191</v>
      </c>
      <c r="D99" s="9">
        <v>45514</v>
      </c>
      <c r="E99" s="14" t="s">
        <v>159</v>
      </c>
      <c r="F99" s="8" t="s">
        <v>184</v>
      </c>
      <c r="G99" s="8" t="s">
        <v>23</v>
      </c>
      <c r="H99" s="8" t="s">
        <v>23</v>
      </c>
      <c r="I99" s="8" t="s">
        <v>24</v>
      </c>
      <c r="J99" s="8" t="s">
        <v>25</v>
      </c>
      <c r="K99" s="8" t="s">
        <v>25</v>
      </c>
      <c r="L99" s="8" t="s">
        <v>25</v>
      </c>
      <c r="M99" s="8" t="s">
        <v>23</v>
      </c>
      <c r="N99" s="8" t="s">
        <v>25</v>
      </c>
      <c r="O99" s="8" t="s">
        <v>23</v>
      </c>
    </row>
    <row r="100" spans="3:15" x14ac:dyDescent="0.25">
      <c r="C100" s="8" t="s">
        <v>192</v>
      </c>
      <c r="D100" s="9">
        <v>45514</v>
      </c>
      <c r="E100" s="14" t="s">
        <v>160</v>
      </c>
      <c r="F100" s="8" t="s">
        <v>184</v>
      </c>
      <c r="G100" s="8" t="s">
        <v>23</v>
      </c>
      <c r="H100" s="8" t="s">
        <v>23</v>
      </c>
      <c r="I100" s="8" t="s">
        <v>24</v>
      </c>
      <c r="J100" s="8" t="s">
        <v>25</v>
      </c>
      <c r="K100" s="8" t="s">
        <v>25</v>
      </c>
      <c r="L100" s="8" t="s">
        <v>25</v>
      </c>
      <c r="M100" s="8" t="s">
        <v>23</v>
      </c>
      <c r="N100" s="8" t="s">
        <v>25</v>
      </c>
      <c r="O100" s="8" t="s">
        <v>23</v>
      </c>
    </row>
    <row r="101" spans="3:15" x14ac:dyDescent="0.25">
      <c r="C101" s="8" t="s">
        <v>193</v>
      </c>
      <c r="D101" s="9">
        <v>45514</v>
      </c>
      <c r="E101" s="14" t="s">
        <v>161</v>
      </c>
      <c r="F101" s="8" t="s">
        <v>184</v>
      </c>
      <c r="G101" s="8" t="s">
        <v>23</v>
      </c>
      <c r="H101" s="8" t="s">
        <v>23</v>
      </c>
      <c r="I101" s="8" t="s">
        <v>24</v>
      </c>
      <c r="J101" s="8" t="s">
        <v>25</v>
      </c>
      <c r="K101" s="8" t="s">
        <v>25</v>
      </c>
      <c r="L101" s="8" t="s">
        <v>25</v>
      </c>
      <c r="M101" s="8" t="s">
        <v>23</v>
      </c>
      <c r="N101" s="8" t="s">
        <v>25</v>
      </c>
      <c r="O101" s="8" t="s">
        <v>23</v>
      </c>
    </row>
    <row r="102" spans="3:15" x14ac:dyDescent="0.25">
      <c r="G102">
        <f>COUNTIF(G2:G101,"n")</f>
        <v>0</v>
      </c>
      <c r="H102">
        <f t="shared" ref="H102:O102" si="1">COUNTIF(H2:H101,"n")</f>
        <v>0</v>
      </c>
      <c r="I102">
        <f t="shared" si="1"/>
        <v>27</v>
      </c>
      <c r="J102">
        <f t="shared" si="1"/>
        <v>82</v>
      </c>
      <c r="K102">
        <f t="shared" si="1"/>
        <v>82</v>
      </c>
      <c r="L102">
        <f t="shared" si="1"/>
        <v>82</v>
      </c>
      <c r="M102">
        <f t="shared" si="1"/>
        <v>0</v>
      </c>
      <c r="N102">
        <f t="shared" si="1"/>
        <v>82</v>
      </c>
      <c r="O10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showGridLines="0" workbookViewId="0">
      <selection activeCell="D18" sqref="D18"/>
    </sheetView>
  </sheetViews>
  <sheetFormatPr defaultRowHeight="15" x14ac:dyDescent="0.25"/>
  <cols>
    <col min="3" max="3" width="17.5703125" customWidth="1"/>
    <col min="4" max="4" width="15.85546875" customWidth="1"/>
    <col min="5" max="5" width="23.140625" customWidth="1"/>
    <col min="6" max="6" width="31" customWidth="1"/>
    <col min="7" max="7" width="17.42578125" customWidth="1"/>
  </cols>
  <sheetData>
    <row r="1" spans="3:7" ht="15.75" thickBot="1" x14ac:dyDescent="0.3"/>
    <row r="2" spans="3:7" ht="24" thickBot="1" x14ac:dyDescent="0.4">
      <c r="C2" s="20" t="s">
        <v>208</v>
      </c>
      <c r="D2" s="21"/>
      <c r="E2" s="21"/>
      <c r="F2" s="21"/>
      <c r="G2" s="22"/>
    </row>
    <row r="4" spans="3:7" ht="30" customHeight="1" x14ac:dyDescent="0.25">
      <c r="C4" s="33" t="s">
        <v>194</v>
      </c>
      <c r="D4" s="33" t="s">
        <v>196</v>
      </c>
      <c r="E4" s="33" t="s">
        <v>197</v>
      </c>
      <c r="F4" s="33" t="s">
        <v>199</v>
      </c>
      <c r="G4" s="34" t="s">
        <v>198</v>
      </c>
    </row>
    <row r="5" spans="3:7" x14ac:dyDescent="0.25">
      <c r="C5" s="15" t="s">
        <v>177</v>
      </c>
      <c r="D5" s="16">
        <v>82</v>
      </c>
      <c r="E5" s="17">
        <f>D5/$D$14*100</f>
        <v>23.098591549295776</v>
      </c>
      <c r="F5" s="17">
        <f>E5</f>
        <v>23.098591549295776</v>
      </c>
      <c r="G5" s="16">
        <v>80</v>
      </c>
    </row>
    <row r="6" spans="3:7" x14ac:dyDescent="0.25">
      <c r="C6" s="15" t="s">
        <v>178</v>
      </c>
      <c r="D6" s="16">
        <v>82</v>
      </c>
      <c r="E6" s="17">
        <f t="shared" ref="E6:E13" si="0">D6/$D$14*100</f>
        <v>23.098591549295776</v>
      </c>
      <c r="F6" s="17">
        <f>F5+E6</f>
        <v>46.197183098591552</v>
      </c>
      <c r="G6" s="16">
        <v>80</v>
      </c>
    </row>
    <row r="7" spans="3:7" x14ac:dyDescent="0.25">
      <c r="C7" s="15" t="s">
        <v>179</v>
      </c>
      <c r="D7" s="16">
        <v>82</v>
      </c>
      <c r="E7" s="17">
        <f t="shared" si="0"/>
        <v>23.098591549295776</v>
      </c>
      <c r="F7" s="17">
        <f t="shared" ref="F7:F13" si="1">F6+E7</f>
        <v>69.295774647887328</v>
      </c>
      <c r="G7" s="16">
        <v>80</v>
      </c>
    </row>
    <row r="8" spans="3:7" x14ac:dyDescent="0.25">
      <c r="C8" s="10" t="s">
        <v>181</v>
      </c>
      <c r="D8" s="8">
        <v>82</v>
      </c>
      <c r="E8" s="18">
        <f t="shared" si="0"/>
        <v>23.098591549295776</v>
      </c>
      <c r="F8" s="18">
        <f t="shared" si="1"/>
        <v>92.394366197183103</v>
      </c>
      <c r="G8" s="8">
        <v>80</v>
      </c>
    </row>
    <row r="9" spans="3:7" x14ac:dyDescent="0.25">
      <c r="C9" s="10" t="s">
        <v>176</v>
      </c>
      <c r="D9" s="8">
        <v>27</v>
      </c>
      <c r="E9" s="18">
        <f t="shared" si="0"/>
        <v>7.605633802816901</v>
      </c>
      <c r="F9" s="19">
        <f t="shared" si="1"/>
        <v>100</v>
      </c>
      <c r="G9" s="8">
        <v>80</v>
      </c>
    </row>
    <row r="10" spans="3:7" x14ac:dyDescent="0.25">
      <c r="C10" s="10" t="s">
        <v>6</v>
      </c>
      <c r="D10" s="8">
        <v>0</v>
      </c>
      <c r="E10" s="18">
        <f t="shared" si="0"/>
        <v>0</v>
      </c>
      <c r="F10" s="19">
        <f t="shared" si="1"/>
        <v>100</v>
      </c>
      <c r="G10" s="8">
        <v>80</v>
      </c>
    </row>
    <row r="11" spans="3:7" x14ac:dyDescent="0.25">
      <c r="C11" s="10" t="s">
        <v>7</v>
      </c>
      <c r="D11" s="8">
        <v>0</v>
      </c>
      <c r="E11" s="18">
        <f t="shared" si="0"/>
        <v>0</v>
      </c>
      <c r="F11" s="19">
        <f t="shared" si="1"/>
        <v>100</v>
      </c>
      <c r="G11" s="8">
        <v>80</v>
      </c>
    </row>
    <row r="12" spans="3:7" x14ac:dyDescent="0.25">
      <c r="C12" s="10" t="s">
        <v>180</v>
      </c>
      <c r="D12" s="8">
        <v>0</v>
      </c>
      <c r="E12" s="18">
        <f t="shared" si="0"/>
        <v>0</v>
      </c>
      <c r="F12" s="19">
        <f t="shared" si="1"/>
        <v>100</v>
      </c>
      <c r="G12" s="8">
        <v>80</v>
      </c>
    </row>
    <row r="13" spans="3:7" x14ac:dyDescent="0.25">
      <c r="C13" s="10" t="s">
        <v>182</v>
      </c>
      <c r="D13" s="8">
        <v>0</v>
      </c>
      <c r="E13" s="18">
        <f t="shared" si="0"/>
        <v>0</v>
      </c>
      <c r="F13" s="19">
        <f t="shared" si="1"/>
        <v>100</v>
      </c>
      <c r="G13" s="8">
        <v>80</v>
      </c>
    </row>
    <row r="14" spans="3:7" x14ac:dyDescent="0.25">
      <c r="C14" s="10" t="s">
        <v>195</v>
      </c>
      <c r="D14" s="8">
        <f>SUM(D5:D13)</f>
        <v>355</v>
      </c>
      <c r="E14" s="8"/>
      <c r="F14" s="8"/>
      <c r="G14" s="8"/>
    </row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workbookViewId="0">
      <selection activeCell="M36" sqref="M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working report</vt:lpstr>
      <vt:lpstr>pareto data</vt:lpstr>
      <vt:lpstr>Defect Analysis</vt:lpstr>
      <vt:lpstr>Chart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cp:lastPrinted>2024-12-31T12:30:26Z</cp:lastPrinted>
  <dcterms:created xsi:type="dcterms:W3CDTF">2024-12-30T18:30:23Z</dcterms:created>
  <dcterms:modified xsi:type="dcterms:W3CDTF">2024-12-31T13:10:55Z</dcterms:modified>
</cp:coreProperties>
</file>