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8b7923db98f7e1/Dokumen/SEMESTER 5/Dasar Akuntasi/"/>
    </mc:Choice>
  </mc:AlternateContent>
  <xr:revisionPtr revIDLastSave="44" documentId="6_{71B2EDF6-E3A0-4DCA-95FE-7F21FCC7BE9F}" xr6:coauthVersionLast="47" xr6:coauthVersionMax="47" xr10:uidLastSave="{2FAE0547-A25C-4DDE-A2D5-626C093C93A8}"/>
  <bookViews>
    <workbookView xWindow="-120" yWindow="-120" windowWidth="20730" windowHeight="11040" activeTab="2" xr2:uid="{A6F9434D-8693-42BD-9F8C-82AF2758E419}"/>
  </bookViews>
  <sheets>
    <sheet name="JURNAL UMUM" sheetId="1" r:id="rId1"/>
    <sheet name="BUKU BESAR" sheetId="2" r:id="rId2"/>
    <sheet name="NERACA SALDO &amp; LABA RUGI" sheetId="3" r:id="rId3"/>
  </sheets>
  <definedNames>
    <definedName name="_xlnm.Print_Area" localSheetId="1">'BUKU BESAR'!$A$1:$I$56</definedName>
    <definedName name="_xlnm.Print_Area" localSheetId="0">'JURNAL UMUM'!$A$1:$F$40</definedName>
    <definedName name="_xlnm.Print_Area" localSheetId="2">'NERACA SALDO &amp; LABA RUGI'!$A$1:$D$40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37" i="3"/>
  <c r="C13" i="3"/>
  <c r="D14" i="3"/>
  <c r="C19" i="3"/>
  <c r="C18" i="3"/>
  <c r="C17" i="3"/>
  <c r="C16" i="3"/>
  <c r="C15" i="3"/>
  <c r="D12" i="3"/>
  <c r="D11" i="3"/>
  <c r="D20" i="3" s="1"/>
  <c r="D49" i="2"/>
  <c r="C10" i="3"/>
  <c r="C9" i="3"/>
  <c r="C8" i="3"/>
  <c r="B26" i="2"/>
  <c r="C7" i="3"/>
  <c r="G53" i="2"/>
  <c r="G54" i="2" s="1"/>
  <c r="G46" i="2"/>
  <c r="G47" i="2" s="1"/>
  <c r="G38" i="2"/>
  <c r="G39" i="2" s="1"/>
  <c r="G31" i="2"/>
  <c r="G32" i="2" s="1"/>
  <c r="G24" i="2"/>
  <c r="G25" i="2" s="1"/>
  <c r="I17" i="2"/>
  <c r="I18" i="2"/>
  <c r="G10" i="2"/>
  <c r="G11" i="2" s="1"/>
  <c r="D55" i="2"/>
  <c r="D56" i="2" s="1"/>
  <c r="D48" i="2"/>
  <c r="B48" i="2"/>
  <c r="B40" i="2"/>
  <c r="B41" i="2" s="1"/>
  <c r="B32" i="2"/>
  <c r="B33" i="2" s="1"/>
  <c r="D25" i="2"/>
  <c r="B25" i="2"/>
  <c r="D17" i="2"/>
  <c r="B17" i="2"/>
  <c r="B18" i="2" s="1"/>
  <c r="F38" i="1"/>
  <c r="F36" i="1"/>
  <c r="F34" i="1"/>
  <c r="F32" i="1"/>
  <c r="F30" i="1"/>
  <c r="F26" i="1"/>
  <c r="F24" i="1"/>
  <c r="F22" i="1"/>
  <c r="F20" i="1"/>
  <c r="F18" i="1"/>
  <c r="F15" i="1"/>
  <c r="F16" i="1" s="1"/>
  <c r="E27" i="1" s="1"/>
  <c r="F13" i="1"/>
  <c r="F11" i="1"/>
  <c r="F9" i="1"/>
  <c r="E39" i="1" l="1"/>
  <c r="F28" i="1"/>
  <c r="F39" i="1" s="1"/>
  <c r="C20" i="3"/>
</calcChain>
</file>

<file path=xl/sharedStrings.xml><?xml version="1.0" encoding="utf-8"?>
<sst xmlns="http://schemas.openxmlformats.org/spreadsheetml/2006/main" count="108" uniqueCount="36">
  <si>
    <t>JURNAL UMUM</t>
  </si>
  <si>
    <t>PERIODE JULI 2020</t>
  </si>
  <si>
    <t>TANGGAL</t>
  </si>
  <si>
    <t>NAMA AKUN</t>
  </si>
  <si>
    <t>REF</t>
  </si>
  <si>
    <t>KREDIT</t>
  </si>
  <si>
    <t>Juli</t>
  </si>
  <si>
    <t>KAS</t>
  </si>
  <si>
    <t>KENDARAAN</t>
  </si>
  <si>
    <t>MODAL</t>
  </si>
  <si>
    <t>BEBAN SEWA KANTOR</t>
  </si>
  <si>
    <t xml:space="preserve"> </t>
  </si>
  <si>
    <t>BEBAN IKLAN</t>
  </si>
  <si>
    <t>PERALATAN KANTOR</t>
  </si>
  <si>
    <t>UTANG USAHA</t>
  </si>
  <si>
    <t>PENDAPATAN JASA</t>
  </si>
  <si>
    <t>BEBAN PERLENGKAPAN KANTOR</t>
  </si>
  <si>
    <t>PIUTANG USAHA</t>
  </si>
  <si>
    <t>BEBAN PERJALANAN DINAS</t>
  </si>
  <si>
    <t>PRIVE</t>
  </si>
  <si>
    <t>BEBAN PEGAWAI</t>
  </si>
  <si>
    <t>TOTAL</t>
  </si>
  <si>
    <t>BUKU BESAR</t>
  </si>
  <si>
    <t>PT.HIMALAYA</t>
  </si>
  <si>
    <t>DEBET</t>
  </si>
  <si>
    <t>PERALATAN</t>
  </si>
  <si>
    <t>Saldo</t>
  </si>
  <si>
    <t xml:space="preserve">BEBAN PERLENGKAPAN KANTOR                  </t>
  </si>
  <si>
    <t>NERACA SALDO</t>
  </si>
  <si>
    <t>PERIODE  JULI 2020</t>
  </si>
  <si>
    <t>LABA RUGI</t>
  </si>
  <si>
    <t>BEBAN :</t>
  </si>
  <si>
    <t>JUMLAH BEBAN</t>
  </si>
  <si>
    <t>RUGI</t>
  </si>
  <si>
    <t>NO</t>
  </si>
  <si>
    <t>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</si>
</sst>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p-421]* #,##0.00_-;\-[$Rp-421]* #,##0.00_-;_-[$Rp-421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5" fillId="0" borderId="8" xfId="0" applyNumberFormat="1" applyFont="1" applyBorder="1"/>
    <xf numFmtId="164" fontId="6" fillId="0" borderId="8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16" fontId="5" fillId="0" borderId="0" xfId="0" applyNumberFormat="1" applyFont="1"/>
    <xf numFmtId="164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Font="1" applyBorder="1"/>
    <xf numFmtId="164" fontId="5" fillId="0" borderId="6" xfId="0" applyNumberFormat="1" applyFont="1" applyBorder="1"/>
    <xf numFmtId="164" fontId="7" fillId="0" borderId="4" xfId="0" applyNumberFormat="1" applyFont="1" applyBorder="1"/>
    <xf numFmtId="0" fontId="7" fillId="0" borderId="0" xfId="0" applyFont="1"/>
    <xf numFmtId="164" fontId="7" fillId="0" borderId="0" xfId="0" applyNumberFormat="1" applyFont="1"/>
    <xf numFmtId="16" fontId="5" fillId="0" borderId="5" xfId="0" applyNumberFormat="1" applyFont="1" applyBorder="1"/>
    <xf numFmtId="164" fontId="5" fillId="0" borderId="7" xfId="0" applyNumberFormat="1" applyFont="1" applyBorder="1"/>
    <xf numFmtId="0" fontId="8" fillId="0" borderId="0" xfId="0" applyFont="1"/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43" fontId="5" fillId="0" borderId="1" xfId="1" applyFont="1" applyBorder="1" applyAlignment="1">
      <alignment horizontal="left" indent="1"/>
    </xf>
    <xf numFmtId="9" fontId="5" fillId="0" borderId="1" xfId="0" applyNumberFormat="1" applyFont="1" applyBorder="1"/>
    <xf numFmtId="9" fontId="5" fillId="0" borderId="1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0.xml"/><Relationship Id="rId5" Type="http://schemas.openxmlformats.org/officeDocument/2006/relationships/styles" Target="styles.xml"/><Relationship Id="rId15" Type="http://schemas.microsoft.com/office/2017/10/relationships/person" Target="persons/person5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14" Type="http://schemas.microsoft.com/office/2017/10/relationships/person" Target="persons/person7.xml"/><Relationship Id="rId9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785638</xdr:colOff>
      <xdr:row>35</xdr:row>
      <xdr:rowOff>62573</xdr:rowOff>
    </xdr:from>
    <xdr:to>
      <xdr:col>2</xdr:col>
      <xdr:colOff>1226704</xdr:colOff>
      <xdr:row>35</xdr:row>
      <xdr:rowOff>146946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72B6DB9B-95FD-37F0-FF90-F88B3A3125EE}"/>
            </a:ext>
          </a:extLst>
        </xdr:cNvPr>
        <xdr:cNvCxnSpPr/>
      </xdr:nvCxnSpPr>
      <xdr:spPr>
        <a:xfrm>
          <a:off x="4553923" y="8099726"/>
          <a:ext cx="441066" cy="84373"/>
        </a:xfrm>
        <a:prstGeom prst="bentConnector3">
          <a:avLst>
            <a:gd name="adj1" fmla="val 2710"/>
          </a:avLst>
        </a:prstGeom>
        <a:ln w="28575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946-EEAB-4AD7-9454-D760F3177527}">
  <sheetPr>
    <pageSetUpPr fitToPage="1"/>
  </sheetPr>
  <dimension ref="A1:F41"/>
  <sheetViews>
    <sheetView workbookViewId="0">
      <selection sqref="A1:F40"/>
    </sheetView>
  </sheetViews>
  <sheetFormatPr defaultRowHeight="18.75" x14ac:dyDescent="0.3"/>
  <cols>
    <col min="1" max="1" width="9.140625" style="1"/>
    <col min="2" max="2" width="9.5703125" style="1" bestFit="1" customWidth="1"/>
    <col min="3" max="3" width="42" style="1" customWidth="1"/>
    <col min="4" max="4" width="9.140625" style="1"/>
    <col min="5" max="6" width="26.5703125" style="1" bestFit="1" customWidth="1"/>
    <col min="7" max="16384" width="9.140625" style="1"/>
  </cols>
  <sheetData>
    <row r="1" spans="1:6" x14ac:dyDescent="0.3">
      <c r="A1" s="41" t="s">
        <v>23</v>
      </c>
      <c r="B1" s="41"/>
      <c r="C1" s="41"/>
      <c r="D1" s="41"/>
      <c r="E1" s="41"/>
      <c r="F1" s="41"/>
    </row>
    <row r="2" spans="1:6" x14ac:dyDescent="0.3">
      <c r="A2" s="41" t="s">
        <v>0</v>
      </c>
      <c r="B2" s="41"/>
      <c r="C2" s="41"/>
      <c r="D2" s="41"/>
      <c r="E2" s="41"/>
      <c r="F2" s="41"/>
    </row>
    <row r="3" spans="1:6" x14ac:dyDescent="0.3">
      <c r="A3" s="41" t="s">
        <v>1</v>
      </c>
      <c r="B3" s="41"/>
      <c r="C3" s="41"/>
      <c r="D3" s="41"/>
      <c r="E3" s="41"/>
      <c r="F3" s="41"/>
    </row>
    <row r="4" spans="1:6" x14ac:dyDescent="0.3">
      <c r="A4" s="13"/>
      <c r="B4" s="13"/>
      <c r="C4" s="13"/>
      <c r="D4" s="13"/>
      <c r="E4" s="13"/>
      <c r="F4" s="13"/>
    </row>
    <row r="5" spans="1:6" x14ac:dyDescent="0.3">
      <c r="A5" s="14"/>
      <c r="B5" s="14"/>
      <c r="C5" s="14"/>
      <c r="D5" s="14"/>
      <c r="E5" s="14"/>
      <c r="F5" s="14"/>
    </row>
    <row r="6" spans="1:6" x14ac:dyDescent="0.3">
      <c r="A6" s="40" t="s">
        <v>2</v>
      </c>
      <c r="B6" s="40"/>
      <c r="C6" s="8" t="s">
        <v>3</v>
      </c>
      <c r="D6" s="8" t="s">
        <v>4</v>
      </c>
      <c r="E6" s="29" t="s">
        <v>24</v>
      </c>
      <c r="F6" s="29" t="s">
        <v>5</v>
      </c>
    </row>
    <row r="7" spans="1:6" x14ac:dyDescent="0.3">
      <c r="A7" s="36" t="s">
        <v>6</v>
      </c>
      <c r="B7" s="43">
        <v>1</v>
      </c>
      <c r="C7" s="10" t="s">
        <v>7</v>
      </c>
      <c r="D7" s="10"/>
      <c r="E7" s="11">
        <v>140000000</v>
      </c>
      <c r="F7" s="11"/>
    </row>
    <row r="8" spans="1:6" x14ac:dyDescent="0.3">
      <c r="A8" s="37">
        <v>2020</v>
      </c>
      <c r="B8" s="43"/>
      <c r="C8" s="10" t="s">
        <v>8</v>
      </c>
      <c r="D8" s="10"/>
      <c r="E8" s="11">
        <v>70000000</v>
      </c>
      <c r="F8" s="11"/>
    </row>
    <row r="9" spans="1:6" x14ac:dyDescent="0.3">
      <c r="A9" s="39"/>
      <c r="B9" s="43"/>
      <c r="C9" s="30" t="s">
        <v>9</v>
      </c>
      <c r="D9" s="10"/>
      <c r="E9" s="11"/>
      <c r="F9" s="11">
        <f>E7+E8</f>
        <v>210000000</v>
      </c>
    </row>
    <row r="10" spans="1:6" x14ac:dyDescent="0.3">
      <c r="A10" s="39"/>
      <c r="B10" s="43">
        <v>2</v>
      </c>
      <c r="C10" s="10" t="s">
        <v>10</v>
      </c>
      <c r="D10" s="10"/>
      <c r="E10" s="11">
        <v>3500000</v>
      </c>
      <c r="F10" s="11" t="s">
        <v>11</v>
      </c>
    </row>
    <row r="11" spans="1:6" x14ac:dyDescent="0.3">
      <c r="A11" s="39"/>
      <c r="B11" s="43"/>
      <c r="C11" s="31" t="s">
        <v>7</v>
      </c>
      <c r="D11" s="10"/>
      <c r="E11" s="11"/>
      <c r="F11" s="11">
        <f>E10</f>
        <v>3500000</v>
      </c>
    </row>
    <row r="12" spans="1:6" x14ac:dyDescent="0.3">
      <c r="A12" s="39"/>
      <c r="B12" s="43">
        <v>3</v>
      </c>
      <c r="C12" s="10" t="s">
        <v>12</v>
      </c>
      <c r="D12" s="10"/>
      <c r="E12" s="11">
        <v>1000000</v>
      </c>
      <c r="F12" s="11" t="s">
        <v>11</v>
      </c>
    </row>
    <row r="13" spans="1:6" x14ac:dyDescent="0.3">
      <c r="A13" s="39"/>
      <c r="B13" s="43"/>
      <c r="C13" s="30" t="s">
        <v>7</v>
      </c>
      <c r="D13" s="10"/>
      <c r="E13" s="11"/>
      <c r="F13" s="11">
        <f>E12</f>
        <v>1000000</v>
      </c>
    </row>
    <row r="14" spans="1:6" x14ac:dyDescent="0.3">
      <c r="A14" s="39"/>
      <c r="B14" s="43">
        <v>4</v>
      </c>
      <c r="C14" s="10" t="s">
        <v>13</v>
      </c>
      <c r="D14" s="10"/>
      <c r="E14" s="11">
        <v>35000000</v>
      </c>
      <c r="F14" s="11" t="s">
        <v>11</v>
      </c>
    </row>
    <row r="15" spans="1:6" x14ac:dyDescent="0.3">
      <c r="A15" s="39"/>
      <c r="B15" s="43"/>
      <c r="C15" s="30" t="s">
        <v>7</v>
      </c>
      <c r="D15" s="10"/>
      <c r="E15" s="11"/>
      <c r="F15" s="11">
        <f>E14*10%</f>
        <v>3500000</v>
      </c>
    </row>
    <row r="16" spans="1:6" x14ac:dyDescent="0.3">
      <c r="A16" s="39"/>
      <c r="B16" s="43"/>
      <c r="C16" s="30" t="s">
        <v>14</v>
      </c>
      <c r="D16" s="10"/>
      <c r="E16" s="11"/>
      <c r="F16" s="11">
        <f>E14-F15</f>
        <v>31500000</v>
      </c>
    </row>
    <row r="17" spans="1:6" x14ac:dyDescent="0.3">
      <c r="A17" s="39"/>
      <c r="B17" s="43">
        <v>5</v>
      </c>
      <c r="C17" s="10" t="s">
        <v>7</v>
      </c>
      <c r="D17" s="10"/>
      <c r="E17" s="11">
        <v>4200000</v>
      </c>
      <c r="F17" s="11"/>
    </row>
    <row r="18" spans="1:6" x14ac:dyDescent="0.3">
      <c r="A18" s="39"/>
      <c r="B18" s="43"/>
      <c r="C18" s="30" t="s">
        <v>15</v>
      </c>
      <c r="D18" s="10"/>
      <c r="E18" s="11"/>
      <c r="F18" s="11">
        <f>E17</f>
        <v>4200000</v>
      </c>
    </row>
    <row r="19" spans="1:6" x14ac:dyDescent="0.3">
      <c r="A19" s="39"/>
      <c r="B19" s="43">
        <v>8</v>
      </c>
      <c r="C19" s="32" t="s">
        <v>16</v>
      </c>
      <c r="D19" s="10"/>
      <c r="E19" s="11">
        <v>1200000</v>
      </c>
      <c r="F19" s="11"/>
    </row>
    <row r="20" spans="1:6" x14ac:dyDescent="0.3">
      <c r="A20" s="39"/>
      <c r="B20" s="43"/>
      <c r="C20" s="30" t="s">
        <v>7</v>
      </c>
      <c r="D20" s="10"/>
      <c r="E20" s="11"/>
      <c r="F20" s="11">
        <f t="shared" ref="F20" si="0">E19</f>
        <v>1200000</v>
      </c>
    </row>
    <row r="21" spans="1:6" x14ac:dyDescent="0.3">
      <c r="A21" s="39"/>
      <c r="B21" s="43">
        <v>9</v>
      </c>
      <c r="C21" s="32" t="s">
        <v>13</v>
      </c>
      <c r="D21" s="10"/>
      <c r="E21" s="11">
        <v>14000000</v>
      </c>
      <c r="F21" s="11"/>
    </row>
    <row r="22" spans="1:6" x14ac:dyDescent="0.3">
      <c r="A22" s="39"/>
      <c r="B22" s="43"/>
      <c r="C22" s="30" t="s">
        <v>14</v>
      </c>
      <c r="D22" s="10"/>
      <c r="E22" s="10"/>
      <c r="F22" s="11">
        <f t="shared" ref="F22" si="1">E21</f>
        <v>14000000</v>
      </c>
    </row>
    <row r="23" spans="1:6" x14ac:dyDescent="0.3">
      <c r="A23" s="39"/>
      <c r="B23" s="43">
        <v>9</v>
      </c>
      <c r="C23" s="32" t="s">
        <v>17</v>
      </c>
      <c r="D23" s="10"/>
      <c r="E23" s="11">
        <v>10000000</v>
      </c>
      <c r="F23" s="11"/>
    </row>
    <row r="24" spans="1:6" x14ac:dyDescent="0.3">
      <c r="A24" s="39"/>
      <c r="B24" s="43"/>
      <c r="C24" s="30" t="s">
        <v>15</v>
      </c>
      <c r="D24" s="10"/>
      <c r="E24" s="10"/>
      <c r="F24" s="11">
        <f t="shared" ref="F24" si="2">E23</f>
        <v>10000000</v>
      </c>
    </row>
    <row r="25" spans="1:6" x14ac:dyDescent="0.3">
      <c r="A25" s="39"/>
      <c r="B25" s="43">
        <v>10</v>
      </c>
      <c r="C25" s="32" t="s">
        <v>18</v>
      </c>
      <c r="D25" s="10"/>
      <c r="E25" s="11">
        <v>1600000</v>
      </c>
      <c r="F25" s="11"/>
    </row>
    <row r="26" spans="1:6" x14ac:dyDescent="0.3">
      <c r="A26" s="39"/>
      <c r="B26" s="43"/>
      <c r="C26" s="30" t="s">
        <v>7</v>
      </c>
      <c r="D26" s="10"/>
      <c r="E26" s="11"/>
      <c r="F26" s="11">
        <f t="shared" ref="F26" si="3">E25</f>
        <v>1600000</v>
      </c>
    </row>
    <row r="27" spans="1:6" x14ac:dyDescent="0.3">
      <c r="A27" s="39"/>
      <c r="B27" s="43">
        <v>17</v>
      </c>
      <c r="C27" s="32" t="s">
        <v>14</v>
      </c>
      <c r="D27" s="10"/>
      <c r="E27" s="11">
        <f>F16</f>
        <v>31500000</v>
      </c>
      <c r="F27" s="11"/>
    </row>
    <row r="28" spans="1:6" x14ac:dyDescent="0.3">
      <c r="A28" s="39"/>
      <c r="B28" s="43"/>
      <c r="C28" s="30" t="s">
        <v>7</v>
      </c>
      <c r="D28" s="10"/>
      <c r="E28" s="11"/>
      <c r="F28" s="11">
        <f t="shared" ref="F28" si="4">E27</f>
        <v>31500000</v>
      </c>
    </row>
    <row r="29" spans="1:6" x14ac:dyDescent="0.3">
      <c r="A29" s="39"/>
      <c r="B29" s="43">
        <v>20</v>
      </c>
      <c r="C29" s="32" t="s">
        <v>7</v>
      </c>
      <c r="D29" s="10"/>
      <c r="E29" s="11">
        <v>5000000</v>
      </c>
      <c r="F29" s="11"/>
    </row>
    <row r="30" spans="1:6" x14ac:dyDescent="0.3">
      <c r="A30" s="39"/>
      <c r="B30" s="43"/>
      <c r="C30" s="30" t="s">
        <v>17</v>
      </c>
      <c r="D30" s="10"/>
      <c r="E30" s="11"/>
      <c r="F30" s="11">
        <f t="shared" ref="F30" si="5">E29</f>
        <v>5000000</v>
      </c>
    </row>
    <row r="31" spans="1:6" x14ac:dyDescent="0.3">
      <c r="A31" s="39"/>
      <c r="B31" s="43">
        <v>21</v>
      </c>
      <c r="C31" s="32" t="s">
        <v>17</v>
      </c>
      <c r="D31" s="10"/>
      <c r="E31" s="11">
        <v>8100000</v>
      </c>
      <c r="F31" s="11"/>
    </row>
    <row r="32" spans="1:6" x14ac:dyDescent="0.3">
      <c r="A32" s="39"/>
      <c r="B32" s="43"/>
      <c r="C32" s="30" t="s">
        <v>15</v>
      </c>
      <c r="D32" s="10"/>
      <c r="E32" s="11"/>
      <c r="F32" s="11">
        <f t="shared" ref="F32" si="6">E31</f>
        <v>8100000</v>
      </c>
    </row>
    <row r="33" spans="1:6" x14ac:dyDescent="0.3">
      <c r="A33" s="39"/>
      <c r="B33" s="43">
        <v>22</v>
      </c>
      <c r="C33" s="32" t="s">
        <v>18</v>
      </c>
      <c r="D33" s="10"/>
      <c r="E33" s="11">
        <v>6000000</v>
      </c>
      <c r="F33" s="11"/>
    </row>
    <row r="34" spans="1:6" x14ac:dyDescent="0.3">
      <c r="A34" s="39"/>
      <c r="B34" s="43"/>
      <c r="C34" s="30" t="s">
        <v>7</v>
      </c>
      <c r="D34" s="10"/>
      <c r="E34" s="11"/>
      <c r="F34" s="11">
        <f t="shared" ref="F34:F38" si="7">E33</f>
        <v>6000000</v>
      </c>
    </row>
    <row r="35" spans="1:6" x14ac:dyDescent="0.3">
      <c r="A35" s="39"/>
      <c r="B35" s="43">
        <v>29</v>
      </c>
      <c r="C35" s="32" t="s">
        <v>19</v>
      </c>
      <c r="D35" s="10"/>
      <c r="E35" s="11">
        <v>10000000</v>
      </c>
      <c r="F35" s="11"/>
    </row>
    <row r="36" spans="1:6" x14ac:dyDescent="0.3">
      <c r="A36" s="39"/>
      <c r="B36" s="43"/>
      <c r="C36" s="30" t="s">
        <v>7</v>
      </c>
      <c r="D36" s="10"/>
      <c r="E36" s="11"/>
      <c r="F36" s="11">
        <f t="shared" si="7"/>
        <v>10000000</v>
      </c>
    </row>
    <row r="37" spans="1:6" x14ac:dyDescent="0.3">
      <c r="A37" s="39"/>
      <c r="B37" s="43">
        <v>30</v>
      </c>
      <c r="C37" s="32" t="s">
        <v>20</v>
      </c>
      <c r="D37" s="10"/>
      <c r="E37" s="11">
        <v>13000000</v>
      </c>
      <c r="F37" s="11"/>
    </row>
    <row r="38" spans="1:6" x14ac:dyDescent="0.3">
      <c r="A38" s="38"/>
      <c r="B38" s="43"/>
      <c r="C38" s="30" t="s">
        <v>7</v>
      </c>
      <c r="D38" s="10"/>
      <c r="E38" s="11"/>
      <c r="F38" s="11">
        <f t="shared" si="7"/>
        <v>13000000</v>
      </c>
    </row>
    <row r="39" spans="1:6" x14ac:dyDescent="0.3">
      <c r="A39" s="42"/>
      <c r="B39" s="42"/>
      <c r="C39" s="33" t="s">
        <v>21</v>
      </c>
      <c r="D39" s="10"/>
      <c r="E39" s="11">
        <f>SUM(E7:E38)</f>
        <v>354100000</v>
      </c>
      <c r="F39" s="11">
        <f>SUM(F7:F38)</f>
        <v>354100000</v>
      </c>
    </row>
    <row r="40" spans="1:6" x14ac:dyDescent="0.3">
      <c r="A40" s="14"/>
      <c r="B40" s="14"/>
      <c r="C40" s="14"/>
      <c r="D40" s="14"/>
      <c r="E40" s="5"/>
      <c r="F40" s="14"/>
    </row>
    <row r="41" spans="1:6" x14ac:dyDescent="0.3">
      <c r="E41" s="3"/>
    </row>
  </sheetData>
  <mergeCells count="20">
    <mergeCell ref="B31:B32"/>
    <mergeCell ref="B33:B34"/>
    <mergeCell ref="B35:B36"/>
    <mergeCell ref="B37:B38"/>
    <mergeCell ref="A6:B6"/>
    <mergeCell ref="A1:F1"/>
    <mergeCell ref="A2:F2"/>
    <mergeCell ref="A3:F3"/>
    <mergeCell ref="A39:B39"/>
    <mergeCell ref="B7:B9"/>
    <mergeCell ref="B10:B11"/>
    <mergeCell ref="B12:B13"/>
    <mergeCell ref="B14:B16"/>
    <mergeCell ref="B17:B18"/>
    <mergeCell ref="B19:B20"/>
    <mergeCell ref="B21:B22"/>
    <mergeCell ref="B23:B24"/>
    <mergeCell ref="B25:B26"/>
    <mergeCell ref="B27:B28"/>
    <mergeCell ref="B29:B30"/>
  </mergeCells>
  <pageMargins left="0.7" right="0.7" top="0.75" bottom="0.75" header="0.3" footer="0.3"/>
  <pageSetup paperSize="5" scale="7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2035-D485-491A-97E8-1B926C6DE388}">
  <sheetPr>
    <pageSetUpPr fitToPage="1"/>
  </sheetPr>
  <dimension ref="A1:I56"/>
  <sheetViews>
    <sheetView zoomScale="88" zoomScaleNormal="80" workbookViewId="0">
      <selection activeCell="D10" sqref="D10"/>
    </sheetView>
  </sheetViews>
  <sheetFormatPr defaultRowHeight="18.75" x14ac:dyDescent="0.3"/>
  <cols>
    <col min="1" max="1" width="9.7109375" style="2" customWidth="1"/>
    <col min="2" max="2" width="25.28515625" style="2" customWidth="1"/>
    <col min="3" max="3" width="9.140625" style="2" customWidth="1"/>
    <col min="4" max="4" width="25.140625" style="2" customWidth="1"/>
    <col min="5" max="5" width="9.140625" style="2"/>
    <col min="6" max="6" width="10.42578125" style="2" customWidth="1"/>
    <col min="7" max="7" width="24.28515625" style="2" customWidth="1"/>
    <col min="8" max="8" width="8.42578125" style="2" customWidth="1"/>
    <col min="9" max="9" width="27.140625" style="2" customWidth="1"/>
    <col min="10" max="16384" width="9.140625" style="2"/>
  </cols>
  <sheetData>
    <row r="1" spans="1:9" x14ac:dyDescent="0.3">
      <c r="A1" s="41" t="s">
        <v>23</v>
      </c>
      <c r="B1" s="41"/>
      <c r="C1" s="41"/>
      <c r="D1" s="41"/>
      <c r="E1" s="41"/>
      <c r="F1" s="41"/>
      <c r="G1" s="41"/>
      <c r="H1" s="41"/>
      <c r="I1" s="41"/>
    </row>
    <row r="2" spans="1:9" x14ac:dyDescent="0.3">
      <c r="A2" s="41" t="s">
        <v>22</v>
      </c>
      <c r="B2" s="41"/>
      <c r="C2" s="41"/>
      <c r="D2" s="41"/>
      <c r="E2" s="41"/>
      <c r="F2" s="41"/>
      <c r="G2" s="41"/>
      <c r="H2" s="41"/>
      <c r="I2" s="41"/>
    </row>
    <row r="3" spans="1:9" x14ac:dyDescent="0.3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x14ac:dyDescent="0.3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3">
      <c r="A5" s="15"/>
      <c r="B5" s="15"/>
      <c r="C5" s="15"/>
      <c r="D5" s="15"/>
      <c r="E5" s="15"/>
      <c r="F5" s="15"/>
      <c r="G5" s="15"/>
      <c r="H5" s="15"/>
      <c r="I5" s="15"/>
    </row>
    <row r="6" spans="1:9" ht="19.5" thickBot="1" x14ac:dyDescent="0.35">
      <c r="A6" s="44" t="s">
        <v>7</v>
      </c>
      <c r="B6" s="44"/>
      <c r="C6" s="45">
        <v>111</v>
      </c>
      <c r="D6" s="45"/>
      <c r="E6" s="15"/>
      <c r="F6" s="16" t="s">
        <v>19</v>
      </c>
      <c r="G6" s="16"/>
      <c r="H6" s="17"/>
      <c r="I6" s="17">
        <v>312</v>
      </c>
    </row>
    <row r="7" spans="1:9" x14ac:dyDescent="0.3">
      <c r="A7" s="18">
        <v>45108</v>
      </c>
      <c r="B7" s="19">
        <v>140000000</v>
      </c>
      <c r="C7" s="18">
        <v>45109</v>
      </c>
      <c r="D7" s="5">
        <v>3500000</v>
      </c>
      <c r="E7" s="14"/>
      <c r="F7" s="18">
        <v>45136</v>
      </c>
      <c r="G7" s="19">
        <v>10000000</v>
      </c>
      <c r="H7" s="18"/>
      <c r="I7" s="5"/>
    </row>
    <row r="8" spans="1:9" x14ac:dyDescent="0.3">
      <c r="A8" s="18">
        <v>45112</v>
      </c>
      <c r="B8" s="20">
        <v>4200000</v>
      </c>
      <c r="C8" s="18">
        <v>45110</v>
      </c>
      <c r="D8" s="5">
        <v>1000000</v>
      </c>
      <c r="E8" s="14"/>
      <c r="F8" s="18"/>
      <c r="G8" s="5"/>
      <c r="H8" s="21"/>
      <c r="I8" s="5"/>
    </row>
    <row r="9" spans="1:9" x14ac:dyDescent="0.3">
      <c r="A9" s="18">
        <v>45127</v>
      </c>
      <c r="B9" s="20">
        <v>5000000</v>
      </c>
      <c r="C9" s="18">
        <v>45111</v>
      </c>
      <c r="D9" s="5">
        <v>3500000</v>
      </c>
      <c r="E9" s="14"/>
      <c r="F9" s="14"/>
      <c r="G9" s="20"/>
      <c r="H9" s="14"/>
      <c r="I9" s="5"/>
    </row>
    <row r="10" spans="1:9" x14ac:dyDescent="0.3">
      <c r="A10" s="14"/>
      <c r="B10" s="20"/>
      <c r="C10" s="18">
        <v>45115</v>
      </c>
      <c r="D10" s="5">
        <v>1200000</v>
      </c>
      <c r="E10" s="14"/>
      <c r="F10" s="14"/>
      <c r="G10" s="22">
        <f>SUM(G7:G9)</f>
        <v>10000000</v>
      </c>
      <c r="H10" s="14"/>
      <c r="I10" s="5"/>
    </row>
    <row r="11" spans="1:9" x14ac:dyDescent="0.3">
      <c r="A11" s="14"/>
      <c r="B11" s="20"/>
      <c r="C11" s="18">
        <v>45117</v>
      </c>
      <c r="D11" s="5">
        <v>1600000</v>
      </c>
      <c r="E11" s="14"/>
      <c r="F11" s="14" t="s">
        <v>26</v>
      </c>
      <c r="G11" s="23">
        <f>G10</f>
        <v>10000000</v>
      </c>
      <c r="H11" s="24"/>
      <c r="I11" s="25"/>
    </row>
    <row r="12" spans="1:9" x14ac:dyDescent="0.3">
      <c r="A12" s="14"/>
      <c r="B12" s="20"/>
      <c r="C12" s="18">
        <v>45124</v>
      </c>
      <c r="D12" s="5">
        <v>31500000</v>
      </c>
      <c r="E12" s="14"/>
      <c r="F12" s="14"/>
      <c r="G12" s="25"/>
      <c r="H12" s="15"/>
      <c r="I12" s="15"/>
    </row>
    <row r="13" spans="1:9" ht="19.5" thickBot="1" x14ac:dyDescent="0.35">
      <c r="A13" s="14"/>
      <c r="B13" s="20"/>
      <c r="C13" s="18">
        <v>45129</v>
      </c>
      <c r="D13" s="5">
        <v>6000000</v>
      </c>
      <c r="E13" s="14"/>
      <c r="F13" s="16" t="s">
        <v>15</v>
      </c>
      <c r="G13" s="16"/>
      <c r="H13" s="17"/>
      <c r="I13" s="17">
        <v>411</v>
      </c>
    </row>
    <row r="14" spans="1:9" x14ac:dyDescent="0.3">
      <c r="A14" s="14"/>
      <c r="B14" s="20"/>
      <c r="C14" s="18">
        <v>45136</v>
      </c>
      <c r="D14" s="5">
        <v>10000000</v>
      </c>
      <c r="E14" s="14"/>
      <c r="F14" s="18"/>
      <c r="G14" s="19"/>
      <c r="H14" s="18">
        <v>45112</v>
      </c>
      <c r="I14" s="5">
        <v>4200000</v>
      </c>
    </row>
    <row r="15" spans="1:9" x14ac:dyDescent="0.3">
      <c r="A15" s="14"/>
      <c r="B15" s="20"/>
      <c r="C15" s="18">
        <v>45137</v>
      </c>
      <c r="D15" s="5">
        <v>13000000</v>
      </c>
      <c r="E15" s="14"/>
      <c r="F15" s="18"/>
      <c r="G15" s="5"/>
      <c r="H15" s="26">
        <v>45116</v>
      </c>
      <c r="I15" s="5">
        <v>10000000</v>
      </c>
    </row>
    <row r="16" spans="1:9" x14ac:dyDescent="0.3">
      <c r="A16" s="14"/>
      <c r="B16" s="20"/>
      <c r="C16" s="14"/>
      <c r="D16" s="5"/>
      <c r="E16" s="14"/>
      <c r="F16" s="14"/>
      <c r="G16" s="20"/>
      <c r="H16" s="18">
        <v>45128</v>
      </c>
      <c r="I16" s="5">
        <v>8100000</v>
      </c>
    </row>
    <row r="17" spans="1:9" x14ac:dyDescent="0.3">
      <c r="A17" s="14"/>
      <c r="B17" s="22">
        <f>SUM(B7:B16)</f>
        <v>149200000</v>
      </c>
      <c r="C17" s="24"/>
      <c r="D17" s="27">
        <f>SUM(D7:D16)</f>
        <v>71300000</v>
      </c>
      <c r="E17" s="14"/>
      <c r="F17" s="14"/>
      <c r="G17" s="20"/>
      <c r="H17" s="14"/>
      <c r="I17" s="27">
        <f>SUM(I14:I16)</f>
        <v>22300000</v>
      </c>
    </row>
    <row r="18" spans="1:9" x14ac:dyDescent="0.3">
      <c r="A18" s="14" t="s">
        <v>26</v>
      </c>
      <c r="B18" s="25">
        <f>B17-D17</f>
        <v>77900000</v>
      </c>
      <c r="C18" s="21"/>
      <c r="D18" s="5"/>
      <c r="E18" s="14"/>
      <c r="F18" s="14"/>
      <c r="G18" s="23"/>
      <c r="H18" s="28" t="s">
        <v>26</v>
      </c>
      <c r="I18" s="25">
        <f>I17</f>
        <v>22300000</v>
      </c>
    </row>
    <row r="19" spans="1:9" x14ac:dyDescent="0.3">
      <c r="A19" s="14"/>
      <c r="B19" s="5"/>
      <c r="C19" s="14"/>
      <c r="D19" s="5"/>
      <c r="E19" s="14"/>
      <c r="F19" s="14"/>
      <c r="G19" s="25"/>
      <c r="H19" s="24"/>
      <c r="I19" s="25"/>
    </row>
    <row r="20" spans="1:9" ht="19.5" thickBot="1" x14ac:dyDescent="0.35">
      <c r="A20" s="16" t="s">
        <v>17</v>
      </c>
      <c r="B20" s="16"/>
      <c r="C20" s="17"/>
      <c r="D20" s="17">
        <v>112</v>
      </c>
      <c r="E20" s="15"/>
      <c r="F20" s="16" t="s">
        <v>10</v>
      </c>
      <c r="G20" s="16"/>
      <c r="H20" s="17"/>
      <c r="I20" s="17">
        <v>511</v>
      </c>
    </row>
    <row r="21" spans="1:9" x14ac:dyDescent="0.3">
      <c r="A21" s="18">
        <v>45116</v>
      </c>
      <c r="B21" s="19">
        <v>10000000</v>
      </c>
      <c r="C21" s="18">
        <v>45127</v>
      </c>
      <c r="D21" s="5">
        <v>5000000</v>
      </c>
      <c r="E21" s="15"/>
      <c r="F21" s="18">
        <v>45109</v>
      </c>
      <c r="G21" s="19">
        <v>3500000</v>
      </c>
      <c r="H21" s="18"/>
      <c r="I21" s="5"/>
    </row>
    <row r="22" spans="1:9" x14ac:dyDescent="0.3">
      <c r="A22" s="18">
        <v>45128</v>
      </c>
      <c r="B22" s="5">
        <v>8100000</v>
      </c>
      <c r="C22" s="21"/>
      <c r="D22" s="5"/>
      <c r="E22" s="15"/>
      <c r="F22" s="18"/>
      <c r="G22" s="5"/>
      <c r="H22" s="21"/>
      <c r="I22" s="5"/>
    </row>
    <row r="23" spans="1:9" x14ac:dyDescent="0.3">
      <c r="A23" s="14"/>
      <c r="B23" s="20"/>
      <c r="C23" s="14"/>
      <c r="D23" s="5"/>
      <c r="E23" s="14"/>
      <c r="F23" s="14"/>
      <c r="G23" s="20"/>
      <c r="H23" s="14"/>
      <c r="I23" s="5"/>
    </row>
    <row r="24" spans="1:9" x14ac:dyDescent="0.3">
      <c r="A24" s="14"/>
      <c r="B24" s="20"/>
      <c r="C24" s="14"/>
      <c r="D24" s="5"/>
      <c r="E24" s="14"/>
      <c r="F24" s="14"/>
      <c r="G24" s="22">
        <f>SUM(G21:G23)</f>
        <v>3500000</v>
      </c>
      <c r="H24" s="14"/>
      <c r="I24" s="5"/>
    </row>
    <row r="25" spans="1:9" x14ac:dyDescent="0.3">
      <c r="A25" s="14"/>
      <c r="B25" s="22">
        <f>SUM(B21:B24)</f>
        <v>18100000</v>
      </c>
      <c r="C25" s="24"/>
      <c r="D25" s="27">
        <f>SUM(D21)</f>
        <v>5000000</v>
      </c>
      <c r="E25" s="14"/>
      <c r="F25" s="14" t="s">
        <v>26</v>
      </c>
      <c r="G25" s="23">
        <f>G24</f>
        <v>3500000</v>
      </c>
      <c r="H25" s="24"/>
      <c r="I25" s="25"/>
    </row>
    <row r="26" spans="1:9" x14ac:dyDescent="0.3">
      <c r="A26" s="14" t="s">
        <v>26</v>
      </c>
      <c r="B26" s="23">
        <f>B25-D25</f>
        <v>13100000</v>
      </c>
      <c r="C26" s="14"/>
      <c r="D26" s="5"/>
      <c r="E26" s="14"/>
      <c r="F26" s="14"/>
      <c r="G26" s="14"/>
      <c r="H26" s="14"/>
      <c r="I26" s="14"/>
    </row>
    <row r="27" spans="1:9" ht="19.5" thickBot="1" x14ac:dyDescent="0.35">
      <c r="A27" s="14"/>
      <c r="B27" s="25"/>
      <c r="C27" s="24"/>
      <c r="D27" s="25"/>
      <c r="E27" s="14"/>
      <c r="F27" s="16" t="s">
        <v>12</v>
      </c>
      <c r="G27" s="16"/>
      <c r="H27" s="17"/>
      <c r="I27" s="17">
        <v>512</v>
      </c>
    </row>
    <row r="28" spans="1:9" ht="19.5" thickBot="1" x14ac:dyDescent="0.35">
      <c r="A28" s="16" t="s">
        <v>8</v>
      </c>
      <c r="B28" s="16"/>
      <c r="C28" s="17"/>
      <c r="D28" s="17">
        <v>121</v>
      </c>
      <c r="E28" s="14"/>
      <c r="F28" s="18">
        <v>45110</v>
      </c>
      <c r="G28" s="19">
        <v>1000000</v>
      </c>
      <c r="H28" s="18"/>
      <c r="I28" s="5"/>
    </row>
    <row r="29" spans="1:9" x14ac:dyDescent="0.3">
      <c r="A29" s="18">
        <v>45108</v>
      </c>
      <c r="B29" s="19">
        <v>70000000</v>
      </c>
      <c r="C29" s="18"/>
      <c r="D29" s="5"/>
      <c r="E29" s="14"/>
      <c r="F29" s="18"/>
      <c r="G29" s="5"/>
      <c r="H29" s="21"/>
      <c r="I29" s="5"/>
    </row>
    <row r="30" spans="1:9" x14ac:dyDescent="0.3">
      <c r="A30" s="18"/>
      <c r="B30" s="5"/>
      <c r="C30" s="21"/>
      <c r="D30" s="5"/>
      <c r="E30" s="14"/>
      <c r="F30" s="14"/>
      <c r="G30" s="20"/>
      <c r="H30" s="14"/>
      <c r="I30" s="5"/>
    </row>
    <row r="31" spans="1:9" x14ac:dyDescent="0.3">
      <c r="A31" s="14"/>
      <c r="B31" s="20"/>
      <c r="C31" s="14"/>
      <c r="D31" s="5"/>
      <c r="E31" s="14"/>
      <c r="F31" s="14"/>
      <c r="G31" s="22">
        <f>SUM(G28:G30)</f>
        <v>1000000</v>
      </c>
      <c r="H31" s="14"/>
      <c r="I31" s="5"/>
    </row>
    <row r="32" spans="1:9" x14ac:dyDescent="0.3">
      <c r="A32" s="14"/>
      <c r="B32" s="22">
        <f>SUM(B29:B31)</f>
        <v>70000000</v>
      </c>
      <c r="C32" s="14"/>
      <c r="D32" s="5"/>
      <c r="E32" s="14"/>
      <c r="F32" s="14" t="s">
        <v>26</v>
      </c>
      <c r="G32" s="23">
        <f>G31</f>
        <v>1000000</v>
      </c>
      <c r="H32" s="24"/>
      <c r="I32" s="25"/>
    </row>
    <row r="33" spans="1:9" x14ac:dyDescent="0.3">
      <c r="A33" s="14" t="s">
        <v>26</v>
      </c>
      <c r="B33" s="23">
        <f>B32</f>
        <v>70000000</v>
      </c>
      <c r="C33" s="24"/>
      <c r="D33" s="25"/>
      <c r="E33" s="15"/>
      <c r="F33" s="14"/>
      <c r="G33" s="14"/>
      <c r="H33" s="14"/>
      <c r="I33" s="14"/>
    </row>
    <row r="34" spans="1:9" ht="19.5" thickBot="1" x14ac:dyDescent="0.35">
      <c r="A34" s="14"/>
      <c r="B34" s="5"/>
      <c r="C34" s="14"/>
      <c r="D34" s="5"/>
      <c r="E34" s="15"/>
      <c r="F34" s="17" t="s">
        <v>27</v>
      </c>
      <c r="G34" s="17"/>
      <c r="H34" s="17"/>
      <c r="I34" s="17">
        <v>513</v>
      </c>
    </row>
    <row r="35" spans="1:9" ht="19.5" thickBot="1" x14ac:dyDescent="0.35">
      <c r="A35" s="16" t="s">
        <v>25</v>
      </c>
      <c r="B35" s="16"/>
      <c r="C35" s="17"/>
      <c r="D35" s="17">
        <v>122</v>
      </c>
      <c r="E35" s="15"/>
      <c r="F35" s="18">
        <v>45115</v>
      </c>
      <c r="G35" s="19">
        <v>1200000</v>
      </c>
      <c r="H35" s="18"/>
      <c r="I35" s="5"/>
    </row>
    <row r="36" spans="1:9" x14ac:dyDescent="0.3">
      <c r="A36" s="18">
        <v>45111</v>
      </c>
      <c r="B36" s="19">
        <v>35000000</v>
      </c>
      <c r="C36" s="18"/>
      <c r="D36" s="5"/>
      <c r="E36" s="15"/>
      <c r="F36" s="18"/>
      <c r="G36" s="5"/>
      <c r="H36" s="21"/>
      <c r="I36" s="5"/>
    </row>
    <row r="37" spans="1:9" x14ac:dyDescent="0.3">
      <c r="A37" s="18">
        <v>45121</v>
      </c>
      <c r="B37" s="5">
        <v>14000000</v>
      </c>
      <c r="C37" s="21"/>
      <c r="D37" s="5"/>
      <c r="E37" s="15"/>
      <c r="F37" s="14"/>
      <c r="G37" s="20"/>
      <c r="H37" s="14"/>
      <c r="I37" s="5"/>
    </row>
    <row r="38" spans="1:9" x14ac:dyDescent="0.3">
      <c r="A38" s="14"/>
      <c r="B38" s="20"/>
      <c r="C38" s="14"/>
      <c r="D38" s="5"/>
      <c r="E38" s="15"/>
      <c r="F38" s="14"/>
      <c r="G38" s="22">
        <f>SUM(G35:G37)</f>
        <v>1200000</v>
      </c>
      <c r="H38" s="14"/>
      <c r="I38" s="5"/>
    </row>
    <row r="39" spans="1:9" x14ac:dyDescent="0.3">
      <c r="A39" s="14"/>
      <c r="B39" s="20"/>
      <c r="C39" s="14"/>
      <c r="D39" s="5"/>
      <c r="E39" s="15"/>
      <c r="F39" s="14" t="s">
        <v>26</v>
      </c>
      <c r="G39" s="23">
        <f>G38</f>
        <v>1200000</v>
      </c>
      <c r="H39" s="24"/>
      <c r="I39" s="25"/>
    </row>
    <row r="40" spans="1:9" x14ac:dyDescent="0.3">
      <c r="A40" s="14"/>
      <c r="B40" s="22">
        <f>SUM(B36:B39)</f>
        <v>49000000</v>
      </c>
      <c r="C40" s="24"/>
      <c r="D40" s="25"/>
      <c r="E40" s="15"/>
      <c r="F40" s="15"/>
      <c r="G40" s="15"/>
      <c r="H40" s="15"/>
      <c r="I40" s="15"/>
    </row>
    <row r="41" spans="1:9" ht="19.5" thickBot="1" x14ac:dyDescent="0.35">
      <c r="A41" s="14" t="s">
        <v>26</v>
      </c>
      <c r="B41" s="23">
        <f>B40</f>
        <v>49000000</v>
      </c>
      <c r="C41" s="14"/>
      <c r="D41" s="5"/>
      <c r="E41" s="15"/>
      <c r="F41" s="16" t="s">
        <v>18</v>
      </c>
      <c r="G41" s="16"/>
      <c r="H41" s="17"/>
      <c r="I41" s="17">
        <v>514</v>
      </c>
    </row>
    <row r="42" spans="1:9" x14ac:dyDescent="0.3">
      <c r="A42" s="14"/>
      <c r="B42" s="25"/>
      <c r="C42" s="24"/>
      <c r="D42" s="25"/>
      <c r="E42" s="15"/>
      <c r="F42" s="18">
        <v>45117</v>
      </c>
      <c r="G42" s="19">
        <v>1600000</v>
      </c>
      <c r="H42" s="18"/>
      <c r="I42" s="5"/>
    </row>
    <row r="43" spans="1:9" ht="19.5" thickBot="1" x14ac:dyDescent="0.35">
      <c r="A43" s="16" t="s">
        <v>14</v>
      </c>
      <c r="B43" s="16"/>
      <c r="C43" s="17"/>
      <c r="D43" s="17">
        <v>211</v>
      </c>
      <c r="E43" s="15"/>
      <c r="F43" s="18">
        <v>45129</v>
      </c>
      <c r="G43" s="5">
        <v>6000000</v>
      </c>
      <c r="H43" s="21"/>
      <c r="I43" s="5"/>
    </row>
    <row r="44" spans="1:9" x14ac:dyDescent="0.3">
      <c r="A44" s="18">
        <v>45124</v>
      </c>
      <c r="B44" s="19">
        <v>31500000</v>
      </c>
      <c r="C44" s="18">
        <v>45111</v>
      </c>
      <c r="D44" s="19">
        <v>31500000</v>
      </c>
      <c r="E44" s="15"/>
      <c r="F44" s="14"/>
      <c r="G44" s="20"/>
      <c r="H44" s="14"/>
      <c r="I44" s="5"/>
    </row>
    <row r="45" spans="1:9" x14ac:dyDescent="0.3">
      <c r="A45" s="18"/>
      <c r="B45" s="5"/>
      <c r="C45" s="26">
        <v>45116</v>
      </c>
      <c r="D45" s="5">
        <v>14000000</v>
      </c>
      <c r="E45" s="15"/>
      <c r="F45" s="14"/>
      <c r="G45" s="20"/>
      <c r="H45" s="14"/>
      <c r="I45" s="5"/>
    </row>
    <row r="46" spans="1:9" x14ac:dyDescent="0.3">
      <c r="A46" s="14"/>
      <c r="B46" s="20"/>
      <c r="C46" s="14"/>
      <c r="D46" s="5"/>
      <c r="E46" s="15"/>
      <c r="F46" s="14"/>
      <c r="G46" s="22">
        <f>SUM(G42:G45)</f>
        <v>7600000</v>
      </c>
      <c r="H46" s="24"/>
      <c r="I46" s="25"/>
    </row>
    <row r="47" spans="1:9" x14ac:dyDescent="0.3">
      <c r="A47" s="14"/>
      <c r="B47" s="20"/>
      <c r="C47" s="14"/>
      <c r="D47" s="5"/>
      <c r="E47" s="15"/>
      <c r="F47" s="14" t="s">
        <v>26</v>
      </c>
      <c r="G47" s="23">
        <f>G46</f>
        <v>7600000</v>
      </c>
      <c r="H47" s="14"/>
      <c r="I47" s="5"/>
    </row>
    <row r="48" spans="1:9" x14ac:dyDescent="0.3">
      <c r="A48" s="14"/>
      <c r="B48" s="22">
        <f>SUM(B44:B47)</f>
        <v>31500000</v>
      </c>
      <c r="C48" s="24"/>
      <c r="D48" s="27">
        <f>SUM(D44:D45)</f>
        <v>45500000</v>
      </c>
      <c r="E48" s="15"/>
      <c r="F48" s="15"/>
      <c r="G48" s="15"/>
      <c r="H48" s="15"/>
      <c r="I48" s="15"/>
    </row>
    <row r="49" spans="1:9" ht="19.5" thickBot="1" x14ac:dyDescent="0.35">
      <c r="A49" s="14"/>
      <c r="B49" s="25"/>
      <c r="C49" s="14" t="s">
        <v>26</v>
      </c>
      <c r="D49" s="25">
        <f>D48-B48</f>
        <v>14000000</v>
      </c>
      <c r="E49" s="15"/>
      <c r="F49" s="17" t="s">
        <v>20</v>
      </c>
      <c r="G49" s="17"/>
      <c r="H49" s="17"/>
      <c r="I49" s="17">
        <v>515</v>
      </c>
    </row>
    <row r="50" spans="1:9" x14ac:dyDescent="0.3">
      <c r="A50" s="15"/>
      <c r="B50" s="15"/>
      <c r="C50" s="15"/>
      <c r="D50" s="4"/>
      <c r="E50" s="15"/>
      <c r="F50" s="18">
        <v>45137</v>
      </c>
      <c r="G50" s="19">
        <v>13000000</v>
      </c>
      <c r="H50" s="18"/>
      <c r="I50" s="5"/>
    </row>
    <row r="51" spans="1:9" ht="19.5" thickBot="1" x14ac:dyDescent="0.35">
      <c r="A51" s="16" t="s">
        <v>9</v>
      </c>
      <c r="B51" s="16"/>
      <c r="C51" s="17"/>
      <c r="D51" s="17">
        <v>311</v>
      </c>
      <c r="E51" s="15"/>
      <c r="F51" s="18"/>
      <c r="G51" s="5"/>
      <c r="H51" s="21"/>
      <c r="I51" s="5"/>
    </row>
    <row r="52" spans="1:9" x14ac:dyDescent="0.3">
      <c r="A52" s="18"/>
      <c r="B52" s="19"/>
      <c r="C52" s="18">
        <v>45108</v>
      </c>
      <c r="D52" s="5">
        <v>210000000</v>
      </c>
      <c r="E52" s="15"/>
      <c r="F52" s="14"/>
      <c r="G52" s="20"/>
      <c r="H52" s="14"/>
      <c r="I52" s="5"/>
    </row>
    <row r="53" spans="1:9" x14ac:dyDescent="0.3">
      <c r="A53" s="18"/>
      <c r="B53" s="5"/>
      <c r="C53" s="21"/>
      <c r="D53" s="5"/>
      <c r="E53" s="15"/>
      <c r="F53" s="14"/>
      <c r="G53" s="22">
        <f>SUM(G50:G52)</f>
        <v>13000000</v>
      </c>
      <c r="H53" s="14"/>
      <c r="I53" s="5"/>
    </row>
    <row r="54" spans="1:9" x14ac:dyDescent="0.3">
      <c r="A54" s="14"/>
      <c r="B54" s="20"/>
      <c r="C54" s="14"/>
      <c r="D54" s="5"/>
      <c r="E54" s="15"/>
      <c r="F54" s="14" t="s">
        <v>26</v>
      </c>
      <c r="G54" s="23">
        <f>G53</f>
        <v>13000000</v>
      </c>
      <c r="H54" s="24"/>
      <c r="I54" s="25"/>
    </row>
    <row r="55" spans="1:9" x14ac:dyDescent="0.3">
      <c r="A55" s="14"/>
      <c r="B55" s="20"/>
      <c r="C55" s="14"/>
      <c r="D55" s="27">
        <f>D52</f>
        <v>210000000</v>
      </c>
      <c r="E55" s="15"/>
      <c r="F55" s="15"/>
      <c r="G55" s="15"/>
      <c r="H55" s="15"/>
      <c r="I55" s="15"/>
    </row>
    <row r="56" spans="1:9" x14ac:dyDescent="0.3">
      <c r="A56" s="14"/>
      <c r="B56" s="23"/>
      <c r="C56" s="28" t="s">
        <v>26</v>
      </c>
      <c r="D56" s="25">
        <f>D55</f>
        <v>210000000</v>
      </c>
      <c r="E56" s="15"/>
      <c r="F56" s="15"/>
      <c r="G56" s="15"/>
      <c r="H56" s="15"/>
      <c r="I56" s="15"/>
    </row>
  </sheetData>
  <mergeCells count="5">
    <mergeCell ref="A1:I1"/>
    <mergeCell ref="A2:I2"/>
    <mergeCell ref="A3:I3"/>
    <mergeCell ref="A6:B6"/>
    <mergeCell ref="C6:D6"/>
  </mergeCells>
  <pageMargins left="0.7" right="0.7" top="0.75" bottom="0.75" header="0.3" footer="0.3"/>
  <pageSetup paperSize="5" scale="6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1D5E-67D7-49EE-ADAF-16CC5978D312}">
  <sheetPr>
    <pageSetUpPr fitToPage="1"/>
  </sheetPr>
  <dimension ref="A1:D38"/>
  <sheetViews>
    <sheetView tabSelected="1" zoomScale="80" zoomScaleNormal="66" workbookViewId="0">
      <selection sqref="A1:D40"/>
    </sheetView>
  </sheetViews>
  <sheetFormatPr defaultRowHeight="18.75" x14ac:dyDescent="0.3"/>
  <cols>
    <col min="1" max="1" width="11.140625" style="1" customWidth="1"/>
    <col min="2" max="2" width="43.85546875" style="1" customWidth="1"/>
    <col min="3" max="3" width="23.85546875" style="1" customWidth="1"/>
    <col min="4" max="4" width="26.7109375" style="1" customWidth="1"/>
    <col min="5" max="16384" width="9.140625" style="1"/>
  </cols>
  <sheetData>
    <row r="1" spans="1:4" x14ac:dyDescent="0.3">
      <c r="A1" s="41" t="s">
        <v>23</v>
      </c>
      <c r="B1" s="41"/>
      <c r="C1" s="41"/>
      <c r="D1" s="41"/>
    </row>
    <row r="2" spans="1:4" x14ac:dyDescent="0.3">
      <c r="A2" s="41" t="s">
        <v>28</v>
      </c>
      <c r="B2" s="41"/>
      <c r="C2" s="41"/>
      <c r="D2" s="41"/>
    </row>
    <row r="3" spans="1:4" x14ac:dyDescent="0.3">
      <c r="A3" s="41" t="s">
        <v>29</v>
      </c>
      <c r="B3" s="41"/>
      <c r="C3" s="41"/>
      <c r="D3" s="41"/>
    </row>
    <row r="4" spans="1:4" x14ac:dyDescent="0.3">
      <c r="A4" s="14"/>
      <c r="B4" s="14"/>
      <c r="C4" s="14"/>
      <c r="D4" s="14"/>
    </row>
    <row r="5" spans="1:4" x14ac:dyDescent="0.3">
      <c r="A5" s="34" t="s">
        <v>34</v>
      </c>
      <c r="B5" s="46" t="s">
        <v>3</v>
      </c>
      <c r="C5" s="48" t="s">
        <v>24</v>
      </c>
      <c r="D5" s="48" t="s">
        <v>5</v>
      </c>
    </row>
    <row r="6" spans="1:4" x14ac:dyDescent="0.3">
      <c r="A6" s="35" t="s">
        <v>35</v>
      </c>
      <c r="B6" s="47"/>
      <c r="C6" s="48"/>
      <c r="D6" s="48"/>
    </row>
    <row r="7" spans="1:4" x14ac:dyDescent="0.3">
      <c r="A7" s="9">
        <v>111</v>
      </c>
      <c r="B7" s="10" t="s">
        <v>7</v>
      </c>
      <c r="C7" s="11">
        <f>'BUKU BESAR'!B18</f>
        <v>77900000</v>
      </c>
      <c r="D7" s="12"/>
    </row>
    <row r="8" spans="1:4" x14ac:dyDescent="0.3">
      <c r="A8" s="9">
        <v>112</v>
      </c>
      <c r="B8" s="10" t="s">
        <v>17</v>
      </c>
      <c r="C8" s="11">
        <f>'BUKU BESAR'!B26</f>
        <v>13100000</v>
      </c>
      <c r="D8" s="12"/>
    </row>
    <row r="9" spans="1:4" x14ac:dyDescent="0.3">
      <c r="A9" s="9">
        <v>121</v>
      </c>
      <c r="B9" s="10" t="s">
        <v>8</v>
      </c>
      <c r="C9" s="11">
        <f>'BUKU BESAR'!B33</f>
        <v>70000000</v>
      </c>
      <c r="D9" s="12"/>
    </row>
    <row r="10" spans="1:4" x14ac:dyDescent="0.3">
      <c r="A10" s="9">
        <v>122</v>
      </c>
      <c r="B10" s="10" t="s">
        <v>25</v>
      </c>
      <c r="C10" s="11">
        <f>'BUKU BESAR'!B41</f>
        <v>49000000</v>
      </c>
      <c r="D10" s="12"/>
    </row>
    <row r="11" spans="1:4" x14ac:dyDescent="0.3">
      <c r="A11" s="9">
        <v>211</v>
      </c>
      <c r="B11" s="10" t="s">
        <v>14</v>
      </c>
      <c r="C11" s="12"/>
      <c r="D11" s="11">
        <f>'BUKU BESAR'!D49</f>
        <v>14000000</v>
      </c>
    </row>
    <row r="12" spans="1:4" x14ac:dyDescent="0.3">
      <c r="A12" s="9">
        <v>311</v>
      </c>
      <c r="B12" s="10" t="s">
        <v>9</v>
      </c>
      <c r="C12" s="12"/>
      <c r="D12" s="11">
        <f>'BUKU BESAR'!D56</f>
        <v>210000000</v>
      </c>
    </row>
    <row r="13" spans="1:4" x14ac:dyDescent="0.3">
      <c r="A13" s="9">
        <v>312</v>
      </c>
      <c r="B13" s="10" t="s">
        <v>19</v>
      </c>
      <c r="C13" s="11">
        <f>'BUKU BESAR'!G11</f>
        <v>10000000</v>
      </c>
      <c r="D13" s="12"/>
    </row>
    <row r="14" spans="1:4" x14ac:dyDescent="0.3">
      <c r="A14" s="9">
        <v>411</v>
      </c>
      <c r="B14" s="10" t="s">
        <v>15</v>
      </c>
      <c r="C14" s="12"/>
      <c r="D14" s="11">
        <f>'BUKU BESAR'!I18</f>
        <v>22300000</v>
      </c>
    </row>
    <row r="15" spans="1:4" x14ac:dyDescent="0.3">
      <c r="A15" s="9">
        <v>511</v>
      </c>
      <c r="B15" s="10" t="s">
        <v>10</v>
      </c>
      <c r="C15" s="11">
        <f>'BUKU BESAR'!G25</f>
        <v>3500000</v>
      </c>
      <c r="D15" s="12"/>
    </row>
    <row r="16" spans="1:4" x14ac:dyDescent="0.3">
      <c r="A16" s="9">
        <v>512</v>
      </c>
      <c r="B16" s="10" t="s">
        <v>12</v>
      </c>
      <c r="C16" s="11">
        <f>'BUKU BESAR'!G32</f>
        <v>1000000</v>
      </c>
      <c r="D16" s="12"/>
    </row>
    <row r="17" spans="1:4" x14ac:dyDescent="0.3">
      <c r="A17" s="9">
        <v>513</v>
      </c>
      <c r="B17" s="10" t="s">
        <v>16</v>
      </c>
      <c r="C17" s="11">
        <f>'BUKU BESAR'!G39</f>
        <v>1200000</v>
      </c>
      <c r="D17" s="12"/>
    </row>
    <row r="18" spans="1:4" x14ac:dyDescent="0.3">
      <c r="A18" s="9">
        <v>514</v>
      </c>
      <c r="B18" s="10" t="s">
        <v>18</v>
      </c>
      <c r="C18" s="11">
        <f>'BUKU BESAR'!G47</f>
        <v>7600000</v>
      </c>
      <c r="D18" s="12"/>
    </row>
    <row r="19" spans="1:4" x14ac:dyDescent="0.3">
      <c r="A19" s="9">
        <v>515</v>
      </c>
      <c r="B19" s="10" t="s">
        <v>20</v>
      </c>
      <c r="C19" s="11">
        <f>'BUKU BESAR'!G54</f>
        <v>13000000</v>
      </c>
      <c r="D19" s="12"/>
    </row>
    <row r="20" spans="1:4" x14ac:dyDescent="0.3">
      <c r="A20" s="10"/>
      <c r="B20" s="10" t="s">
        <v>21</v>
      </c>
      <c r="C20" s="11">
        <f>SUM(C7:C19)</f>
        <v>246300000</v>
      </c>
      <c r="D20" s="11">
        <f>SUM(D11:D19)</f>
        <v>246300000</v>
      </c>
    </row>
    <row r="21" spans="1:4" x14ac:dyDescent="0.3">
      <c r="A21" s="14"/>
      <c r="B21" s="14"/>
      <c r="C21" s="14"/>
      <c r="D21" s="14"/>
    </row>
    <row r="22" spans="1:4" x14ac:dyDescent="0.3">
      <c r="A22" s="14"/>
      <c r="B22" s="14"/>
      <c r="C22" s="14"/>
      <c r="D22" s="14"/>
    </row>
    <row r="23" spans="1:4" x14ac:dyDescent="0.3">
      <c r="A23" s="14"/>
      <c r="B23" s="14"/>
      <c r="C23" s="14"/>
      <c r="D23" s="14"/>
    </row>
    <row r="24" spans="1:4" x14ac:dyDescent="0.3">
      <c r="A24" s="41" t="s">
        <v>23</v>
      </c>
      <c r="B24" s="41"/>
      <c r="C24" s="41"/>
      <c r="D24" s="41"/>
    </row>
    <row r="25" spans="1:4" x14ac:dyDescent="0.3">
      <c r="A25" s="41" t="s">
        <v>30</v>
      </c>
      <c r="B25" s="41"/>
      <c r="C25" s="41"/>
      <c r="D25" s="41"/>
    </row>
    <row r="26" spans="1:4" x14ac:dyDescent="0.3">
      <c r="A26" s="41" t="s">
        <v>1</v>
      </c>
      <c r="B26" s="41"/>
      <c r="C26" s="41"/>
      <c r="D26" s="41"/>
    </row>
    <row r="27" spans="1:4" x14ac:dyDescent="0.3">
      <c r="A27" s="14"/>
      <c r="B27" s="14"/>
      <c r="C27" s="14"/>
      <c r="D27" s="14"/>
    </row>
    <row r="28" spans="1:4" x14ac:dyDescent="0.3">
      <c r="A28" s="4" t="s">
        <v>15</v>
      </c>
      <c r="B28" s="5"/>
      <c r="C28" s="5"/>
      <c r="D28" s="5">
        <v>22300000</v>
      </c>
    </row>
    <row r="29" spans="1:4" x14ac:dyDescent="0.3">
      <c r="A29" s="5"/>
      <c r="B29" s="5"/>
      <c r="C29" s="5"/>
      <c r="D29" s="5"/>
    </row>
    <row r="30" spans="1:4" x14ac:dyDescent="0.3">
      <c r="A30" s="5" t="s">
        <v>31</v>
      </c>
      <c r="B30" s="5"/>
      <c r="C30" s="5"/>
      <c r="D30" s="5"/>
    </row>
    <row r="31" spans="1:4" x14ac:dyDescent="0.3">
      <c r="A31" s="5" t="s">
        <v>10</v>
      </c>
      <c r="B31" s="5"/>
      <c r="C31" s="5">
        <v>3500000</v>
      </c>
      <c r="D31" s="5"/>
    </row>
    <row r="32" spans="1:4" x14ac:dyDescent="0.3">
      <c r="A32" s="5" t="s">
        <v>12</v>
      </c>
      <c r="B32" s="5"/>
      <c r="C32" s="5">
        <v>1000000</v>
      </c>
      <c r="D32" s="5"/>
    </row>
    <row r="33" spans="1:4" x14ac:dyDescent="0.3">
      <c r="A33" s="5" t="s">
        <v>16</v>
      </c>
      <c r="B33" s="5"/>
      <c r="C33" s="5">
        <v>1200000</v>
      </c>
      <c r="D33" s="5"/>
    </row>
    <row r="34" spans="1:4" x14ac:dyDescent="0.3">
      <c r="A34" s="5" t="s">
        <v>18</v>
      </c>
      <c r="B34" s="5"/>
      <c r="C34" s="5">
        <v>7600000</v>
      </c>
      <c r="D34" s="5"/>
    </row>
    <row r="35" spans="1:4" x14ac:dyDescent="0.3">
      <c r="A35" s="5" t="s">
        <v>20</v>
      </c>
      <c r="B35" s="5"/>
      <c r="C35" s="5">
        <v>13000000</v>
      </c>
      <c r="D35" s="5"/>
    </row>
    <row r="36" spans="1:4" x14ac:dyDescent="0.3">
      <c r="A36" s="4" t="s">
        <v>32</v>
      </c>
      <c r="B36" s="5"/>
      <c r="C36" s="6"/>
      <c r="D36" s="4">
        <f>SUM(C31:C35)</f>
        <v>26300000</v>
      </c>
    </row>
    <row r="37" spans="1:4" x14ac:dyDescent="0.3">
      <c r="A37" s="4" t="s">
        <v>33</v>
      </c>
      <c r="B37" s="5"/>
      <c r="C37" s="5"/>
      <c r="D37" s="7">
        <f>D28-D36</f>
        <v>-4000000</v>
      </c>
    </row>
    <row r="38" spans="1:4" x14ac:dyDescent="0.3">
      <c r="A38" s="5"/>
      <c r="B38" s="5"/>
      <c r="C38" s="5"/>
      <c r="D38" s="5"/>
    </row>
  </sheetData>
  <mergeCells count="9">
    <mergeCell ref="A26:D26"/>
    <mergeCell ref="A25:D25"/>
    <mergeCell ref="A24:D24"/>
    <mergeCell ref="A1:D1"/>
    <mergeCell ref="A2:D2"/>
    <mergeCell ref="A3:D3"/>
    <mergeCell ref="B5:B6"/>
    <mergeCell ref="C5:C6"/>
    <mergeCell ref="D5:D6"/>
  </mergeCells>
  <pageMargins left="0.7" right="0.7" top="0.75" bottom="0.75" header="0.3" footer="0.3"/>
  <pageSetup paperSize="5" scale="8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JURNAL UMUM</vt:lpstr>
      <vt:lpstr>BUKU BESAR</vt:lpstr>
      <vt:lpstr>NERACA SALDO &amp; LABA RUGI</vt:lpstr>
      <vt:lpstr>'BUKU BESAR'!Print_Area</vt:lpstr>
      <vt:lpstr>'JURNAL UMUM'!Print_Area</vt:lpstr>
      <vt:lpstr>'NERACA SALDO &amp; LABA RUGI'!Print_Area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qaulan sakila</dc:creator>
  <cp:lastModifiedBy>qaulan sakila</cp:lastModifiedBy>
  <cp:lastPrinted>2023-11-13T21:46:20Z</cp:lastPrinted>
  <dcterms:created xsi:type="dcterms:W3CDTF">2023-11-06T07:53:49Z</dcterms:created>
  <dcterms:modified xsi:type="dcterms:W3CDTF">2023-11-13T21:47:20Z</dcterms:modified>
</cp:coreProperties>
</file>