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customProperty3.bin" ContentType="application/vnd.openxmlformats-officedocument.spreadsheetml.customProperty"/>
  <Override PartName="/xl/tables/table3.xml" ContentType="application/vnd.openxmlformats-officedocument.spreadsheetml.table+xml"/>
  <Override PartName="/xl/customProperty4.bin" ContentType="application/vnd.openxmlformats-officedocument.spreadsheetml.customProperty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ustomProperty5.bin" ContentType="application/vnd.openxmlformats-officedocument.spreadsheetml.customProperty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customProperty6.bin" ContentType="application/vnd.openxmlformats-officedocument.spreadsheetml.customProperty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ustomProperty7.bin" ContentType="application/vnd.openxmlformats-officedocument.spreadsheetml.customProperty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3_Sandbox_Projects\1807_ExcelToPython_CongressionalStaff\"/>
    </mc:Choice>
  </mc:AlternateContent>
  <xr:revisionPtr revIDLastSave="0" documentId="13_ncr:1_{AFADE14C-B249-42C8-97BC-D466FB349484}" xr6:coauthVersionLast="31" xr6:coauthVersionMax="31" xr10:uidLastSave="{00000000-0000-0000-0000-000000000000}"/>
  <bookViews>
    <workbookView xWindow="0" yWindow="0" windowWidth="23040" windowHeight="9060" activeTab="6" xr2:uid="{00000000-000D-0000-FFFF-FFFF00000000}"/>
  </bookViews>
  <sheets>
    <sheet name="Table1" sheetId="1" r:id="rId1"/>
    <sheet name="Table2" sheetId="4" r:id="rId2"/>
    <sheet name="Table3" sheetId="5" r:id="rId3"/>
    <sheet name="Query1" sheetId="7" r:id="rId4"/>
    <sheet name="Query2" sheetId="8" r:id="rId5"/>
    <sheet name="Query3" sheetId="10" r:id="rId6"/>
    <sheet name="Master" sheetId="11" r:id="rId7"/>
    <sheet name="Notes" sheetId="3" r:id="rId8"/>
    <sheet name="ESRI_MAPINFO_SHEET" sheetId="2" state="veryHidden" r:id="rId9"/>
    <sheet name="ESRI_ATTRIBUTES_SHEET" sheetId="12" state="veryHidden" r:id="rId10"/>
    <sheet name="ESRI_FEATURES_SHEET" sheetId="13" state="veryHidden" r:id="rId11"/>
    <sheet name="ESRI_STATUS_SHEET" sheetId="14" state="veryHidden" r:id="rId12"/>
  </sheets>
  <definedNames>
    <definedName name="_xlcn.WorksheetConnection_Book1.xlsxTable11" hidden="1">Table1[]</definedName>
    <definedName name="_xlcn.WorksheetConnection_Book1.xlsxTable131" hidden="1">Table2[]</definedName>
    <definedName name="columnsRange_d9efce8cd6e44cbfb0fb19d79cda5797" hidden="1">ESRI_ATTRIBUTES_SHEET!$A$1:$H$7</definedName>
    <definedName name="ExternalData_1" localSheetId="3" hidden="1">Query1!$A$1:$C$20</definedName>
    <definedName name="ExternalData_1" localSheetId="4" hidden="1">Query2!$A$1:$C$23</definedName>
    <definedName name="ExternalData_1" localSheetId="5" hidden="1">Query3!$A$1:$C$21</definedName>
    <definedName name="ExternalData_2" localSheetId="6" hidden="1">Master!$A$1:$D$23</definedName>
  </definedNames>
  <calcPr calcId="17901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3" name="Table13" connection="WorksheetConnection_Book1.xlsx!Table13"/>
          <x15:modelTable id="Table1" name="Table1" connection="WorksheetConnection_Book1.xlsx!Table1"/>
        </x15:modelTables>
      </x15:dataModel>
    </ext>
  </extLst>
</workbook>
</file>

<file path=xl/calcChain.xml><?xml version="1.0" encoding="utf-8"?>
<calcChain xmlns="http://schemas.openxmlformats.org/spreadsheetml/2006/main">
  <c r="D24" i="14" l="1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A2" i="14"/>
  <c r="A3" i="14"/>
  <c r="A4" i="14"/>
  <c r="A5" i="14"/>
  <c r="A6" i="14"/>
  <c r="A7" i="14"/>
  <c r="A24" i="14" s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B7" i="12"/>
  <c r="E7" i="12"/>
  <c r="B6" i="12"/>
  <c r="E6" i="12"/>
  <c r="A6" i="12"/>
  <c r="B5" i="12"/>
  <c r="E5" i="12"/>
  <c r="A5" i="12"/>
  <c r="B4" i="12"/>
  <c r="E4" i="12"/>
  <c r="A4" i="12"/>
  <c r="B3" i="12"/>
  <c r="E3" i="12"/>
  <c r="A3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ppend1" description="Connection to the 'Append1' query in the workbook." type="5" refreshedVersion="6" background="1" saveData="1">
    <dbPr connection="Provider=Microsoft.Mashup.OleDb.1;Data Source=$Workbook$;Location=Append1;Extended Properties=&quot;&quot;" command="SELECT * FROM [Append1]"/>
  </connection>
  <connection id="2" xr16:uid="{00000000-0015-0000-FFFF-FFFF01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3" xr16:uid="{00000000-0015-0000-FFFF-FFFF02000000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  <connection id="4" xr16:uid="{00000000-0015-0000-FFFF-FFFF03000000}" keepAlive="1" name="Query - Table3" description="Connection to the 'Table3' query in the workbook." type="5" refreshedVersion="6" background="1" saveData="1">
    <dbPr connection="Provider=Microsoft.Mashup.OleDb.1;Data Source=$Workbook$;Location=Table3;Extended Properties=&quot;&quot;" command="SELECT * FROM [Table3]"/>
  </connection>
  <connection id="5" xr16:uid="{00000000-0015-0000-FFFF-FFFF04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00000000-0015-0000-FFFF-FFFF05000000}" name="WorksheetConnection_Book1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.xlsxTable11"/>
        </x15:connection>
      </ext>
    </extLst>
  </connection>
  <connection id="7" xr16:uid="{00000000-0015-0000-FFFF-FFFF06000000}" name="WorksheetConnection_Book1.xlsx!Table13" type="102" refreshedVersion="6" minRefreshableVersion="5">
    <extLst>
      <ext xmlns:x15="http://schemas.microsoft.com/office/spreadsheetml/2010/11/main" uri="{DE250136-89BD-433C-8126-D09CA5730AF9}">
        <x15:connection id="Table13">
          <x15:rangePr sourceName="_xlcn.WorksheetConnection_Book1.xlsxTable131"/>
        </x15:connection>
      </ext>
    </extLst>
  </connection>
</connections>
</file>

<file path=xl/sharedStrings.xml><?xml version="1.0" encoding="utf-8"?>
<sst xmlns="http://schemas.openxmlformats.org/spreadsheetml/2006/main" count="251" uniqueCount="90">
  <si>
    <t>ZIP</t>
  </si>
  <si>
    <t>Date</t>
  </si>
  <si>
    <t>Count</t>
  </si>
  <si>
    <t>a</t>
  </si>
  <si>
    <t>b</t>
  </si>
  <si>
    <t>c</t>
  </si>
  <si>
    <t>want to visualize daily map with ability to switch issues</t>
  </si>
  <si>
    <t>also visualize summary data for entire call history by issue</t>
  </si>
  <si>
    <t>date picker widget to filter map - will it change by default each day?</t>
  </si>
  <si>
    <t>list widget showing top three issue by call volume?</t>
  </si>
  <si>
    <t>summarizing daily call log by ZIP, issue, and day in Python?</t>
  </si>
  <si>
    <t>then merge with master feature layer; delete the individual day layer</t>
  </si>
  <si>
    <t>Survey123 form to capture ZIP, date, issue</t>
  </si>
  <si>
    <t xml:space="preserve">can we have Survey that accepts multiple issues? </t>
  </si>
  <si>
    <t xml:space="preserve">then just create a daily map? </t>
  </si>
  <si>
    <t>filter to just show today's data</t>
  </si>
  <si>
    <t>aggregate and group by issue</t>
  </si>
  <si>
    <t>update issue domain values in feature layer before sharing</t>
  </si>
  <si>
    <t>Issue</t>
  </si>
  <si>
    <t>Master</t>
  </si>
  <si>
    <t>ColumnIndex</t>
  </si>
  <si>
    <t>Name</t>
  </si>
  <si>
    <t>Alias</t>
  </si>
  <si>
    <t>VisibleOnMapTip</t>
  </si>
  <si>
    <t>ChangeIndicator</t>
  </si>
  <si>
    <t>LookupColumn</t>
  </si>
  <si>
    <t>ColumnId</t>
  </si>
  <si>
    <t>FieldType</t>
  </si>
  <si>
    <t>f1</t>
  </si>
  <si>
    <t>f2</t>
  </si>
  <si>
    <t>f3</t>
  </si>
  <si>
    <t>f4</t>
  </si>
  <si>
    <t>Integer</t>
  </si>
  <si>
    <t>String</t>
  </si>
  <si>
    <t>ObjectId</t>
  </si>
  <si>
    <t>Hash</t>
  </si>
  <si>
    <t>Shape</t>
  </si>
  <si>
    <t>H10382112576534430297</t>
  </si>
  <si>
    <t>H14661779451332128454</t>
  </si>
  <si>
    <t>H2796667024747019127</t>
  </si>
  <si>
    <t>H17619019953128567633</t>
  </si>
  <si>
    <t>H12677320240133693390</t>
  </si>
  <si>
    <t>H4780633654736194175</t>
  </si>
  <si>
    <t>H5942817165237514617</t>
  </si>
  <si>
    <t>H654313197261938150</t>
  </si>
  <si>
    <t>H16474815115447240791</t>
  </si>
  <si>
    <t>H1971928956114482047</t>
  </si>
  <si>
    <t>H17114645395313011475</t>
  </si>
  <si>
    <t>H13181712389606639500</t>
  </si>
  <si>
    <t>H15116236093669292</t>
  </si>
  <si>
    <t>RowId</t>
  </si>
  <si>
    <t>IsVis</t>
  </si>
  <si>
    <t>WasVis</t>
  </si>
  <si>
    <t>Changed</t>
  </si>
  <si>
    <t>GlobalId</t>
  </si>
  <si>
    <t>H9393814976756842176</t>
  </si>
  <si>
    <t>H15249519006339736052</t>
  </si>
  <si>
    <t>H6026146969485010441</t>
  </si>
  <si>
    <t>H7312228462420941018</t>
  </si>
  <si>
    <t>H4749054806651687088</t>
  </si>
  <si>
    <t>H1911143572286176303</t>
  </si>
  <si>
    <t>H7807943554210855838</t>
  </si>
  <si>
    <t>H17031315591065517155</t>
  </si>
  <si>
    <t>H3978602136266038561</t>
  </si>
  <si>
    <t>connect to table in excel; find new data</t>
  </si>
  <si>
    <t>add geometry (polygon) to shape (in memory in Python)</t>
  </si>
  <si>
    <t>append to exising layer</t>
  </si>
  <si>
    <t>1EC9A43B-3350-4CCD-87AD-BDA6D3069BC2</t>
  </si>
  <si>
    <t>C8BE166B-B923-4B63-B39E-983C289B3214</t>
  </si>
  <si>
    <t>2FED50A8-1E6A-49EA-B525-DEF7B060492A</t>
  </si>
  <si>
    <t>CF62B19C-B34C-4A00-B3F0-A6034263B2E0</t>
  </si>
  <si>
    <t>B3FF1747-0AD7-4D22-B597-E0AC86476B1C</t>
  </si>
  <si>
    <t>B1827D79-B8BB-4179-A1A1-F1C61BD7499B</t>
  </si>
  <si>
    <t>76193499-D698-4A40-91EA-FA8516CA7518</t>
  </si>
  <si>
    <t>37F60C08-05E4-4AB4-AE73-50EF8DAD8F0C</t>
  </si>
  <si>
    <t>9C4868D2-F7AC-465E-B611-1EB46E59C37E</t>
  </si>
  <si>
    <t>37AE6BF6-97C6-4854-9E2A-FF8D54F292A7</t>
  </si>
  <si>
    <t>952D71F8-6C0D-42B3-8055-B08A76CBC31A</t>
  </si>
  <si>
    <t>CAFA318E-4D6E-44C3-BC09-4FA79FAA0A48</t>
  </si>
  <si>
    <t>9932E0B8-A909-4A43-8E9B-A4C7F3F3E000</t>
  </si>
  <si>
    <t>8ADF3F50-E07F-4DD2-99B3-558EB360F49D</t>
  </si>
  <si>
    <t>C1AFAA88-7AFE-452D-B497-1C2FAE79DD45</t>
  </si>
  <si>
    <t>A371ACBD-CECA-41CD-8C48-3251CB5E82CF</t>
  </si>
  <si>
    <t>4BFC3C21-632E-4F1B-9827-765E88901BB8</t>
  </si>
  <si>
    <t>A5D57AA9-976F-4895-9861-F96CD1D38AC3</t>
  </si>
  <si>
    <t>95AF99B0-5D92-4818-AA98-DE5288575F6D</t>
  </si>
  <si>
    <t>FFAACE31-C31D-44D4-B767-006E23BC2F15</t>
  </si>
  <si>
    <t>172E4D27-A708-4717-AFEF-33301B458343</t>
  </si>
  <si>
    <t>A3DC2CD7-3AB3-4FBE-9C10-F2EC63B0A91E</t>
  </si>
  <si>
    <t>{"extentsLinked":false,"version":2,"maps":[{"EsriSheetId":null,"IsPinned":false,"Left":510,"Top":233,"Width":900,"Height":575,"Id":"e0e4f3033dae489fa423ab7d7bce238e","Name":"Map 4","IsHidden":false,"Extent":null,"Settings":{"app-config":"{\"version\":\"3.14\",\"layout\":{\"name\":\"M4OLayout\",\"extensionPackName\":\"esriM4O\",\"mapContentsStartupVisibility\":\"SHOW\",\"theme\":{\"skin\":null,\"css\":{\"accentColor\":\"#5a9359\",\"accentTextColor\":\"#ffffff\",\"titleColor\":\"#ffffff\",\"titleTextColor\":\"#000000\",\"headerColor\":\"#5a9359\",\"headerHoverColor\":\"#67a966\",\"fontFamily\":\"\u0027Segoe UI\u0027, Avenir, \u0027Helvetica Neue\u0027, \u0027Meiryo UI\u0027, Arial, sans-serif\"}},\"legend\":{\"respectCurrentMapScale\":true,\"collapsedLayerIds\":[]},\"sidePanelWidth\":null,\"hideKeepMeSignedIn\":false,\"defaultKeepMeSignedIn\":true,\"hideSignOutButton\":true,\"hideSignedInUser\":true,\"headerTitle\":\"\",\"hideSearch\":false,\"selectedLayerId\":\"tbD6P\"},\"map\":{\"webmap\":{\"item\":{\"extent\":[[-77.64221235256524,38.826805778456176],[-77.02835126858169,39.114547464154676]]},\"itemData\":{\"operationalLayers\":[],\"baseMap\":{\"baseMapLayers\":[{\"url\":\"https://services.arcgisonline.com/ArcGIS/rest/services/World_Topo_Map/MapServer\",\"id\":\"defaultBasemap\",\"visibility\":true,\"opacity\":1,\"title\":\"World Topographic Map\",\"minScale\":0,\"maxScale\":0,\"refreshInterval\":0,\"visibleLayers\":[],\"layers\":[{\"defaultVisibility\":false,\"id\":0,\"maxScale\":0,\"minScale\":0,\"name\":\"Citations\",\"parentLayerId\":-1,\"subLayerIds\":null}]}],\"title\":\"Citations\"},\"version\":\"1.8\"}},\"webmapExtensions\":{\"mapSettings\":{\"title\":\"ArcGIS\",\"selectionColor\":\"#ffff00\",\"autoZoomOnAdd\":true,\"percentageDecimals\":2,\"currencyDecimals\":2,\"currencySymbol\":\"USD\",\"decimal\":2,\"dateFormat\":\"shortDate\"},\"operationalLayers\":[{\"id\":\"tbD6P\",\"visibility\":true,\"opacity\":0.8,\"title\":\"Master by Count\",\"minScale\":0,\"maxScale\":0,\"itemId\":\"b90f382005454c17a7ffe7ffcd344f47\",\"refreshInterval\":0,\"index\":1,\"esriMaps\":{\"fields\":{\"f1\":{\"sanitizedFieldName\":\"f1\"},\"f2\":{\"sanitizedFieldName\":\"f2\"},\"f3\":{\"sanitizedFieldName\":\"f3\"},\"f4\":{\"sanitizedFieldName\":\"f4\"},\"objectId\":{\"sanitizedFieldName\":\"objectId\"},\"EXCEL_ID\":{\"sanitizedFieldName\":\"EXCEL_ID\"}}},\"featureCollection\":{\"layers\":[{\"popupInfo\":{\"title\":\"\",\"fieldInfos\":[{\"fieldName\":\"f1\",\"label\":\"ZIP\",\"isEditable\":false,\"tooltip\":\"\",\"visible\":true,\"format\":{\"custom\":null,\"dateFormat\":null,\"digitSeparator\":false,\"pattern\":null,\"places\":0,\"symbol\":\"\",\"type\":null},\"stringFieldOption\":\"textbox\"},{\"fieldName\":\"f2\",\"label\":\"Date\",\"isEditable\":false,\"tooltip\":\"\",\"visible\":true,\"format\":{\"custom\":null,\"dateFormat\":\"shortDate\",\"digitSeparator\":false,\"pattern\":null,\"places\":0,\"symbol\":null,\"type\":null},\"stringFieldOption\":\"textbox\"},{\"fieldName\":\"f3\",\"label\":\"Issue\",\"isEditable\":false,\"tooltip\":\"\",\"visible\":true,\"format\":{\"custom\":null,\"dateFormat\":null,\"digitSeparator\":false,\"pattern\":null,\"places\":0,\"symbol\":null,\"type\":null},\"stringFieldOption\":\"textbox\"},{\"fieldName\":\"f4\",\"label\":\"Count\",\"isEditable\":false,\"tooltip\":\"\",\"visible\":true,\"format\":{\"custom\":null,\"dateFormat\":null,\"digitSeparator\":false,\"pattern\":null,\"places\":0,\"symbol\":\"\",\"type\":null},\"stringFieldOption\":\"textbox\"},{\"fieldName\":\"objectId\",\"label\":\"objectId\",\"isEditable\":false,\"tooltip\":\"\",\"visible\":false,\"stringFieldOption\":\"textbox\"}],\"description\":null,\"showAttachments\":false,\"mediaInfos\":[]},\"layerDefinition\":{\"name\":\"Master by Count\",\"geometryType\":\"esriGeometryPolygon\",\"drawingInfo\":{\"renderer\":{\"visualVariables\":[{\"type\":\"colorInfo\",\"field\":\"f4\",\"stops\":[{\"value\":1.7,\"color\":[255,252,212,255],\"label\":\"\u003c 1.7\"},{\"value\":2.23,\"color\":[177,205,194,255],\"label\":null},{\"value\":2.77,\"color\":[98,158,176,255],\"label\":\"2.77\"},{\"value\":3.28,\"color\":[56,98,122,255],\"label\":null},{\"value\":3.8,\"color\":[13,38,68,255],\"label\":\"\u003e 3.8\"}]}],\"authoringInfo\":{\"visualVariables\":[{\"type\":\"colorInfo\",\"minSliderValue\":1,\"maxSliderValue\":5,\"theme\":\"high-to-low\"}]},\"type\":\"classBreaks\",\"field\":\"f4\",\"defaultSymbol\":{\"color\":[170,170,170,255],\"outline\":{\"color\":[153,153,153,255],\"width\":0.375,\"type\":\"esriSLS\",\"style\":\"esriSLSSolid\"},\"type\":\"esriSFS\",\"style\":\"esriSFSSolid\"},\"minValue\":-9007199254740991,\"classBreakInfos\":[{\"symbol\":{\"color\":[170,170,170,255],\"outline\":{\"color\":[153,153,153,255],\"width\":0.375,\"type\":\"esriSLS\",\"style\":\"esriSLSSolid\"},\"type\":\"esriSFS\",\"style\":\"esriSFSSolid\"},\"classMaxValue\":9007199254740991}],\"defaultLabel\":\"others\"}},\"hasAttachments\":false,\"objectIdField\":\"objectId\",\"minScale\":0,\"maxScale\":0,\"fields\":[{\"alias\":\"ZIP\",\"editable\":true,\"name\":\"f1\",\"type\":\"esriFieldTypeInteger\"},{\"alias\":\"Date\",\"editable\":false,\"name\":\"f2\",\"type\":\"esriFieldTypeDate\"},{\"alias\":\"Issue\",\"editable\":false,\"name\":\"f3\",\"type\":\"esriFieldTypeString\"},{\"alias\":\"Count\",\"editable\":false,\"name\":\"f4\",\"type\":\"esriFieldTypeInteger\"},{\"alias\":\"objectId\",\"editable\":false,\"name\":\"objectId\",\"type\":\"esriFieldTypeOID\"},{\"alias\":\"EXCEL_ID\",\"name\":\"EXCEL_ID\",\"type\":\"esriFieldTypeGUID\"}],\"types\":[],\"templates\":[],\"capabilities\":\"\",\"type\":\"LocateDataLayer\",\"locationProvider\":{\"type\":\"stdgeo\",\"geometryType\":\"esriGeometryPolygon\",\"lookupFields\":[{\"lookupField\":\"QUERY\",\"outField\":\"f1\"}],\"targetSR\":102100,\"portalUrl\":\"https://esrifederal.maps.arcgis.com/sharing/rest/\",\"geographyLevel\":{\"layer\":\"US.ZIP5\",\"sourceCountry\":\"US\"},\"geographyIdField\":null,\"layerUrl\":\"https://demographics8.arcgis.com/arcgis/rest/services/USA_Retail_Marketplace_2018/MapServer/11\",\"adminLevel\":\"Admin4\"},\"queryParameters\":{\"tableId\":\"b63fdcd644d7400b9481b40d68e09185\",\"outFields\":[\"f1\",\"f2\",\"f3\",\"f4\",\"objectId\",\"EXCEL_ID\"]},\"state\":6},\"featureSet\":{\"geometryType\":\"esriGeometryPolygon\",\"features\":[],\"nextObjectId\":0}}]},\"type\":\"LocateDataLayer\"}]}}}"},"layers":[{"EsriSheetId":"a13486ab00534f76a9f9c4a9018c7cf1","ColumnsRangeId":"columnsRange_d9efce8cd6e44cbfb0fb19d79cda5797","FeaturesRangeId":"65a93f86-bd9f-4329-baba-3b181ee747de","StatusRangeId":"b9b02693-f42a-42aa-a526-3dc12eacfe82","TableId":"b63fdcd644d7400b9481b40d68e09185","LayerId":"tbD6P","ObjectIdColumn":"f1","UseFirstRowAsHeaders":true,"ExcelType":0,"LocationType":"stdgeo","GeometryType":"esriGeometryPolygon","LayerName":"Master by Count","NextOID":22,"NextFID":4,"Name":"Master","Changes":{"Updates":[],"Deletes":[]}}]}]}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</si>
</sst>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\ &quot;Shape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quotePrefix="1"/>
    <xf numFmtId="164" fontId="0" fillId="0" borderId="0" xfId="0" applyNumberFormat="1"/>
  </cellXfs>
  <cellStyles count="1">
    <cellStyle name="Normal" xfId="0" builtinId="0"/>
  </cellStyles>
  <dxfs count="12">
    <dxf>
      <numFmt numFmtId="164" formatCode=";;;\ &quot;Shape&quot;"/>
    </dxf>
    <dxf>
      <numFmt numFmtId="0" formatCode="General"/>
    </dxf>
    <dxf>
      <numFmt numFmtId="19" formatCode="m/d/yyyy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  <dxf>
      <numFmt numFmtId="0" formatCode="General"/>
    </dxf>
    <dxf>
      <numFmt numFmtId="27" formatCode="m/d/yyyy\ h:mm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0C4B514-4B86-44F1-B1F1-41CD79CEE6A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92E06C9F-4614-435F-BF5B-20300D68F798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149367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9204105E-07CF-4990-AEB8-15DDBBDF86AD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149367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6EDEA849-2611-4DF0-8E42-7505FC243DBA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ZIP" tableColumnId="1"/>
      <queryTableField id="2" name="Date" tableColumnId="2"/>
      <queryTableField id="3" name="Iss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4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ZIP" tableColumnId="1"/>
      <queryTableField id="2" name="Date" tableColumnId="2"/>
      <queryTableField id="3" name="Iss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500-000002000000}" autoFormatId="16" applyNumberFormats="0" applyBorderFormats="0" applyFontFormats="0" applyPatternFormats="0" applyAlignmentFormats="0" applyWidthHeightFormats="0">
  <queryTableRefresh nextId="4">
    <queryTableFields count="3">
      <queryTableField id="1" name="ZIP" tableColumnId="1"/>
      <queryTableField id="2" name="Date" tableColumnId="2"/>
      <queryTableField id="3" name="Issu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600-000003000000}" autoFormatId="16" applyNumberFormats="0" applyBorderFormats="0" applyFontFormats="0" applyPatternFormats="0" applyAlignmentFormats="0" applyWidthHeightFormats="0">
  <queryTableRefresh nextId="5">
    <queryTableFields count="4">
      <queryTableField id="1" name="ZIP" tableColumnId="1"/>
      <queryTableField id="2" name="Date" tableColumnId="2"/>
      <queryTableField id="3" name="Issue" tableColumnId="3"/>
      <queryTableField id="4" name="Count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" totalsRowShown="0">
  <autoFilter ref="A1:C20" xr:uid="{00000000-0009-0000-0100-000001000000}"/>
  <tableColumns count="3">
    <tableColumn id="1" xr3:uid="{00000000-0010-0000-0000-000001000000}" name="ZIP"/>
    <tableColumn id="2" xr3:uid="{00000000-0010-0000-0000-000002000000}" name="Date" dataDxfId="11"/>
    <tableColumn id="3" xr3:uid="{00000000-0010-0000-0000-000003000000}" name="Iss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23" totalsRowShown="0">
  <autoFilter ref="A1:C23" xr:uid="{00000000-0009-0000-0100-000002000000}"/>
  <tableColumns count="3">
    <tableColumn id="1" xr3:uid="{00000000-0010-0000-0100-000001000000}" name="ZIP"/>
    <tableColumn id="2" xr3:uid="{00000000-0010-0000-0100-000002000000}" name="Date" dataDxfId="10"/>
    <tableColumn id="3" xr3:uid="{00000000-0010-0000-0100-000003000000}" name="Iss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C21" totalsRowShown="0">
  <autoFilter ref="A1:C21" xr:uid="{00000000-0009-0000-0100-000003000000}"/>
  <tableColumns count="3">
    <tableColumn id="1" xr3:uid="{00000000-0010-0000-0200-000001000000}" name="ZIP"/>
    <tableColumn id="2" xr3:uid="{00000000-0010-0000-0200-000002000000}" name="Date" dataDxfId="9"/>
    <tableColumn id="3" xr3:uid="{00000000-0010-0000-0200-000003000000}" name="Iss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_2" displayName="Table1_2" ref="A1:C20" tableType="queryTable" totalsRowShown="0">
  <autoFilter ref="A1:C20" xr:uid="{00000000-0009-0000-0100-000004000000}"/>
  <tableColumns count="3">
    <tableColumn id="1" xr3:uid="{00000000-0010-0000-0300-000001000000}" uniqueName="1" name="ZIP" queryTableFieldId="1"/>
    <tableColumn id="2" xr3:uid="{00000000-0010-0000-0300-000002000000}" uniqueName="2" name="Date" queryTableFieldId="2" dataDxfId="8"/>
    <tableColumn id="3" xr3:uid="{00000000-0010-0000-0300-000003000000}" uniqueName="3" name="Issue" queryTableFieldId="3" dataDxf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_2" displayName="Table2_2" ref="A1:C23" tableType="queryTable" totalsRowShown="0">
  <autoFilter ref="A1:C23" xr:uid="{00000000-0009-0000-0100-000005000000}"/>
  <tableColumns count="3">
    <tableColumn id="1" xr3:uid="{00000000-0010-0000-0400-000001000000}" uniqueName="1" name="ZIP" queryTableFieldId="1"/>
    <tableColumn id="2" xr3:uid="{00000000-0010-0000-0400-000002000000}" uniqueName="2" name="Date" queryTableFieldId="2" dataDxfId="6"/>
    <tableColumn id="3" xr3:uid="{00000000-0010-0000-0400-000003000000}" uniqueName="3" name="Issue" queryTableFieldId="3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3_2" displayName="Table3_2" ref="A1:C21" tableType="queryTable" totalsRowShown="0">
  <autoFilter ref="A1:C21" xr:uid="{00000000-0009-0000-0100-000007000000}"/>
  <tableColumns count="3">
    <tableColumn id="1" xr3:uid="{00000000-0010-0000-0500-000001000000}" uniqueName="1" name="ZIP" queryTableFieldId="1"/>
    <tableColumn id="2" xr3:uid="{00000000-0010-0000-0500-000002000000}" uniqueName="2" name="Date" queryTableFieldId="2" dataDxfId="4"/>
    <tableColumn id="3" xr3:uid="{00000000-0010-0000-0500-000003000000}" uniqueName="3" name="Issue" queryTableFieldId="3" dataDxf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Master" displayName="Master" ref="A1:D23" tableType="queryTable" totalsRowShown="0">
  <autoFilter ref="A1:D23" xr:uid="{00000000-0009-0000-0100-000008000000}"/>
  <sortState ref="A2:D23">
    <sortCondition ref="B2:B23"/>
    <sortCondition ref="A2:A23"/>
    <sortCondition ref="C2:C23"/>
  </sortState>
  <tableColumns count="4">
    <tableColumn id="1" xr3:uid="{00000000-0010-0000-0600-000001000000}" uniqueName="1" name="ZIP" queryTableFieldId="1"/>
    <tableColumn id="2" xr3:uid="{00000000-0010-0000-0600-000002000000}" uniqueName="2" name="Date" queryTableFieldId="2" dataDxfId="2"/>
    <tableColumn id="3" xr3:uid="{00000000-0010-0000-0600-000003000000}" uniqueName="3" name="Issue" queryTableFieldId="3" dataDxfId="1"/>
    <tableColumn id="4" xr3:uid="{00000000-0010-0000-0600-000004000000}" uniqueName="4" name="Count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051D3C-4579-4F1D-A68E-1188D8B35117}" name="65a93f86-bd9f-4329-baba-3b181ee747de" displayName="_65a93f86_bd9f_4329_baba_3b181ee747de" ref="A1:D23" totalsRowShown="0">
  <autoFilter ref="A1:D23" xr:uid="{AE01AAB9-AA72-450C-93D8-577C4BE97E8F}"/>
  <tableColumns count="4">
    <tableColumn id="1" xr3:uid="{6A9577D8-964A-411B-BAC5-CFC6E2AB3B89}" name="ObjectId"/>
    <tableColumn id="2" xr3:uid="{3A2E1E49-92FC-4379-90E9-58CDC32B6167}" name="Hash"/>
    <tableColumn id="4" xr3:uid="{F0BF3536-ED37-4E7B-BF57-C262EEE76ABE}" name="GlobalId"/>
    <tableColumn id="3" xr3:uid="{F7BC57D9-F5C7-47BF-8C66-CA9117402473}" name="Shape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9DFBAF9-EB8E-42ED-88A6-E6BE6EBBC172}" name="b9b02693-f42a-42aa-a526-3dc12eacfe82" displayName="b9b02693_f42a_42aa_a526_3dc12eacfe82" ref="A1:D24" totalsRowCount="1">
  <autoFilter ref="A1:D23" xr:uid="{04835BB4-ABA6-4C4D-A4AC-827FA7AD6ADA}"/>
  <tableColumns count="4">
    <tableColumn id="1" xr3:uid="{563BF60F-06AB-4296-BD34-386FE545C820}" name="RowId" totalsRowFunction="count">
      <calculatedColumnFormula>ROW(Master!$A2:$D2)</calculatedColumnFormula>
    </tableColumn>
    <tableColumn id="2" xr3:uid="{1F61253C-5F64-4F75-96D4-09654CF68099}" name="IsVis">
      <calculatedColumnFormula>IF(SUBTOTAL(103, Master!$A2:$D2) &gt; 0, 1, 0)</calculatedColumnFormula>
    </tableColumn>
    <tableColumn id="3" xr3:uid="{C01A8BFB-2EF0-417A-9FD8-19923CFE29BD}" name="WasVis"/>
    <tableColumn id="4" xr3:uid="{5FBCDF54-3AC2-437E-8A66-BB8D15EC6E9B}" name="Changed" totalsRowFunction="custom">
      <calculatedColumnFormula>IF($B2=$C2, 0, 1)</calculatedColumnFormula>
      <totalsRowFormula>SUM($D$2:$D$23)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"/>
  <sheetViews>
    <sheetView workbookViewId="0">
      <selection activeCell="B15" sqref="B15"/>
    </sheetView>
  </sheetViews>
  <sheetFormatPr defaultRowHeight="15" x14ac:dyDescent="0.25"/>
  <cols>
    <col min="2" max="2" width="9.5703125" style="1" bestFit="1" customWidth="1"/>
    <col min="10" max="10" width="13.7109375" bestFit="1" customWidth="1"/>
    <col min="11" max="11" width="15.140625" customWidth="1"/>
    <col min="12" max="12" width="7.42578125" bestFit="1" customWidth="1"/>
    <col min="13" max="13" width="11.42578125" bestFit="1" customWidth="1"/>
  </cols>
  <sheetData>
    <row r="1" spans="1:3" x14ac:dyDescent="0.25">
      <c r="A1" t="s">
        <v>0</v>
      </c>
      <c r="B1" s="1" t="s">
        <v>1</v>
      </c>
      <c r="C1" t="s">
        <v>18</v>
      </c>
    </row>
    <row r="2" spans="1:3" x14ac:dyDescent="0.25">
      <c r="A2">
        <v>22102</v>
      </c>
      <c r="B2" s="1">
        <v>43304</v>
      </c>
      <c r="C2" t="s">
        <v>3</v>
      </c>
    </row>
    <row r="3" spans="1:3" x14ac:dyDescent="0.25">
      <c r="A3">
        <v>22102</v>
      </c>
      <c r="B3" s="1">
        <v>43304</v>
      </c>
      <c r="C3" t="s">
        <v>4</v>
      </c>
    </row>
    <row r="4" spans="1:3" x14ac:dyDescent="0.25">
      <c r="A4">
        <v>22102</v>
      </c>
      <c r="B4" s="1">
        <v>43305</v>
      </c>
      <c r="C4" t="s">
        <v>3</v>
      </c>
    </row>
    <row r="5" spans="1:3" x14ac:dyDescent="0.25">
      <c r="A5">
        <v>22102</v>
      </c>
      <c r="B5" s="1">
        <v>43305</v>
      </c>
      <c r="C5" t="s">
        <v>5</v>
      </c>
    </row>
    <row r="6" spans="1:3" x14ac:dyDescent="0.25">
      <c r="A6">
        <v>22102</v>
      </c>
      <c r="B6" s="1">
        <v>43304</v>
      </c>
      <c r="C6" t="s">
        <v>3</v>
      </c>
    </row>
    <row r="7" spans="1:3" x14ac:dyDescent="0.25">
      <c r="A7">
        <v>22182</v>
      </c>
      <c r="B7" s="1">
        <v>43304</v>
      </c>
      <c r="C7" t="s">
        <v>4</v>
      </c>
    </row>
    <row r="8" spans="1:3" x14ac:dyDescent="0.25">
      <c r="A8">
        <v>22182</v>
      </c>
      <c r="B8" s="1">
        <v>43304</v>
      </c>
      <c r="C8" t="s">
        <v>5</v>
      </c>
    </row>
    <row r="9" spans="1:3" x14ac:dyDescent="0.25">
      <c r="A9">
        <v>22182</v>
      </c>
      <c r="B9" s="1">
        <v>43304</v>
      </c>
      <c r="C9" t="s">
        <v>4</v>
      </c>
    </row>
    <row r="10" spans="1:3" x14ac:dyDescent="0.25">
      <c r="A10">
        <v>22182</v>
      </c>
      <c r="B10" s="1">
        <v>43305</v>
      </c>
      <c r="C10" t="s">
        <v>3</v>
      </c>
    </row>
    <row r="11" spans="1:3" x14ac:dyDescent="0.25">
      <c r="A11">
        <v>22182</v>
      </c>
      <c r="B11" s="1">
        <v>43305</v>
      </c>
      <c r="C11" t="s">
        <v>3</v>
      </c>
    </row>
    <row r="12" spans="1:3" x14ac:dyDescent="0.25">
      <c r="A12">
        <v>22182</v>
      </c>
      <c r="B12" s="1">
        <v>43305</v>
      </c>
      <c r="C12" t="s">
        <v>5</v>
      </c>
    </row>
    <row r="13" spans="1:3" x14ac:dyDescent="0.25">
      <c r="A13">
        <v>22182</v>
      </c>
      <c r="B13" s="1">
        <v>43305</v>
      </c>
      <c r="C13" t="s">
        <v>4</v>
      </c>
    </row>
    <row r="14" spans="1:3" x14ac:dyDescent="0.25">
      <c r="A14">
        <v>22182</v>
      </c>
      <c r="B14" s="1">
        <v>43305</v>
      </c>
      <c r="C14" t="s">
        <v>5</v>
      </c>
    </row>
    <row r="15" spans="1:3" x14ac:dyDescent="0.25">
      <c r="A15">
        <v>22181</v>
      </c>
      <c r="B15" s="1">
        <v>43305</v>
      </c>
      <c r="C15" t="s">
        <v>4</v>
      </c>
    </row>
    <row r="16" spans="1:3" x14ac:dyDescent="0.25">
      <c r="A16">
        <v>22102</v>
      </c>
      <c r="B16" s="1">
        <v>43306</v>
      </c>
      <c r="C16" t="s">
        <v>3</v>
      </c>
    </row>
    <row r="17" spans="1:3" x14ac:dyDescent="0.25">
      <c r="A17">
        <v>22102</v>
      </c>
      <c r="B17" s="1">
        <v>43306</v>
      </c>
      <c r="C17" t="s">
        <v>5</v>
      </c>
    </row>
    <row r="18" spans="1:3" x14ac:dyDescent="0.25">
      <c r="A18">
        <v>22102</v>
      </c>
      <c r="B18" s="1">
        <v>43306</v>
      </c>
      <c r="C18" t="s">
        <v>5</v>
      </c>
    </row>
    <row r="19" spans="1:3" x14ac:dyDescent="0.25">
      <c r="A19">
        <v>22182</v>
      </c>
      <c r="B19" s="1">
        <v>43306</v>
      </c>
      <c r="C19" t="s">
        <v>4</v>
      </c>
    </row>
    <row r="20" spans="1:3" x14ac:dyDescent="0.25">
      <c r="A20">
        <v>22182</v>
      </c>
      <c r="B20" s="1">
        <v>43306</v>
      </c>
      <c r="C20" t="s">
        <v>3</v>
      </c>
    </row>
  </sheetData>
  <dataConsolidate topLabels="1">
    <dataRefs count="3">
      <dataRef name="Summary1"/>
      <dataRef name="Summary2"/>
      <dataRef name="Summary3"/>
    </dataRefs>
  </dataConsolidate>
  <pageMargins left="0.7" right="0.7" top="0.75" bottom="0.75" header="0.3" footer="0.3"/>
  <pageSetup orientation="portrait" r:id="rId1"/>
  <customProperties>
    <customPr name="ESRI_SHEET_ID" r:id="rId2"/>
  </customPropertie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/>
  </sheetViews>
  <sheetFormatPr defaultRowHeight="15" x14ac:dyDescent="0.25"/>
  <sheetData>
    <row r="1" spans="1:8" x14ac:dyDescent="0.25">
      <c r="A1" t="s">
        <v>19</v>
      </c>
    </row>
    <row r="2" spans="1:8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</row>
    <row r="3" spans="1:8" x14ac:dyDescent="0.25">
      <c r="A3">
        <f>COLUMN(Master!$A$1:$A$22)</f>
        <v>1</v>
      </c>
      <c r="B3" t="str">
        <f>Master!$A$1</f>
        <v>ZIP</v>
      </c>
      <c r="D3" t="b">
        <v>1</v>
      </c>
      <c r="E3">
        <f>$A$3*ROW($E$3)</f>
        <v>3</v>
      </c>
      <c r="F3" t="b">
        <v>1</v>
      </c>
      <c r="G3" t="s">
        <v>28</v>
      </c>
      <c r="H3" t="s">
        <v>32</v>
      </c>
    </row>
    <row r="4" spans="1:8" x14ac:dyDescent="0.25">
      <c r="A4">
        <f>COLUMN(Master!$B$1:$B$22)</f>
        <v>2</v>
      </c>
      <c r="B4" t="str">
        <f>Master!$B$1</f>
        <v>Date</v>
      </c>
      <c r="D4" t="b">
        <v>1</v>
      </c>
      <c r="E4">
        <f>$A$4*ROW($E$4)</f>
        <v>8</v>
      </c>
      <c r="F4" t="b">
        <v>0</v>
      </c>
      <c r="G4" t="s">
        <v>29</v>
      </c>
      <c r="H4" t="s">
        <v>1</v>
      </c>
    </row>
    <row r="5" spans="1:8" x14ac:dyDescent="0.25">
      <c r="A5">
        <f>COLUMN(Master!$C$1:$C$22)</f>
        <v>3</v>
      </c>
      <c r="B5" t="str">
        <f>Master!$C$1</f>
        <v>Issue</v>
      </c>
      <c r="D5" t="b">
        <v>1</v>
      </c>
      <c r="E5">
        <f>$A$5*ROW($E$5)</f>
        <v>15</v>
      </c>
      <c r="F5" t="b">
        <v>0</v>
      </c>
      <c r="G5" t="s">
        <v>30</v>
      </c>
      <c r="H5" t="s">
        <v>33</v>
      </c>
    </row>
    <row r="6" spans="1:8" x14ac:dyDescent="0.25">
      <c r="A6">
        <f>COLUMN(Master!$D$1:$D$22)</f>
        <v>4</v>
      </c>
      <c r="B6" t="str">
        <f>Master!$D$1</f>
        <v>Count</v>
      </c>
      <c r="D6" t="b">
        <v>1</v>
      </c>
      <c r="E6">
        <f>$A$6*ROW($E$6)</f>
        <v>24</v>
      </c>
      <c r="F6" t="b">
        <v>0</v>
      </c>
      <c r="G6" t="s">
        <v>31</v>
      </c>
      <c r="H6" t="s">
        <v>32</v>
      </c>
    </row>
    <row r="7" spans="1:8" x14ac:dyDescent="0.25">
      <c r="B7">
        <f>SUMPRODUCT(LEN($B$3:$B$6))</f>
        <v>17</v>
      </c>
      <c r="E7">
        <f>SUM($E$3:$E$6)</f>
        <v>50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3"/>
  <sheetViews>
    <sheetView workbookViewId="0"/>
  </sheetViews>
  <sheetFormatPr defaultRowHeight="15" x14ac:dyDescent="0.25"/>
  <cols>
    <col min="1" max="1" width="11" customWidth="1"/>
  </cols>
  <sheetData>
    <row r="1" spans="1:4" x14ac:dyDescent="0.25">
      <c r="A1" t="s">
        <v>34</v>
      </c>
      <c r="B1" t="s">
        <v>35</v>
      </c>
      <c r="C1" t="s">
        <v>54</v>
      </c>
      <c r="D1" t="s">
        <v>36</v>
      </c>
    </row>
    <row r="2" spans="1:4" x14ac:dyDescent="0.25">
      <c r="A2">
        <v>1</v>
      </c>
      <c r="B2" t="s">
        <v>37</v>
      </c>
      <c r="C2" t="s">
        <v>67</v>
      </c>
      <c r="D2" s="5"/>
    </row>
    <row r="3" spans="1:4" x14ac:dyDescent="0.25">
      <c r="A3">
        <v>2</v>
      </c>
      <c r="B3" t="s">
        <v>38</v>
      </c>
      <c r="C3" t="s">
        <v>68</v>
      </c>
      <c r="D3" s="5"/>
    </row>
    <row r="4" spans="1:4" x14ac:dyDescent="0.25">
      <c r="A4">
        <v>3</v>
      </c>
      <c r="B4" t="s">
        <v>39</v>
      </c>
      <c r="C4" t="s">
        <v>69</v>
      </c>
      <c r="D4" s="5"/>
    </row>
    <row r="5" spans="1:4" x14ac:dyDescent="0.25">
      <c r="A5">
        <v>4</v>
      </c>
      <c r="B5" t="s">
        <v>55</v>
      </c>
      <c r="C5" t="s">
        <v>70</v>
      </c>
      <c r="D5" s="5"/>
    </row>
    <row r="6" spans="1:4" x14ac:dyDescent="0.25">
      <c r="A6">
        <v>5</v>
      </c>
      <c r="B6" t="s">
        <v>40</v>
      </c>
      <c r="C6" t="s">
        <v>71</v>
      </c>
      <c r="D6" s="5"/>
    </row>
    <row r="7" spans="1:4" x14ac:dyDescent="0.25">
      <c r="A7">
        <v>6</v>
      </c>
      <c r="B7" t="s">
        <v>41</v>
      </c>
      <c r="C7" t="s">
        <v>72</v>
      </c>
      <c r="D7" s="5"/>
    </row>
    <row r="8" spans="1:4" x14ac:dyDescent="0.25">
      <c r="A8">
        <v>7</v>
      </c>
      <c r="B8" t="s">
        <v>42</v>
      </c>
      <c r="C8" t="s">
        <v>73</v>
      </c>
      <c r="D8" s="5"/>
    </row>
    <row r="9" spans="1:4" x14ac:dyDescent="0.25">
      <c r="A9">
        <v>8</v>
      </c>
      <c r="B9" t="s">
        <v>43</v>
      </c>
      <c r="C9" t="s">
        <v>74</v>
      </c>
      <c r="D9" s="5"/>
    </row>
    <row r="10" spans="1:4" x14ac:dyDescent="0.25">
      <c r="A10">
        <v>9</v>
      </c>
      <c r="B10" t="s">
        <v>44</v>
      </c>
      <c r="C10" t="s">
        <v>75</v>
      </c>
      <c r="D10" s="5"/>
    </row>
    <row r="11" spans="1:4" x14ac:dyDescent="0.25">
      <c r="A11">
        <v>10</v>
      </c>
      <c r="B11" t="s">
        <v>45</v>
      </c>
      <c r="C11" t="s">
        <v>76</v>
      </c>
      <c r="D11" s="5"/>
    </row>
    <row r="12" spans="1:4" x14ac:dyDescent="0.25">
      <c r="A12">
        <v>11</v>
      </c>
      <c r="B12" t="s">
        <v>46</v>
      </c>
      <c r="C12" t="s">
        <v>77</v>
      </c>
      <c r="D12" s="5"/>
    </row>
    <row r="13" spans="1:4" x14ac:dyDescent="0.25">
      <c r="A13">
        <v>12</v>
      </c>
      <c r="B13" t="s">
        <v>47</v>
      </c>
      <c r="C13" t="s">
        <v>78</v>
      </c>
      <c r="D13" s="5"/>
    </row>
    <row r="14" spans="1:4" x14ac:dyDescent="0.25">
      <c r="A14">
        <v>13</v>
      </c>
      <c r="B14" t="s">
        <v>48</v>
      </c>
      <c r="C14" t="s">
        <v>79</v>
      </c>
      <c r="D14" s="5"/>
    </row>
    <row r="15" spans="1:4" x14ac:dyDescent="0.25">
      <c r="A15">
        <v>14</v>
      </c>
      <c r="B15" t="s">
        <v>49</v>
      </c>
      <c r="C15" t="s">
        <v>80</v>
      </c>
      <c r="D15" s="5"/>
    </row>
    <row r="16" spans="1:4" x14ac:dyDescent="0.25">
      <c r="A16">
        <v>15</v>
      </c>
      <c r="B16" t="s">
        <v>56</v>
      </c>
      <c r="C16" t="s">
        <v>81</v>
      </c>
      <c r="D16" s="5"/>
    </row>
    <row r="17" spans="1:4" x14ac:dyDescent="0.25">
      <c r="A17">
        <v>16</v>
      </c>
      <c r="B17" t="s">
        <v>57</v>
      </c>
      <c r="C17" t="s">
        <v>82</v>
      </c>
      <c r="D17" s="5"/>
    </row>
    <row r="18" spans="1:4" x14ac:dyDescent="0.25">
      <c r="A18">
        <v>17</v>
      </c>
      <c r="B18" t="s">
        <v>58</v>
      </c>
      <c r="C18" t="s">
        <v>83</v>
      </c>
      <c r="D18" s="5"/>
    </row>
    <row r="19" spans="1:4" x14ac:dyDescent="0.25">
      <c r="A19">
        <v>18</v>
      </c>
      <c r="B19" t="s">
        <v>59</v>
      </c>
      <c r="C19" t="s">
        <v>84</v>
      </c>
      <c r="D19" s="5"/>
    </row>
    <row r="20" spans="1:4" x14ac:dyDescent="0.25">
      <c r="A20">
        <v>19</v>
      </c>
      <c r="B20" t="s">
        <v>60</v>
      </c>
      <c r="C20" t="s">
        <v>85</v>
      </c>
      <c r="D20" s="5"/>
    </row>
    <row r="21" spans="1:4" x14ac:dyDescent="0.25">
      <c r="A21">
        <v>20</v>
      </c>
      <c r="B21" t="s">
        <v>61</v>
      </c>
      <c r="C21" t="s">
        <v>86</v>
      </c>
      <c r="D21" s="5"/>
    </row>
    <row r="22" spans="1:4" x14ac:dyDescent="0.25">
      <c r="A22">
        <v>21</v>
      </c>
      <c r="B22" t="s">
        <v>62</v>
      </c>
      <c r="C22" t="s">
        <v>87</v>
      </c>
      <c r="D22" s="5"/>
    </row>
    <row r="23" spans="1:4" x14ac:dyDescent="0.25">
      <c r="A23">
        <v>22</v>
      </c>
      <c r="B23" t="s">
        <v>63</v>
      </c>
      <c r="C23" t="s">
        <v>88</v>
      </c>
      <c r="D23" s="5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4"/>
  <sheetViews>
    <sheetView workbookViewId="0"/>
  </sheetViews>
  <sheetFormatPr defaultRowHeight="15" x14ac:dyDescent="0.25"/>
  <cols>
    <col min="1" max="1" width="11" customWidth="1"/>
  </cols>
  <sheetData>
    <row r="1" spans="1:4" x14ac:dyDescent="0.25">
      <c r="A1" t="s">
        <v>50</v>
      </c>
      <c r="B1" t="s">
        <v>51</v>
      </c>
      <c r="C1" t="s">
        <v>52</v>
      </c>
      <c r="D1" t="s">
        <v>53</v>
      </c>
    </row>
    <row r="2" spans="1:4" x14ac:dyDescent="0.25">
      <c r="A2">
        <f>ROW(Master!$A2:$D2)</f>
        <v>2</v>
      </c>
      <c r="B2">
        <f>IF(SUBTOTAL(103, Master!$A2:$D2) &gt; 0, 1, 0)</f>
        <v>1</v>
      </c>
      <c r="C2">
        <v>1</v>
      </c>
      <c r="D2">
        <f t="shared" ref="D2:D23" si="0">IF($B2=$C2, 0, 1)</f>
        <v>0</v>
      </c>
    </row>
    <row r="3" spans="1:4" x14ac:dyDescent="0.25">
      <c r="A3">
        <f>ROW(Master!$A3:$D3)</f>
        <v>3</v>
      </c>
      <c r="B3">
        <f>IF(SUBTOTAL(103, Master!$A3:$D3) &gt; 0, 1, 0)</f>
        <v>1</v>
      </c>
      <c r="C3">
        <v>1</v>
      </c>
      <c r="D3">
        <f t="shared" si="0"/>
        <v>0</v>
      </c>
    </row>
    <row r="4" spans="1:4" x14ac:dyDescent="0.25">
      <c r="A4">
        <f>ROW(Master!$A4:$D4)</f>
        <v>4</v>
      </c>
      <c r="B4">
        <f>IF(SUBTOTAL(103, Master!$A4:$D4) &gt; 0, 1, 0)</f>
        <v>1</v>
      </c>
      <c r="C4">
        <v>1</v>
      </c>
      <c r="D4">
        <f t="shared" si="0"/>
        <v>0</v>
      </c>
    </row>
    <row r="5" spans="1:4" x14ac:dyDescent="0.25">
      <c r="A5">
        <f>ROW(Master!$A5:$D5)</f>
        <v>5</v>
      </c>
      <c r="B5">
        <f>IF(SUBTOTAL(103, Master!$A5:$D5) &gt; 0, 1, 0)</f>
        <v>1</v>
      </c>
      <c r="C5">
        <v>1</v>
      </c>
      <c r="D5">
        <f t="shared" si="0"/>
        <v>0</v>
      </c>
    </row>
    <row r="6" spans="1:4" x14ac:dyDescent="0.25">
      <c r="A6">
        <f>ROW(Master!$A6:$D6)</f>
        <v>6</v>
      </c>
      <c r="B6">
        <f>IF(SUBTOTAL(103, Master!$A6:$D6) &gt; 0, 1, 0)</f>
        <v>1</v>
      </c>
      <c r="C6">
        <v>1</v>
      </c>
      <c r="D6">
        <f t="shared" si="0"/>
        <v>0</v>
      </c>
    </row>
    <row r="7" spans="1:4" x14ac:dyDescent="0.25">
      <c r="A7">
        <f>ROW(Master!$A7:$D7)</f>
        <v>7</v>
      </c>
      <c r="B7">
        <f>IF(SUBTOTAL(103, Master!$A7:$D7) &gt; 0, 1, 0)</f>
        <v>1</v>
      </c>
      <c r="C7">
        <v>1</v>
      </c>
      <c r="D7">
        <f t="shared" si="0"/>
        <v>0</v>
      </c>
    </row>
    <row r="8" spans="1:4" x14ac:dyDescent="0.25">
      <c r="A8">
        <f>ROW(Master!$A8:$D8)</f>
        <v>8</v>
      </c>
      <c r="B8">
        <f>IF(SUBTOTAL(103, Master!$A8:$D8) &gt; 0, 1, 0)</f>
        <v>1</v>
      </c>
      <c r="C8">
        <v>1</v>
      </c>
      <c r="D8">
        <f t="shared" si="0"/>
        <v>0</v>
      </c>
    </row>
    <row r="9" spans="1:4" x14ac:dyDescent="0.25">
      <c r="A9">
        <f>ROW(Master!$A9:$D9)</f>
        <v>9</v>
      </c>
      <c r="B9">
        <f>IF(SUBTOTAL(103, Master!$A9:$D9) &gt; 0, 1, 0)</f>
        <v>1</v>
      </c>
      <c r="C9">
        <v>1</v>
      </c>
      <c r="D9">
        <f t="shared" si="0"/>
        <v>0</v>
      </c>
    </row>
    <row r="10" spans="1:4" x14ac:dyDescent="0.25">
      <c r="A10">
        <f>ROW(Master!$A10:$D10)</f>
        <v>10</v>
      </c>
      <c r="B10">
        <f>IF(SUBTOTAL(103, Master!$A10:$D10) &gt; 0, 1, 0)</f>
        <v>1</v>
      </c>
      <c r="C10">
        <v>1</v>
      </c>
      <c r="D10">
        <f t="shared" si="0"/>
        <v>0</v>
      </c>
    </row>
    <row r="11" spans="1:4" x14ac:dyDescent="0.25">
      <c r="A11">
        <f>ROW(Master!$A11:$D11)</f>
        <v>11</v>
      </c>
      <c r="B11">
        <f>IF(SUBTOTAL(103, Master!$A11:$D11) &gt; 0, 1, 0)</f>
        <v>1</v>
      </c>
      <c r="C11">
        <v>1</v>
      </c>
      <c r="D11">
        <f t="shared" si="0"/>
        <v>0</v>
      </c>
    </row>
    <row r="12" spans="1:4" x14ac:dyDescent="0.25">
      <c r="A12">
        <f>ROW(Master!$A12:$D12)</f>
        <v>12</v>
      </c>
      <c r="B12">
        <f>IF(SUBTOTAL(103, Master!$A12:$D12) &gt; 0, 1, 0)</f>
        <v>1</v>
      </c>
      <c r="C12">
        <v>1</v>
      </c>
      <c r="D12">
        <f t="shared" si="0"/>
        <v>0</v>
      </c>
    </row>
    <row r="13" spans="1:4" x14ac:dyDescent="0.25">
      <c r="A13">
        <f>ROW(Master!$A13:$D13)</f>
        <v>13</v>
      </c>
      <c r="B13">
        <f>IF(SUBTOTAL(103, Master!$A13:$D13) &gt; 0, 1, 0)</f>
        <v>1</v>
      </c>
      <c r="C13">
        <v>1</v>
      </c>
      <c r="D13">
        <f t="shared" si="0"/>
        <v>0</v>
      </c>
    </row>
    <row r="14" spans="1:4" x14ac:dyDescent="0.25">
      <c r="A14">
        <f>ROW(Master!$A14:$D14)</f>
        <v>14</v>
      </c>
      <c r="B14">
        <f>IF(SUBTOTAL(103, Master!$A14:$D14) &gt; 0, 1, 0)</f>
        <v>1</v>
      </c>
      <c r="C14">
        <v>1</v>
      </c>
      <c r="D14">
        <f t="shared" si="0"/>
        <v>0</v>
      </c>
    </row>
    <row r="15" spans="1:4" x14ac:dyDescent="0.25">
      <c r="A15">
        <f>ROW(Master!$A15:$D15)</f>
        <v>15</v>
      </c>
      <c r="B15">
        <f>IF(SUBTOTAL(103, Master!$A15:$D15) &gt; 0, 1, 0)</f>
        <v>1</v>
      </c>
      <c r="C15">
        <v>1</v>
      </c>
      <c r="D15">
        <f t="shared" si="0"/>
        <v>0</v>
      </c>
    </row>
    <row r="16" spans="1:4" x14ac:dyDescent="0.25">
      <c r="A16">
        <f>ROW(Master!$A16:$D16)</f>
        <v>16</v>
      </c>
      <c r="B16">
        <f>IF(SUBTOTAL(103, Master!$A16:$D16) &gt; 0, 1, 0)</f>
        <v>1</v>
      </c>
      <c r="C16">
        <v>1</v>
      </c>
      <c r="D16">
        <f t="shared" si="0"/>
        <v>0</v>
      </c>
    </row>
    <row r="17" spans="1:4" x14ac:dyDescent="0.25">
      <c r="A17">
        <f>ROW(Master!$A17:$D17)</f>
        <v>17</v>
      </c>
      <c r="B17">
        <f>IF(SUBTOTAL(103, Master!$A17:$D17) &gt; 0, 1, 0)</f>
        <v>1</v>
      </c>
      <c r="C17">
        <v>1</v>
      </c>
      <c r="D17">
        <f t="shared" si="0"/>
        <v>0</v>
      </c>
    </row>
    <row r="18" spans="1:4" x14ac:dyDescent="0.25">
      <c r="A18">
        <f>ROW(Master!$A18:$D18)</f>
        <v>18</v>
      </c>
      <c r="B18">
        <f>IF(SUBTOTAL(103, Master!$A18:$D18) &gt; 0, 1, 0)</f>
        <v>1</v>
      </c>
      <c r="C18">
        <v>1</v>
      </c>
      <c r="D18">
        <f t="shared" si="0"/>
        <v>0</v>
      </c>
    </row>
    <row r="19" spans="1:4" x14ac:dyDescent="0.25">
      <c r="A19">
        <f>ROW(Master!$A19:$D19)</f>
        <v>19</v>
      </c>
      <c r="B19">
        <f>IF(SUBTOTAL(103, Master!$A19:$D19) &gt; 0, 1, 0)</f>
        <v>1</v>
      </c>
      <c r="C19">
        <v>1</v>
      </c>
      <c r="D19">
        <f t="shared" si="0"/>
        <v>0</v>
      </c>
    </row>
    <row r="20" spans="1:4" x14ac:dyDescent="0.25">
      <c r="A20">
        <f>ROW(Master!$A20:$D20)</f>
        <v>20</v>
      </c>
      <c r="B20">
        <f>IF(SUBTOTAL(103, Master!$A20:$D20) &gt; 0, 1, 0)</f>
        <v>1</v>
      </c>
      <c r="C20">
        <v>1</v>
      </c>
      <c r="D20">
        <f t="shared" si="0"/>
        <v>0</v>
      </c>
    </row>
    <row r="21" spans="1:4" x14ac:dyDescent="0.25">
      <c r="A21">
        <f>ROW(Master!$A21:$D21)</f>
        <v>21</v>
      </c>
      <c r="B21">
        <f>IF(SUBTOTAL(103, Master!$A21:$D21) &gt; 0, 1, 0)</f>
        <v>1</v>
      </c>
      <c r="C21">
        <v>1</v>
      </c>
      <c r="D21">
        <f t="shared" si="0"/>
        <v>0</v>
      </c>
    </row>
    <row r="22" spans="1:4" x14ac:dyDescent="0.25">
      <c r="A22">
        <f>ROW(Master!$A22:$D22)</f>
        <v>22</v>
      </c>
      <c r="B22">
        <f>IF(SUBTOTAL(103, Master!$A22:$D22) &gt; 0, 1, 0)</f>
        <v>1</v>
      </c>
      <c r="C22">
        <v>1</v>
      </c>
      <c r="D22">
        <f t="shared" si="0"/>
        <v>0</v>
      </c>
    </row>
    <row r="23" spans="1:4" x14ac:dyDescent="0.25">
      <c r="A23">
        <f>ROW(Master!$A23:$D23)</f>
        <v>23</v>
      </c>
      <c r="B23">
        <f>IF(SUBTOTAL(103, Master!$A23:$D23) &gt; 0, 1, 0)</f>
        <v>1</v>
      </c>
      <c r="C23">
        <v>1</v>
      </c>
      <c r="D23">
        <f t="shared" si="0"/>
        <v>0</v>
      </c>
    </row>
    <row r="24" spans="1:4" x14ac:dyDescent="0.25">
      <c r="A24">
        <f>SUBTOTAL(103,b9b02693_f42a_42aa_a526_3dc12eacfe82[RowId])</f>
        <v>22</v>
      </c>
      <c r="D24">
        <f>SUM($D$2:$D$23)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C23"/>
  <sheetViews>
    <sheetView workbookViewId="0">
      <selection activeCell="D24" sqref="D24"/>
    </sheetView>
  </sheetViews>
  <sheetFormatPr defaultRowHeight="15" x14ac:dyDescent="0.25"/>
  <cols>
    <col min="2" max="2" width="15.5703125" customWidth="1"/>
    <col min="10" max="10" width="15.85546875" bestFit="1" customWidth="1"/>
    <col min="11" max="11" width="11.42578125" bestFit="1" customWidth="1"/>
    <col min="12" max="12" width="7.42578125" bestFit="1" customWidth="1"/>
    <col min="13" max="13" width="11.42578125" bestFit="1" customWidth="1"/>
  </cols>
  <sheetData>
    <row r="1" spans="1:3" x14ac:dyDescent="0.25">
      <c r="A1" t="s">
        <v>0</v>
      </c>
      <c r="B1" s="1" t="s">
        <v>1</v>
      </c>
      <c r="C1" t="s">
        <v>18</v>
      </c>
    </row>
    <row r="2" spans="1:3" x14ac:dyDescent="0.25">
      <c r="A2">
        <v>22102</v>
      </c>
      <c r="B2" s="1">
        <v>43304</v>
      </c>
      <c r="C2" t="s">
        <v>4</v>
      </c>
    </row>
    <row r="3" spans="1:3" x14ac:dyDescent="0.25">
      <c r="A3">
        <v>22102</v>
      </c>
      <c r="B3" s="1">
        <v>43304</v>
      </c>
      <c r="C3" t="s">
        <v>5</v>
      </c>
    </row>
    <row r="4" spans="1:3" x14ac:dyDescent="0.25">
      <c r="A4">
        <v>22102</v>
      </c>
      <c r="B4" s="1">
        <v>43305</v>
      </c>
      <c r="C4" t="s">
        <v>4</v>
      </c>
    </row>
    <row r="5" spans="1:3" x14ac:dyDescent="0.25">
      <c r="A5">
        <v>22102</v>
      </c>
      <c r="B5" s="1">
        <v>43305</v>
      </c>
      <c r="C5" t="s">
        <v>3</v>
      </c>
    </row>
    <row r="6" spans="1:3" x14ac:dyDescent="0.25">
      <c r="A6">
        <v>22102</v>
      </c>
      <c r="B6" s="1">
        <v>43304</v>
      </c>
      <c r="C6" t="s">
        <v>4</v>
      </c>
    </row>
    <row r="7" spans="1:3" x14ac:dyDescent="0.25">
      <c r="A7">
        <v>22182</v>
      </c>
      <c r="B7" s="1">
        <v>43304</v>
      </c>
      <c r="C7" t="s">
        <v>5</v>
      </c>
    </row>
    <row r="8" spans="1:3" x14ac:dyDescent="0.25">
      <c r="A8">
        <v>22182</v>
      </c>
      <c r="B8" s="1">
        <v>43304</v>
      </c>
      <c r="C8" t="s">
        <v>3</v>
      </c>
    </row>
    <row r="9" spans="1:3" x14ac:dyDescent="0.25">
      <c r="A9">
        <v>22182</v>
      </c>
      <c r="B9" s="1">
        <v>43304</v>
      </c>
      <c r="C9" t="s">
        <v>5</v>
      </c>
    </row>
    <row r="10" spans="1:3" x14ac:dyDescent="0.25">
      <c r="A10">
        <v>22182</v>
      </c>
      <c r="B10" s="1">
        <v>43305</v>
      </c>
      <c r="C10" t="s">
        <v>4</v>
      </c>
    </row>
    <row r="11" spans="1:3" x14ac:dyDescent="0.25">
      <c r="A11">
        <v>22182</v>
      </c>
      <c r="B11" s="1">
        <v>43305</v>
      </c>
      <c r="C11" t="s">
        <v>4</v>
      </c>
    </row>
    <row r="12" spans="1:3" x14ac:dyDescent="0.25">
      <c r="A12">
        <v>22182</v>
      </c>
      <c r="B12" s="1">
        <v>43305</v>
      </c>
      <c r="C12" t="s">
        <v>3</v>
      </c>
    </row>
    <row r="13" spans="1:3" x14ac:dyDescent="0.25">
      <c r="A13">
        <v>22182</v>
      </c>
      <c r="B13" s="1">
        <v>43305</v>
      </c>
      <c r="C13" t="s">
        <v>5</v>
      </c>
    </row>
    <row r="14" spans="1:3" x14ac:dyDescent="0.25">
      <c r="A14">
        <v>22181</v>
      </c>
      <c r="B14" s="1">
        <v>43305</v>
      </c>
      <c r="C14" t="s">
        <v>4</v>
      </c>
    </row>
    <row r="15" spans="1:3" x14ac:dyDescent="0.25">
      <c r="A15">
        <v>22181</v>
      </c>
      <c r="B15" s="1">
        <v>43306</v>
      </c>
      <c r="C15" t="s">
        <v>3</v>
      </c>
    </row>
    <row r="16" spans="1:3" x14ac:dyDescent="0.25">
      <c r="A16">
        <v>22181</v>
      </c>
      <c r="B16" s="1">
        <v>43306</v>
      </c>
      <c r="C16" t="s">
        <v>4</v>
      </c>
    </row>
    <row r="17" spans="1:3" x14ac:dyDescent="0.25">
      <c r="A17">
        <v>22102</v>
      </c>
      <c r="B17" s="1">
        <v>43306</v>
      </c>
      <c r="C17" t="s">
        <v>5</v>
      </c>
    </row>
    <row r="18" spans="1:3" x14ac:dyDescent="0.25">
      <c r="A18">
        <v>22102</v>
      </c>
      <c r="B18" s="1">
        <v>43306</v>
      </c>
      <c r="C18" t="s">
        <v>3</v>
      </c>
    </row>
    <row r="19" spans="1:3" x14ac:dyDescent="0.25">
      <c r="A19">
        <v>22102</v>
      </c>
      <c r="B19" s="1">
        <v>43306</v>
      </c>
      <c r="C19" t="s">
        <v>3</v>
      </c>
    </row>
    <row r="20" spans="1:3" x14ac:dyDescent="0.25">
      <c r="A20">
        <v>22182</v>
      </c>
      <c r="B20" s="1">
        <v>43306</v>
      </c>
      <c r="C20" t="s">
        <v>4</v>
      </c>
    </row>
    <row r="21" spans="1:3" x14ac:dyDescent="0.25">
      <c r="A21">
        <v>22182</v>
      </c>
      <c r="B21" s="1">
        <v>43306</v>
      </c>
      <c r="C21" t="s">
        <v>4</v>
      </c>
    </row>
    <row r="22" spans="1:3" x14ac:dyDescent="0.25">
      <c r="A22">
        <v>22182</v>
      </c>
      <c r="B22" s="1">
        <v>43306</v>
      </c>
      <c r="C22" t="s">
        <v>3</v>
      </c>
    </row>
    <row r="23" spans="1:3" x14ac:dyDescent="0.25">
      <c r="A23">
        <v>22182</v>
      </c>
      <c r="B23" s="1">
        <v>43306</v>
      </c>
      <c r="C23" t="s">
        <v>5</v>
      </c>
    </row>
  </sheetData>
  <pageMargins left="0.7" right="0.7" top="0.75" bottom="0.75" header="0.3" footer="0.3"/>
  <customProperties>
    <customPr name="ESRI_SHEET_ID" r:id="rId1"/>
  </customPropertie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21"/>
  <sheetViews>
    <sheetView workbookViewId="0">
      <selection activeCell="D25" sqref="D25"/>
    </sheetView>
  </sheetViews>
  <sheetFormatPr defaultRowHeight="15" x14ac:dyDescent="0.25"/>
  <cols>
    <col min="2" max="2" width="15.42578125" customWidth="1"/>
    <col min="9" max="9" width="13.7109375" bestFit="1" customWidth="1"/>
    <col min="10" max="10" width="11.42578125" bestFit="1" customWidth="1"/>
    <col min="11" max="11" width="7.42578125" bestFit="1" customWidth="1"/>
    <col min="12" max="12" width="11.42578125" bestFit="1" customWidth="1"/>
  </cols>
  <sheetData>
    <row r="1" spans="1:3" x14ac:dyDescent="0.25">
      <c r="A1" t="s">
        <v>0</v>
      </c>
      <c r="B1" s="1" t="s">
        <v>1</v>
      </c>
      <c r="C1" t="s">
        <v>18</v>
      </c>
    </row>
    <row r="2" spans="1:3" x14ac:dyDescent="0.25">
      <c r="A2">
        <v>22102</v>
      </c>
      <c r="B2" s="1">
        <v>43304</v>
      </c>
      <c r="C2" t="s">
        <v>5</v>
      </c>
    </row>
    <row r="3" spans="1:3" x14ac:dyDescent="0.25">
      <c r="A3">
        <v>22102</v>
      </c>
      <c r="B3" s="1">
        <v>43304</v>
      </c>
      <c r="C3" t="s">
        <v>3</v>
      </c>
    </row>
    <row r="4" spans="1:3" x14ac:dyDescent="0.25">
      <c r="A4">
        <v>22102</v>
      </c>
      <c r="B4" s="1">
        <v>43305</v>
      </c>
      <c r="C4" t="s">
        <v>5</v>
      </c>
    </row>
    <row r="5" spans="1:3" x14ac:dyDescent="0.25">
      <c r="A5">
        <v>22102</v>
      </c>
      <c r="B5" s="1">
        <v>43305</v>
      </c>
      <c r="C5" t="s">
        <v>4</v>
      </c>
    </row>
    <row r="6" spans="1:3" x14ac:dyDescent="0.25">
      <c r="A6">
        <v>22102</v>
      </c>
      <c r="B6" s="1">
        <v>43304</v>
      </c>
      <c r="C6" t="s">
        <v>5</v>
      </c>
    </row>
    <row r="7" spans="1:3" x14ac:dyDescent="0.25">
      <c r="A7">
        <v>22182</v>
      </c>
      <c r="B7" s="1">
        <v>43304</v>
      </c>
      <c r="C7" t="s">
        <v>3</v>
      </c>
    </row>
    <row r="8" spans="1:3" x14ac:dyDescent="0.25">
      <c r="A8">
        <v>22182</v>
      </c>
      <c r="B8" s="1">
        <v>43304</v>
      </c>
      <c r="C8" t="s">
        <v>4</v>
      </c>
    </row>
    <row r="9" spans="1:3" x14ac:dyDescent="0.25">
      <c r="A9">
        <v>22182</v>
      </c>
      <c r="B9" s="1">
        <v>43304</v>
      </c>
      <c r="C9" t="s">
        <v>3</v>
      </c>
    </row>
    <row r="10" spans="1:3" x14ac:dyDescent="0.25">
      <c r="A10">
        <v>22182</v>
      </c>
      <c r="B10" s="1">
        <v>43305</v>
      </c>
      <c r="C10" t="s">
        <v>5</v>
      </c>
    </row>
    <row r="11" spans="1:3" x14ac:dyDescent="0.25">
      <c r="A11">
        <v>22182</v>
      </c>
      <c r="B11" s="1">
        <v>43305</v>
      </c>
      <c r="C11" t="s">
        <v>5</v>
      </c>
    </row>
    <row r="12" spans="1:3" x14ac:dyDescent="0.25">
      <c r="A12">
        <v>22182</v>
      </c>
      <c r="B12" s="1">
        <v>43305</v>
      </c>
      <c r="C12" t="s">
        <v>4</v>
      </c>
    </row>
    <row r="13" spans="1:3" x14ac:dyDescent="0.25">
      <c r="A13">
        <v>22182</v>
      </c>
      <c r="B13" s="1">
        <v>43305</v>
      </c>
      <c r="C13" t="s">
        <v>3</v>
      </c>
    </row>
    <row r="14" spans="1:3" x14ac:dyDescent="0.25">
      <c r="A14">
        <v>22181</v>
      </c>
      <c r="B14" s="1">
        <v>43304</v>
      </c>
      <c r="C14" t="s">
        <v>5</v>
      </c>
    </row>
    <row r="15" spans="1:3" x14ac:dyDescent="0.25">
      <c r="A15">
        <v>22102</v>
      </c>
      <c r="B15" s="1">
        <v>43306</v>
      </c>
      <c r="C15" t="s">
        <v>5</v>
      </c>
    </row>
    <row r="16" spans="1:3" x14ac:dyDescent="0.25">
      <c r="A16">
        <v>22102</v>
      </c>
      <c r="B16" s="1">
        <v>43306</v>
      </c>
      <c r="C16" t="s">
        <v>4</v>
      </c>
    </row>
    <row r="17" spans="1:3" x14ac:dyDescent="0.25">
      <c r="A17">
        <v>22102</v>
      </c>
      <c r="B17" s="1">
        <v>43306</v>
      </c>
      <c r="C17" t="s">
        <v>4</v>
      </c>
    </row>
    <row r="18" spans="1:3" x14ac:dyDescent="0.25">
      <c r="A18">
        <v>22102</v>
      </c>
      <c r="B18" s="1">
        <v>43306</v>
      </c>
      <c r="C18" t="s">
        <v>3</v>
      </c>
    </row>
    <row r="19" spans="1:3" x14ac:dyDescent="0.25">
      <c r="A19">
        <v>22182</v>
      </c>
      <c r="B19" s="1">
        <v>43306</v>
      </c>
      <c r="C19" t="s">
        <v>4</v>
      </c>
    </row>
    <row r="20" spans="1:3" x14ac:dyDescent="0.25">
      <c r="A20">
        <v>22182</v>
      </c>
      <c r="B20" s="1">
        <v>43306</v>
      </c>
      <c r="C20" t="s">
        <v>5</v>
      </c>
    </row>
    <row r="21" spans="1:3" x14ac:dyDescent="0.25">
      <c r="A21">
        <v>22182</v>
      </c>
      <c r="B21" s="1">
        <v>43306</v>
      </c>
      <c r="C21" t="s">
        <v>5</v>
      </c>
    </row>
  </sheetData>
  <pageMargins left="0.7" right="0.7" top="0.75" bottom="0.75" header="0.3" footer="0.3"/>
  <customProperties>
    <customPr name="ESRI_SHEET_ID" r:id="rId1"/>
  </customPropertie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/>
  </sheetViews>
  <sheetFormatPr defaultRowHeight="15" x14ac:dyDescent="0.25"/>
  <cols>
    <col min="1" max="1" width="6" bestFit="1" customWidth="1"/>
    <col min="2" max="2" width="13.7109375" bestFit="1" customWidth="1"/>
    <col min="3" max="3" width="7.42578125" bestFit="1" customWidth="1"/>
  </cols>
  <sheetData>
    <row r="1" spans="1:3" x14ac:dyDescent="0.25">
      <c r="A1" t="s">
        <v>0</v>
      </c>
      <c r="B1" t="s">
        <v>1</v>
      </c>
      <c r="C1" t="s">
        <v>18</v>
      </c>
    </row>
    <row r="2" spans="1:3" x14ac:dyDescent="0.25">
      <c r="A2">
        <v>22102</v>
      </c>
      <c r="B2" s="3">
        <v>43304</v>
      </c>
      <c r="C2" s="2" t="s">
        <v>3</v>
      </c>
    </row>
    <row r="3" spans="1:3" x14ac:dyDescent="0.25">
      <c r="A3">
        <v>22102</v>
      </c>
      <c r="B3" s="3">
        <v>43304</v>
      </c>
      <c r="C3" s="2" t="s">
        <v>4</v>
      </c>
    </row>
    <row r="4" spans="1:3" x14ac:dyDescent="0.25">
      <c r="A4">
        <v>22102</v>
      </c>
      <c r="B4" s="3">
        <v>43305</v>
      </c>
      <c r="C4" s="2" t="s">
        <v>3</v>
      </c>
    </row>
    <row r="5" spans="1:3" x14ac:dyDescent="0.25">
      <c r="A5">
        <v>22102</v>
      </c>
      <c r="B5" s="3">
        <v>43305</v>
      </c>
      <c r="C5" s="2" t="s">
        <v>5</v>
      </c>
    </row>
    <row r="6" spans="1:3" x14ac:dyDescent="0.25">
      <c r="A6">
        <v>22102</v>
      </c>
      <c r="B6" s="3">
        <v>43304</v>
      </c>
      <c r="C6" s="2" t="s">
        <v>3</v>
      </c>
    </row>
    <row r="7" spans="1:3" x14ac:dyDescent="0.25">
      <c r="A7">
        <v>22182</v>
      </c>
      <c r="B7" s="3">
        <v>43304</v>
      </c>
      <c r="C7" s="2" t="s">
        <v>4</v>
      </c>
    </row>
    <row r="8" spans="1:3" x14ac:dyDescent="0.25">
      <c r="A8">
        <v>22182</v>
      </c>
      <c r="B8" s="3">
        <v>43304</v>
      </c>
      <c r="C8" s="2" t="s">
        <v>5</v>
      </c>
    </row>
    <row r="9" spans="1:3" x14ac:dyDescent="0.25">
      <c r="A9">
        <v>22182</v>
      </c>
      <c r="B9" s="3">
        <v>43304</v>
      </c>
      <c r="C9" s="2" t="s">
        <v>4</v>
      </c>
    </row>
    <row r="10" spans="1:3" x14ac:dyDescent="0.25">
      <c r="A10">
        <v>22182</v>
      </c>
      <c r="B10" s="3">
        <v>43305</v>
      </c>
      <c r="C10" s="2" t="s">
        <v>3</v>
      </c>
    </row>
    <row r="11" spans="1:3" x14ac:dyDescent="0.25">
      <c r="A11">
        <v>22182</v>
      </c>
      <c r="B11" s="3">
        <v>43305</v>
      </c>
      <c r="C11" s="2" t="s">
        <v>3</v>
      </c>
    </row>
    <row r="12" spans="1:3" x14ac:dyDescent="0.25">
      <c r="A12">
        <v>22182</v>
      </c>
      <c r="B12" s="3">
        <v>43305</v>
      </c>
      <c r="C12" s="2" t="s">
        <v>5</v>
      </c>
    </row>
    <row r="13" spans="1:3" x14ac:dyDescent="0.25">
      <c r="A13">
        <v>22182</v>
      </c>
      <c r="B13" s="3">
        <v>43305</v>
      </c>
      <c r="C13" s="2" t="s">
        <v>4</v>
      </c>
    </row>
    <row r="14" spans="1:3" x14ac:dyDescent="0.25">
      <c r="A14">
        <v>22182</v>
      </c>
      <c r="B14" s="3">
        <v>43305</v>
      </c>
      <c r="C14" s="2" t="s">
        <v>5</v>
      </c>
    </row>
    <row r="15" spans="1:3" x14ac:dyDescent="0.25">
      <c r="A15">
        <v>22181</v>
      </c>
      <c r="B15" s="3">
        <v>43305</v>
      </c>
      <c r="C15" s="2" t="s">
        <v>4</v>
      </c>
    </row>
    <row r="16" spans="1:3" x14ac:dyDescent="0.25">
      <c r="A16">
        <v>22102</v>
      </c>
      <c r="B16" s="3">
        <v>43306</v>
      </c>
      <c r="C16" s="2" t="s">
        <v>3</v>
      </c>
    </row>
    <row r="17" spans="1:3" x14ac:dyDescent="0.25">
      <c r="A17">
        <v>22102</v>
      </c>
      <c r="B17" s="3">
        <v>43306</v>
      </c>
      <c r="C17" s="2" t="s">
        <v>5</v>
      </c>
    </row>
    <row r="18" spans="1:3" x14ac:dyDescent="0.25">
      <c r="A18">
        <v>22102</v>
      </c>
      <c r="B18" s="3">
        <v>43306</v>
      </c>
      <c r="C18" s="2" t="s">
        <v>5</v>
      </c>
    </row>
    <row r="19" spans="1:3" x14ac:dyDescent="0.25">
      <c r="A19">
        <v>22182</v>
      </c>
      <c r="B19" s="3">
        <v>43306</v>
      </c>
      <c r="C19" s="2" t="s">
        <v>4</v>
      </c>
    </row>
    <row r="20" spans="1:3" x14ac:dyDescent="0.25">
      <c r="A20">
        <v>22182</v>
      </c>
      <c r="B20" s="3">
        <v>43306</v>
      </c>
      <c r="C20" s="2" t="s">
        <v>3</v>
      </c>
    </row>
  </sheetData>
  <pageMargins left="0.7" right="0.7" top="0.75" bottom="0.75" header="0.3" footer="0.3"/>
  <customProperties>
    <customPr name="ESRI_SHEET_ID" r:id="rId1"/>
  </customProperties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/>
  </sheetViews>
  <sheetFormatPr defaultRowHeight="15" x14ac:dyDescent="0.25"/>
  <cols>
    <col min="1" max="1" width="6" bestFit="1" customWidth="1"/>
    <col min="2" max="2" width="13.7109375" bestFit="1" customWidth="1"/>
    <col min="3" max="3" width="7.42578125" bestFit="1" customWidth="1"/>
  </cols>
  <sheetData>
    <row r="1" spans="1:3" x14ac:dyDescent="0.25">
      <c r="A1" t="s">
        <v>0</v>
      </c>
      <c r="B1" t="s">
        <v>1</v>
      </c>
      <c r="C1" t="s">
        <v>18</v>
      </c>
    </row>
    <row r="2" spans="1:3" x14ac:dyDescent="0.25">
      <c r="A2">
        <v>22102</v>
      </c>
      <c r="B2" s="3">
        <v>43304</v>
      </c>
      <c r="C2" s="2" t="s">
        <v>4</v>
      </c>
    </row>
    <row r="3" spans="1:3" x14ac:dyDescent="0.25">
      <c r="A3">
        <v>22102</v>
      </c>
      <c r="B3" s="3">
        <v>43304</v>
      </c>
      <c r="C3" s="2" t="s">
        <v>5</v>
      </c>
    </row>
    <row r="4" spans="1:3" x14ac:dyDescent="0.25">
      <c r="A4">
        <v>22102</v>
      </c>
      <c r="B4" s="3">
        <v>43305</v>
      </c>
      <c r="C4" s="2" t="s">
        <v>4</v>
      </c>
    </row>
    <row r="5" spans="1:3" x14ac:dyDescent="0.25">
      <c r="A5">
        <v>22102</v>
      </c>
      <c r="B5" s="3">
        <v>43305</v>
      </c>
      <c r="C5" s="2" t="s">
        <v>3</v>
      </c>
    </row>
    <row r="6" spans="1:3" x14ac:dyDescent="0.25">
      <c r="A6">
        <v>22102</v>
      </c>
      <c r="B6" s="3">
        <v>43304</v>
      </c>
      <c r="C6" s="2" t="s">
        <v>4</v>
      </c>
    </row>
    <row r="7" spans="1:3" x14ac:dyDescent="0.25">
      <c r="A7">
        <v>22182</v>
      </c>
      <c r="B7" s="3">
        <v>43304</v>
      </c>
      <c r="C7" s="2" t="s">
        <v>5</v>
      </c>
    </row>
    <row r="8" spans="1:3" x14ac:dyDescent="0.25">
      <c r="A8">
        <v>22182</v>
      </c>
      <c r="B8" s="3">
        <v>43304</v>
      </c>
      <c r="C8" s="2" t="s">
        <v>3</v>
      </c>
    </row>
    <row r="9" spans="1:3" x14ac:dyDescent="0.25">
      <c r="A9">
        <v>22182</v>
      </c>
      <c r="B9" s="3">
        <v>43304</v>
      </c>
      <c r="C9" s="2" t="s">
        <v>5</v>
      </c>
    </row>
    <row r="10" spans="1:3" x14ac:dyDescent="0.25">
      <c r="A10">
        <v>22182</v>
      </c>
      <c r="B10" s="3">
        <v>43305</v>
      </c>
      <c r="C10" s="2" t="s">
        <v>4</v>
      </c>
    </row>
    <row r="11" spans="1:3" x14ac:dyDescent="0.25">
      <c r="A11">
        <v>22182</v>
      </c>
      <c r="B11" s="3">
        <v>43305</v>
      </c>
      <c r="C11" s="2" t="s">
        <v>4</v>
      </c>
    </row>
    <row r="12" spans="1:3" x14ac:dyDescent="0.25">
      <c r="A12">
        <v>22182</v>
      </c>
      <c r="B12" s="3">
        <v>43305</v>
      </c>
      <c r="C12" s="2" t="s">
        <v>3</v>
      </c>
    </row>
    <row r="13" spans="1:3" x14ac:dyDescent="0.25">
      <c r="A13">
        <v>22182</v>
      </c>
      <c r="B13" s="3">
        <v>43305</v>
      </c>
      <c r="C13" s="2" t="s">
        <v>5</v>
      </c>
    </row>
    <row r="14" spans="1:3" x14ac:dyDescent="0.25">
      <c r="A14">
        <v>22181</v>
      </c>
      <c r="B14" s="3">
        <v>43305</v>
      </c>
      <c r="C14" s="2" t="s">
        <v>4</v>
      </c>
    </row>
    <row r="15" spans="1:3" x14ac:dyDescent="0.25">
      <c r="A15">
        <v>22181</v>
      </c>
      <c r="B15" s="3">
        <v>43306</v>
      </c>
      <c r="C15" s="2" t="s">
        <v>3</v>
      </c>
    </row>
    <row r="16" spans="1:3" x14ac:dyDescent="0.25">
      <c r="A16">
        <v>22181</v>
      </c>
      <c r="B16" s="3">
        <v>43306</v>
      </c>
      <c r="C16" s="2" t="s">
        <v>4</v>
      </c>
    </row>
    <row r="17" spans="1:3" x14ac:dyDescent="0.25">
      <c r="A17">
        <v>22102</v>
      </c>
      <c r="B17" s="3">
        <v>43306</v>
      </c>
      <c r="C17" s="2" t="s">
        <v>5</v>
      </c>
    </row>
    <row r="18" spans="1:3" x14ac:dyDescent="0.25">
      <c r="A18">
        <v>22102</v>
      </c>
      <c r="B18" s="3">
        <v>43306</v>
      </c>
      <c r="C18" s="2" t="s">
        <v>3</v>
      </c>
    </row>
    <row r="19" spans="1:3" x14ac:dyDescent="0.25">
      <c r="A19">
        <v>22102</v>
      </c>
      <c r="B19" s="3">
        <v>43306</v>
      </c>
      <c r="C19" s="2" t="s">
        <v>3</v>
      </c>
    </row>
    <row r="20" spans="1:3" x14ac:dyDescent="0.25">
      <c r="A20">
        <v>22182</v>
      </c>
      <c r="B20" s="3">
        <v>43306</v>
      </c>
      <c r="C20" s="2" t="s">
        <v>4</v>
      </c>
    </row>
    <row r="21" spans="1:3" x14ac:dyDescent="0.25">
      <c r="A21">
        <v>22182</v>
      </c>
      <c r="B21" s="3">
        <v>43306</v>
      </c>
      <c r="C21" s="2" t="s">
        <v>4</v>
      </c>
    </row>
    <row r="22" spans="1:3" x14ac:dyDescent="0.25">
      <c r="A22">
        <v>22182</v>
      </c>
      <c r="B22" s="3">
        <v>43306</v>
      </c>
      <c r="C22" s="2" t="s">
        <v>3</v>
      </c>
    </row>
    <row r="23" spans="1:3" x14ac:dyDescent="0.25">
      <c r="A23">
        <v>22182</v>
      </c>
      <c r="B23" s="3">
        <v>43306</v>
      </c>
      <c r="C23" s="2" t="s">
        <v>5</v>
      </c>
    </row>
  </sheetData>
  <pageMargins left="0.7" right="0.7" top="0.75" bottom="0.75" header="0.3" footer="0.3"/>
  <customProperties>
    <customPr name="ESRI_SHEET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workbookViewId="0"/>
  </sheetViews>
  <sheetFormatPr defaultRowHeight="15" x14ac:dyDescent="0.25"/>
  <cols>
    <col min="1" max="1" width="6" bestFit="1" customWidth="1"/>
    <col min="2" max="2" width="13.7109375" bestFit="1" customWidth="1"/>
    <col min="3" max="3" width="7.42578125" bestFit="1" customWidth="1"/>
  </cols>
  <sheetData>
    <row r="1" spans="1:3" x14ac:dyDescent="0.25">
      <c r="A1" t="s">
        <v>0</v>
      </c>
      <c r="B1" t="s">
        <v>1</v>
      </c>
      <c r="C1" t="s">
        <v>18</v>
      </c>
    </row>
    <row r="2" spans="1:3" x14ac:dyDescent="0.25">
      <c r="A2">
        <v>22102</v>
      </c>
      <c r="B2" s="3">
        <v>43304</v>
      </c>
      <c r="C2" s="2" t="s">
        <v>5</v>
      </c>
    </row>
    <row r="3" spans="1:3" x14ac:dyDescent="0.25">
      <c r="A3">
        <v>22102</v>
      </c>
      <c r="B3" s="3">
        <v>43304</v>
      </c>
      <c r="C3" s="2" t="s">
        <v>3</v>
      </c>
    </row>
    <row r="4" spans="1:3" x14ac:dyDescent="0.25">
      <c r="A4">
        <v>22102</v>
      </c>
      <c r="B4" s="3">
        <v>43305</v>
      </c>
      <c r="C4" s="2" t="s">
        <v>5</v>
      </c>
    </row>
    <row r="5" spans="1:3" x14ac:dyDescent="0.25">
      <c r="A5">
        <v>22102</v>
      </c>
      <c r="B5" s="3">
        <v>43305</v>
      </c>
      <c r="C5" s="2" t="s">
        <v>4</v>
      </c>
    </row>
    <row r="6" spans="1:3" x14ac:dyDescent="0.25">
      <c r="A6">
        <v>22102</v>
      </c>
      <c r="B6" s="3">
        <v>43304</v>
      </c>
      <c r="C6" s="2" t="s">
        <v>5</v>
      </c>
    </row>
    <row r="7" spans="1:3" x14ac:dyDescent="0.25">
      <c r="A7">
        <v>22182</v>
      </c>
      <c r="B7" s="3">
        <v>43304</v>
      </c>
      <c r="C7" s="2" t="s">
        <v>3</v>
      </c>
    </row>
    <row r="8" spans="1:3" x14ac:dyDescent="0.25">
      <c r="A8">
        <v>22182</v>
      </c>
      <c r="B8" s="3">
        <v>43304</v>
      </c>
      <c r="C8" s="2" t="s">
        <v>4</v>
      </c>
    </row>
    <row r="9" spans="1:3" x14ac:dyDescent="0.25">
      <c r="A9">
        <v>22182</v>
      </c>
      <c r="B9" s="3">
        <v>43304</v>
      </c>
      <c r="C9" s="2" t="s">
        <v>3</v>
      </c>
    </row>
    <row r="10" spans="1:3" x14ac:dyDescent="0.25">
      <c r="A10">
        <v>22182</v>
      </c>
      <c r="B10" s="3">
        <v>43305</v>
      </c>
      <c r="C10" s="2" t="s">
        <v>5</v>
      </c>
    </row>
    <row r="11" spans="1:3" x14ac:dyDescent="0.25">
      <c r="A11">
        <v>22182</v>
      </c>
      <c r="B11" s="3">
        <v>43305</v>
      </c>
      <c r="C11" s="2" t="s">
        <v>5</v>
      </c>
    </row>
    <row r="12" spans="1:3" x14ac:dyDescent="0.25">
      <c r="A12">
        <v>22182</v>
      </c>
      <c r="B12" s="3">
        <v>43305</v>
      </c>
      <c r="C12" s="2" t="s">
        <v>4</v>
      </c>
    </row>
    <row r="13" spans="1:3" x14ac:dyDescent="0.25">
      <c r="A13">
        <v>22182</v>
      </c>
      <c r="B13" s="3">
        <v>43305</v>
      </c>
      <c r="C13" s="2" t="s">
        <v>3</v>
      </c>
    </row>
    <row r="14" spans="1:3" x14ac:dyDescent="0.25">
      <c r="A14">
        <v>22181</v>
      </c>
      <c r="B14" s="3">
        <v>43304</v>
      </c>
      <c r="C14" s="2" t="s">
        <v>5</v>
      </c>
    </row>
    <row r="15" spans="1:3" x14ac:dyDescent="0.25">
      <c r="A15">
        <v>22102</v>
      </c>
      <c r="B15" s="3">
        <v>43306</v>
      </c>
      <c r="C15" s="2" t="s">
        <v>5</v>
      </c>
    </row>
    <row r="16" spans="1:3" x14ac:dyDescent="0.25">
      <c r="A16">
        <v>22102</v>
      </c>
      <c r="B16" s="3">
        <v>43306</v>
      </c>
      <c r="C16" s="2" t="s">
        <v>4</v>
      </c>
    </row>
    <row r="17" spans="1:3" x14ac:dyDescent="0.25">
      <c r="A17">
        <v>22102</v>
      </c>
      <c r="B17" s="3">
        <v>43306</v>
      </c>
      <c r="C17" s="2" t="s">
        <v>4</v>
      </c>
    </row>
    <row r="18" spans="1:3" x14ac:dyDescent="0.25">
      <c r="A18">
        <v>22102</v>
      </c>
      <c r="B18" s="3">
        <v>43306</v>
      </c>
      <c r="C18" s="2" t="s">
        <v>3</v>
      </c>
    </row>
    <row r="19" spans="1:3" x14ac:dyDescent="0.25">
      <c r="A19">
        <v>22182</v>
      </c>
      <c r="B19" s="3">
        <v>43306</v>
      </c>
      <c r="C19" s="2" t="s">
        <v>4</v>
      </c>
    </row>
    <row r="20" spans="1:3" x14ac:dyDescent="0.25">
      <c r="A20">
        <v>22182</v>
      </c>
      <c r="B20" s="3">
        <v>43306</v>
      </c>
      <c r="C20" s="2" t="s">
        <v>5</v>
      </c>
    </row>
    <row r="21" spans="1:3" x14ac:dyDescent="0.25">
      <c r="A21">
        <v>22182</v>
      </c>
      <c r="B21" s="3">
        <v>43306</v>
      </c>
      <c r="C21" s="2" t="s">
        <v>5</v>
      </c>
    </row>
  </sheetData>
  <pageMargins left="0.7" right="0.7" top="0.75" bottom="0.75" header="0.3" footer="0.3"/>
  <customProperties>
    <customPr name="ESRI_SHEET_ID" r:id="rId1"/>
  </customPropertie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3"/>
  <sheetViews>
    <sheetView tabSelected="1" workbookViewId="0">
      <selection activeCell="A22" sqref="A22"/>
    </sheetView>
  </sheetViews>
  <sheetFormatPr defaultRowHeight="15" x14ac:dyDescent="0.25"/>
  <cols>
    <col min="1" max="1" width="6" bestFit="1" customWidth="1"/>
    <col min="2" max="2" width="9.5703125" bestFit="1" customWidth="1"/>
    <col min="3" max="3" width="7.42578125" bestFit="1" customWidth="1"/>
    <col min="4" max="4" width="8.28515625" bestFit="1" customWidth="1"/>
    <col min="7" max="7" width="17.85546875" bestFit="1" customWidth="1"/>
    <col min="8" max="8" width="15.28515625" customWidth="1"/>
    <col min="9" max="9" width="7.42578125" bestFit="1" customWidth="1"/>
    <col min="10" max="10" width="11.42578125" bestFit="1" customWidth="1"/>
  </cols>
  <sheetData>
    <row r="1" spans="1:4" x14ac:dyDescent="0.25">
      <c r="A1" t="s">
        <v>0</v>
      </c>
      <c r="B1" t="s">
        <v>1</v>
      </c>
      <c r="C1" t="s">
        <v>18</v>
      </c>
      <c r="D1" t="s">
        <v>2</v>
      </c>
    </row>
    <row r="2" spans="1:4" x14ac:dyDescent="0.25">
      <c r="A2">
        <v>22102</v>
      </c>
      <c r="B2" s="1">
        <v>43304</v>
      </c>
      <c r="C2" s="2" t="s">
        <v>3</v>
      </c>
      <c r="D2">
        <v>3</v>
      </c>
    </row>
    <row r="3" spans="1:4" x14ac:dyDescent="0.25">
      <c r="A3">
        <v>22102</v>
      </c>
      <c r="B3" s="1">
        <v>43304</v>
      </c>
      <c r="C3" s="2" t="s">
        <v>4</v>
      </c>
      <c r="D3">
        <v>3</v>
      </c>
    </row>
    <row r="4" spans="1:4" x14ac:dyDescent="0.25">
      <c r="A4">
        <v>22102</v>
      </c>
      <c r="B4" s="1">
        <v>43304</v>
      </c>
      <c r="C4" s="2" t="s">
        <v>5</v>
      </c>
      <c r="D4">
        <v>3</v>
      </c>
    </row>
    <row r="5" spans="1:4" x14ac:dyDescent="0.25">
      <c r="A5">
        <v>22181</v>
      </c>
      <c r="B5" s="1">
        <v>43304</v>
      </c>
      <c r="C5" s="2" t="s">
        <v>5</v>
      </c>
      <c r="D5">
        <v>1</v>
      </c>
    </row>
    <row r="6" spans="1:4" x14ac:dyDescent="0.25">
      <c r="A6">
        <v>22182</v>
      </c>
      <c r="B6" s="1">
        <v>43304</v>
      </c>
      <c r="C6" s="2" t="s">
        <v>3</v>
      </c>
      <c r="D6">
        <v>3</v>
      </c>
    </row>
    <row r="7" spans="1:4" x14ac:dyDescent="0.25">
      <c r="A7">
        <v>22182</v>
      </c>
      <c r="B7" s="1">
        <v>43304</v>
      </c>
      <c r="C7" s="2" t="s">
        <v>4</v>
      </c>
      <c r="D7">
        <v>3</v>
      </c>
    </row>
    <row r="8" spans="1:4" x14ac:dyDescent="0.25">
      <c r="A8">
        <v>22182</v>
      </c>
      <c r="B8" s="1">
        <v>43304</v>
      </c>
      <c r="C8" s="2" t="s">
        <v>5</v>
      </c>
      <c r="D8">
        <v>3</v>
      </c>
    </row>
    <row r="9" spans="1:4" x14ac:dyDescent="0.25">
      <c r="A9">
        <v>22102</v>
      </c>
      <c r="B9" s="1">
        <v>43305</v>
      </c>
      <c r="C9" s="2" t="s">
        <v>3</v>
      </c>
      <c r="D9">
        <v>2</v>
      </c>
    </row>
    <row r="10" spans="1:4" x14ac:dyDescent="0.25">
      <c r="A10">
        <v>22102</v>
      </c>
      <c r="B10" s="1">
        <v>43305</v>
      </c>
      <c r="C10" s="2" t="s">
        <v>4</v>
      </c>
      <c r="D10">
        <v>2</v>
      </c>
    </row>
    <row r="11" spans="1:4" x14ac:dyDescent="0.25">
      <c r="A11">
        <v>22102</v>
      </c>
      <c r="B11" s="1">
        <v>43305</v>
      </c>
      <c r="C11" s="2" t="s">
        <v>5</v>
      </c>
      <c r="D11">
        <v>2</v>
      </c>
    </row>
    <row r="12" spans="1:4" x14ac:dyDescent="0.25">
      <c r="A12">
        <v>22181</v>
      </c>
      <c r="B12" s="1">
        <v>43305</v>
      </c>
      <c r="C12" s="2" t="s">
        <v>4</v>
      </c>
      <c r="D12">
        <v>2</v>
      </c>
    </row>
    <row r="13" spans="1:4" x14ac:dyDescent="0.25">
      <c r="A13">
        <v>22182</v>
      </c>
      <c r="B13" s="1">
        <v>43305</v>
      </c>
      <c r="C13" s="2" t="s">
        <v>3</v>
      </c>
      <c r="D13">
        <v>4</v>
      </c>
    </row>
    <row r="14" spans="1:4" x14ac:dyDescent="0.25">
      <c r="A14">
        <v>22182</v>
      </c>
      <c r="B14" s="1">
        <v>43305</v>
      </c>
      <c r="C14" s="2" t="s">
        <v>4</v>
      </c>
      <c r="D14">
        <v>4</v>
      </c>
    </row>
    <row r="15" spans="1:4" x14ac:dyDescent="0.25">
      <c r="A15">
        <v>22182</v>
      </c>
      <c r="B15" s="1">
        <v>43305</v>
      </c>
      <c r="C15" s="2" t="s">
        <v>5</v>
      </c>
      <c r="D15">
        <v>5</v>
      </c>
    </row>
    <row r="16" spans="1:4" x14ac:dyDescent="0.25">
      <c r="A16">
        <v>22102</v>
      </c>
      <c r="B16" s="1">
        <v>43306</v>
      </c>
      <c r="C16" s="2" t="s">
        <v>3</v>
      </c>
      <c r="D16">
        <v>4</v>
      </c>
    </row>
    <row r="17" spans="1:4" x14ac:dyDescent="0.25">
      <c r="A17">
        <v>22102</v>
      </c>
      <c r="B17" s="1">
        <v>43306</v>
      </c>
      <c r="C17" s="2" t="s">
        <v>4</v>
      </c>
      <c r="D17">
        <v>2</v>
      </c>
    </row>
    <row r="18" spans="1:4" x14ac:dyDescent="0.25">
      <c r="A18">
        <v>22102</v>
      </c>
      <c r="B18" s="1">
        <v>43306</v>
      </c>
      <c r="C18" s="2" t="s">
        <v>5</v>
      </c>
      <c r="D18">
        <v>4</v>
      </c>
    </row>
    <row r="19" spans="1:4" x14ac:dyDescent="0.25">
      <c r="A19">
        <v>22181</v>
      </c>
      <c r="B19" s="1">
        <v>43306</v>
      </c>
      <c r="C19" s="2" t="s">
        <v>3</v>
      </c>
      <c r="D19">
        <v>1</v>
      </c>
    </row>
    <row r="20" spans="1:4" x14ac:dyDescent="0.25">
      <c r="A20">
        <v>22181</v>
      </c>
      <c r="B20" s="1">
        <v>43306</v>
      </c>
      <c r="C20" s="2" t="s">
        <v>4</v>
      </c>
      <c r="D20">
        <v>1</v>
      </c>
    </row>
    <row r="21" spans="1:4" x14ac:dyDescent="0.25">
      <c r="A21">
        <v>22182</v>
      </c>
      <c r="B21" s="1">
        <v>43306</v>
      </c>
      <c r="C21" s="2" t="s">
        <v>3</v>
      </c>
      <c r="D21">
        <v>2</v>
      </c>
    </row>
    <row r="22" spans="1:4" x14ac:dyDescent="0.25">
      <c r="A22">
        <v>22182</v>
      </c>
      <c r="B22" s="1">
        <v>43306</v>
      </c>
      <c r="C22" s="2" t="s">
        <v>4</v>
      </c>
      <c r="D22">
        <v>4</v>
      </c>
    </row>
    <row r="23" spans="1:4" x14ac:dyDescent="0.25">
      <c r="A23">
        <v>22182</v>
      </c>
      <c r="B23" s="1">
        <v>43306</v>
      </c>
      <c r="C23" s="2" t="s">
        <v>5</v>
      </c>
      <c r="D23">
        <v>3</v>
      </c>
    </row>
  </sheetData>
  <pageMargins left="0.7" right="0.7" top="0.75" bottom="0.75" header="0.3" footer="0.3"/>
  <customProperties>
    <customPr name="ESRI_SHEET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22"/>
  <sheetViews>
    <sheetView workbookViewId="0">
      <selection activeCell="A21" sqref="A21"/>
    </sheetView>
  </sheetViews>
  <sheetFormatPr defaultRowHeight="15" x14ac:dyDescent="0.25"/>
  <sheetData>
    <row r="1" spans="1:12" x14ac:dyDescent="0.25">
      <c r="A1" t="s">
        <v>6</v>
      </c>
    </row>
    <row r="2" spans="1:12" x14ac:dyDescent="0.25">
      <c r="A2" t="s">
        <v>7</v>
      </c>
      <c r="L2" t="s">
        <v>13</v>
      </c>
    </row>
    <row r="3" spans="1:12" x14ac:dyDescent="0.25">
      <c r="L3" t="s">
        <v>14</v>
      </c>
    </row>
    <row r="4" spans="1:12" x14ac:dyDescent="0.25">
      <c r="A4" t="s">
        <v>9</v>
      </c>
    </row>
    <row r="5" spans="1:12" x14ac:dyDescent="0.25">
      <c r="A5" t="s">
        <v>8</v>
      </c>
    </row>
    <row r="10" spans="1:12" x14ac:dyDescent="0.25">
      <c r="A10" t="s">
        <v>12</v>
      </c>
    </row>
    <row r="11" spans="1:12" x14ac:dyDescent="0.25">
      <c r="A11" t="s">
        <v>17</v>
      </c>
    </row>
    <row r="13" spans="1:12" x14ac:dyDescent="0.25">
      <c r="A13" t="s">
        <v>10</v>
      </c>
    </row>
    <row r="14" spans="1:12" x14ac:dyDescent="0.25">
      <c r="A14" t="s">
        <v>15</v>
      </c>
    </row>
    <row r="15" spans="1:12" x14ac:dyDescent="0.25">
      <c r="A15" t="s">
        <v>16</v>
      </c>
    </row>
    <row r="16" spans="1:12" x14ac:dyDescent="0.25">
      <c r="A16" t="s">
        <v>11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"/>
  <sheetViews>
    <sheetView workbookViewId="0"/>
  </sheetViews>
  <sheetFormatPr defaultRowHeight="15" x14ac:dyDescent="0.25"/>
  <sheetData>
    <row r="1" spans="1:1" x14ac:dyDescent="0.25">
      <c r="A1" s="4" t="s">
        <v>89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5 e 6 8 b 2 f - 7 2 7 1 - 4 5 4 d - 9 4 2 c - 8 3 d 1 d 5 5 2 4 2 4 c "   x m l n s = " h t t p : / / s c h e m a s . m i c r o s o f t . c o m / D a t a M a s h u p " > A A A A A D Q E A A B Q S w M E F A A C A A g A R n j 6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n j 6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Z 4 + k y 9 i d g g K w E A A B 4 E A A A T A B w A R m 9 y b X V s Y X M v U 2 V j d G l v b j E u b S C i G A A o o B Q A A A A A A A A A A A A A A A A A A A A A A A A A A A D V k k t r g 0 A U h f e C / 2 G Y b h R E S C z d h C z K t B Q 3 p T S B Q k M I o 9 5 W i T M j 8 6 A p 4 n / v 6 N i X z S p d x c 3 o u e N 3 7 z l c B b m u B E c r d 8 4 W v u d 7 q q Q S C r S m W Q 0 z t E Q 1 a N 9 D 9 l k J I 3 O w y u 0 h h z o m R k r g + k n I f S b E P g j b z T 1 l s M T u T 7 z t N k R w b a 9 s I w e 4 w K S k / L W H v z e A L W m 4 G q 8 l 5 e p F S E Z E b R j v i y p w 3 a K 2 x c / p A 4 5 Q y v X V Z d z X u g i 1 + I Z q s K q 2 3 6 i w 7 7 p i r p A q Z b 4 q G g 6 6 6 0 L f q / j R E f 4 Y n p 9 s e H 6 e h p O T D S d n Z / i 6 a Y A X x 3 f a z U k E y y o O Q e t 2 O B q X Y j y T L v y f z 6 m l 7 g f w T g r T W O C j e F P f w E E N J u 3 6 E F x k n 8 Q x k z 6 e F h N h u L Y i 0 L w c M R Y 6 q M E u H N t z w z K Q k + R + z b D 4 A F B L A Q I t A B Q A A g A I A E Z 4 + k x j 2 4 6 S p w A A A P g A A A A S A A A A A A A A A A A A A A A A A A A A A A B D b 2 5 m a W c v U G F j a 2 F n Z S 5 4 b W x Q S w E C L Q A U A A I A C A B G e P p M D 8 r p q 6 Q A A A D p A A A A E w A A A A A A A A A A A A A A A A D z A A A A W 0 N v b n R l b n R f V H l w Z X N d L n h t b F B L A Q I t A B Q A A g A I A E Z 4 + k y 9 i d g g K w E A A B 4 E A A A T A A A A A A A A A A A A A A A A A O Q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h A A A A A A A A 4 S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y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1 p J U C w w f S Z x d W 9 0 O y w m c X V v d D t T Z W N 0 a W 9 u M S 9 U Y W J s Z T E v Q 2 h h b m d l Z C B U e X B l L n t E Y X R l L D F 9 J n F 1 b 3 Q 7 L C Z x d W 9 0 O 1 N l Y 3 R p b 2 4 x L 1 R h Y m x l M S 9 D a G F u Z 2 V k I F R 5 c G U u e 0 l z c 3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D a G F u Z 2 V k I F R 5 c G U u e 1 p J U C w w f S Z x d W 9 0 O y w m c X V v d D t T Z W N 0 a W 9 u M S 9 U Y W J s Z T E v Q 2 h h b m d l Z C B U e X B l L n t E Y X R l L D F 9 J n F 1 b 3 Q 7 L C Z x d W 9 0 O 1 N l Y 3 R p b 2 4 x L 1 R h Y m x l M S 9 D a G F u Z 2 V k I F R 5 c G U u e 0 l z c 3 V l L D J 9 J n F 1 b 3 Q 7 X S w m c X V v d D t S Z W x h d G l v b n N o a X B J b m Z v J n F 1 b 3 Q 7 O l t d f S I g L z 4 8 R W 5 0 c n k g V H l w Z T 0 i R m l s b E x h c 3 R V c G R h d G V k I i B W Y W x 1 Z T 0 i Z D I w M T g t M D c t M j Z U M T k 6 M D I 6 M D Y u M j U w M D Y 1 M V o i I C 8 + P E V u d H J 5 I F R 5 c G U 9 I k Z p b G x D b 2 x 1 b W 5 O Y W 1 l c y I g V m F s d W U 9 I n N b J n F 1 b 3 Q 7 W k l Q J n F 1 b 3 Q 7 L C Z x d W 9 0 O 0 R h d G U m c X V v d D s s J n F 1 b 3 Q 7 S X N z d W U m c X V v d D t d I i A v P j x F b n R y e S B U e X B l P S J G a W x s Q 2 9 s d W 1 u V H l w Z X M i I F Z h b H V l P S J z Q X d j R y I g L z 4 8 R W 5 0 c n k g V H l w Z T 0 i R m l s b E V y c m 9 y Q 2 9 1 b n Q i I F Z h b H V l P S J s M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3 V u d C I g V m F s d W U 9 I m w x O S I g L z 4 8 R W 5 0 c n k g V H l w Z T 0 i U X V l c n l J R C I g V m F s d W U 9 I n M x Y 2 I x Z T I z O S 1 m M m N l L T Q 5 N j A t O G F h N S 0 w Y z V m O W U 0 N D U y Y z I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2 h h b m d l Z C B U e X B l L n t a S V A s M H 0 m c X V v d D s s J n F 1 b 3 Q 7 U 2 V j d G l v b j E v V G F i b G U y L 0 N o Y W 5 n Z W Q g V H l w Z S 5 7 R G F 0 Z S w x f S Z x d W 9 0 O y w m c X V v d D t T Z W N 0 a W 9 u M S 9 U Y W J s Z T I v Q 2 h h b m d l Z C B U e X B l L n t J c 3 N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I v Q 2 h h b m d l Z C B U e X B l L n t a S V A s M H 0 m c X V v d D s s J n F 1 b 3 Q 7 U 2 V j d G l v b j E v V G F i b G U y L 0 N o Y W 5 n Z W Q g V H l w Z S 5 7 R G F 0 Z S w x f S Z x d W 9 0 O y w m c X V v d D t T Z W N 0 a W 9 u M S 9 U Y W J s Z T I v Q 2 h h b m d l Z C B U e X B l L n t J c 3 N 1 Z S w y f S Z x d W 9 0 O 1 0 s J n F 1 b 3 Q 7 U m V s Y X R p b 2 5 z a G l w S W 5 m b y Z x d W 9 0 O z p b X X 0 i I C 8 + P E V u d H J 5 I F R 5 c G U 9 I k Z p b G x M Y X N 0 V X B k Y X R l Z C I g V m F s d W U 9 I m Q y M D E 4 L T A 3 L T I 2 V D E 4 O j M 3 O j U 2 L j Q y M D g x M z l a I i A v P j x F b n R y e S B U e X B l P S J G a W x s R X J y b 3 J D b 2 R l I i B W Y W x 1 Z T 0 i c 1 V u a 2 5 v d 2 4 i I C 8 + P E V u d H J 5 I F R 5 c G U 9 I k Z p b G x D b 2 x 1 b W 5 O Y W 1 l c y I g V m F s d W U 9 I n N b J n F 1 b 3 Q 7 W k l Q J n F 1 b 3 Q 7 L C Z x d W 9 0 O 0 R h d G U m c X V v d D s s J n F 1 b 3 Q 7 S X N z d W U m c X V v d D t d I i A v P j x F b n R y e S B U e X B l P S J G a W x s Q 2 9 s d W 1 u V H l w Z X M i I F Z h b H V l P S J z Q X d j R y I g L z 4 8 R W 5 0 c n k g V H l w Z T 0 i R m l s b E V y c m 9 y Q 2 9 1 b n Q i I F Z h b H V l P S J s M C I g L z 4 8 R W 5 0 c n k g V H l w Z T 0 i R m l s b E N v d W 5 0 I i B W Y W x 1 Z T 0 i b D I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s Z T J f M i I g L z 4 8 R W 5 0 c n k g V H l w Z T 0 i R m l s b F N 0 Y X R 1 c y I g V m F s d W U 9 I n N D b 2 1 w b G V 0 Z S I g L z 4 8 R W 5 0 c n k g V H l w Z T 0 i U X V l c n l J R C I g V m F s d W U 9 I n M z Z D l m M z d l Z S 0 x M T A 3 L T R i Y m Q t O D c y M i 0 z N j U x M 2 Q 2 N T h i O D c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L n t a S V A s M H 0 m c X V v d D s s J n F 1 b 3 Q 7 U 2 V j d G l v b j E v V G F i b G U z L 0 N o Y W 5 n Z W Q g V H l w Z S 5 7 R G F 0 Z S w x f S Z x d W 9 0 O y w m c X V v d D t T Z W N 0 a W 9 u M S 9 U Y W J s Z T M v Q 2 h h b m d l Z C B U e X B l L n t J c 3 N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M v Q 2 h h b m d l Z C B U e X B l L n t a S V A s M H 0 m c X V v d D s s J n F 1 b 3 Q 7 U 2 V j d G l v b j E v V G F i b G U z L 0 N o Y W 5 n Z W Q g V H l w Z S 5 7 R G F 0 Z S w x f S Z x d W 9 0 O y w m c X V v d D t T Z W N 0 a W 9 u M S 9 U Y W J s Z T M v Q 2 h h b m d l Z C B U e X B l L n t J c 3 N 1 Z S w y f S Z x d W 9 0 O 1 0 s J n F 1 b 3 Q 7 U m V s Y X R p b 2 5 z a G l w S W 5 m b y Z x d W 9 0 O z p b X X 0 i I C 8 + P E V u d H J 5 I F R 5 c G U 9 I k Z p b G x M Y X N 0 V X B k Y X R l Z C I g V m F s d W U 9 I m Q y M D E 4 L T A 3 L T I 2 V D E 4 O j M 3 O j U 5 L j Q 3 N T g 5 M D l a I i A v P j x F b n R y e S B U e X B l P S J G a W x s R X J y b 3 J D b 2 R l I i B W Y W x 1 Z T 0 i c 1 V u a 2 5 v d 2 4 i I C 8 + P E V u d H J 5 I F R 5 c G U 9 I k Z p b G x D b 2 x 1 b W 5 O Y W 1 l c y I g V m F s d W U 9 I n N b J n F 1 b 3 Q 7 W k l Q J n F 1 b 3 Q 7 L C Z x d W 9 0 O 0 R h d G U m c X V v d D s s J n F 1 b 3 Q 7 S X N z d W U m c X V v d D t d I i A v P j x F b n R y e S B U e X B l P S J G a W x s Q 2 9 s d W 1 u V H l w Z X M i I F Z h b H V l P S J z Q X d j R y I g L z 4 8 R W 5 0 c n k g V H l w Z T 0 i R m l s b E V y c m 9 y Q 2 9 1 b n Q i I F Z h b H V l P S J s M C I g L z 4 8 R W 5 0 c n k g V H l w Z T 0 i R m l s b E N v d W 5 0 I i B W Y W x 1 Z T 0 i b D I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s Z T N f M i I g L z 4 8 R W 5 0 c n k g V H l w Z T 0 i R m l s b F N 0 Y X R 1 c y I g V m F s d W U 9 I n N D b 2 1 w b G V 0 Z S I g L z 4 8 R W 5 0 c n k g V H l w Z T 0 i U X V l c n l J R C I g V m F s d W U 9 I n N j Y z E 4 Y z I 4 O C 0 y Y z N l L T Q 1 M 2 E t Y j Q 2 N C 0 z Z j k 0 N D U 4 N W U z O G Q i I C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W k l Q J n F 1 b 3 Q 7 L C Z x d W 9 0 O 0 R h d G U m c X V v d D s s J n F 1 b 3 Q 7 S X N z d W U m c X V v d D t d L C Z x d W 9 0 O 3 F 1 Z X J 5 U m V s Y X R p b 2 5 z a G l w c y Z x d W 9 0 O z p b X S w m c X V v d D t j b 2 x 1 b W 5 J Z G V u d G l 0 a W V z J n F 1 b 3 Q 7 O l s m c X V v d D t T Z W N 0 a W 9 u M S 9 B c H B l b m Q x L 0 d y b 3 V w Z W Q g U m 9 3 c y 5 7 W k l Q L D B 9 J n F 1 b 3 Q 7 L C Z x d W 9 0 O 1 N l Y 3 R p b 2 4 x L 0 F w c G V u Z D E v R 3 J v d X B l Z C B S b 3 d z L n t E Y X R l L D F 9 J n F 1 b 3 Q 7 L C Z x d W 9 0 O 1 N l Y 3 R p b 2 4 x L 0 F w c G V u Z D E v R 3 J v d X B l Z C B S b 3 d z L n t J c 3 N 1 Z S w y f S Z x d W 9 0 O y w m c X V v d D t T Z W N 0 a W 9 u M S 9 B c H B l b m Q x L 0 d y b 3 V w Z W Q g U m 9 3 c y 5 7 Q 2 9 1 b n Q s M 3 0 m c X V v d D t d L C Z x d W 9 0 O 0 N v b H V t b k N v d W 5 0 J n F 1 b 3 Q 7 O j Q s J n F 1 b 3 Q 7 S 2 V 5 Q 2 9 s d W 1 u T m F t Z X M m c X V v d D s 6 W y Z x d W 9 0 O 1 p J U C Z x d W 9 0 O y w m c X V v d D t E Y X R l J n F 1 b 3 Q 7 L C Z x d W 9 0 O 0 l z c 3 V l J n F 1 b 3 Q 7 X S w m c X V v d D t D b 2 x 1 b W 5 J Z G V u d G l 0 a W V z J n F 1 b 3 Q 7 O l s m c X V v d D t T Z W N 0 a W 9 u M S 9 B c H B l b m Q x L 0 d y b 3 V w Z W Q g U m 9 3 c y 5 7 W k l Q L D B 9 J n F 1 b 3 Q 7 L C Z x d W 9 0 O 1 N l Y 3 R p b 2 4 x L 0 F w c G V u Z D E v R 3 J v d X B l Z C B S b 3 d z L n t E Y X R l L D F 9 J n F 1 b 3 Q 7 L C Z x d W 9 0 O 1 N l Y 3 R p b 2 4 x L 0 F w c G V u Z D E v R 3 J v d X B l Z C B S b 3 d z L n t J c 3 N 1 Z S w y f S Z x d W 9 0 O y w m c X V v d D t T Z W N 0 a W 9 u M S 9 B c H B l b m Q x L 0 d y b 3 V w Z W Q g U m 9 3 c y 5 7 Q 2 9 1 b n Q s M 3 0 m c X V v d D t d L C Z x d W 9 0 O 1 J l b G F 0 a W 9 u c 2 h p c E l u Z m 8 m c X V v d D s 6 W 1 1 9 I i A v P j x F b n R y e S B U e X B l P S J G a W x s T G F z d F V w Z G F 0 Z W Q i I F Z h b H V l P S J k M j A x O C 0 w N y 0 y N l Q x O T o w M j o w O S 4 4 M z M w M j E 1 W i I g L z 4 8 R W 5 0 c n k g V H l w Z T 0 i R m l s b E V y c m 9 y Q 2 9 1 b n Q i I F Z h b H V l P S J s M C I g L z 4 8 R W 5 0 c n k g V H l w Z T 0 i R m l s b E N v b H V t b l R 5 c G V z I i B W Y W x 1 Z T 0 i c 0 F 3 a 0 d C U T 0 9 I i A v P j x F b n R y e S B U e X B l P S J G a W x s Q 2 9 1 b n Q i I F Z h b H V l P S J s M j I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T W F z d G V y I i A v P j x F b n R y e S B U e X B l P S J R d W V y e U l E I i B W Y W x 1 Z T 0 i c 2 V l Z j E 0 O W U 0 L T g 1 Y z A t N D Q 1 O S 1 h M j F k L W Z h Z T A w O W V m M z F l Z C I g L z 4 8 R W 5 0 c n k g V H l w Z T 0 i R m l s b F R h c m d l d E 5 h b W V D d X N 0 b 2 1 p e m V k I i B W Y W x 1 Z T 0 i b D E i I C 8 + P E V u d H J 5 I F R 5 c G U 9 I k Z p b G x D b 2 x 1 b W 5 O Y W 1 l c y I g V m F s d W U 9 I n N b J n F 1 b 3 Q 7 W k l Q J n F 1 b 3 Q 7 L C Z x d W 9 0 O 0 R h d G U m c X V v d D s s J n F 1 b 3 Q 7 S X N z d W U m c X V v d D s s J n F 1 b 3 Q 7 Q 2 9 1 b n Q m c X V v d D t d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A r O k 3 G D J k e q 0 C A a j i + a Y g A A A A A C A A A A A A A D Z g A A w A A A A B A A A A B O P O B Z I 5 J A F O k f 1 5 8 d f O 1 v A A A A A A S A A A C g A A A A E A A A A A O a n y r e 7 A Y u G 5 k w K Z N b S R B Q A A A A X U R l 0 5 p S 5 C i g 9 z j Y T 7 k R c f q a h z Z C r 4 s W N R g 3 8 I p W P F z D R P R w 3 L c + O 0 n g + 0 Q D l y x G r P Y q h u l 5 K 7 8 Q K H I T 5 G C 9 9 x P L W X j b t u l z X f H F 8 O o T D u E U A A A A F E 4 C d 0 M L T o G 5 Y X s 7 m + q 1 U 6 k A x G o = < / D a t a M a s h u p > 
</file>

<file path=customXml/itemProps1.xml><?xml version="1.0" encoding="utf-8"?>
<ds:datastoreItem xmlns:ds="http://schemas.openxmlformats.org/officeDocument/2006/customXml" ds:itemID="{A77898AF-17BF-4459-B625-657AD8B1E1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Table1</vt:lpstr>
      <vt:lpstr>Table2</vt:lpstr>
      <vt:lpstr>Table3</vt:lpstr>
      <vt:lpstr>Query1</vt:lpstr>
      <vt:lpstr>Query2</vt:lpstr>
      <vt:lpstr>Query3</vt:lpstr>
      <vt:lpstr>Master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Stayer</dc:creator>
  <cp:lastModifiedBy>Alberto Nieto</cp:lastModifiedBy>
  <dcterms:created xsi:type="dcterms:W3CDTF">2018-07-24T17:20:24Z</dcterms:created>
  <dcterms:modified xsi:type="dcterms:W3CDTF">2018-07-26T20:31:43Z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3f14dfccb1eb45ebb0f32a5f01a4400d</vt:lpwstr>
  </property>
  <property fmtid="{D5CDD505-2E9C-101B-9397-08002B2CF9AE}" pid="3" name="currentMapIdIndex">
    <vt:lpwstr>5</vt:lpwstr>
  </property>
</Properties>
</file>