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M5FQBSMf/veqG5wTkCWcMkHYTWwCVfK9KLnUc3sVVZI="/>
    </ext>
  </extLst>
</workbook>
</file>

<file path=xl/sharedStrings.xml><?xml version="1.0" encoding="utf-8"?>
<sst xmlns="http://schemas.openxmlformats.org/spreadsheetml/2006/main" count="63" uniqueCount="29">
  <si>
    <t>Individual circuits costs</t>
  </si>
  <si>
    <t>Machine: ibm_brisbane (127 qubits)</t>
  </si>
  <si>
    <t>EUR/Qiskit Runtime second</t>
  </si>
  <si>
    <t>max jobs: 3</t>
  </si>
  <si>
    <t>max runtime: 10 min/month</t>
  </si>
  <si>
    <t>Algorithm</t>
  </si>
  <si>
    <t>Shots</t>
  </si>
  <si>
    <t>Qiskit Runtime second</t>
  </si>
  <si>
    <t>Cost</t>
  </si>
  <si>
    <t>Numer of Qubits</t>
  </si>
  <si>
    <t>Qubits free</t>
  </si>
  <si>
    <t>% free</t>
  </si>
  <si>
    <t>Shor</t>
  </si>
  <si>
    <t>Berstein</t>
  </si>
  <si>
    <t>Grover</t>
  </si>
  <si>
    <t>Deutsch-Jozsa</t>
  </si>
  <si>
    <t>Simon</t>
  </si>
  <si>
    <t>TSP</t>
  </si>
  <si>
    <t>Teleportation</t>
  </si>
  <si>
    <t>Kickback</t>
  </si>
  <si>
    <t>Full adder</t>
  </si>
  <si>
    <t>phase</t>
  </si>
  <si>
    <t>qaoa</t>
  </si>
  <si>
    <t>qft</t>
  </si>
  <si>
    <t>walk</t>
  </si>
  <si>
    <t>all circuits</t>
  </si>
  <si>
    <t xml:space="preserve">shor and berstein </t>
  </si>
  <si>
    <t>shor, berstein and grover</t>
  </si>
  <si>
    <t>Simon, TSP, teleportation and kickback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</si>
</sst>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\ &quot;€&quot;;[Red]\-#,##0.0000\ &quot;€&quot;"/>
    <numFmt numFmtId="165" formatCode="_-* #,##0.00_-;\-* #,##0.00_-;_-* &quot;-&quot;??_-;_-@"/>
  </numFmts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6.0"/>
      <color theme="1"/>
      <name val="Calibri"/>
    </font>
    <font>
      <sz val="11.0"/>
      <color theme="1"/>
      <name val="Calibri"/>
    </font>
    <font>
      <color theme="1"/>
      <name val="Calibri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theme="6"/>
      </left>
      <top style="thin">
        <color rgb="FF000000"/>
      </top>
    </border>
    <border>
      <top style="thin">
        <color rgb="FF000000"/>
      </top>
    </border>
    <border>
      <right style="thin">
        <color theme="6"/>
      </right>
      <top style="thin">
        <color rgb="FF000000"/>
      </top>
    </border>
    <border>
      <left style="thin">
        <color theme="6"/>
      </left>
      <top style="thin">
        <color theme="6"/>
      </top>
    </border>
    <border>
      <top style="thin">
        <color theme="6"/>
      </top>
    </border>
    <border>
      <right style="thin">
        <color theme="6"/>
      </right>
    </border>
    <border>
      <left style="thin">
        <color theme="6"/>
      </left>
      <top style="thin">
        <color theme="6"/>
      </top>
      <bottom style="thin">
        <color theme="6"/>
      </bottom>
    </border>
    <border>
      <top style="thin">
        <color theme="6"/>
      </top>
      <bottom style="thin">
        <color theme="6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3" numFmtId="164" xfId="0" applyFont="1" applyNumberFormat="1"/>
    <xf borderId="0" fillId="0" fontId="4" numFmtId="0" xfId="0" applyFont="1"/>
    <xf borderId="0" fillId="0" fontId="4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5" numFmtId="0" xfId="0" applyFont="1"/>
    <xf borderId="1" fillId="0" fontId="3" numFmtId="0" xfId="0" applyBorder="1" applyFont="1"/>
    <xf borderId="2" fillId="0" fontId="3" numFmtId="0" xfId="0" applyBorder="1" applyFont="1"/>
    <xf borderId="3" fillId="0" fontId="3" numFmtId="164" xfId="0" applyBorder="1" applyFont="1" applyNumberFormat="1"/>
    <xf borderId="2" fillId="0" fontId="3" numFmtId="165" xfId="0" applyBorder="1" applyFont="1" applyNumberFormat="1"/>
    <xf borderId="4" fillId="0" fontId="3" numFmtId="0" xfId="0" applyBorder="1" applyFont="1"/>
    <xf borderId="5" fillId="0" fontId="3" numFmtId="0" xfId="0" applyBorder="1" applyFont="1"/>
    <xf borderId="6" fillId="0" fontId="3" numFmtId="164" xfId="0" applyBorder="1" applyFont="1" applyNumberFormat="1"/>
    <xf borderId="0" fillId="0" fontId="3" numFmtId="0" xfId="0" applyFont="1"/>
    <xf borderId="7" fillId="0" fontId="3" numFmtId="0" xfId="0" applyBorder="1" applyFont="1"/>
    <xf borderId="8" fillId="0" fontId="3" numFmtId="0" xfId="0" applyBorder="1" applyFont="1"/>
    <xf borderId="9" fillId="0" fontId="4" numFmtId="0" xfId="0" applyBorder="1" applyFont="1"/>
    <xf borderId="9" fillId="0" fontId="3" numFmtId="164" xfId="0" applyBorder="1" applyFont="1" applyNumberFormat="1"/>
    <xf borderId="9" fillId="0" fontId="3" numFmtId="165" xfId="0" applyBorder="1" applyFont="1" applyNumberFormat="1"/>
    <xf borderId="0" fillId="0" fontId="4" numFmtId="0" xfId="0" applyAlignment="1" applyFont="1">
      <alignment readingOrder="0"/>
    </xf>
    <xf borderId="0" fillId="0" fontId="3" numFmtId="165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Hoj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G51" displayName="Table_1" name="Table_1" id="1">
  <tableColumns count="7">
    <tableColumn name="Algorithm" id="1"/>
    <tableColumn name="Shots" id="2"/>
    <tableColumn name="Qiskit Runtime second" id="3"/>
    <tableColumn name="Cost" id="4"/>
    <tableColumn name="Numer of Qubits" id="5"/>
    <tableColumn name="Qubits free" id="6"/>
    <tableColumn name="% free" id="7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20.43"/>
    <col customWidth="1" min="3" max="3" width="22.43"/>
    <col customWidth="1" min="4" max="4" width="10.71"/>
    <col customWidth="1" min="5" max="5" width="27.14"/>
    <col customWidth="1" min="6" max="6" width="15.71"/>
    <col customWidth="1" min="7" max="7" width="10.71"/>
    <col customWidth="1" min="8" max="8" width="25.14"/>
    <col customWidth="1" min="9" max="26" width="10.71"/>
  </cols>
  <sheetData>
    <row r="1" ht="26.25" customHeight="1">
      <c r="A1" s="1" t="s">
        <v>0</v>
      </c>
      <c r="D1" s="2"/>
    </row>
    <row r="2" ht="14.25" customHeight="1">
      <c r="A2" s="3" t="s">
        <v>1</v>
      </c>
      <c r="D2" s="4">
        <v>1.510503</v>
      </c>
      <c r="E2" s="5" t="s">
        <v>2</v>
      </c>
      <c r="G2" s="5" t="s">
        <v>3</v>
      </c>
      <c r="H2" s="5" t="s">
        <v>4</v>
      </c>
      <c r="I2" s="5">
        <v>127.0</v>
      </c>
    </row>
    <row r="3" ht="14.25" customHeight="1"/>
    <row r="4" ht="14.25" customHeight="1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</row>
    <row r="5" ht="14.25" customHeight="1">
      <c r="A5" s="6" t="s">
        <v>12</v>
      </c>
      <c r="B5" s="6">
        <v>1000.0</v>
      </c>
      <c r="C5" s="6">
        <v>2.0</v>
      </c>
      <c r="D5" s="7">
        <f>$D$2*Hoja1!$C5</f>
        <v>3.021006</v>
      </c>
      <c r="E5" s="6">
        <v>4.0</v>
      </c>
      <c r="F5" s="6">
        <f>$I$2-Hoja1!$E5</f>
        <v>123</v>
      </c>
      <c r="G5" s="8">
        <f>(Hoja1!$F5/$I$2)*100</f>
        <v>96.8503937</v>
      </c>
    </row>
    <row r="6" ht="14.25" customHeight="1">
      <c r="A6" s="6" t="s">
        <v>13</v>
      </c>
      <c r="B6" s="6">
        <v>1000.0</v>
      </c>
      <c r="C6" s="6">
        <v>2.0</v>
      </c>
      <c r="D6" s="7">
        <f>$D$2*Hoja1!$C6</f>
        <v>3.021006</v>
      </c>
      <c r="E6" s="6">
        <v>4.0</v>
      </c>
      <c r="F6" s="6">
        <f>$I$2-Hoja1!$E6</f>
        <v>123</v>
      </c>
      <c r="G6" s="8">
        <f>(Hoja1!$F6/$I$2)*100</f>
        <v>96.8503937</v>
      </c>
    </row>
    <row r="7" ht="14.25" customHeight="1">
      <c r="A7" s="6" t="s">
        <v>14</v>
      </c>
      <c r="B7" s="6">
        <v>1000.0</v>
      </c>
      <c r="C7" s="6">
        <v>2.0</v>
      </c>
      <c r="D7" s="7">
        <f>$D$2*Hoja1!$C7</f>
        <v>3.021006</v>
      </c>
      <c r="E7" s="6">
        <v>2.0</v>
      </c>
      <c r="F7" s="6">
        <f>$I$2-Hoja1!$E7</f>
        <v>125</v>
      </c>
      <c r="G7" s="8">
        <f>(Hoja1!$F7/$I$2)*100</f>
        <v>98.42519685</v>
      </c>
    </row>
    <row r="8" ht="14.25" customHeight="1">
      <c r="A8" s="6" t="s">
        <v>15</v>
      </c>
      <c r="B8" s="6">
        <v>1000.0</v>
      </c>
      <c r="C8" s="6">
        <v>2.0</v>
      </c>
      <c r="D8" s="7">
        <f>$D$2*Hoja1!$C8</f>
        <v>3.021006</v>
      </c>
      <c r="E8" s="6">
        <v>4.0</v>
      </c>
      <c r="F8" s="6">
        <f>$I$2-Hoja1!$E8</f>
        <v>123</v>
      </c>
      <c r="G8" s="8">
        <f>(Hoja1!$F8/$I$2)*100</f>
        <v>96.8503937</v>
      </c>
    </row>
    <row r="9" ht="14.25" customHeight="1">
      <c r="A9" s="6" t="s">
        <v>16</v>
      </c>
      <c r="B9" s="6">
        <v>1000.0</v>
      </c>
      <c r="C9" s="6">
        <v>3.0</v>
      </c>
      <c r="D9" s="7">
        <f>$D$2*Hoja1!$C9</f>
        <v>4.531509</v>
      </c>
      <c r="E9" s="6">
        <v>6.0</v>
      </c>
      <c r="F9" s="6">
        <f>$I$2-Hoja1!$E9</f>
        <v>121</v>
      </c>
      <c r="G9" s="8">
        <f>(Hoja1!$F9/$I$2)*100</f>
        <v>95.27559055</v>
      </c>
    </row>
    <row r="10" ht="14.25" customHeight="1">
      <c r="A10" s="6" t="s">
        <v>17</v>
      </c>
      <c r="B10" s="6">
        <v>1000.0</v>
      </c>
      <c r="C10" s="6">
        <v>2.0</v>
      </c>
      <c r="D10" s="7">
        <f>$D$2*Hoja1!$C10</f>
        <v>3.021006</v>
      </c>
      <c r="E10" s="6">
        <v>5.0</v>
      </c>
      <c r="F10" s="6">
        <f>$I$2-Hoja1!$E10</f>
        <v>122</v>
      </c>
      <c r="G10" s="8">
        <f>(Hoja1!$F10/$I$2)*100</f>
        <v>96.06299213</v>
      </c>
    </row>
    <row r="11" ht="14.25" customHeight="1">
      <c r="A11" s="6" t="s">
        <v>18</v>
      </c>
      <c r="B11" s="6">
        <v>1000.0</v>
      </c>
      <c r="C11" s="6">
        <v>2.0</v>
      </c>
      <c r="D11" s="7">
        <f>$D$2*Hoja1!$C11</f>
        <v>3.021006</v>
      </c>
      <c r="E11" s="6">
        <v>5.0</v>
      </c>
      <c r="F11" s="6">
        <f>$I$2-Hoja1!$E11</f>
        <v>122</v>
      </c>
      <c r="G11" s="8">
        <f>(Hoja1!$F11/$I$2)*100</f>
        <v>96.06299213</v>
      </c>
    </row>
    <row r="12" ht="14.25" customHeight="1">
      <c r="A12" s="6" t="s">
        <v>19</v>
      </c>
      <c r="B12" s="6">
        <v>1000.0</v>
      </c>
      <c r="C12" s="6">
        <v>2.0</v>
      </c>
      <c r="D12" s="7">
        <f>$D$2*Hoja1!$C12</f>
        <v>3.021006</v>
      </c>
      <c r="E12" s="6">
        <v>2.0</v>
      </c>
      <c r="F12" s="9">
        <f>$I$2-Hoja1!$E12</f>
        <v>125</v>
      </c>
      <c r="G12" s="8">
        <f>(Hoja1!$F12/$I$2)*100</f>
        <v>98.42519685</v>
      </c>
    </row>
    <row r="13" ht="14.25" customHeight="1">
      <c r="A13" s="6" t="s">
        <v>20</v>
      </c>
      <c r="B13" s="6">
        <v>1000.0</v>
      </c>
      <c r="C13" s="6">
        <v>2.0</v>
      </c>
      <c r="D13" s="7">
        <f>$D$2*Hoja1!$C13</f>
        <v>3.021006</v>
      </c>
      <c r="E13" s="6">
        <v>4.0</v>
      </c>
      <c r="F13" s="9">
        <f>$I$2-Hoja1!$E13</f>
        <v>123</v>
      </c>
      <c r="G13" s="8">
        <f>(Hoja1!$F13/$I$2)*100</f>
        <v>96.8503937</v>
      </c>
    </row>
    <row r="14" ht="14.25" customHeight="1">
      <c r="A14" s="6" t="s">
        <v>21</v>
      </c>
      <c r="B14" s="6">
        <v>1000.0</v>
      </c>
      <c r="C14" s="6">
        <v>2.0</v>
      </c>
      <c r="D14" s="7">
        <f>$D$2*Hoja1!$C14</f>
        <v>3.021006</v>
      </c>
      <c r="E14" s="6">
        <v>4.0</v>
      </c>
      <c r="F14" s="9">
        <f>$I$2-Hoja1!$E14</f>
        <v>123</v>
      </c>
      <c r="G14" s="8">
        <f>(Hoja1!$F14/$I$2)*100</f>
        <v>96.8503937</v>
      </c>
    </row>
    <row r="15" ht="14.25" customHeight="1">
      <c r="A15" s="6" t="s">
        <v>22</v>
      </c>
      <c r="B15" s="6">
        <v>1000.0</v>
      </c>
      <c r="C15" s="6">
        <v>2.0</v>
      </c>
      <c r="D15" s="7">
        <f>$D$2*Hoja1!$C15</f>
        <v>3.021006</v>
      </c>
      <c r="E15" s="6">
        <v>2.0</v>
      </c>
      <c r="F15" s="9">
        <f>$I$2-Hoja1!$E15</f>
        <v>125</v>
      </c>
      <c r="G15" s="8">
        <f>(Hoja1!$F15/$I$2)*100</f>
        <v>98.42519685</v>
      </c>
    </row>
    <row r="16" ht="14.25" customHeight="1">
      <c r="A16" s="6" t="s">
        <v>23</v>
      </c>
      <c r="B16" s="6">
        <v>1000.0</v>
      </c>
      <c r="C16" s="6">
        <v>2.0</v>
      </c>
      <c r="D16" s="7">
        <f>$D$2*Hoja1!$C16</f>
        <v>3.021006</v>
      </c>
      <c r="E16" s="6">
        <v>3.0</v>
      </c>
      <c r="F16" s="9">
        <f>$I$2-Hoja1!$E16</f>
        <v>124</v>
      </c>
      <c r="G16" s="8">
        <f>(Hoja1!$F16/$I$2)*100</f>
        <v>97.63779528</v>
      </c>
    </row>
    <row r="17" ht="14.25" customHeight="1">
      <c r="A17" s="6" t="s">
        <v>24</v>
      </c>
      <c r="B17" s="6">
        <v>1000.0</v>
      </c>
      <c r="C17" s="6">
        <v>2.0</v>
      </c>
      <c r="D17" s="7">
        <f>$D$2*Hoja1!$C17</f>
        <v>3.021006</v>
      </c>
      <c r="E17" s="6">
        <v>3.0</v>
      </c>
      <c r="F17" s="9">
        <f>$I$2-Hoja1!$E17</f>
        <v>124</v>
      </c>
      <c r="G17" s="8">
        <f>(Hoja1!$F17/$I$2)*100</f>
        <v>97.63779528</v>
      </c>
    </row>
    <row r="18" ht="14.25" customHeight="1">
      <c r="A18" s="10" t="s">
        <v>12</v>
      </c>
      <c r="B18" s="11">
        <v>10000.0</v>
      </c>
      <c r="C18" s="11">
        <v>10.0</v>
      </c>
      <c r="D18" s="12">
        <f t="shared" ref="D18:D43" si="1">$D$2*C18</f>
        <v>15.10503</v>
      </c>
      <c r="E18" s="11">
        <v>4.0</v>
      </c>
      <c r="F18" s="11">
        <f t="shared" ref="F18:F43" si="2">$I$2-E18</f>
        <v>123</v>
      </c>
      <c r="G18" s="13">
        <f t="shared" ref="G18:G43" si="3">(F18/$I$2)*100</f>
        <v>96.8503937</v>
      </c>
    </row>
    <row r="19" ht="14.25" customHeight="1">
      <c r="A19" s="14" t="s">
        <v>13</v>
      </c>
      <c r="B19" s="15">
        <v>10000.0</v>
      </c>
      <c r="C19" s="15">
        <v>5.0</v>
      </c>
      <c r="D19" s="16">
        <f t="shared" si="1"/>
        <v>7.552515</v>
      </c>
      <c r="E19" s="15">
        <v>4.0</v>
      </c>
      <c r="F19" s="6">
        <f t="shared" si="2"/>
        <v>123</v>
      </c>
      <c r="G19" s="8">
        <f t="shared" si="3"/>
        <v>96.8503937</v>
      </c>
    </row>
    <row r="20" ht="14.25" customHeight="1">
      <c r="A20" s="14" t="s">
        <v>14</v>
      </c>
      <c r="B20" s="15">
        <v>10000.0</v>
      </c>
      <c r="C20" s="15">
        <v>4.0</v>
      </c>
      <c r="D20" s="16">
        <f t="shared" si="1"/>
        <v>6.042012</v>
      </c>
      <c r="E20" s="15">
        <v>2.0</v>
      </c>
      <c r="F20" s="6">
        <f t="shared" si="2"/>
        <v>125</v>
      </c>
      <c r="G20" s="8">
        <f t="shared" si="3"/>
        <v>98.42519685</v>
      </c>
    </row>
    <row r="21" ht="14.25" customHeight="1">
      <c r="A21" s="14" t="s">
        <v>15</v>
      </c>
      <c r="B21" s="15">
        <v>10000.0</v>
      </c>
      <c r="C21" s="15">
        <v>4.0</v>
      </c>
      <c r="D21" s="16">
        <f t="shared" si="1"/>
        <v>6.042012</v>
      </c>
      <c r="E21" s="15">
        <v>4.0</v>
      </c>
      <c r="F21" s="6">
        <f t="shared" si="2"/>
        <v>123</v>
      </c>
      <c r="G21" s="8">
        <f t="shared" si="3"/>
        <v>96.8503937</v>
      </c>
    </row>
    <row r="22" ht="14.25" customHeight="1">
      <c r="A22" s="14" t="s">
        <v>16</v>
      </c>
      <c r="B22" s="15">
        <v>10000.0</v>
      </c>
      <c r="C22" s="15">
        <v>4.0</v>
      </c>
      <c r="D22" s="16">
        <f t="shared" si="1"/>
        <v>6.042012</v>
      </c>
      <c r="E22" s="15">
        <v>6.0</v>
      </c>
      <c r="F22" s="6">
        <f t="shared" si="2"/>
        <v>121</v>
      </c>
      <c r="G22" s="8">
        <f t="shared" si="3"/>
        <v>95.27559055</v>
      </c>
    </row>
    <row r="23" ht="14.25" customHeight="1">
      <c r="A23" s="14" t="s">
        <v>17</v>
      </c>
      <c r="B23" s="15">
        <v>10000.0</v>
      </c>
      <c r="C23" s="15">
        <v>4.0</v>
      </c>
      <c r="D23" s="16">
        <f t="shared" si="1"/>
        <v>6.042012</v>
      </c>
      <c r="E23" s="15">
        <v>5.0</v>
      </c>
      <c r="F23" s="6">
        <f t="shared" si="2"/>
        <v>122</v>
      </c>
      <c r="G23" s="8">
        <f t="shared" si="3"/>
        <v>96.06299213</v>
      </c>
    </row>
    <row r="24" ht="14.25" customHeight="1">
      <c r="A24" s="14" t="s">
        <v>18</v>
      </c>
      <c r="B24" s="15">
        <v>10000.0</v>
      </c>
      <c r="C24" s="15">
        <v>7.0</v>
      </c>
      <c r="D24" s="16">
        <f t="shared" si="1"/>
        <v>10.573521</v>
      </c>
      <c r="E24" s="15">
        <v>5.0</v>
      </c>
      <c r="F24" s="6">
        <f t="shared" si="2"/>
        <v>122</v>
      </c>
      <c r="G24" s="8">
        <f t="shared" si="3"/>
        <v>96.06299213</v>
      </c>
    </row>
    <row r="25" ht="14.25" customHeight="1">
      <c r="A25" s="14" t="s">
        <v>19</v>
      </c>
      <c r="B25" s="15">
        <v>10000.0</v>
      </c>
      <c r="C25" s="15">
        <v>5.0</v>
      </c>
      <c r="D25" s="16">
        <f t="shared" si="1"/>
        <v>7.552515</v>
      </c>
      <c r="E25" s="15">
        <v>2.0</v>
      </c>
      <c r="F25" s="6">
        <f t="shared" si="2"/>
        <v>125</v>
      </c>
      <c r="G25" s="8">
        <f t="shared" si="3"/>
        <v>98.42519685</v>
      </c>
    </row>
    <row r="26" ht="14.25" customHeight="1">
      <c r="A26" s="6" t="s">
        <v>20</v>
      </c>
      <c r="B26" s="15">
        <v>10000.0</v>
      </c>
      <c r="C26" s="17">
        <v>5.0</v>
      </c>
      <c r="D26" s="16">
        <f t="shared" si="1"/>
        <v>7.552515</v>
      </c>
      <c r="E26" s="6">
        <v>4.0</v>
      </c>
      <c r="F26" s="6">
        <f t="shared" si="2"/>
        <v>123</v>
      </c>
      <c r="G26" s="8">
        <f t="shared" si="3"/>
        <v>96.8503937</v>
      </c>
    </row>
    <row r="27" ht="14.25" customHeight="1">
      <c r="A27" s="6" t="s">
        <v>21</v>
      </c>
      <c r="B27" s="15">
        <v>10000.0</v>
      </c>
      <c r="C27" s="17">
        <v>4.0</v>
      </c>
      <c r="D27" s="16">
        <f t="shared" si="1"/>
        <v>6.042012</v>
      </c>
      <c r="E27" s="6">
        <v>4.0</v>
      </c>
      <c r="F27" s="6">
        <f t="shared" si="2"/>
        <v>123</v>
      </c>
      <c r="G27" s="8">
        <f t="shared" si="3"/>
        <v>96.8503937</v>
      </c>
    </row>
    <row r="28" ht="14.25" customHeight="1">
      <c r="A28" s="6" t="s">
        <v>22</v>
      </c>
      <c r="B28" s="15">
        <v>10000.0</v>
      </c>
      <c r="C28" s="17">
        <v>4.0</v>
      </c>
      <c r="D28" s="16">
        <f t="shared" si="1"/>
        <v>6.042012</v>
      </c>
      <c r="E28" s="6">
        <v>2.0</v>
      </c>
      <c r="F28" s="6">
        <f t="shared" si="2"/>
        <v>125</v>
      </c>
      <c r="G28" s="8">
        <f t="shared" si="3"/>
        <v>98.42519685</v>
      </c>
    </row>
    <row r="29" ht="14.25" customHeight="1">
      <c r="A29" s="6" t="s">
        <v>23</v>
      </c>
      <c r="B29" s="15">
        <v>10000.0</v>
      </c>
      <c r="C29" s="17">
        <v>5.0</v>
      </c>
      <c r="D29" s="16">
        <f t="shared" si="1"/>
        <v>7.552515</v>
      </c>
      <c r="E29" s="6">
        <v>3.0</v>
      </c>
      <c r="F29" s="6">
        <f t="shared" si="2"/>
        <v>124</v>
      </c>
      <c r="G29" s="8">
        <f t="shared" si="3"/>
        <v>97.63779528</v>
      </c>
    </row>
    <row r="30" ht="14.25" customHeight="1">
      <c r="A30" s="6" t="s">
        <v>24</v>
      </c>
      <c r="B30" s="15">
        <v>10000.0</v>
      </c>
      <c r="C30" s="17">
        <v>4.0</v>
      </c>
      <c r="D30" s="16">
        <f t="shared" si="1"/>
        <v>6.042012</v>
      </c>
      <c r="E30" s="6">
        <v>3.0</v>
      </c>
      <c r="F30" s="6">
        <f t="shared" si="2"/>
        <v>124</v>
      </c>
      <c r="G30" s="8">
        <f t="shared" si="3"/>
        <v>97.63779528</v>
      </c>
    </row>
    <row r="31" ht="14.25" customHeight="1">
      <c r="A31" s="10" t="s">
        <v>12</v>
      </c>
      <c r="B31" s="11">
        <v>20000.0</v>
      </c>
      <c r="C31" s="11">
        <v>8.0</v>
      </c>
      <c r="D31" s="12">
        <f t="shared" si="1"/>
        <v>12.084024</v>
      </c>
      <c r="E31" s="11">
        <v>4.0</v>
      </c>
      <c r="F31" s="11">
        <f t="shared" si="2"/>
        <v>123</v>
      </c>
      <c r="G31" s="13">
        <f t="shared" si="3"/>
        <v>96.8503937</v>
      </c>
    </row>
    <row r="32" ht="14.25" customHeight="1">
      <c r="A32" s="14" t="s">
        <v>13</v>
      </c>
      <c r="B32" s="15">
        <v>20000.0</v>
      </c>
      <c r="C32" s="15">
        <v>7.0</v>
      </c>
      <c r="D32" s="16">
        <f t="shared" si="1"/>
        <v>10.573521</v>
      </c>
      <c r="E32" s="15">
        <v>4.0</v>
      </c>
      <c r="F32" s="6">
        <f t="shared" si="2"/>
        <v>123</v>
      </c>
      <c r="G32" s="8">
        <f t="shared" si="3"/>
        <v>96.8503937</v>
      </c>
    </row>
    <row r="33" ht="14.25" customHeight="1">
      <c r="A33" s="14" t="s">
        <v>14</v>
      </c>
      <c r="B33" s="15">
        <v>20000.0</v>
      </c>
      <c r="C33" s="15">
        <v>7.0</v>
      </c>
      <c r="D33" s="16">
        <f t="shared" si="1"/>
        <v>10.573521</v>
      </c>
      <c r="E33" s="15">
        <v>2.0</v>
      </c>
      <c r="F33" s="6">
        <f t="shared" si="2"/>
        <v>125</v>
      </c>
      <c r="G33" s="8">
        <f t="shared" si="3"/>
        <v>98.42519685</v>
      </c>
    </row>
    <row r="34" ht="14.25" customHeight="1">
      <c r="A34" s="14" t="s">
        <v>15</v>
      </c>
      <c r="B34" s="15">
        <v>20000.0</v>
      </c>
      <c r="C34" s="15">
        <v>7.0</v>
      </c>
      <c r="D34" s="16">
        <f t="shared" si="1"/>
        <v>10.573521</v>
      </c>
      <c r="E34" s="15">
        <v>4.0</v>
      </c>
      <c r="F34" s="6">
        <f t="shared" si="2"/>
        <v>123</v>
      </c>
      <c r="G34" s="8">
        <f t="shared" si="3"/>
        <v>96.8503937</v>
      </c>
    </row>
    <row r="35" ht="14.25" customHeight="1">
      <c r="A35" s="14" t="s">
        <v>16</v>
      </c>
      <c r="B35" s="15">
        <v>20000.0</v>
      </c>
      <c r="C35" s="15">
        <v>7.0</v>
      </c>
      <c r="D35" s="16">
        <f t="shared" si="1"/>
        <v>10.573521</v>
      </c>
      <c r="E35" s="15">
        <v>6.0</v>
      </c>
      <c r="F35" s="6">
        <f t="shared" si="2"/>
        <v>121</v>
      </c>
      <c r="G35" s="8">
        <f t="shared" si="3"/>
        <v>95.27559055</v>
      </c>
    </row>
    <row r="36" ht="14.25" customHeight="1">
      <c r="A36" s="14" t="s">
        <v>17</v>
      </c>
      <c r="B36" s="15">
        <v>20000.0</v>
      </c>
      <c r="C36" s="15">
        <v>7.0</v>
      </c>
      <c r="D36" s="16">
        <f t="shared" si="1"/>
        <v>10.573521</v>
      </c>
      <c r="E36" s="15">
        <v>5.0</v>
      </c>
      <c r="F36" s="6">
        <f t="shared" si="2"/>
        <v>122</v>
      </c>
      <c r="G36" s="8">
        <f t="shared" si="3"/>
        <v>96.06299213</v>
      </c>
    </row>
    <row r="37" ht="14.25" customHeight="1">
      <c r="A37" s="14" t="s">
        <v>18</v>
      </c>
      <c r="B37" s="15">
        <v>20000.0</v>
      </c>
      <c r="C37" s="15">
        <v>7.0</v>
      </c>
      <c r="D37" s="16">
        <f t="shared" si="1"/>
        <v>10.573521</v>
      </c>
      <c r="E37" s="15">
        <v>5.0</v>
      </c>
      <c r="F37" s="6">
        <f t="shared" si="2"/>
        <v>122</v>
      </c>
      <c r="G37" s="8">
        <f t="shared" si="3"/>
        <v>96.06299213</v>
      </c>
    </row>
    <row r="38" ht="14.25" customHeight="1">
      <c r="A38" s="18" t="s">
        <v>19</v>
      </c>
      <c r="B38" s="15">
        <v>20000.0</v>
      </c>
      <c r="C38" s="19">
        <v>8.0</v>
      </c>
      <c r="D38" s="16">
        <f t="shared" si="1"/>
        <v>12.084024</v>
      </c>
      <c r="E38" s="19">
        <v>2.0</v>
      </c>
      <c r="F38" s="6">
        <f t="shared" si="2"/>
        <v>125</v>
      </c>
      <c r="G38" s="8">
        <f t="shared" si="3"/>
        <v>98.42519685</v>
      </c>
    </row>
    <row r="39" ht="14.25" customHeight="1">
      <c r="A39" s="6" t="s">
        <v>20</v>
      </c>
      <c r="B39" s="15">
        <v>20000.0</v>
      </c>
      <c r="C39" s="6">
        <v>10.0</v>
      </c>
      <c r="D39" s="16">
        <f t="shared" si="1"/>
        <v>15.10503</v>
      </c>
      <c r="E39" s="6">
        <v>4.0</v>
      </c>
      <c r="F39" s="6">
        <f t="shared" si="2"/>
        <v>123</v>
      </c>
      <c r="G39" s="8">
        <f t="shared" si="3"/>
        <v>96.8503937</v>
      </c>
    </row>
    <row r="40" ht="14.25" customHeight="1">
      <c r="A40" s="6" t="s">
        <v>21</v>
      </c>
      <c r="B40" s="15">
        <v>20000.0</v>
      </c>
      <c r="C40" s="6">
        <v>9.0</v>
      </c>
      <c r="D40" s="16">
        <f t="shared" si="1"/>
        <v>13.594527</v>
      </c>
      <c r="E40" s="6">
        <v>4.0</v>
      </c>
      <c r="F40" s="6">
        <f t="shared" si="2"/>
        <v>123</v>
      </c>
      <c r="G40" s="8">
        <f t="shared" si="3"/>
        <v>96.8503937</v>
      </c>
    </row>
    <row r="41" ht="14.25" customHeight="1">
      <c r="A41" s="6" t="s">
        <v>22</v>
      </c>
      <c r="B41" s="15">
        <v>20000.0</v>
      </c>
      <c r="C41" s="6">
        <v>7.0</v>
      </c>
      <c r="D41" s="16">
        <f t="shared" si="1"/>
        <v>10.573521</v>
      </c>
      <c r="E41" s="6">
        <v>2.0</v>
      </c>
      <c r="F41" s="6">
        <f t="shared" si="2"/>
        <v>125</v>
      </c>
      <c r="G41" s="8">
        <f t="shared" si="3"/>
        <v>98.42519685</v>
      </c>
    </row>
    <row r="42" ht="14.25" customHeight="1">
      <c r="A42" s="6" t="s">
        <v>23</v>
      </c>
      <c r="B42" s="15">
        <v>20000.0</v>
      </c>
      <c r="C42" s="6">
        <v>7.0</v>
      </c>
      <c r="D42" s="16">
        <f t="shared" si="1"/>
        <v>10.573521</v>
      </c>
      <c r="E42" s="6">
        <v>3.0</v>
      </c>
      <c r="F42" s="6">
        <f t="shared" si="2"/>
        <v>124</v>
      </c>
      <c r="G42" s="8">
        <f t="shared" si="3"/>
        <v>97.63779528</v>
      </c>
    </row>
    <row r="43" ht="14.25" customHeight="1">
      <c r="A43" s="6" t="s">
        <v>24</v>
      </c>
      <c r="B43" s="15">
        <v>20000.0</v>
      </c>
      <c r="C43" s="6">
        <v>8.0</v>
      </c>
      <c r="D43" s="16">
        <f t="shared" si="1"/>
        <v>12.084024</v>
      </c>
      <c r="E43" s="6">
        <v>3.0</v>
      </c>
      <c r="F43" s="6">
        <f t="shared" si="2"/>
        <v>124</v>
      </c>
      <c r="G43" s="8">
        <f t="shared" si="3"/>
        <v>97.63779528</v>
      </c>
    </row>
    <row r="44" ht="14.25" customHeight="1">
      <c r="A44" s="20"/>
      <c r="B44" s="20"/>
      <c r="C44" s="20"/>
      <c r="D44" s="21"/>
      <c r="E44" s="20"/>
      <c r="F44" s="20"/>
      <c r="G44" s="22"/>
    </row>
    <row r="45" ht="14.25" customHeight="1">
      <c r="A45" s="23" t="s">
        <v>25</v>
      </c>
      <c r="B45" s="6">
        <v>1000.0</v>
      </c>
      <c r="C45" s="6">
        <v>3.0</v>
      </c>
      <c r="D45" s="7">
        <f t="shared" ref="D45:D47" si="4">$D$2*C45</f>
        <v>4.531509</v>
      </c>
      <c r="E45" s="6">
        <v>30.0</v>
      </c>
      <c r="F45" s="6">
        <f t="shared" ref="F45:F47" si="5">$I$2-E45</f>
        <v>97</v>
      </c>
      <c r="G45" s="8">
        <f t="shared" ref="G45:G47" si="6">(F45/$I$2)*100</f>
        <v>76.37795276</v>
      </c>
    </row>
    <row r="46" ht="14.25" customHeight="1">
      <c r="A46" s="23" t="s">
        <v>25</v>
      </c>
      <c r="B46" s="6">
        <v>10000.0</v>
      </c>
      <c r="C46" s="6">
        <v>5.0</v>
      </c>
      <c r="D46" s="7">
        <f t="shared" si="4"/>
        <v>7.552515</v>
      </c>
      <c r="E46" s="6">
        <v>30.0</v>
      </c>
      <c r="F46" s="6">
        <f t="shared" si="5"/>
        <v>97</v>
      </c>
      <c r="G46" s="8">
        <f t="shared" si="6"/>
        <v>76.37795276</v>
      </c>
    </row>
    <row r="47" ht="14.25" customHeight="1">
      <c r="A47" s="23" t="s">
        <v>25</v>
      </c>
      <c r="B47" s="6">
        <v>20000.0</v>
      </c>
      <c r="C47" s="6">
        <v>8.0</v>
      </c>
      <c r="D47" s="7">
        <f t="shared" si="4"/>
        <v>12.084024</v>
      </c>
      <c r="E47" s="6">
        <v>30.0</v>
      </c>
      <c r="F47" s="6">
        <f t="shared" si="5"/>
        <v>97</v>
      </c>
      <c r="G47" s="8">
        <f t="shared" si="6"/>
        <v>76.37795276</v>
      </c>
    </row>
    <row r="48" ht="14.25" customHeight="1">
      <c r="A48" s="6"/>
      <c r="B48" s="6"/>
      <c r="C48" s="6"/>
      <c r="D48" s="7">
        <f>$D$2*Hoja1!$C48</f>
        <v>0</v>
      </c>
      <c r="E48" s="6"/>
      <c r="F48" s="6"/>
      <c r="G48" s="8"/>
    </row>
    <row r="49" ht="14.25" customHeight="1">
      <c r="A49" s="23" t="s">
        <v>26</v>
      </c>
      <c r="B49" s="6">
        <v>1000.0</v>
      </c>
      <c r="C49" s="6">
        <v>2.0</v>
      </c>
      <c r="D49" s="7">
        <f t="shared" ref="D49:D51" si="7">$D$2*C49</f>
        <v>3.021006</v>
      </c>
      <c r="E49" s="6">
        <v>6.0</v>
      </c>
      <c r="F49" s="6">
        <f t="shared" ref="F49:F51" si="8">$I$2-E49</f>
        <v>121</v>
      </c>
      <c r="G49" s="8">
        <f t="shared" ref="G49:G51" si="9">(F49/$I$2)*100</f>
        <v>95.27559055</v>
      </c>
    </row>
    <row r="50" ht="14.25" customHeight="1">
      <c r="A50" s="23" t="s">
        <v>26</v>
      </c>
      <c r="B50" s="6">
        <v>10000.0</v>
      </c>
      <c r="C50" s="6">
        <v>4.0</v>
      </c>
      <c r="D50" s="7">
        <f t="shared" si="7"/>
        <v>6.042012</v>
      </c>
      <c r="E50" s="6">
        <v>6.0</v>
      </c>
      <c r="F50" s="6">
        <f t="shared" si="8"/>
        <v>121</v>
      </c>
      <c r="G50" s="8">
        <f t="shared" si="9"/>
        <v>95.27559055</v>
      </c>
    </row>
    <row r="51" ht="14.25" customHeight="1">
      <c r="A51" s="23" t="s">
        <v>26</v>
      </c>
      <c r="B51" s="6">
        <v>20000.0</v>
      </c>
      <c r="C51" s="6">
        <v>7.0</v>
      </c>
      <c r="D51" s="7">
        <f t="shared" si="7"/>
        <v>10.573521</v>
      </c>
      <c r="E51" s="6">
        <v>6.0</v>
      </c>
      <c r="F51" s="6">
        <f t="shared" si="8"/>
        <v>121</v>
      </c>
      <c r="G51" s="8">
        <f t="shared" si="9"/>
        <v>95.27559055</v>
      </c>
    </row>
    <row r="52" ht="14.25" customHeight="1">
      <c r="G52" s="24"/>
    </row>
    <row r="53" ht="14.25" customHeight="1">
      <c r="A53" s="25" t="s">
        <v>27</v>
      </c>
      <c r="B53" s="5">
        <v>1000.0</v>
      </c>
      <c r="C53" s="5">
        <v>2.0</v>
      </c>
      <c r="D53" s="4">
        <f t="shared" ref="D53:D55" si="10">$D$2*C53</f>
        <v>3.021006</v>
      </c>
      <c r="E53" s="5">
        <v>10.0</v>
      </c>
      <c r="F53" s="5">
        <f t="shared" ref="F53:F55" si="11">$I$2-E53</f>
        <v>117</v>
      </c>
      <c r="G53" s="24">
        <f t="shared" ref="G53:G55" si="12">(F53/$I$2)*100</f>
        <v>92.12598425</v>
      </c>
    </row>
    <row r="54" ht="14.25" customHeight="1">
      <c r="A54" s="25" t="s">
        <v>27</v>
      </c>
      <c r="B54" s="5">
        <v>10000.0</v>
      </c>
      <c r="C54" s="5">
        <v>4.0</v>
      </c>
      <c r="D54" s="4">
        <f t="shared" si="10"/>
        <v>6.042012</v>
      </c>
      <c r="E54" s="5">
        <v>10.0</v>
      </c>
      <c r="F54" s="5">
        <f t="shared" si="11"/>
        <v>117</v>
      </c>
      <c r="G54" s="24">
        <f t="shared" si="12"/>
        <v>92.12598425</v>
      </c>
    </row>
    <row r="55" ht="14.25" customHeight="1">
      <c r="A55" s="25" t="s">
        <v>27</v>
      </c>
      <c r="B55" s="5">
        <v>20000.0</v>
      </c>
      <c r="C55" s="5">
        <v>7.0</v>
      </c>
      <c r="D55" s="4">
        <f t="shared" si="10"/>
        <v>10.573521</v>
      </c>
      <c r="E55" s="5">
        <v>10.0</v>
      </c>
      <c r="F55" s="5">
        <f t="shared" si="11"/>
        <v>117</v>
      </c>
      <c r="G55" s="24">
        <f t="shared" si="12"/>
        <v>92.12598425</v>
      </c>
    </row>
    <row r="56" ht="14.25" customHeight="1">
      <c r="G56" s="24"/>
    </row>
    <row r="57" ht="14.25" customHeight="1">
      <c r="A57" s="25" t="s">
        <v>28</v>
      </c>
      <c r="B57" s="5">
        <v>1000.0</v>
      </c>
      <c r="C57" s="5">
        <v>2.0</v>
      </c>
      <c r="D57" s="4">
        <f t="shared" ref="D57:D59" si="13">$D$2*C57</f>
        <v>3.021006</v>
      </c>
      <c r="E57" s="5">
        <v>16.0</v>
      </c>
      <c r="F57" s="5">
        <f t="shared" ref="F57:F59" si="14">$I$2-E57</f>
        <v>111</v>
      </c>
      <c r="G57" s="24">
        <f t="shared" ref="G57:G59" si="15">(F57/$I$2)*100</f>
        <v>87.4015748</v>
      </c>
    </row>
    <row r="58" ht="14.25" customHeight="1">
      <c r="A58" s="25" t="s">
        <v>28</v>
      </c>
      <c r="B58" s="5">
        <v>10000.0</v>
      </c>
      <c r="C58" s="5">
        <v>6.0</v>
      </c>
      <c r="D58" s="4">
        <f t="shared" si="13"/>
        <v>9.063018</v>
      </c>
      <c r="E58" s="5">
        <v>16.0</v>
      </c>
      <c r="F58" s="5">
        <f t="shared" si="14"/>
        <v>111</v>
      </c>
      <c r="G58" s="24">
        <f t="shared" si="15"/>
        <v>87.4015748</v>
      </c>
    </row>
    <row r="59" ht="14.25" customHeight="1">
      <c r="A59" s="25" t="s">
        <v>28</v>
      </c>
      <c r="B59" s="5">
        <v>20000.0</v>
      </c>
      <c r="C59" s="5">
        <v>8.0</v>
      </c>
      <c r="D59" s="4">
        <f t="shared" si="13"/>
        <v>12.084024</v>
      </c>
      <c r="E59" s="5">
        <v>16.0</v>
      </c>
      <c r="F59" s="5">
        <f t="shared" si="14"/>
        <v>111</v>
      </c>
      <c r="G59" s="24">
        <f t="shared" si="15"/>
        <v>87.4015748</v>
      </c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</sheetData>
  <mergeCells count="2">
    <mergeCell ref="A1:C1"/>
    <mergeCell ref="A2:C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2023-11-15T10:06:47Z</dcterms:created>
  <dc:creator>Jaime Alvarado Valiente</dc:creator>
</cp:coreProperties>
</file>