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<sst xmlns="http://schemas.openxmlformats.org/spreadsheetml/2006/main" count="16" uniqueCount="15">
  <si>
    <t>月薪（元）</t>
  </si>
  <si>
    <t>固定扣除</t>
  </si>
  <si>
    <t>每月专项扣除</t>
  </si>
  <si>
    <t>累计所得额</t>
  </si>
  <si>
    <t>税率</t>
  </si>
  <si>
    <t>速算扣除</t>
  </si>
  <si>
    <t>月份</t>
  </si>
  <si>
    <t>每个月缴税额</t>
  </si>
  <si>
    <t>累计预扣法的计算公式： 本期应预扣预缴税额=（累计预扣预缴应纳税所得额×税率 - 速算扣除数 ）- 累计减
免税 额-累计已预扣预缴税额 累计预扣预缴应纳税所得额=累计收入-累计减免收入- 累计基本减除费用 - 累计
专项扣除 -累计专项附加扣除-累计依法确定的其他扣除 其中，累计基本减除费用，按照 5000 元/月乘以纳税
人当年在本单位的任职受雇工作月份 数计算。</t>
  </si>
  <si>
    <t>例 1：某职员 2015 年入职，2019 年每月应发工资均为 10000 元，每月减除费用 5000 元，“三险一金”等专
项扣除为 1500 元，从 1 月起享受子女教育专项附加扣除 1000 元，假设没有减免收入及减免税额等情况。 
以前三个月为例，应当按照以下方法计算预扣预缴税额：</t>
  </si>
  <si>
    <t>1 月份：(10000-5000-1500-1000）=2500×3% =75 元；
2 月份：(10000×2-5000×2-1500×2-1000×2）×3%-75 =5000×3%-75 =150-75=75元；
3 月份：(10000×3-5000×3-1500×3-1000×3）×3%-75-75 =7500×3%-75-75=75 元；</t>
  </si>
  <si>
    <t xml:space="preserve"> </t>
  </si>
  <si>
    <t>例 2：某职员 2015 年入职，2019 年每月应发工资均为 30000 元，每月减除费用 5000 元，“三险一金”等专
项扣除为 4500 元，享受子女教育、赡养老人两项专项附加 扣除共计 2000 元，假设没有减免收入及减免税
额等情况。</t>
  </si>
  <si>
    <t>1 月份：(30000–5000-4500-2000）=18500×3% = 555 元；
2 月份：(30000×2-5000×2-4500×2-2000×2）=37000×10%-2520-555 =625 元；
3 月份：(30000×3-5000×3-4500×3-2000×3）=55500×10%-2520-555-625 =1850元；</t>
  </si>
  <si>
    <t>上述计算结果表明，由于 2 月份累计预扣预缴应纳税所得额为 37000 元，已适用 10%的税率，因此 2 月份
和 3 月份应预扣预缴税款有所增加。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</si>
</sst>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7.88"/>
    <col customWidth="1" min="4" max="4" width="15.63"/>
    <col customWidth="1" min="5" max="5" width="16.13"/>
    <col customWidth="1" min="6" max="6" width="17.13"/>
  </cols>
  <sheetData>
    <row r="1">
      <c r="A1" s="1" t="s">
        <v>0</v>
      </c>
      <c r="B1" s="1">
        <v>32000.0</v>
      </c>
      <c r="C1" s="1" t="s">
        <v>1</v>
      </c>
      <c r="D1" s="1">
        <v>60000.0</v>
      </c>
      <c r="E1" s="1" t="s">
        <v>2</v>
      </c>
      <c r="F1" s="1">
        <v>3000.0</v>
      </c>
    </row>
    <row r="2">
      <c r="A2" s="2" t="s">
        <v>3</v>
      </c>
      <c r="B2" s="2" t="s">
        <v>4</v>
      </c>
      <c r="C2" s="3" t="s">
        <v>5</v>
      </c>
      <c r="D2" s="4" t="s">
        <v>6</v>
      </c>
      <c r="E2" s="4" t="s">
        <v>3</v>
      </c>
      <c r="F2" s="4" t="s">
        <v>7</v>
      </c>
    </row>
    <row r="3">
      <c r="A3" s="1">
        <v>36000.0</v>
      </c>
      <c r="B3" s="1">
        <v>0.03</v>
      </c>
      <c r="C3" s="5">
        <v>0.0</v>
      </c>
      <c r="D3" s="4">
        <v>1.0</v>
      </c>
      <c r="E3" s="4">
        <f t="shared" ref="E3:E14" si="1">($B$1*D3-$D$1*D3/12-$F$1*D3)</f>
        <v>24000</v>
      </c>
      <c r="F3" s="4">
        <f>IF(E3&lt;=$A$3, E3*$B$3-$C$3, IF(E3&lt;=$A$4, E3*$B$4-$C$4, IF(E3&lt;=$A$5, E3*$B$5-$C$5, IF(E3&lt;=$A$6, E3*$B$6-$C$6,IF(E3&lt;=$A$7, E3*$B$7-$C$7, IF(E3&lt;=$A$8, E3*$B$8-$C$8, E3*$B$9-$C$9))))))</f>
        <v>720</v>
      </c>
    </row>
    <row r="4">
      <c r="A4" s="1">
        <v>144000.0</v>
      </c>
      <c r="B4" s="1">
        <v>0.1</v>
      </c>
      <c r="C4" s="5">
        <v>2520.0</v>
      </c>
      <c r="D4" s="4">
        <v>2.0</v>
      </c>
      <c r="E4" s="4">
        <f t="shared" si="1"/>
        <v>48000</v>
      </c>
      <c r="F4" s="4">
        <f>IF(E4&lt;=$A$3, E4*$B$3-$C$3-F3, IF(E4&lt;=$A$4, E4*$B$4-$C$4-F3, IF(E4&lt;=$A$5, E4*$B$5-$C$5-F3, IF(E4&lt;=$A$6, E4*$B$6-$C$6-F3,IF(E4&lt;=$A$7, E4*$B$7-$C$7-F3, IF(E4&lt;=$A$8, E4*$B$8-$C$8-F3, E4*$B$9-$C$9-F3))))))</f>
        <v>1560</v>
      </c>
    </row>
    <row r="5">
      <c r="A5" s="1">
        <v>300000.0</v>
      </c>
      <c r="B5" s="1">
        <v>0.2</v>
      </c>
      <c r="C5" s="5">
        <v>16920.0</v>
      </c>
      <c r="D5" s="4">
        <v>3.0</v>
      </c>
      <c r="E5" s="4">
        <f t="shared" si="1"/>
        <v>72000</v>
      </c>
      <c r="F5" s="4">
        <f t="shared" ref="F5:F14" si="2">IF(E5&lt;=$A$3, E5*$B$3-$C$3-SUM($F$3:F4), IF(E5&lt;=$A$4, E5*$B$4-$C$4-SUM($F$3:F4), IF(E5&lt;=$A$5, E5*$B$5-$C$5-SUM($F$3:F4), IF(E5&lt;=$A$6, E5*$B$6-$C$6-SUM($F$3:F4),IF(E5&lt;=$A$7, E5*$B$7-$C$7-SUM($F$3:F4), IF(E5&lt;=$A$8, E5*$B$8-$C$8-SUM($F$3:F4), E5*$B$9-$C$9-SUM($F$3,F4)))))))</f>
        <v>2400</v>
      </c>
    </row>
    <row r="6">
      <c r="A6" s="1">
        <v>420000.0</v>
      </c>
      <c r="B6" s="1">
        <v>0.25</v>
      </c>
      <c r="C6" s="5">
        <v>31920.0</v>
      </c>
      <c r="D6" s="4">
        <v>4.0</v>
      </c>
      <c r="E6" s="4">
        <f t="shared" si="1"/>
        <v>96000</v>
      </c>
      <c r="F6" s="4">
        <f t="shared" si="2"/>
        <v>2400</v>
      </c>
    </row>
    <row r="7">
      <c r="A7" s="1">
        <v>660000.0</v>
      </c>
      <c r="B7" s="1">
        <v>0.3</v>
      </c>
      <c r="C7" s="5">
        <v>52920.0</v>
      </c>
      <c r="D7" s="4">
        <v>5.0</v>
      </c>
      <c r="E7" s="4">
        <f t="shared" si="1"/>
        <v>120000</v>
      </c>
      <c r="F7" s="4">
        <f t="shared" si="2"/>
        <v>2400</v>
      </c>
    </row>
    <row r="8">
      <c r="A8" s="1">
        <v>960000.0</v>
      </c>
      <c r="B8" s="1">
        <v>0.35</v>
      </c>
      <c r="C8" s="5">
        <v>85920.0</v>
      </c>
      <c r="D8" s="4">
        <v>6.0</v>
      </c>
      <c r="E8" s="4">
        <f t="shared" si="1"/>
        <v>144000</v>
      </c>
      <c r="F8" s="4">
        <f t="shared" si="2"/>
        <v>2400</v>
      </c>
    </row>
    <row r="9">
      <c r="A9" s="1">
        <v>1.0E10</v>
      </c>
      <c r="B9" s="1">
        <v>0.45</v>
      </c>
      <c r="C9" s="5">
        <v>181920.0</v>
      </c>
      <c r="D9" s="4">
        <v>7.0</v>
      </c>
      <c r="E9" s="4">
        <f t="shared" si="1"/>
        <v>168000</v>
      </c>
      <c r="F9" s="4">
        <f t="shared" si="2"/>
        <v>4800</v>
      </c>
    </row>
    <row r="10">
      <c r="A10" s="1"/>
      <c r="B10" s="1"/>
      <c r="C10" s="3"/>
      <c r="D10" s="4">
        <v>8.0</v>
      </c>
      <c r="E10" s="4">
        <f t="shared" si="1"/>
        <v>192000</v>
      </c>
      <c r="F10" s="4">
        <f t="shared" si="2"/>
        <v>4800</v>
      </c>
    </row>
    <row r="11">
      <c r="A11" s="1"/>
      <c r="B11" s="1"/>
      <c r="C11" s="3"/>
      <c r="D11" s="4">
        <v>9.0</v>
      </c>
      <c r="E11" s="4">
        <f t="shared" si="1"/>
        <v>216000</v>
      </c>
      <c r="F11" s="4">
        <f t="shared" si="2"/>
        <v>4800</v>
      </c>
    </row>
    <row r="12">
      <c r="A12" s="1"/>
      <c r="B12" s="1"/>
      <c r="C12" s="3"/>
      <c r="D12" s="4">
        <v>10.0</v>
      </c>
      <c r="E12" s="4">
        <f t="shared" si="1"/>
        <v>240000</v>
      </c>
      <c r="F12" s="4">
        <f t="shared" si="2"/>
        <v>4800</v>
      </c>
    </row>
    <row r="13">
      <c r="A13" s="1"/>
      <c r="B13" s="1"/>
      <c r="C13" s="3"/>
      <c r="D13" s="4">
        <v>11.0</v>
      </c>
      <c r="E13" s="4">
        <f t="shared" si="1"/>
        <v>264000</v>
      </c>
      <c r="F13" s="4">
        <f t="shared" si="2"/>
        <v>4800</v>
      </c>
    </row>
    <row r="14">
      <c r="C14" s="3"/>
      <c r="D14" s="4">
        <v>12.0</v>
      </c>
      <c r="E14" s="4">
        <f t="shared" si="1"/>
        <v>288000</v>
      </c>
      <c r="F14" s="4">
        <f t="shared" si="2"/>
        <v>4800</v>
      </c>
    </row>
    <row r="15">
      <c r="A15" s="1" t="s">
        <v>8</v>
      </c>
    </row>
    <row r="16">
      <c r="A16" s="6" t="s">
        <v>9</v>
      </c>
    </row>
    <row r="17">
      <c r="A17" s="1" t="s">
        <v>10</v>
      </c>
    </row>
    <row r="18">
      <c r="A18" s="1"/>
      <c r="B18" s="7" t="s">
        <v>11</v>
      </c>
    </row>
    <row r="19">
      <c r="A19" s="6" t="s">
        <v>12</v>
      </c>
    </row>
    <row r="20">
      <c r="A20" s="1" t="s">
        <v>13</v>
      </c>
    </row>
    <row r="21">
      <c r="A21" s="1" t="s">
        <v>14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