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<sst xmlns="http://schemas.openxmlformats.org/spreadsheetml/2006/main" count="37" uniqueCount="35">
  <si>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>Hardware</t>
  </si>
  <si>
    <t>Cost</t>
  </si>
  <si>
    <t>Cost After Tax</t>
  </si>
  <si>
    <t>EHF</t>
  </si>
  <si>
    <t>Shipping</t>
  </si>
  <si>
    <t>Explanation</t>
  </si>
  <si>
    <t>Intel - Celeron G3930 2.9GHz Dual-Core Processor</t>
  </si>
  <si>
    <t>okay CPU rating (3083), dual-core, not costly - doesn't need to be powerful because the only program it needs to run is GIMP and not photoshop, very good reviews</t>
  </si>
  <si>
    <t>ASRock - B250M-HDV Micro ATX LGA1151 Motherboard</t>
  </si>
  <si>
    <t>low price with many very good reviews, supports DDR4-2400 RAM</t>
  </si>
  <si>
    <t>TP-Link - TG-3468 PCI-Express x1 10/100/1000 Mbps Network Adapter</t>
  </si>
  <si>
    <t>low price with many very good reviews, wide range of transfer speeds</t>
  </si>
  <si>
    <t>Logitech - K120 Wired Standard Keyboard</t>
  </si>
  <si>
    <t>very basic keyboard, non-mechanical</t>
  </si>
  <si>
    <t>Logitech - B100 Wired Optical Mouse</t>
  </si>
  <si>
    <t>cheap, basic mouse, no need for a gaming mouse</t>
  </si>
  <si>
    <t>Acer - UM.WV6AA.B01 21.5" 1920x1080 60Hz Monitor</t>
  </si>
  <si>
    <t>highest resolution monitor for current budget, excellent reviews</t>
  </si>
  <si>
    <t>G.Skill - Aegis 16GB (1 x 16GB) DDR4-2400 Memory</t>
  </si>
  <si>
    <t>cheap, DDR4 so pretty fast, 16GB RAM enough for more complicated GIMP purposes</t>
  </si>
  <si>
    <t>Western Digital - Caviar Blue 1TB 3.5" 7200RPM Internal Hard Drive</t>
  </si>
  <si>
    <t>a lot of storage, 1TB enough for storing many high resolution images</t>
  </si>
  <si>
    <t>Deepcool - TESSERACT BF ATX Mid Tower Case</t>
  </si>
  <si>
    <t>cheap, includes usb ports, a complex one is not really needed for looming purposes as I don't need to run complex programs</t>
  </si>
  <si>
    <t>EVGA - 430W 80+ Certified ATX Power Supply</t>
  </si>
  <si>
    <t>complaints about complicated wiring, but overall concensus was that it gets the job done, cheap</t>
  </si>
  <si>
    <t>HP DeskJet 3752 Wireless All-in-One Inkjet Printer</t>
  </si>
  <si>
    <t>can print, and scan in color, wireless</t>
  </si>
  <si>
    <t>Harrisville Friendly Tapestry Loom 48"</t>
  </si>
  <si>
    <t>only cheap one I could find</t>
  </si>
  <si>
    <t>Subtotal</t>
  </si>
  <si>
    <t>Tax</t>
  </si>
  <si>
    <t>Total</t>
  </si>
  <si>
    <t>Budget</t>
  </si>
  <si>
    <t>Remaining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</si>
</sst>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</font>
    <font/>
    <font>
      <b/>
      <sz val="20.0"/>
      <name val="Comfortaa"/>
    </font>
    <font>
      <b/>
      <sz val="10.0"/>
      <name val="Comfortaa"/>
    </font>
    <font>
      <b/>
      <sz val="10.0"/>
      <color rgb="FF000000"/>
      <name val="Comfortaa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5" fillId="0" fontId="3" numFmtId="0" xfId="0" applyAlignment="1" applyBorder="1" applyFont="1">
      <alignment readingOrder="0"/>
    </xf>
    <xf borderId="4" fillId="0" fontId="3" numFmtId="0" xfId="0" applyBorder="1" applyFont="1"/>
    <xf borderId="5" fillId="3" fontId="4" numFmtId="0" xfId="0" applyAlignment="1" applyBorder="1" applyFill="1" applyFont="1">
      <alignment horizontal="left" readingOrder="0"/>
    </xf>
    <xf borderId="5" fillId="0" fontId="3" numFmtId="0" xfId="0" applyBorder="1" applyFont="1"/>
    <xf borderId="0" fillId="0" fontId="2" numFmtId="165" xfId="0" applyFont="1" applyNumberFormat="1"/>
    <xf borderId="6" fillId="0" fontId="3" numFmtId="0" xfId="0" applyBorder="1" applyFont="1"/>
    <xf borderId="7" fillId="0" fontId="2" numFmtId="165" xfId="0" applyBorder="1" applyFont="1" applyNumberFormat="1"/>
    <xf borderId="7" fillId="0" fontId="2" numFmtId="164" xfId="0" applyBorder="1" applyFont="1" applyNumberFormat="1"/>
    <xf borderId="7" fillId="0" fontId="2" numFmtId="164" xfId="0" applyAlignment="1" applyBorder="1" applyFont="1" applyNumberFormat="1">
      <alignment readingOrder="0"/>
    </xf>
    <xf borderId="8" fillId="0" fontId="3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2" fontId="1" numFmtId="165" xfId="0" applyFont="1" applyNumberFormat="1"/>
    <xf borderId="0" fillId="3" fontId="1" numFmtId="0" xfId="0" applyAlignment="1" applyFont="1">
      <alignment readingOrder="0"/>
    </xf>
    <xf borderId="0" fillId="3" fontId="1" numFmtId="164" xfId="0" applyFont="1" applyNumberFormat="1"/>
    <xf borderId="0" fillId="3" fontId="5" numFmtId="0" xfId="0" applyAlignment="1" applyFont="1">
      <alignment readingOrder="0"/>
    </xf>
    <xf borderId="0" fillId="3" fontId="5" numFmtId="164" xfId="0" applyFont="1" applyNumberFormat="1"/>
    <xf borderId="0" fillId="3" fontId="5" numFmtId="165" xfId="0" applyAlignment="1" applyFont="1" applyNumberFormat="1">
      <alignment readingOrder="0"/>
    </xf>
    <xf borderId="0" fillId="3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71"/>
    <col customWidth="1" min="2" max="2" width="17.14"/>
    <col customWidth="1" min="3" max="3" width="20.71"/>
    <col customWidth="1" min="6" max="6" width="159.86"/>
  </cols>
  <sheetData>
    <row r="1">
      <c r="A1" s="1"/>
      <c r="B1" s="1"/>
      <c r="C1" s="1"/>
      <c r="D1" s="1"/>
      <c r="E1" s="1"/>
      <c r="F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>
      <c r="A3" s="8" t="s">
        <v>6</v>
      </c>
      <c r="B3" s="9">
        <v>49.0</v>
      </c>
      <c r="C3" s="10">
        <f t="shared" ref="C3:C7" si="1">B3*1.13</f>
        <v>55.37</v>
      </c>
      <c r="D3" s="9"/>
      <c r="E3" s="10">
        <v>11.98</v>
      </c>
      <c r="F3" s="11" t="s">
        <v>7</v>
      </c>
    </row>
    <row r="4">
      <c r="A4" s="8" t="s">
        <v>8</v>
      </c>
      <c r="B4" s="9">
        <v>100.5</v>
      </c>
      <c r="C4" s="10">
        <f t="shared" si="1"/>
        <v>113.565</v>
      </c>
      <c r="D4" s="9">
        <v>0.75</v>
      </c>
      <c r="F4" s="11" t="s">
        <v>9</v>
      </c>
    </row>
    <row r="5">
      <c r="A5" s="12" t="s">
        <v>10</v>
      </c>
      <c r="B5" s="10">
        <v>15.0</v>
      </c>
      <c r="C5" s="10">
        <f t="shared" si="1"/>
        <v>16.95</v>
      </c>
      <c r="D5" s="9"/>
      <c r="F5" s="13" t="s">
        <v>11</v>
      </c>
    </row>
    <row r="6">
      <c r="A6" s="12" t="s">
        <v>12</v>
      </c>
      <c r="B6" s="10">
        <v>18.5</v>
      </c>
      <c r="C6" s="10">
        <f t="shared" si="1"/>
        <v>20.905</v>
      </c>
      <c r="D6" s="9">
        <v>0.75</v>
      </c>
      <c r="F6" s="11" t="s">
        <v>13</v>
      </c>
    </row>
    <row r="7">
      <c r="A7" s="12" t="s">
        <v>14</v>
      </c>
      <c r="B7" s="10">
        <v>9.5</v>
      </c>
      <c r="C7" s="10">
        <f t="shared" si="1"/>
        <v>10.735</v>
      </c>
      <c r="D7" s="9">
        <v>0.75</v>
      </c>
      <c r="F7" s="11" t="s">
        <v>15</v>
      </c>
    </row>
    <row r="8">
      <c r="A8" s="12" t="s">
        <v>16</v>
      </c>
      <c r="B8" s="10">
        <v>114.95</v>
      </c>
      <c r="C8" s="10">
        <v>129.8935</v>
      </c>
      <c r="D8" s="10">
        <v>7.0</v>
      </c>
      <c r="F8" s="14" t="s">
        <v>17</v>
      </c>
    </row>
    <row r="9">
      <c r="A9" s="8" t="s">
        <v>18</v>
      </c>
      <c r="B9" s="9">
        <v>208.99</v>
      </c>
      <c r="C9" s="10">
        <f t="shared" ref="C9:C14" si="2">B9*1.13</f>
        <v>236.1587</v>
      </c>
      <c r="D9" s="9">
        <v>0.75</v>
      </c>
      <c r="E9" s="9">
        <v>0.0</v>
      </c>
      <c r="F9" s="11" t="s">
        <v>19</v>
      </c>
    </row>
    <row r="10">
      <c r="A10" s="12" t="s">
        <v>20</v>
      </c>
      <c r="B10" s="10">
        <v>49.0</v>
      </c>
      <c r="C10" s="10">
        <f t="shared" si="2"/>
        <v>55.37</v>
      </c>
      <c r="D10" s="9">
        <v>0.75</v>
      </c>
      <c r="E10" s="15">
        <v>0.0</v>
      </c>
      <c r="F10" s="11" t="s">
        <v>21</v>
      </c>
    </row>
    <row r="11">
      <c r="A11" s="12" t="s">
        <v>22</v>
      </c>
      <c r="B11" s="10">
        <v>39.99</v>
      </c>
      <c r="C11" s="10">
        <f t="shared" si="2"/>
        <v>45.1887</v>
      </c>
      <c r="D11" s="9"/>
      <c r="E11" s="10">
        <v>10.0</v>
      </c>
      <c r="F11" s="11" t="s">
        <v>23</v>
      </c>
    </row>
    <row r="12">
      <c r="A12" s="12" t="s">
        <v>24</v>
      </c>
      <c r="B12" s="10">
        <v>44.99</v>
      </c>
      <c r="C12" s="10">
        <f t="shared" si="2"/>
        <v>50.8387</v>
      </c>
      <c r="D12" s="9"/>
      <c r="E12" s="10">
        <v>11.99</v>
      </c>
      <c r="F12" s="11" t="s">
        <v>25</v>
      </c>
    </row>
    <row r="13">
      <c r="A13" s="12" t="s">
        <v>26</v>
      </c>
      <c r="B13" s="10">
        <v>49.99</v>
      </c>
      <c r="C13" s="10">
        <f t="shared" si="2"/>
        <v>56.4887</v>
      </c>
      <c r="D13" s="9"/>
      <c r="E13" s="15">
        <v>0.0</v>
      </c>
      <c r="F13" s="11" t="s">
        <v>27</v>
      </c>
    </row>
    <row r="14">
      <c r="A14" s="16" t="s">
        <v>28</v>
      </c>
      <c r="B14" s="17">
        <v>300.0</v>
      </c>
      <c r="C14" s="18">
        <f t="shared" si="2"/>
        <v>339</v>
      </c>
      <c r="D14" s="19"/>
      <c r="E14" s="17">
        <v>20.0</v>
      </c>
      <c r="F14" s="20" t="s">
        <v>29</v>
      </c>
    </row>
    <row r="15">
      <c r="A15" s="21"/>
      <c r="B15" s="22"/>
      <c r="C15" s="23"/>
      <c r="D15" s="22"/>
      <c r="E15" s="24"/>
      <c r="F15" s="21"/>
    </row>
    <row r="16">
      <c r="A16" s="21"/>
      <c r="B16" s="22"/>
      <c r="C16" s="23"/>
      <c r="D16" s="1"/>
      <c r="E16" s="1"/>
      <c r="F16" s="1"/>
    </row>
    <row r="17">
      <c r="A17" s="1"/>
      <c r="B17" s="25" t="s">
        <v>30</v>
      </c>
      <c r="C17" s="26">
        <f>sum(B3:B15)</f>
        <v>1000.41</v>
      </c>
      <c r="D17" s="1"/>
      <c r="E17" s="1"/>
      <c r="F17" s="1"/>
    </row>
    <row r="18">
      <c r="A18" s="1"/>
      <c r="B18" s="25" t="s">
        <v>31</v>
      </c>
      <c r="C18" s="26">
        <f>sum(C3:C15)-C17</f>
        <v>130.0533</v>
      </c>
      <c r="D18" s="1"/>
      <c r="E18" s="1"/>
      <c r="F18" s="1"/>
    </row>
    <row r="19">
      <c r="A19" s="1"/>
      <c r="B19" s="25" t="s">
        <v>3</v>
      </c>
      <c r="C19" s="26">
        <f>sum(D3:D15)</f>
        <v>10.75</v>
      </c>
      <c r="D19" s="1"/>
      <c r="E19" s="1"/>
      <c r="F19" s="1"/>
    </row>
    <row r="20">
      <c r="A20" s="1"/>
      <c r="B20" s="25" t="s">
        <v>4</v>
      </c>
      <c r="C20" s="26">
        <f>SUM(E3:E15)</f>
        <v>53.97</v>
      </c>
      <c r="D20" s="1"/>
      <c r="E20" s="1"/>
      <c r="F20" s="1"/>
    </row>
    <row r="21">
      <c r="A21" s="1"/>
      <c r="B21" s="27" t="s">
        <v>32</v>
      </c>
      <c r="C21" s="28">
        <f>sum(C3:E15)</f>
        <v>1195.1833</v>
      </c>
      <c r="D21" s="1"/>
      <c r="E21" s="1"/>
      <c r="F21" s="1"/>
    </row>
    <row r="22">
      <c r="A22" s="21"/>
      <c r="B22" s="27" t="s">
        <v>33</v>
      </c>
      <c r="C22" s="29">
        <v>1200.0</v>
      </c>
      <c r="D22" s="1"/>
      <c r="E22" s="1"/>
      <c r="F22" s="1"/>
    </row>
    <row r="23">
      <c r="A23" s="1"/>
      <c r="B23" s="27" t="s">
        <v>34</v>
      </c>
      <c r="C23" s="30">
        <f>C22-C21</f>
        <v>4.8167</v>
      </c>
      <c r="D23" s="1"/>
      <c r="E23" s="1"/>
      <c r="F23" s="1"/>
    </row>
    <row r="24">
      <c r="A24" s="1"/>
      <c r="B24" s="1"/>
      <c r="C24" s="21"/>
      <c r="D24" s="1"/>
      <c r="E24" s="1"/>
      <c r="F24" s="1"/>
    </row>
  </sheetData>
  <mergeCells count="1">
    <mergeCell ref="E3:E8"/>
  </mergeCells>
  <drawing r:id="rId1"/>
</worksheet>
</file>