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2022-2025\master\硕士论文\大纲\BE\NEW Figures\zenodo\"/>
    </mc:Choice>
  </mc:AlternateContent>
  <xr:revisionPtr revIDLastSave="0" documentId="13_ncr:1_{3DD607C3-DFAE-4699-98B7-03CDCD888F61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wCCS" sheetId="3" r:id="rId1"/>
    <sheet name="w o CC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E5" i="2"/>
  <c r="D5" i="2"/>
  <c r="C5" i="2"/>
  <c r="B5" i="2"/>
  <c r="I6" i="3"/>
  <c r="H6" i="3"/>
  <c r="G6" i="3"/>
  <c r="F6" i="3"/>
  <c r="E6" i="3"/>
  <c r="D6" i="3"/>
  <c r="C6" i="3"/>
  <c r="B6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<sst xmlns="http://schemas.openxmlformats.org/spreadsheetml/2006/main" count="24" uniqueCount="10">
  <si>
    <t>Biomass acquisition and transportation</t>
    <phoneticPr fontId="2" type="noConversion"/>
  </si>
  <si>
    <t>Biomass pre-treatment</t>
    <phoneticPr fontId="2" type="noConversion"/>
  </si>
  <si>
    <t>Electricity generation</t>
    <phoneticPr fontId="2" type="noConversion"/>
  </si>
  <si>
    <t>Carbon capture and storage</t>
    <phoneticPr fontId="2" type="noConversion"/>
  </si>
  <si>
    <r>
      <t xml:space="preserve">         </t>
    </r>
    <r>
      <rPr>
        <sz val="14"/>
        <color theme="1"/>
        <rFont val="Arial"/>
        <family val="2"/>
      </rPr>
      <t xml:space="preserve"> Process </t>
    </r>
    <r>
      <rPr>
        <sz val="11"/>
        <color theme="1"/>
        <rFont val="Arial"/>
        <family val="2"/>
      </rPr>
      <t xml:space="preserve">                      </t>
    </r>
    <r>
      <rPr>
        <sz val="14"/>
        <color theme="1"/>
        <rFont val="Arial"/>
        <family val="2"/>
      </rPr>
      <t xml:space="preserve">Year </t>
    </r>
    <r>
      <rPr>
        <sz val="11"/>
        <color theme="1"/>
        <rFont val="Arial"/>
        <family val="2"/>
      </rPr>
      <t xml:space="preserve">                           </t>
    </r>
    <phoneticPr fontId="2" type="noConversion"/>
  </si>
  <si>
    <t>Total</t>
    <phoneticPr fontId="2" type="noConversion"/>
  </si>
  <si>
    <t xml:space="preserve"> </t>
    <phoneticPr fontId="2" type="noConversion"/>
  </si>
  <si>
    <t>Unit</t>
    <phoneticPr fontId="2" type="noConversion"/>
  </si>
  <si>
    <r>
      <t>gCO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/kWh</t>
    </r>
    <phoneticPr fontId="2" type="noConversion"/>
  </si>
  <si>
    <r>
      <t>gCO</t>
    </r>
    <r>
      <rPr>
        <vertAlign val="subscript"/>
        <sz val="11"/>
        <color theme="1"/>
        <rFont val="Arial"/>
        <family val="2"/>
      </rPr>
      <t>2/kWh</t>
    </r>
    <r>
      <rPr>
        <sz val="11"/>
        <color theme="1"/>
        <rFont val="Arial"/>
        <family val="2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</si>
</sst>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4"/>
      <color theme="1"/>
      <name val="Arial"/>
      <family val="2"/>
    </font>
    <font>
      <sz val="11"/>
      <color rgb="FFFF0000"/>
      <name val="Arial"/>
      <family val="2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0CE4-F6B2-4DFF-81F6-A14E54672EBB}">
  <dimension ref="A1:J10"/>
  <sheetViews>
    <sheetView workbookViewId="0">
      <selection activeCell="J1" sqref="J1:J6"/>
    </sheetView>
  </sheetViews>
  <sheetFormatPr defaultColWidth="12.58203125" defaultRowHeight="14" x14ac:dyDescent="0.3"/>
  <cols>
    <col min="1" max="1" width="31.58203125" style="2" customWidth="1"/>
    <col min="2" max="9" width="12.58203125" style="2" customWidth="1"/>
    <col min="10" max="16384" width="12.58203125" style="2"/>
  </cols>
  <sheetData>
    <row r="1" spans="1:10" ht="37" customHeight="1" x14ac:dyDescent="0.3">
      <c r="A1" s="3" t="s">
        <v>4</v>
      </c>
      <c r="B1" s="1">
        <v>2030</v>
      </c>
      <c r="C1" s="1">
        <v>2040</v>
      </c>
      <c r="D1" s="1">
        <v>2050</v>
      </c>
      <c r="E1" s="1">
        <v>2060</v>
      </c>
      <c r="F1" s="1">
        <v>2070</v>
      </c>
      <c r="G1" s="1">
        <v>2080</v>
      </c>
      <c r="H1" s="1">
        <v>2090</v>
      </c>
      <c r="I1" s="1">
        <v>2100</v>
      </c>
      <c r="J1" s="1" t="s">
        <v>7</v>
      </c>
    </row>
    <row r="2" spans="1:10" ht="41" customHeight="1" x14ac:dyDescent="0.3">
      <c r="A2" s="1" t="s">
        <v>0</v>
      </c>
      <c r="B2" s="4">
        <v>38.438308862528459</v>
      </c>
      <c r="C2" s="4">
        <v>37.764522743479432</v>
      </c>
      <c r="D2" s="4">
        <v>37.047075254097983</v>
      </c>
      <c r="E2" s="4">
        <v>36.449222146242001</v>
      </c>
      <c r="F2" s="4">
        <v>36.056372130946194</v>
      </c>
      <c r="G2" s="4">
        <v>35.488550131465956</v>
      </c>
      <c r="H2" s="4">
        <v>34.984049249956172</v>
      </c>
      <c r="I2" s="4">
        <v>34.59493891481619</v>
      </c>
      <c r="J2" s="4" t="s">
        <v>8</v>
      </c>
    </row>
    <row r="3" spans="1:10" ht="41" customHeight="1" x14ac:dyDescent="0.3">
      <c r="A3" s="1" t="s">
        <v>1</v>
      </c>
      <c r="B3" s="4">
        <v>25.935539241685643</v>
      </c>
      <c r="C3" s="4">
        <v>25.486348495652958</v>
      </c>
      <c r="D3" s="4">
        <v>25.008050169398654</v>
      </c>
      <c r="E3" s="4">
        <v>24.609481430828009</v>
      </c>
      <c r="F3" s="4">
        <v>24.347581420630792</v>
      </c>
      <c r="G3" s="4">
        <v>23.969033420977308</v>
      </c>
      <c r="H3" s="4">
        <v>23.632699499970787</v>
      </c>
      <c r="I3" s="4">
        <v>23.373292609877456</v>
      </c>
      <c r="J3" s="4" t="s">
        <v>9</v>
      </c>
    </row>
    <row r="4" spans="1:10" ht="41" customHeight="1" x14ac:dyDescent="0.3">
      <c r="A4" s="1" t="s">
        <v>2</v>
      </c>
      <c r="B4" s="4">
        <f>269.057749147879+57.77</f>
        <v>326.82774914787899</v>
      </c>
      <c r="C4" s="4">
        <f>258.554968755154+57.77</f>
        <v>316.32496875515398</v>
      </c>
      <c r="D4" s="4">
        <f>247.371607728186+57.77</f>
        <v>305.14160772818599</v>
      </c>
      <c r="E4" s="4">
        <f>238.05244884171+57.77</f>
        <v>295.82244884171001</v>
      </c>
      <c r="F4" s="4">
        <f>231.928818031752+57.77</f>
        <v>289.69881803175201</v>
      </c>
      <c r="G4" s="4">
        <f>223.077775254089+57.77</f>
        <v>280.84777525408902</v>
      </c>
      <c r="H4" s="4">
        <f>215.213763490368+57.77</f>
        <v>272.98376349036801</v>
      </c>
      <c r="I4" s="4">
        <f>57.77+209.148425717778</f>
        <v>266.91842571777801</v>
      </c>
      <c r="J4" s="4" t="s">
        <v>9</v>
      </c>
    </row>
    <row r="5" spans="1:10" ht="41" customHeight="1" x14ac:dyDescent="0.3">
      <c r="A5" s="1" t="s">
        <v>3</v>
      </c>
      <c r="B5" s="4">
        <v>-450.65482506594537</v>
      </c>
      <c r="C5" s="4">
        <v>-453.1837431319903</v>
      </c>
      <c r="D5" s="4">
        <v>-455.87653520063088</v>
      </c>
      <c r="E5" s="4">
        <v>-458.12045427606682</v>
      </c>
      <c r="F5" s="4">
        <v>-459.59493627093161</v>
      </c>
      <c r="G5" s="4">
        <v>-461.72613973770831</v>
      </c>
      <c r="H5" s="4">
        <v>-463.61968036954318</v>
      </c>
      <c r="I5" s="4">
        <v>-465.08012624160892</v>
      </c>
      <c r="J5" s="4" t="s">
        <v>9</v>
      </c>
    </row>
    <row r="6" spans="1:10" ht="27" customHeight="1" x14ac:dyDescent="0.3">
      <c r="A6" s="5" t="s">
        <v>5</v>
      </c>
      <c r="B6" s="4">
        <f t="shared" ref="B6:I6" si="0">SUM(B2:B5)</f>
        <v>-59.453227813852266</v>
      </c>
      <c r="C6" s="4">
        <f t="shared" si="0"/>
        <v>-73.607903137703943</v>
      </c>
      <c r="D6" s="4">
        <f t="shared" si="0"/>
        <v>-88.679802048948261</v>
      </c>
      <c r="E6" s="4">
        <f t="shared" si="0"/>
        <v>-101.23930185728682</v>
      </c>
      <c r="F6" s="4">
        <f t="shared" si="0"/>
        <v>-109.49216468760261</v>
      </c>
      <c r="G6" s="4">
        <f t="shared" si="0"/>
        <v>-121.42078093117601</v>
      </c>
      <c r="H6" s="4">
        <f t="shared" si="0"/>
        <v>-132.01916812924821</v>
      </c>
      <c r="I6" s="4">
        <f t="shared" si="0"/>
        <v>-140.19346899913728</v>
      </c>
      <c r="J6" s="4" t="s">
        <v>9</v>
      </c>
    </row>
    <row r="10" spans="1:10" x14ac:dyDescent="0.3">
      <c r="B10" s="2" t="s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AD04-135B-49C0-A271-44E76A391DB3}">
  <dimension ref="A1:J9"/>
  <sheetViews>
    <sheetView tabSelected="1" workbookViewId="0">
      <selection activeCell="J6" sqref="J6"/>
    </sheetView>
  </sheetViews>
  <sheetFormatPr defaultColWidth="12.58203125" defaultRowHeight="14" x14ac:dyDescent="0.3"/>
  <cols>
    <col min="1" max="1" width="31.58203125" style="2" customWidth="1"/>
    <col min="2" max="16384" width="12.58203125" style="2"/>
  </cols>
  <sheetData>
    <row r="1" spans="1:10" ht="37" customHeight="1" x14ac:dyDescent="0.3">
      <c r="A1" s="3" t="s">
        <v>4</v>
      </c>
      <c r="B1" s="1">
        <v>2030</v>
      </c>
      <c r="C1" s="1">
        <v>2040</v>
      </c>
      <c r="D1" s="1">
        <v>2050</v>
      </c>
      <c r="E1" s="1">
        <v>2060</v>
      </c>
      <c r="F1" s="1">
        <v>2070</v>
      </c>
      <c r="G1" s="1">
        <v>2080</v>
      </c>
      <c r="H1" s="1">
        <v>2090</v>
      </c>
      <c r="I1" s="1">
        <v>2100</v>
      </c>
      <c r="J1" s="1" t="s">
        <v>7</v>
      </c>
    </row>
    <row r="2" spans="1:10" ht="41" customHeight="1" x14ac:dyDescent="0.3">
      <c r="A2" s="1" t="s">
        <v>0</v>
      </c>
      <c r="B2" s="4">
        <v>38.624298696097206</v>
      </c>
      <c r="C2" s="4">
        <v>37.950513011742501</v>
      </c>
      <c r="D2" s="4">
        <v>37.233065985223575</v>
      </c>
      <c r="E2" s="4">
        <v>36.635213263073609</v>
      </c>
      <c r="F2" s="4">
        <v>36.242363501225682</v>
      </c>
      <c r="G2" s="4">
        <v>35.67454186807683</v>
      </c>
      <c r="H2" s="4">
        <v>35.170041312046692</v>
      </c>
      <c r="I2" s="4">
        <v>34.780931227941927</v>
      </c>
      <c r="J2" s="4" t="s">
        <v>8</v>
      </c>
    </row>
    <row r="3" spans="1:10" ht="41" customHeight="1" x14ac:dyDescent="0.3">
      <c r="A3" s="1" t="s">
        <v>1</v>
      </c>
      <c r="B3" s="4">
        <v>25.749532464064806</v>
      </c>
      <c r="C3" s="4">
        <v>25.300342007828334</v>
      </c>
      <c r="D3" s="4">
        <v>24.822043990149055</v>
      </c>
      <c r="E3" s="4">
        <v>24.42347550871574</v>
      </c>
      <c r="F3" s="4">
        <v>24.161575667483788</v>
      </c>
      <c r="G3" s="4">
        <v>23.783027912051224</v>
      </c>
      <c r="H3" s="4">
        <v>23.446694208031133</v>
      </c>
      <c r="I3" s="4">
        <v>23.187287485294622</v>
      </c>
      <c r="J3" s="4" t="s">
        <v>9</v>
      </c>
    </row>
    <row r="4" spans="1:10" ht="41" customHeight="1" x14ac:dyDescent="0.3">
      <c r="A4" s="1" t="s">
        <v>2</v>
      </c>
      <c r="B4" s="4">
        <v>320.89133007462624</v>
      </c>
      <c r="C4" s="4">
        <v>310.38855645778881</v>
      </c>
      <c r="D4" s="4">
        <v>299.20520264578556</v>
      </c>
      <c r="E4" s="4">
        <v>289.88604977158229</v>
      </c>
      <c r="F4" s="4">
        <v>283.76242291229573</v>
      </c>
      <c r="G4" s="4">
        <v>274.91138584489818</v>
      </c>
      <c r="H4" s="4">
        <v>267.04737915465842</v>
      </c>
      <c r="I4" s="4">
        <v>260.98204529513191</v>
      </c>
      <c r="J4" s="4" t="s">
        <v>9</v>
      </c>
    </row>
    <row r="5" spans="1:10" ht="27" customHeight="1" x14ac:dyDescent="0.3">
      <c r="A5" s="5" t="s">
        <v>5</v>
      </c>
      <c r="B5" s="4">
        <f t="shared" ref="B5:I5" si="0">SUM(B2:B4)</f>
        <v>385.26516123478825</v>
      </c>
      <c r="C5" s="4">
        <f t="shared" si="0"/>
        <v>373.63941147735966</v>
      </c>
      <c r="D5" s="4">
        <f t="shared" si="0"/>
        <v>361.26031262115816</v>
      </c>
      <c r="E5" s="4">
        <f t="shared" si="0"/>
        <v>350.94473854337161</v>
      </c>
      <c r="F5" s="4">
        <f t="shared" si="0"/>
        <v>344.16636208100522</v>
      </c>
      <c r="G5" s="4">
        <f t="shared" si="0"/>
        <v>334.36895562502622</v>
      </c>
      <c r="H5" s="4">
        <f t="shared" si="0"/>
        <v>325.66411467473625</v>
      </c>
      <c r="I5" s="4">
        <f t="shared" si="0"/>
        <v>318.95026400836844</v>
      </c>
      <c r="J5" s="4" t="s">
        <v>9</v>
      </c>
    </row>
    <row r="6" spans="1:10" x14ac:dyDescent="0.3">
      <c r="J6" s="4"/>
    </row>
    <row r="9" spans="1:10" x14ac:dyDescent="0.3">
      <c r="B9" s="2" t="s">
        <v>6</v>
      </c>
    </row>
  </sheetData>
  <phoneticPr fontId="2" type="noConversion"/>
  <pageMargins left="0.7" right="0.7" top="0.75" bottom="0.75" header="0.3" footer="0.3"/>
  <ignoredErrors>
    <ignoredError sqref="B5:C5 D5:I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wCCS</vt:lpstr>
      <vt:lpstr>w o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Xin Qi</cp:lastModifiedBy>
  <dcterms:created xsi:type="dcterms:W3CDTF">2015-06-05T18:19:34Z</dcterms:created>
  <dcterms:modified xsi:type="dcterms:W3CDTF">2025-01-18T10:40:13Z</dcterms:modified>
</cp:coreProperties>
</file>