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/>
  </bookViews>
  <sheets>
    <sheet name="Normal density" sheetId="3" r:id="rId1"/>
    <sheet name="S3673" sheetId="4" r:id="rId2"/>
    <sheet name="S3670" sheetId="5" r:id="rId3"/>
    <sheet name="Pixel Calibration" sheetId="6" r:id="rId4"/>
    <sheet name="T-power fitting" sheetId="7" r:id="rId5"/>
  </sheets>
  <externalReferences>
    <externalReference r:id="rId6"/>
  </externalReferences>
  <definedNames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<sst xmlns="http://schemas.openxmlformats.org/spreadsheetml/2006/main" count="211" uniqueCount="90">
  <si>
    <t>∑Fe/Mg+∑Fe</t>
  </si>
  <si>
    <r>
      <rPr>
        <sz val="11"/>
        <rFont val="Times New Roman"/>
        <charset val="0"/>
      </rPr>
      <t>density(kg/m</t>
    </r>
    <r>
      <rPr>
        <vertAlign val="superscript"/>
        <sz val="11"/>
        <rFont val="Times New Roman"/>
        <charset val="0"/>
      </rPr>
      <t>3</t>
    </r>
    <r>
      <rPr>
        <sz val="11"/>
        <rFont val="Times New Roman"/>
        <charset val="0"/>
      </rPr>
      <t>)</t>
    </r>
  </si>
  <si>
    <t>Fe0.8Mg0.2O</t>
  </si>
  <si>
    <t>Fe0.6Mg0.4O</t>
  </si>
  <si>
    <t>Jacobsen et al. 2002</t>
  </si>
  <si>
    <t>S3673</t>
  </si>
  <si>
    <r>
      <rPr>
        <sz val="11"/>
        <color theme="1"/>
        <rFont val="Times New Roman"/>
        <charset val="134"/>
      </rPr>
      <t>T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℃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</si>
  <si>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T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K)</t>
    </r>
  </si>
  <si>
    <r>
      <rPr>
        <sz val="11"/>
        <color theme="1"/>
        <rFont val="Times New Roman"/>
        <charset val="134"/>
      </rPr>
      <t>Vs(km/s)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30MHz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</si>
  <si>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Vs(km/s)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40MHz</t>
    </r>
    <r>
      <rPr>
        <sz val="11"/>
        <color theme="1"/>
        <rFont val="宋体"/>
        <charset val="134"/>
      </rPr>
      <t>）</t>
    </r>
  </si>
  <si>
    <t>Vp(km/s)</t>
  </si>
  <si>
    <t>length(mm)</t>
  </si>
  <si>
    <t>Vp/Vs</t>
  </si>
  <si>
    <r>
      <rPr>
        <sz val="11"/>
        <color theme="1"/>
        <rFont val="Times New Roman"/>
        <charset val="134"/>
      </rPr>
      <t>density(g/cm</t>
    </r>
    <r>
      <rPr>
        <vertAlign val="super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)</t>
    </r>
  </si>
  <si>
    <t>P (09 Vinet) MgO</t>
  </si>
  <si>
    <t>u003</t>
  </si>
  <si>
    <t>u004</t>
  </si>
  <si>
    <t>u005</t>
  </si>
  <si>
    <t>u007</t>
  </si>
  <si>
    <t>u009</t>
  </si>
  <si>
    <t>u010</t>
  </si>
  <si>
    <t>u011</t>
  </si>
  <si>
    <t>u012</t>
  </si>
  <si>
    <t>u013</t>
  </si>
  <si>
    <t>u015</t>
  </si>
  <si>
    <t>u016</t>
  </si>
  <si>
    <t>u018</t>
  </si>
  <si>
    <t>u019</t>
  </si>
  <si>
    <t>u020</t>
  </si>
  <si>
    <t>u021</t>
  </si>
  <si>
    <t>u024</t>
  </si>
  <si>
    <t>u025</t>
  </si>
  <si>
    <t>u026</t>
  </si>
  <si>
    <t>u027</t>
  </si>
  <si>
    <t>u028</t>
  </si>
  <si>
    <t>u029</t>
  </si>
  <si>
    <t>u032</t>
  </si>
  <si>
    <t>u033</t>
  </si>
  <si>
    <t>u034</t>
  </si>
  <si>
    <t>u035</t>
  </si>
  <si>
    <t>u036</t>
  </si>
  <si>
    <t>u037</t>
  </si>
  <si>
    <t>u039</t>
  </si>
  <si>
    <t>u040</t>
  </si>
  <si>
    <t>u041</t>
  </si>
  <si>
    <t>u042</t>
  </si>
  <si>
    <t>u043</t>
  </si>
  <si>
    <t>u044</t>
  </si>
  <si>
    <t>u045</t>
  </si>
  <si>
    <t>S3670</t>
  </si>
  <si>
    <t>density (g/cm3)</t>
  </si>
  <si>
    <t>T fit (K)</t>
  </si>
  <si>
    <t>P (NaCl)</t>
  </si>
  <si>
    <t>P (Au)</t>
  </si>
  <si>
    <t>T (K)</t>
  </si>
  <si>
    <t>P crossing (NaCl/Au)</t>
  </si>
  <si>
    <t>u006</t>
  </si>
  <si>
    <t>u008</t>
  </si>
  <si>
    <t>u014</t>
  </si>
  <si>
    <t>pixel calibration</t>
  </si>
  <si>
    <t>diameter(mm)</t>
  </si>
  <si>
    <t>file nº</t>
  </si>
  <si>
    <t>Area(px)</t>
  </si>
  <si>
    <t>perimeter(px)</t>
  </si>
  <si>
    <t>diameter(px)</t>
  </si>
  <si>
    <t>mm/px</t>
  </si>
  <si>
    <t>1 px =</t>
  </si>
  <si>
    <t>mm</t>
  </si>
  <si>
    <t>st dev</t>
  </si>
  <si>
    <t>T (℃)</t>
  </si>
  <si>
    <t>oil P (MN)</t>
  </si>
  <si>
    <t>power (W)</t>
  </si>
  <si>
    <t>Power(W)</t>
  </si>
  <si>
    <t>T fit (℃)</t>
  </si>
  <si>
    <t>u001</t>
  </si>
  <si>
    <t>2MN</t>
  </si>
  <si>
    <t>0MN</t>
  </si>
  <si>
    <t>u002</t>
  </si>
  <si>
    <t>4MN</t>
  </si>
  <si>
    <t>6MN</t>
  </si>
  <si>
    <t>8MN</t>
  </si>
  <si>
    <t>u017</t>
  </si>
  <si>
    <t>/</t>
  </si>
  <si>
    <t>u022</t>
  </si>
  <si>
    <t>u023</t>
  </si>
  <si>
    <t>u030</t>
  </si>
  <si>
    <t>10MN</t>
  </si>
  <si>
    <t>u031</t>
  </si>
  <si>
    <t>u038</t>
  </si>
  <si>
    <t>12MN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</si>
</sst>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0"/>
    <numFmt numFmtId="179" formatCode="0.000000"/>
    <numFmt numFmtId="180" formatCode="0.000_ "/>
    <numFmt numFmtId="181" formatCode="0.000000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vertAlign val="superscript"/>
      <sz val="11"/>
      <color theme="1"/>
      <name val="Times New Roman"/>
      <charset val="134"/>
    </font>
    <font>
      <vertAlign val="superscript"/>
      <sz val="11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178" fontId="1" fillId="0" borderId="0" xfId="0" applyNumberFormat="1" applyFont="1" applyFill="1" applyAlignment="1"/>
    <xf numFmtId="179" fontId="1" fillId="0" borderId="0" xfId="0" applyNumberFormat="1" applyFont="1" applyFill="1" applyAlignment="1"/>
    <xf numFmtId="0" fontId="2" fillId="2" borderId="1" xfId="0" applyFont="1" applyFill="1" applyBorder="1" applyAlignment="1">
      <alignment vertical="center"/>
    </xf>
    <xf numFmtId="179" fontId="2" fillId="2" borderId="2" xfId="0" applyNumberFormat="1" applyFont="1" applyFill="1" applyBorder="1" applyAlignment="1"/>
    <xf numFmtId="0" fontId="3" fillId="2" borderId="3" xfId="0" applyFont="1" applyFill="1" applyBorder="1" applyAlignment="1">
      <alignment vertical="center"/>
    </xf>
    <xf numFmtId="179" fontId="3" fillId="2" borderId="4" xfId="0" applyNumberFormat="1" applyFont="1" applyFill="1" applyBorder="1" applyAlignment="1"/>
    <xf numFmtId="0" fontId="2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180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180" fontId="1" fillId="0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density(kg/m3)</a:t>
            </a:r>
          </a:p>
        </c:rich>
      </c:tx>
      <c:layout>
        <c:manualLayout>
          <c:xMode val="edge"/>
          <c:yMode val="edge"/>
          <c:x val="0.00991464215364412"/>
          <c:y val="0.0550011603620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3591595535128"/>
                  <c:y val="0.1236945927129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'Normal density'!$A$2:$A$12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0.0058</c:v>
                </c:pt>
                <c:pt idx="2">
                  <c:v>0.149</c:v>
                </c:pt>
                <c:pt idx="3">
                  <c:v>0.239</c:v>
                </c:pt>
                <c:pt idx="4" c:formatCode="0.000_ ">
                  <c:v>0.27</c:v>
                </c:pt>
                <c:pt idx="5">
                  <c:v>0.366</c:v>
                </c:pt>
                <c:pt idx="6">
                  <c:v>0.527</c:v>
                </c:pt>
                <c:pt idx="7">
                  <c:v>0.561</c:v>
                </c:pt>
                <c:pt idx="8">
                  <c:v>0.749</c:v>
                </c:pt>
                <c:pt idx="9">
                  <c:v>0.783</c:v>
                </c:pt>
                <c:pt idx="10">
                  <c:v>1</c:v>
                </c:pt>
              </c:numCache>
            </c:numRef>
          </c:xVal>
          <c:yVal>
            <c:numRef>
              <c:f>'Normal density'!$B$2:$B$12</c:f>
              <c:numCache>
                <c:formatCode>General</c:formatCode>
                <c:ptCount val="11"/>
                <c:pt idx="0">
                  <c:v>3584</c:v>
                </c:pt>
                <c:pt idx="1">
                  <c:v>3721</c:v>
                </c:pt>
                <c:pt idx="2">
                  <c:v>3948</c:v>
                </c:pt>
                <c:pt idx="3">
                  <c:v>4157</c:v>
                </c:pt>
                <c:pt idx="4">
                  <c:v>4227</c:v>
                </c:pt>
                <c:pt idx="5">
                  <c:v>4452</c:v>
                </c:pt>
                <c:pt idx="6">
                  <c:v>4769</c:v>
                </c:pt>
                <c:pt idx="7">
                  <c:v>4847</c:v>
                </c:pt>
                <c:pt idx="8">
                  <c:v>5261</c:v>
                </c:pt>
                <c:pt idx="9">
                  <c:v>5370</c:v>
                </c:pt>
                <c:pt idx="10">
                  <c:v>5721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45911"/>
        <c:axId val="548203163"/>
      </c:scatterChart>
      <c:valAx>
        <c:axId val="791545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203163"/>
        <c:crosses val="autoZero"/>
        <c:crossBetween val="midCat"/>
      </c:valAx>
      <c:valAx>
        <c:axId val="548203163"/>
        <c:scaling>
          <c:orientation val="minMax"/>
          <c:max val="58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5459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2763779527559"/>
                  <c:y val="0.02736111111111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'[1]Pixel Calibration'!$G$4:$G$11</c:f>
              <c:numCache>
                <c:formatCode>General</c:formatCode>
                <c:ptCount val="8"/>
                <c:pt idx="0">
                  <c:v>616.016465302929</c:v>
                </c:pt>
                <c:pt idx="1">
                  <c:v>760.544185797327</c:v>
                </c:pt>
                <c:pt idx="2">
                  <c:v>615.54851418379</c:v>
                </c:pt>
                <c:pt idx="3">
                  <c:v>761.492490771522</c:v>
                </c:pt>
                <c:pt idx="4">
                  <c:v>380.559438570426</c:v>
                </c:pt>
                <c:pt idx="5">
                  <c:v>1524.52133991208</c:v>
                </c:pt>
                <c:pt idx="6">
                  <c:v>1143.04730926468</c:v>
                </c:pt>
                <c:pt idx="7">
                  <c:v>914.975072680764</c:v>
                </c:pt>
              </c:numCache>
            </c:numRef>
          </c:xVal>
          <c:yVal>
            <c:numRef>
              <c:f>'[1]Pixel Calibration'!$C$4:$C$11</c:f>
              <c:numCache>
                <c:formatCode>General</c:formatCode>
                <c:ptCount val="8"/>
                <c:pt idx="0">
                  <c:v>0.809</c:v>
                </c:pt>
                <c:pt idx="1">
                  <c:v>1</c:v>
                </c:pt>
                <c:pt idx="2">
                  <c:v>0.809</c:v>
                </c:pt>
                <c:pt idx="3">
                  <c:v>1</c:v>
                </c:pt>
                <c:pt idx="4">
                  <c:v>0.5</c:v>
                </c:pt>
                <c:pt idx="5">
                  <c:v>2</c:v>
                </c:pt>
                <c:pt idx="6">
                  <c:v>1.5</c:v>
                </c:pt>
                <c:pt idx="7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511167"/>
        <c:axId val="1265398271"/>
      </c:scatterChart>
      <c:valAx>
        <c:axId val="12365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398271"/>
        <c:crosses val="autoZero"/>
        <c:crossBetween val="midCat"/>
      </c:valAx>
      <c:valAx>
        <c:axId val="12653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5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 MN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112297350732"/>
                  <c:y val="0.1497685185185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'[1]T-power fitting'!$D$4:$D$7</c:f>
              <c:numCache>
                <c:formatCode>General</c:formatCode>
                <c:ptCount val="4"/>
                <c:pt idx="0">
                  <c:v>0</c:v>
                </c:pt>
                <c:pt idx="1">
                  <c:v>369.3</c:v>
                </c:pt>
                <c:pt idx="2">
                  <c:v>252.2</c:v>
                </c:pt>
                <c:pt idx="3">
                  <c:v>141.9</c:v>
                </c:pt>
              </c:numCache>
            </c:numRef>
          </c:xVal>
          <c:yVal>
            <c:numRef>
              <c:f>'[1]T-power fitting'!$B$4:$B$7</c:f>
              <c:numCache>
                <c:formatCode>General</c:formatCode>
                <c:ptCount val="4"/>
                <c:pt idx="0">
                  <c:v>27</c:v>
                </c:pt>
                <c:pt idx="1">
                  <c:v>503</c:v>
                </c:pt>
                <c:pt idx="2">
                  <c:v>345.9</c:v>
                </c:pt>
                <c:pt idx="3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62634"/>
        <c:axId val="897923244"/>
      </c:scatterChart>
      <c:valAx>
        <c:axId val="9844626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7923244"/>
        <c:crosses val="autoZero"/>
        <c:crossBetween val="midCat"/>
      </c:valAx>
      <c:valAx>
        <c:axId val="897923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46263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"4 MN"</c:f>
              <c:strCache>
                <c:ptCount val="1"/>
                <c:pt idx="0">
                  <c:v>4 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'[1]T-power fitting'!$D$11:$D$15</c:f>
              <c:numCache>
                <c:formatCode>General</c:formatCode>
                <c:ptCount val="5"/>
                <c:pt idx="0">
                  <c:v>0</c:v>
                </c:pt>
                <c:pt idx="1">
                  <c:v>560.5</c:v>
                </c:pt>
                <c:pt idx="2">
                  <c:v>408.2</c:v>
                </c:pt>
                <c:pt idx="3">
                  <c:v>247.8</c:v>
                </c:pt>
                <c:pt idx="4">
                  <c:v>65.9</c:v>
                </c:pt>
              </c:numCache>
            </c:numRef>
          </c:xVal>
          <c:yVal>
            <c:numRef>
              <c:f>'[1]T-power fitting'!$B$11:$B$15</c:f>
              <c:numCache>
                <c:formatCode>General</c:formatCode>
                <c:ptCount val="5"/>
                <c:pt idx="0">
                  <c:v>27</c:v>
                </c:pt>
                <c:pt idx="1">
                  <c:v>701.1</c:v>
                </c:pt>
                <c:pt idx="2">
                  <c:v>499.3</c:v>
                </c:pt>
                <c:pt idx="3">
                  <c:v>297.6</c:v>
                </c:pt>
                <c:pt idx="4">
                  <c:v>99.1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20978"/>
        <c:axId val="842628825"/>
      </c:scatterChart>
      <c:valAx>
        <c:axId val="409220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628825"/>
        <c:crosses val="autoZero"/>
        <c:crossBetween val="midCat"/>
      </c:valAx>
      <c:valAx>
        <c:axId val="842628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2209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"6 MN"</c:f>
              <c:strCache>
                <c:ptCount val="1"/>
                <c:pt idx="0">
                  <c:v>6 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('[1]T-power fitting'!$D$18:$D$20,'[1]T-power fitting'!$D$22:$D$24)</c:f>
              <c:numCache>
                <c:formatCode>General</c:formatCode>
                <c:ptCount val="6"/>
                <c:pt idx="0">
                  <c:v>0</c:v>
                </c:pt>
                <c:pt idx="1">
                  <c:v>808.6</c:v>
                </c:pt>
                <c:pt idx="2">
                  <c:v>661</c:v>
                </c:pt>
                <c:pt idx="3">
                  <c:v>514.8</c:v>
                </c:pt>
                <c:pt idx="4">
                  <c:v>352.2</c:v>
                </c:pt>
                <c:pt idx="5">
                  <c:v>170.1</c:v>
                </c:pt>
              </c:numCache>
            </c:numRef>
          </c:xVal>
          <c:yVal>
            <c:numRef>
              <c:f>('[1]T-power fitting'!$B$18:$B$20,'[1]T-power fitting'!$B$22:$B$24)</c:f>
              <c:numCache>
                <c:formatCode>General</c:formatCode>
                <c:ptCount val="6"/>
                <c:pt idx="0">
                  <c:v>27.2</c:v>
                </c:pt>
                <c:pt idx="1">
                  <c:v>1000.9</c:v>
                </c:pt>
                <c:pt idx="2">
                  <c:v>800</c:v>
                </c:pt>
                <c:pt idx="3">
                  <c:v>597.6</c:v>
                </c:pt>
                <c:pt idx="4">
                  <c:v>399.4</c:v>
                </c:pt>
                <c:pt idx="5">
                  <c:v>199.7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0814"/>
        <c:axId val="158837793"/>
      </c:scatterChart>
      <c:valAx>
        <c:axId val="1159008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837793"/>
        <c:crosses val="autoZero"/>
        <c:crossBetween val="midCat"/>
      </c:valAx>
      <c:valAx>
        <c:axId val="158837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9008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"8 MN"</c:f>
              <c:strCache>
                <c:ptCount val="1"/>
                <c:pt idx="0">
                  <c:v>8 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'[1]T-power fitting'!$D$29:$D$34</c:f>
              <c:numCache>
                <c:formatCode>General</c:formatCode>
                <c:ptCount val="6"/>
                <c:pt idx="0">
                  <c:v>854.8</c:v>
                </c:pt>
                <c:pt idx="1">
                  <c:v>691</c:v>
                </c:pt>
                <c:pt idx="2">
                  <c:v>539</c:v>
                </c:pt>
                <c:pt idx="3">
                  <c:v>368.2</c:v>
                </c:pt>
                <c:pt idx="4">
                  <c:v>178.6</c:v>
                </c:pt>
                <c:pt idx="5">
                  <c:v>0</c:v>
                </c:pt>
              </c:numCache>
            </c:numRef>
          </c:xVal>
          <c:yVal>
            <c:numRef>
              <c:f>'[1]T-power fitting'!$B$29:$B$34</c:f>
              <c:numCache>
                <c:formatCode>General</c:formatCode>
                <c:ptCount val="6"/>
                <c:pt idx="0">
                  <c:v>1004.5</c:v>
                </c:pt>
                <c:pt idx="1">
                  <c:v>794.4</c:v>
                </c:pt>
                <c:pt idx="2">
                  <c:v>600.6</c:v>
                </c:pt>
                <c:pt idx="3">
                  <c:v>401.3</c:v>
                </c:pt>
                <c:pt idx="4">
                  <c:v>200.1</c:v>
                </c:pt>
                <c:pt idx="5">
                  <c:v>27.9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0304"/>
        <c:axId val="468723317"/>
      </c:scatterChart>
      <c:valAx>
        <c:axId val="137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3317"/>
        <c:crosses val="autoZero"/>
        <c:crossBetween val="midCat"/>
      </c:valAx>
      <c:valAx>
        <c:axId val="468723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52030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</xdr:colOff>
      <xdr:row>2</xdr:row>
      <xdr:rowOff>104775</xdr:rowOff>
    </xdr:from>
    <xdr:to>
      <xdr:col>11</xdr:col>
      <xdr:colOff>92075</xdr:colOff>
      <xdr:row>17</xdr:row>
      <xdr:rowOff>85725</xdr:rowOff>
    </xdr:to>
    <xdr:graphicFrame>
      <xdr:nvGraphicFramePr>
        <xdr:cNvPr id="3" name="图表 2"/>
        <xdr:cNvGraphicFramePr/>
      </xdr:nvGraphicFramePr>
      <xdr:xfrm>
        <a:off x="3276600" y="495300"/>
        <a:ext cx="48260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15</xdr:row>
      <xdr:rowOff>12700</xdr:rowOff>
    </xdr:from>
    <xdr:to>
      <xdr:col>7</xdr:col>
      <xdr:colOff>660400</xdr:colOff>
      <xdr:row>29</xdr:row>
      <xdr:rowOff>88900</xdr:rowOff>
    </xdr:to>
    <xdr:graphicFrame>
      <xdr:nvGraphicFramePr>
        <xdr:cNvPr id="2" name="Chart 1"/>
        <xdr:cNvGraphicFramePr/>
      </xdr:nvGraphicFramePr>
      <xdr:xfrm>
        <a:off x="2095500" y="2889250"/>
        <a:ext cx="4632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669290</xdr:colOff>
      <xdr:row>2</xdr:row>
      <xdr:rowOff>20320</xdr:rowOff>
    </xdr:from>
    <xdr:to>
      <xdr:col>19</xdr:col>
      <xdr:colOff>8890</xdr:colOff>
      <xdr:row>16</xdr:row>
      <xdr:rowOff>96520</xdr:rowOff>
    </xdr:to>
    <xdr:graphicFrame>
      <xdr:nvGraphicFramePr>
        <xdr:cNvPr id="2" name="图表 1"/>
        <xdr:cNvGraphicFramePr/>
      </xdr:nvGraphicFramePr>
      <xdr:xfrm>
        <a:off x="8241665" y="4013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</xdr:colOff>
      <xdr:row>1</xdr:row>
      <xdr:rowOff>187960</xdr:rowOff>
    </xdr:from>
    <xdr:to>
      <xdr:col>26</xdr:col>
      <xdr:colOff>80010</xdr:colOff>
      <xdr:row>16</xdr:row>
      <xdr:rowOff>73660</xdr:rowOff>
    </xdr:to>
    <xdr:graphicFrame>
      <xdr:nvGraphicFramePr>
        <xdr:cNvPr id="3" name="图表 2"/>
        <xdr:cNvGraphicFramePr/>
      </xdr:nvGraphicFramePr>
      <xdr:xfrm>
        <a:off x="13113385" y="378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16</xdr:row>
      <xdr:rowOff>68580</xdr:rowOff>
    </xdr:from>
    <xdr:to>
      <xdr:col>19</xdr:col>
      <xdr:colOff>63500</xdr:colOff>
      <xdr:row>30</xdr:row>
      <xdr:rowOff>144780</xdr:rowOff>
    </xdr:to>
    <xdr:graphicFrame>
      <xdr:nvGraphicFramePr>
        <xdr:cNvPr id="4" name="图表 3"/>
        <xdr:cNvGraphicFramePr/>
      </xdr:nvGraphicFramePr>
      <xdr:xfrm>
        <a:off x="8296275" y="3116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79375</xdr:colOff>
      <xdr:row>16</xdr:row>
      <xdr:rowOff>73660</xdr:rowOff>
    </xdr:from>
    <xdr:to>
      <xdr:col>26</xdr:col>
      <xdr:colOff>104775</xdr:colOff>
      <xdr:row>30</xdr:row>
      <xdr:rowOff>149860</xdr:rowOff>
    </xdr:to>
    <xdr:graphicFrame>
      <xdr:nvGraphicFramePr>
        <xdr:cNvPr id="5" name="图表 4"/>
        <xdr:cNvGraphicFramePr/>
      </xdr:nvGraphicFramePr>
      <xdr:xfrm>
        <a:off x="13138150" y="3121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3673+S3670_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3673"/>
      <sheetName val="S3670"/>
      <sheetName val="Pixel Calibration"/>
      <sheetName val="original S3673"/>
      <sheetName val="original S3670"/>
      <sheetName val="T-power fitting"/>
    </sheetNames>
    <sheetDataSet>
      <sheetData sheetId="0"/>
      <sheetData sheetId="1"/>
      <sheetData sheetId="2">
        <row r="4">
          <cell r="C4">
            <v>0.809</v>
          </cell>
        </row>
        <row r="4">
          <cell r="G4">
            <v>616.016465302929</v>
          </cell>
        </row>
        <row r="5">
          <cell r="C5">
            <v>1</v>
          </cell>
        </row>
        <row r="5">
          <cell r="G5">
            <v>760.544185797327</v>
          </cell>
        </row>
        <row r="6">
          <cell r="C6">
            <v>0.809</v>
          </cell>
        </row>
        <row r="6">
          <cell r="G6">
            <v>615.54851418379</v>
          </cell>
        </row>
        <row r="7">
          <cell r="C7">
            <v>1</v>
          </cell>
        </row>
        <row r="7">
          <cell r="G7">
            <v>761.492490771522</v>
          </cell>
        </row>
        <row r="8">
          <cell r="C8">
            <v>0.5</v>
          </cell>
        </row>
        <row r="8">
          <cell r="G8">
            <v>380.559438570426</v>
          </cell>
        </row>
        <row r="9">
          <cell r="C9">
            <v>2</v>
          </cell>
        </row>
        <row r="9">
          <cell r="G9">
            <v>1524.52133991208</v>
          </cell>
        </row>
        <row r="10">
          <cell r="C10">
            <v>1.5</v>
          </cell>
        </row>
        <row r="10">
          <cell r="G10">
            <v>1143.04730926468</v>
          </cell>
        </row>
        <row r="11">
          <cell r="C11">
            <v>1.2</v>
          </cell>
        </row>
        <row r="11">
          <cell r="G11">
            <v>914.975072680764</v>
          </cell>
        </row>
      </sheetData>
      <sheetData sheetId="3"/>
      <sheetData sheetId="4"/>
      <sheetData sheetId="5">
        <row r="4">
          <cell r="B4">
            <v>27</v>
          </cell>
        </row>
        <row r="4">
          <cell r="D4">
            <v>0</v>
          </cell>
        </row>
        <row r="5">
          <cell r="B5">
            <v>503</v>
          </cell>
        </row>
        <row r="5">
          <cell r="D5">
            <v>369.3</v>
          </cell>
        </row>
        <row r="6">
          <cell r="B6">
            <v>345.9</v>
          </cell>
        </row>
        <row r="6">
          <cell r="D6">
            <v>252.2</v>
          </cell>
        </row>
        <row r="7">
          <cell r="B7">
            <v>200</v>
          </cell>
        </row>
        <row r="7">
          <cell r="D7">
            <v>141.9</v>
          </cell>
        </row>
        <row r="11">
          <cell r="B11">
            <v>27</v>
          </cell>
        </row>
        <row r="11">
          <cell r="D11">
            <v>0</v>
          </cell>
        </row>
        <row r="12">
          <cell r="B12">
            <v>701.1</v>
          </cell>
        </row>
        <row r="12">
          <cell r="D12">
            <v>560.5</v>
          </cell>
        </row>
        <row r="13">
          <cell r="B13">
            <v>499.3</v>
          </cell>
        </row>
        <row r="13">
          <cell r="D13">
            <v>408.2</v>
          </cell>
        </row>
        <row r="14">
          <cell r="B14">
            <v>297.6</v>
          </cell>
        </row>
        <row r="14">
          <cell r="D14">
            <v>247.8</v>
          </cell>
        </row>
        <row r="15">
          <cell r="B15">
            <v>99.1</v>
          </cell>
        </row>
        <row r="15">
          <cell r="D15">
            <v>65.9</v>
          </cell>
        </row>
        <row r="18">
          <cell r="B18">
            <v>27.2</v>
          </cell>
        </row>
        <row r="18">
          <cell r="D18">
            <v>0</v>
          </cell>
        </row>
        <row r="19">
          <cell r="B19">
            <v>1000.9</v>
          </cell>
        </row>
        <row r="19">
          <cell r="D19">
            <v>808.6</v>
          </cell>
        </row>
        <row r="20">
          <cell r="B20">
            <v>800</v>
          </cell>
        </row>
        <row r="20">
          <cell r="D20">
            <v>661</v>
          </cell>
        </row>
        <row r="22">
          <cell r="B22">
            <v>597.6</v>
          </cell>
        </row>
        <row r="22">
          <cell r="D22">
            <v>514.8</v>
          </cell>
        </row>
        <row r="23">
          <cell r="B23">
            <v>399.4</v>
          </cell>
        </row>
        <row r="23">
          <cell r="D23">
            <v>352.2</v>
          </cell>
        </row>
        <row r="24">
          <cell r="B24">
            <v>199.7</v>
          </cell>
        </row>
        <row r="24">
          <cell r="D24">
            <v>170.1</v>
          </cell>
        </row>
        <row r="29">
          <cell r="B29">
            <v>1004.5</v>
          </cell>
        </row>
        <row r="29">
          <cell r="D29">
            <v>854.8</v>
          </cell>
        </row>
        <row r="30">
          <cell r="B30">
            <v>794.4</v>
          </cell>
        </row>
        <row r="30">
          <cell r="D30">
            <v>691</v>
          </cell>
        </row>
        <row r="31">
          <cell r="B31">
            <v>600.6</v>
          </cell>
        </row>
        <row r="31">
          <cell r="D31">
            <v>539</v>
          </cell>
        </row>
        <row r="32">
          <cell r="B32">
            <v>401.3</v>
          </cell>
        </row>
        <row r="32">
          <cell r="D32">
            <v>368.2</v>
          </cell>
        </row>
        <row r="33">
          <cell r="B33">
            <v>200.1</v>
          </cell>
        </row>
        <row r="33">
          <cell r="D33">
            <v>178.6</v>
          </cell>
        </row>
        <row r="34">
          <cell r="B34">
            <v>27.9</v>
          </cell>
        </row>
        <row r="34">
          <cell r="D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7"/>
  <sheetViews>
    <sheetView tabSelected="1" zoomScale="190" zoomScaleNormal="190" workbookViewId="0">
      <selection activeCell="C22" sqref="C22"/>
    </sheetView>
  </sheetViews>
  <sheetFormatPr defaultColWidth="9" defaultRowHeight="15" outlineLevelCol="1"/>
  <cols>
    <col min="1" max="1" width="12.125" style="26" customWidth="1"/>
    <col min="2" max="2" width="12" style="26" customWidth="1"/>
    <col min="3" max="16384" width="9" style="26"/>
  </cols>
  <sheetData>
    <row r="1" ht="15.75" spans="1:2">
      <c r="A1" s="27" t="s">
        <v>0</v>
      </c>
      <c r="B1" s="27" t="s">
        <v>1</v>
      </c>
    </row>
    <row r="2" spans="1:2">
      <c r="A2" s="28">
        <v>0</v>
      </c>
      <c r="B2" s="28">
        <v>3584</v>
      </c>
    </row>
    <row r="3" spans="1:2">
      <c r="A3" s="28">
        <v>0.0058</v>
      </c>
      <c r="B3" s="28">
        <v>3721</v>
      </c>
    </row>
    <row r="4" spans="1:2">
      <c r="A4" s="28">
        <v>0.149</v>
      </c>
      <c r="B4" s="28">
        <v>3948</v>
      </c>
    </row>
    <row r="5" spans="1:2">
      <c r="A5" s="28">
        <v>0.239</v>
      </c>
      <c r="B5" s="28">
        <v>4157</v>
      </c>
    </row>
    <row r="6" spans="1:2">
      <c r="A6" s="29">
        <v>0.27</v>
      </c>
      <c r="B6" s="28">
        <v>4227</v>
      </c>
    </row>
    <row r="7" spans="1:2">
      <c r="A7" s="28">
        <v>0.366</v>
      </c>
      <c r="B7" s="28">
        <v>4452</v>
      </c>
    </row>
    <row r="8" spans="1:2">
      <c r="A8" s="28">
        <v>0.527</v>
      </c>
      <c r="B8" s="28">
        <v>4769</v>
      </c>
    </row>
    <row r="9" spans="1:2">
      <c r="A9" s="28">
        <v>0.561</v>
      </c>
      <c r="B9" s="28">
        <v>4847</v>
      </c>
    </row>
    <row r="10" spans="1:2">
      <c r="A10" s="28">
        <v>0.749</v>
      </c>
      <c r="B10" s="28">
        <v>5261</v>
      </c>
    </row>
    <row r="11" spans="1:2">
      <c r="A11" s="28">
        <v>0.783</v>
      </c>
      <c r="B11" s="28">
        <v>5370</v>
      </c>
    </row>
    <row r="12" spans="1:2">
      <c r="A12" s="28">
        <v>1</v>
      </c>
      <c r="B12" s="28">
        <v>5721</v>
      </c>
    </row>
    <row r="14" spans="1:2">
      <c r="A14" s="26" t="s">
        <v>2</v>
      </c>
      <c r="B14" s="26">
        <f>2127.6*0.8+3651.3</f>
        <v>5353.38</v>
      </c>
    </row>
    <row r="15" spans="1:2">
      <c r="A15" s="26" t="s">
        <v>3</v>
      </c>
      <c r="B15" s="26">
        <f>2127.6*0.6+3651.3</f>
        <v>4927.86</v>
      </c>
    </row>
    <row r="17" spans="1:1">
      <c r="A17" s="26" t="s">
        <v>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E41" sqref="E41"/>
    </sheetView>
  </sheetViews>
  <sheetFormatPr defaultColWidth="9" defaultRowHeight="15"/>
  <cols>
    <col min="1" max="3" width="9" style="1"/>
    <col min="4" max="5" width="18.125" style="18" customWidth="1"/>
    <col min="6" max="6" width="12.625" style="18" customWidth="1"/>
    <col min="7" max="7" width="11.125" style="1"/>
    <col min="8" max="8" width="12.625" style="1"/>
    <col min="9" max="9" width="12.625" style="19" customWidth="1"/>
    <col min="10" max="10" width="15.375" style="1" customWidth="1"/>
    <col min="11" max="16384" width="9" style="1"/>
  </cols>
  <sheetData>
    <row r="1" s="1" customFormat="1" ht="15.75" spans="1:10">
      <c r="A1" s="1" t="s">
        <v>5</v>
      </c>
      <c r="B1" s="1" t="s">
        <v>6</v>
      </c>
      <c r="C1" s="1" t="s">
        <v>7</v>
      </c>
      <c r="D1" s="18" t="s">
        <v>8</v>
      </c>
      <c r="E1" s="18" t="s">
        <v>9</v>
      </c>
      <c r="F1" s="18" t="s">
        <v>10</v>
      </c>
      <c r="G1" s="19" t="s">
        <v>11</v>
      </c>
      <c r="H1" s="1" t="s">
        <v>12</v>
      </c>
      <c r="I1" s="19" t="s">
        <v>13</v>
      </c>
      <c r="J1" s="1" t="s">
        <v>14</v>
      </c>
    </row>
    <row r="2" s="1" customFormat="1" spans="1:10">
      <c r="A2" s="1" t="s">
        <v>15</v>
      </c>
      <c r="B2" s="5">
        <v>503</v>
      </c>
      <c r="C2" s="1">
        <v>776</v>
      </c>
      <c r="D2" s="18">
        <v>3.33823682806024</v>
      </c>
      <c r="E2" s="18">
        <v>3.33608469070529</v>
      </c>
      <c r="F2" s="18">
        <v>6.67790594691676</v>
      </c>
      <c r="G2" s="1">
        <v>0.98096856</v>
      </c>
      <c r="H2" s="3">
        <v>2.00171955032262</v>
      </c>
      <c r="I2" s="24">
        <v>5.65666818776837</v>
      </c>
      <c r="J2" s="1">
        <v>1.658</v>
      </c>
    </row>
    <row r="3" s="1" customFormat="1" spans="1:10">
      <c r="A3" s="1" t="s">
        <v>16</v>
      </c>
      <c r="B3" s="1">
        <v>345.9</v>
      </c>
      <c r="C3" s="1">
        <v>618.9</v>
      </c>
      <c r="D3" s="18">
        <v>3.3363170450353</v>
      </c>
      <c r="E3" s="18">
        <v>3.33186727996279</v>
      </c>
      <c r="F3" s="18">
        <v>6.70067760581515</v>
      </c>
      <c r="G3" s="1">
        <v>0.984073805</v>
      </c>
      <c r="H3" s="3">
        <v>2.0110877903546</v>
      </c>
      <c r="I3" s="24">
        <v>5.63689017356312</v>
      </c>
      <c r="J3" s="1">
        <v>1.433</v>
      </c>
    </row>
    <row r="4" s="1" customFormat="1" spans="1:10">
      <c r="A4" s="3" t="s">
        <v>17</v>
      </c>
      <c r="B4" s="4">
        <v>200</v>
      </c>
      <c r="C4" s="1">
        <v>473</v>
      </c>
      <c r="D4" s="18">
        <v>3.32986848071806</v>
      </c>
      <c r="E4" s="18">
        <v>3.32527834196822</v>
      </c>
      <c r="F4" s="18">
        <v>6.73646380125598</v>
      </c>
      <c r="G4" s="1">
        <v>0.988572143</v>
      </c>
      <c r="H4" s="3">
        <v>2.0258345643537</v>
      </c>
      <c r="I4" s="24">
        <v>5.6069085837243</v>
      </c>
      <c r="J4" s="1">
        <v>1.159</v>
      </c>
    </row>
    <row r="5" s="1" customFormat="1" spans="1:10">
      <c r="A5" s="1" t="s">
        <v>18</v>
      </c>
      <c r="B5" s="1">
        <v>27.4</v>
      </c>
      <c r="C5" s="1">
        <v>300.4</v>
      </c>
      <c r="D5" s="18">
        <v>3.26724733994382</v>
      </c>
      <c r="E5" s="18">
        <v>3.26325503526784</v>
      </c>
      <c r="F5" s="18">
        <v>6.68372677083927</v>
      </c>
      <c r="G5" s="1">
        <v>1.003889601</v>
      </c>
      <c r="H5" s="3">
        <v>2.04817787718228</v>
      </c>
      <c r="I5" s="24">
        <v>5.60780744707351</v>
      </c>
      <c r="J5" s="1">
        <v>1.016</v>
      </c>
    </row>
    <row r="6" s="1" customFormat="1" spans="1:10">
      <c r="A6" s="1" t="s">
        <v>19</v>
      </c>
      <c r="B6" s="1">
        <v>701.1</v>
      </c>
      <c r="C6" s="1">
        <v>974.1</v>
      </c>
      <c r="D6" s="18">
        <v>3.35108105379419</v>
      </c>
      <c r="E6" s="18">
        <v>3.34670437966084</v>
      </c>
      <c r="F6" s="18">
        <v>6.73981585824136</v>
      </c>
      <c r="G6" s="1">
        <v>0.979362761</v>
      </c>
      <c r="H6" s="3">
        <v>2.0138665067646</v>
      </c>
      <c r="I6" s="24">
        <v>5.90315693172328</v>
      </c>
      <c r="J6" s="1">
        <v>3.964</v>
      </c>
    </row>
    <row r="7" s="1" customFormat="1" spans="1:10">
      <c r="A7" s="1" t="s">
        <v>20</v>
      </c>
      <c r="B7" s="1">
        <v>499.3</v>
      </c>
      <c r="C7" s="1">
        <v>772.3</v>
      </c>
      <c r="D7" s="18">
        <v>3.36632151585894</v>
      </c>
      <c r="E7" s="18">
        <v>3.36038610440999</v>
      </c>
      <c r="F7" s="18">
        <v>6.78286359168892</v>
      </c>
      <c r="G7" s="1">
        <v>0.987348427</v>
      </c>
      <c r="H7" s="3">
        <v>2.018477454953</v>
      </c>
      <c r="I7" s="24">
        <v>5.86917427934233</v>
      </c>
      <c r="J7" s="1">
        <v>3.476</v>
      </c>
    </row>
    <row r="8" s="1" customFormat="1" spans="1:10">
      <c r="A8" s="1" t="s">
        <v>21</v>
      </c>
      <c r="B8" s="1">
        <v>297.6</v>
      </c>
      <c r="C8" s="1">
        <v>570.6</v>
      </c>
      <c r="D8" s="18">
        <v>3.38106518088684</v>
      </c>
      <c r="E8" s="18">
        <v>3.37369070953505</v>
      </c>
      <c r="F8" s="18">
        <v>6.85809830737983</v>
      </c>
      <c r="G8" s="1">
        <v>0.985674352</v>
      </c>
      <c r="H8" s="3">
        <v>2.0328177351874</v>
      </c>
      <c r="I8" s="24">
        <v>5.82176345085766</v>
      </c>
      <c r="J8" s="1">
        <v>2.901</v>
      </c>
    </row>
    <row r="9" s="1" customFormat="1" spans="1:10">
      <c r="A9" s="1" t="s">
        <v>22</v>
      </c>
      <c r="B9" s="1">
        <v>99.1</v>
      </c>
      <c r="C9" s="1">
        <v>372.1</v>
      </c>
      <c r="D9" s="18">
        <v>3.34312157461092</v>
      </c>
      <c r="E9" s="18">
        <v>3.33888188632412</v>
      </c>
      <c r="F9" s="18">
        <v>6.87060544359896</v>
      </c>
      <c r="G9" s="1">
        <v>0.987617592</v>
      </c>
      <c r="H9" s="3">
        <v>2.05775636201466</v>
      </c>
      <c r="I9" s="24">
        <v>5.79508486632887</v>
      </c>
      <c r="J9" s="1">
        <v>2.557</v>
      </c>
    </row>
    <row r="10" s="1" customFormat="1" spans="1:10">
      <c r="A10" s="1" t="s">
        <v>23</v>
      </c>
      <c r="B10" s="1">
        <v>29.2</v>
      </c>
      <c r="C10" s="1">
        <v>302.2</v>
      </c>
      <c r="D10" s="18">
        <v>3.32203166111282</v>
      </c>
      <c r="E10" s="18">
        <v>3.31514748997082</v>
      </c>
      <c r="F10" s="18">
        <v>6.85873290019036</v>
      </c>
      <c r="G10" s="1">
        <v>0.989111786</v>
      </c>
      <c r="H10" s="3">
        <v>2.06890731737873</v>
      </c>
      <c r="I10" s="24">
        <v>5.78411807968936</v>
      </c>
      <c r="J10" s="1">
        <v>2.423</v>
      </c>
    </row>
    <row r="11" s="1" customFormat="1" spans="1:10">
      <c r="A11" s="1" t="s">
        <v>24</v>
      </c>
      <c r="B11" s="1">
        <v>1000.9</v>
      </c>
      <c r="C11" s="1">
        <v>1273.9</v>
      </c>
      <c r="D11" s="18">
        <v>3.30991443064252</v>
      </c>
      <c r="E11" s="18">
        <v>3.29736177941142</v>
      </c>
      <c r="F11" s="18">
        <v>6.69050398795324</v>
      </c>
      <c r="G11" s="1">
        <v>0.985627084</v>
      </c>
      <c r="H11" s="3">
        <v>2.02904759487674</v>
      </c>
      <c r="I11" s="24">
        <v>5.96110908144475</v>
      </c>
      <c r="J11" s="1">
        <v>4.828</v>
      </c>
    </row>
    <row r="12" s="1" customFormat="1" spans="1:10">
      <c r="A12" s="1" t="s">
        <v>25</v>
      </c>
      <c r="B12" s="4">
        <v>800</v>
      </c>
      <c r="C12" s="1">
        <v>1073</v>
      </c>
      <c r="D12" s="18">
        <v>3.37136512510303</v>
      </c>
      <c r="E12" s="18">
        <v>3.3575904478422</v>
      </c>
      <c r="F12" s="18">
        <v>6.79007143175634</v>
      </c>
      <c r="G12" s="1">
        <v>0.98733661</v>
      </c>
      <c r="H12" s="3">
        <v>2.02230484546442</v>
      </c>
      <c r="I12" s="24">
        <v>5.9449905861519</v>
      </c>
      <c r="J12" s="1">
        <v>4.476</v>
      </c>
    </row>
    <row r="13" s="1" customFormat="1" spans="1:10">
      <c r="A13" s="3" t="s">
        <v>26</v>
      </c>
      <c r="B13" s="3">
        <v>597.6</v>
      </c>
      <c r="C13" s="1">
        <v>870.6</v>
      </c>
      <c r="D13" s="18">
        <v>3.37011043107991</v>
      </c>
      <c r="E13" s="18">
        <v>3.39198671538835</v>
      </c>
      <c r="F13" s="18">
        <v>6.84865983511399</v>
      </c>
      <c r="G13" s="1">
        <v>0.985482654</v>
      </c>
      <c r="H13" s="3">
        <v>2.01907035898573</v>
      </c>
      <c r="I13" s="24">
        <v>5.91865932094</v>
      </c>
      <c r="J13" s="1">
        <v>4.037</v>
      </c>
    </row>
    <row r="14" s="1" customFormat="1" spans="1:10">
      <c r="A14" s="1" t="s">
        <v>27</v>
      </c>
      <c r="B14" s="1">
        <v>399.4</v>
      </c>
      <c r="C14" s="1">
        <v>672.4</v>
      </c>
      <c r="D14" s="18">
        <v>3.40660654865177</v>
      </c>
      <c r="E14" s="18">
        <v>3.39249567451569</v>
      </c>
      <c r="F14" s="18">
        <v>6.87832543274148</v>
      </c>
      <c r="G14" s="1">
        <v>0.985914631</v>
      </c>
      <c r="H14" s="3">
        <v>2.02751192415991</v>
      </c>
      <c r="I14" s="24">
        <v>5.88760524038722</v>
      </c>
      <c r="J14" s="1">
        <v>3.582</v>
      </c>
    </row>
    <row r="15" s="1" customFormat="1" spans="1:10">
      <c r="A15" s="1" t="s">
        <v>28</v>
      </c>
      <c r="B15" s="1">
        <v>199.7</v>
      </c>
      <c r="C15" s="1">
        <v>472.7</v>
      </c>
      <c r="D15" s="18">
        <v>3.39373242909563</v>
      </c>
      <c r="E15" s="18">
        <v>3.37246610223221</v>
      </c>
      <c r="F15" s="18">
        <v>6.91189265596248</v>
      </c>
      <c r="G15" s="1">
        <v>0.985452455</v>
      </c>
      <c r="H15" s="3">
        <v>2.04950693244553</v>
      </c>
      <c r="I15" s="24">
        <v>5.84815672776208</v>
      </c>
      <c r="J15" s="1">
        <v>3.082</v>
      </c>
    </row>
    <row r="16" s="1" customFormat="1" spans="1:10">
      <c r="A16" s="1" t="s">
        <v>29</v>
      </c>
      <c r="B16" s="1">
        <v>27.5</v>
      </c>
      <c r="C16" s="1">
        <v>300.5</v>
      </c>
      <c r="D16" s="18">
        <v>3.35025518547777</v>
      </c>
      <c r="E16" s="18">
        <v>3.33352005003634</v>
      </c>
      <c r="F16" s="18">
        <v>6.91460388856745</v>
      </c>
      <c r="G16" s="1">
        <v>0.99925865</v>
      </c>
      <c r="H16" s="3">
        <v>2.07426497659496</v>
      </c>
      <c r="I16" s="24">
        <v>5.74158904888362</v>
      </c>
      <c r="J16" s="1">
        <v>2.801</v>
      </c>
    </row>
    <row r="17" s="1" customFormat="1" spans="1:10">
      <c r="A17" s="1" t="s">
        <v>30</v>
      </c>
      <c r="B17" s="1">
        <v>1004.5</v>
      </c>
      <c r="C17" s="1">
        <v>1277.5</v>
      </c>
      <c r="D17" s="18">
        <v>3.36012566117731</v>
      </c>
      <c r="E17" s="18">
        <v>3.37777339207833</v>
      </c>
      <c r="F17" s="18">
        <v>6.80720432357043</v>
      </c>
      <c r="G17" s="1">
        <v>0.981462248</v>
      </c>
      <c r="H17" s="3">
        <v>2.01529337034122</v>
      </c>
      <c r="I17" s="24">
        <v>6.11456591332959</v>
      </c>
      <c r="J17" s="1">
        <v>6.579</v>
      </c>
    </row>
    <row r="18" s="1" customFormat="1" spans="1:10">
      <c r="A18" s="1" t="s">
        <v>31</v>
      </c>
      <c r="B18" s="1">
        <v>794.4</v>
      </c>
      <c r="C18" s="1">
        <v>1067.4</v>
      </c>
      <c r="D18" s="18">
        <v>3.39950878808573</v>
      </c>
      <c r="E18" s="18">
        <v>3.39221396847139</v>
      </c>
      <c r="F18" s="18">
        <v>6.8760937255832</v>
      </c>
      <c r="G18" s="1">
        <v>0.981971692</v>
      </c>
      <c r="H18" s="3">
        <v>2.02702240763478</v>
      </c>
      <c r="I18" s="24">
        <v>6.09910595855682</v>
      </c>
      <c r="J18" s="18">
        <v>6.18</v>
      </c>
    </row>
    <row r="19" s="1" customFormat="1" spans="1:10">
      <c r="A19" s="1" t="s">
        <v>32</v>
      </c>
      <c r="B19" s="1">
        <v>600.6</v>
      </c>
      <c r="C19" s="1">
        <v>873.6</v>
      </c>
      <c r="D19" s="18">
        <v>3.43547852720166</v>
      </c>
      <c r="E19" s="18">
        <v>3.42469726928768</v>
      </c>
      <c r="F19" s="18">
        <v>6.93991734572632</v>
      </c>
      <c r="G19" s="1">
        <v>0.981877156</v>
      </c>
      <c r="H19" s="3">
        <v>2.02643235300322</v>
      </c>
      <c r="I19" s="24">
        <v>6.06989625133027</v>
      </c>
      <c r="J19" s="1">
        <v>5.659</v>
      </c>
    </row>
    <row r="20" s="1" customFormat="1" spans="1:10">
      <c r="A20" s="1" t="s">
        <v>33</v>
      </c>
      <c r="B20" s="1">
        <v>401.3</v>
      </c>
      <c r="C20" s="1">
        <v>674.3</v>
      </c>
      <c r="D20" s="18">
        <v>3.45022845591242</v>
      </c>
      <c r="E20" s="18">
        <v>3.43105705637875</v>
      </c>
      <c r="F20" s="18">
        <v>6.98691160819168</v>
      </c>
      <c r="G20" s="1">
        <v>0.987071384</v>
      </c>
      <c r="H20" s="3">
        <v>2.03637290006652</v>
      </c>
      <c r="I20" s="24">
        <v>6.00360671407659</v>
      </c>
      <c r="J20" s="1">
        <v>5.111</v>
      </c>
    </row>
    <row r="21" s="1" customFormat="1" spans="1:10">
      <c r="A21" s="1" t="s">
        <v>34</v>
      </c>
      <c r="B21" s="1">
        <v>200.1</v>
      </c>
      <c r="C21" s="1">
        <v>473.1</v>
      </c>
      <c r="D21" s="18">
        <v>3.40286793604762</v>
      </c>
      <c r="E21" s="18">
        <v>3.38942320948239</v>
      </c>
      <c r="F21" s="18">
        <v>6.97304918965026</v>
      </c>
      <c r="G21" s="1">
        <v>0.988134914</v>
      </c>
      <c r="H21" s="3">
        <v>2.05729670173443</v>
      </c>
      <c r="I21" s="24">
        <v>5.99534854313993</v>
      </c>
      <c r="J21" s="1">
        <v>4.526</v>
      </c>
    </row>
    <row r="22" s="1" customFormat="1" spans="1:10">
      <c r="A22" s="1" t="s">
        <v>35</v>
      </c>
      <c r="B22" s="1">
        <v>27.9</v>
      </c>
      <c r="C22" s="1">
        <v>300.9</v>
      </c>
      <c r="D22" s="18">
        <v>3.33753235645729</v>
      </c>
      <c r="E22" s="18">
        <v>3.31795464477627</v>
      </c>
      <c r="F22" s="18">
        <v>6.92704769601591</v>
      </c>
      <c r="G22" s="1">
        <v>0.998687495</v>
      </c>
      <c r="H22" s="3">
        <v>2.08774634907133</v>
      </c>
      <c r="I22" s="24">
        <v>5.96786834926967</v>
      </c>
      <c r="J22" s="18">
        <v>4.14</v>
      </c>
    </row>
    <row r="23" s="1" customFormat="1" spans="1:10">
      <c r="A23" s="1" t="s">
        <v>36</v>
      </c>
      <c r="B23" s="1">
        <v>1001.6</v>
      </c>
      <c r="C23" s="1">
        <v>1274.6</v>
      </c>
      <c r="D23" s="18">
        <v>3.38265002600104</v>
      </c>
      <c r="E23" s="18">
        <v>3.37095202081099</v>
      </c>
      <c r="F23" s="18">
        <v>6.88207837536794</v>
      </c>
      <c r="G23" s="1">
        <v>0.984022598</v>
      </c>
      <c r="H23" s="3">
        <v>2.0415830106393</v>
      </c>
      <c r="I23" s="24">
        <v>6.21007033722599</v>
      </c>
      <c r="J23" s="1">
        <v>7.754</v>
      </c>
    </row>
    <row r="24" s="1" customFormat="1" spans="1:10">
      <c r="A24" s="1" t="s">
        <v>37</v>
      </c>
      <c r="B24" s="1">
        <v>798.8</v>
      </c>
      <c r="C24" s="1">
        <v>1071.8</v>
      </c>
      <c r="D24" s="18">
        <v>3.41653502704543</v>
      </c>
      <c r="E24" s="18">
        <v>3.40397627989243</v>
      </c>
      <c r="F24" s="18">
        <v>6.93319650184004</v>
      </c>
      <c r="G24" s="1">
        <v>0.979350944</v>
      </c>
      <c r="H24" s="3">
        <v>2.03679342385404</v>
      </c>
      <c r="I24" s="24">
        <v>6.19810990862327</v>
      </c>
      <c r="J24" s="1">
        <v>7.379</v>
      </c>
    </row>
    <row r="25" s="1" customFormat="1" spans="1:10">
      <c r="A25" s="1" t="s">
        <v>38</v>
      </c>
      <c r="B25" s="1">
        <v>594.5</v>
      </c>
      <c r="C25" s="1">
        <v>867.5</v>
      </c>
      <c r="D25" s="18">
        <v>3.43817997377272</v>
      </c>
      <c r="E25" s="18">
        <v>3.42455158222219</v>
      </c>
      <c r="F25" s="18">
        <v>6.97499595797432</v>
      </c>
      <c r="G25" s="1">
        <v>0.977129348</v>
      </c>
      <c r="H25" s="3">
        <v>2.03676183304801</v>
      </c>
      <c r="I25" s="24">
        <v>6.15971939378121</v>
      </c>
      <c r="J25" s="18">
        <v>6.7</v>
      </c>
    </row>
    <row r="26" s="1" customFormat="1" spans="1:10">
      <c r="A26" s="1" t="s">
        <v>39</v>
      </c>
      <c r="B26" s="1">
        <v>391.7</v>
      </c>
      <c r="C26" s="1">
        <v>664.7</v>
      </c>
      <c r="D26" s="18">
        <v>3.43643893983547</v>
      </c>
      <c r="E26" s="18">
        <v>3.42253233339682</v>
      </c>
      <c r="F26" s="18">
        <v>6.99689765022752</v>
      </c>
      <c r="G26" s="1">
        <v>0.986005228</v>
      </c>
      <c r="H26" s="3">
        <v>2.0443627608576</v>
      </c>
      <c r="I26" s="24">
        <v>6.12330529855265</v>
      </c>
      <c r="J26" s="1">
        <v>6.083</v>
      </c>
    </row>
    <row r="27" s="1" customFormat="1" spans="1:10">
      <c r="A27" s="1" t="s">
        <v>40</v>
      </c>
      <c r="B27" s="1">
        <v>199.1</v>
      </c>
      <c r="C27" s="1">
        <v>472.1</v>
      </c>
      <c r="D27" s="18">
        <v>3.42808559987991</v>
      </c>
      <c r="E27" s="18">
        <v>3.40952330226365</v>
      </c>
      <c r="F27" s="18">
        <v>7.04437432387841</v>
      </c>
      <c r="G27" s="1">
        <v>0.985986846</v>
      </c>
      <c r="H27" s="3">
        <v>2.06608774874819</v>
      </c>
      <c r="I27" s="24">
        <v>6.0891530060901</v>
      </c>
      <c r="J27" s="1">
        <v>5.539</v>
      </c>
    </row>
    <row r="28" s="1" customFormat="1" spans="1:10">
      <c r="A28" s="1" t="s">
        <v>41</v>
      </c>
      <c r="B28" s="1">
        <v>29.2</v>
      </c>
      <c r="C28" s="1">
        <v>302.2</v>
      </c>
      <c r="D28" s="18">
        <v>3.35500439008932</v>
      </c>
      <c r="E28" s="18">
        <v>3.34174194208813</v>
      </c>
      <c r="F28" s="18">
        <v>7.00281688368333</v>
      </c>
      <c r="G28" s="1">
        <v>0.983430435</v>
      </c>
      <c r="H28" s="3">
        <v>2.0955588447705</v>
      </c>
      <c r="I28" s="24">
        <v>6.06714305139312</v>
      </c>
      <c r="J28" s="1">
        <v>5.184</v>
      </c>
    </row>
    <row r="29" s="1" customFormat="1" spans="1:10">
      <c r="A29" s="1" t="s">
        <v>42</v>
      </c>
      <c r="B29" s="5">
        <v>1200</v>
      </c>
      <c r="C29" s="1">
        <v>1473</v>
      </c>
      <c r="D29" s="18">
        <v>3.33220253694294</v>
      </c>
      <c r="E29" s="18">
        <v>3.32448322247083</v>
      </c>
      <c r="F29" s="18">
        <v>6.84559407056118</v>
      </c>
      <c r="G29" s="1">
        <v>0.986879686</v>
      </c>
      <c r="H29" s="3">
        <v>2.05914532047883</v>
      </c>
      <c r="I29" s="24">
        <v>6.27466180095997</v>
      </c>
      <c r="J29" s="18">
        <v>8.83</v>
      </c>
    </row>
    <row r="30" s="1" customFormat="1" spans="1:10">
      <c r="A30" s="1" t="s">
        <v>43</v>
      </c>
      <c r="B30" s="5">
        <v>1000</v>
      </c>
      <c r="C30" s="1">
        <v>1273</v>
      </c>
      <c r="D30" s="18">
        <v>3.41365675036796</v>
      </c>
      <c r="E30" s="18">
        <v>3.40261910241657</v>
      </c>
      <c r="F30" s="18">
        <v>6.96078671069384</v>
      </c>
      <c r="G30" s="1">
        <v>0.988560326</v>
      </c>
      <c r="H30" s="3">
        <v>2.04571434567866</v>
      </c>
      <c r="I30" s="24">
        <v>6.26387270496567</v>
      </c>
      <c r="J30" s="1">
        <v>8.445</v>
      </c>
    </row>
    <row r="31" s="1" customFormat="1" spans="1:10">
      <c r="A31" s="1" t="s">
        <v>44</v>
      </c>
      <c r="B31" s="5">
        <v>800</v>
      </c>
      <c r="C31" s="1">
        <v>1073</v>
      </c>
      <c r="D31" s="18">
        <v>3.43777716495455</v>
      </c>
      <c r="E31" s="18">
        <v>3.42562015534767</v>
      </c>
      <c r="F31" s="18">
        <v>6.98330626128049</v>
      </c>
      <c r="G31" s="1">
        <v>0.994988774</v>
      </c>
      <c r="H31" s="3">
        <v>2.03855242104966</v>
      </c>
      <c r="I31" s="24">
        <v>6.24998562010877</v>
      </c>
      <c r="J31" s="1">
        <v>8.035</v>
      </c>
    </row>
    <row r="32" s="1" customFormat="1" spans="1:10">
      <c r="A32" s="1" t="s">
        <v>45</v>
      </c>
      <c r="B32" s="5">
        <v>600</v>
      </c>
      <c r="C32" s="1">
        <v>873</v>
      </c>
      <c r="D32" s="18">
        <v>3.45294315026862</v>
      </c>
      <c r="E32" s="18">
        <v>3.44252315763187</v>
      </c>
      <c r="F32" s="18">
        <v>7.01563872161723</v>
      </c>
      <c r="G32" s="1">
        <v>0.983446191</v>
      </c>
      <c r="H32" s="3">
        <v>2.03793508434765</v>
      </c>
      <c r="I32" s="24">
        <v>6.22331454551979</v>
      </c>
      <c r="J32" s="1">
        <v>7.483</v>
      </c>
    </row>
    <row r="33" s="1" customFormat="1" spans="1:10">
      <c r="A33" s="1" t="s">
        <v>46</v>
      </c>
      <c r="B33" s="5">
        <v>400</v>
      </c>
      <c r="C33" s="1">
        <v>673</v>
      </c>
      <c r="D33" s="18">
        <v>3.45523258378044</v>
      </c>
      <c r="E33" s="18">
        <v>3.4416071586583</v>
      </c>
      <c r="F33" s="18">
        <v>7.04299490754491</v>
      </c>
      <c r="G33" s="1">
        <v>0.985646779</v>
      </c>
      <c r="H33" s="3">
        <v>2.04642615582268</v>
      </c>
      <c r="I33" s="24">
        <v>6.1937485887326</v>
      </c>
      <c r="J33" s="1">
        <v>6.924</v>
      </c>
    </row>
    <row r="34" s="1" customFormat="1" spans="1:10">
      <c r="A34" s="1" t="s">
        <v>47</v>
      </c>
      <c r="B34" s="5">
        <v>200</v>
      </c>
      <c r="C34" s="1">
        <v>473</v>
      </c>
      <c r="D34" s="18">
        <v>3.41977674950174</v>
      </c>
      <c r="E34" s="18">
        <v>3.40584463337613</v>
      </c>
      <c r="F34" s="18">
        <v>7.04610294239057</v>
      </c>
      <c r="G34" s="1">
        <v>0.989826058</v>
      </c>
      <c r="H34" s="3">
        <v>2.06882688462684</v>
      </c>
      <c r="I34" s="24">
        <v>6.15807156887456</v>
      </c>
      <c r="J34" s="1">
        <v>6.328</v>
      </c>
    </row>
    <row r="35" s="1" customFormat="1" spans="1:10">
      <c r="A35" s="1" t="s">
        <v>48</v>
      </c>
      <c r="B35" s="1">
        <v>27.9</v>
      </c>
      <c r="C35" s="1">
        <v>300.9</v>
      </c>
      <c r="D35" s="18">
        <v>3.37337676529955</v>
      </c>
      <c r="E35" s="18">
        <v>3.36193662300499</v>
      </c>
      <c r="F35" s="18">
        <v>7.05988172004547</v>
      </c>
      <c r="G35" s="1">
        <v>0.99212906</v>
      </c>
      <c r="H35" s="3">
        <v>2.09994491619392</v>
      </c>
      <c r="I35" s="24">
        <v>6.12911468079024</v>
      </c>
      <c r="J35" s="1">
        <v>5.874</v>
      </c>
    </row>
    <row r="36" s="1" customFormat="1" spans="3:9">
      <c r="C36" s="3"/>
      <c r="D36" s="21"/>
      <c r="E36" s="21"/>
      <c r="F36" s="21"/>
      <c r="I36" s="24"/>
    </row>
    <row r="37" s="1" customFormat="1" spans="4:9">
      <c r="D37" s="18"/>
      <c r="E37" s="18"/>
      <c r="F37" s="18"/>
      <c r="G37" s="3"/>
      <c r="I37" s="25"/>
    </row>
    <row r="38" s="1" customFormat="1" spans="4:9">
      <c r="D38" s="18"/>
      <c r="E38" s="18"/>
      <c r="F38" s="18"/>
      <c r="I38" s="25"/>
    </row>
    <row r="39" s="1" customFormat="1" spans="4:9">
      <c r="D39" s="18"/>
      <c r="E39" s="18"/>
      <c r="F39" s="18"/>
      <c r="I39" s="25"/>
    </row>
    <row r="40" s="1" customFormat="1" spans="4:9">
      <c r="D40" s="18"/>
      <c r="E40" s="18"/>
      <c r="F40" s="18"/>
      <c r="I40" s="19"/>
    </row>
    <row r="41" s="1" customFormat="1" spans="4:9">
      <c r="D41" s="18"/>
      <c r="E41" s="18"/>
      <c r="F41" s="18"/>
      <c r="I41" s="19"/>
    </row>
    <row r="42" s="1" customFormat="1" spans="4:9">
      <c r="D42" s="18"/>
      <c r="E42" s="18"/>
      <c r="F42" s="18"/>
      <c r="I42" s="19"/>
    </row>
    <row r="43" s="1" customFormat="1" spans="4:9">
      <c r="D43" s="18"/>
      <c r="E43" s="18"/>
      <c r="F43" s="18"/>
      <c r="I43" s="19"/>
    </row>
    <row r="44" s="1" customFormat="1" spans="4:9">
      <c r="D44" s="18"/>
      <c r="E44" s="18"/>
      <c r="F44" s="18"/>
      <c r="I44" s="19"/>
    </row>
    <row r="45" s="1" customFormat="1" spans="4:9">
      <c r="D45" s="18"/>
      <c r="E45" s="18"/>
      <c r="F45" s="18"/>
      <c r="G45" s="3"/>
      <c r="I45" s="1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D24" sqref="D24"/>
    </sheetView>
  </sheetViews>
  <sheetFormatPr defaultColWidth="9" defaultRowHeight="15"/>
  <cols>
    <col min="1" max="1" width="9" style="17"/>
    <col min="2" max="3" width="18.125" style="18" customWidth="1"/>
    <col min="4" max="4" width="11.125" style="18" customWidth="1"/>
    <col min="5" max="7" width="11.125" style="1"/>
    <col min="8" max="13" width="9" style="1"/>
    <col min="14" max="14" width="18.25" style="1" customWidth="1"/>
    <col min="15" max="16384" width="9" style="1"/>
  </cols>
  <sheetData>
    <row r="1" s="1" customFormat="1" spans="1:14">
      <c r="A1" s="17" t="s">
        <v>49</v>
      </c>
      <c r="B1" s="18" t="s">
        <v>8</v>
      </c>
      <c r="C1" s="18" t="s">
        <v>9</v>
      </c>
      <c r="D1" s="18" t="s">
        <v>10</v>
      </c>
      <c r="E1" s="19" t="s">
        <v>11</v>
      </c>
      <c r="F1" s="1" t="s">
        <v>12</v>
      </c>
      <c r="G1" s="1" t="s">
        <v>50</v>
      </c>
      <c r="I1" s="1" t="s">
        <v>51</v>
      </c>
      <c r="J1" s="1" t="s">
        <v>52</v>
      </c>
      <c r="K1" s="1" t="s">
        <v>53</v>
      </c>
      <c r="M1" s="1" t="s">
        <v>54</v>
      </c>
      <c r="N1" s="1" t="s">
        <v>55</v>
      </c>
    </row>
    <row r="2" s="1" customFormat="1" spans="1:14">
      <c r="A2" s="17" t="s">
        <v>15</v>
      </c>
      <c r="B2" s="18">
        <v>3.9388486204295</v>
      </c>
      <c r="C2" s="18">
        <v>3.94521659660248</v>
      </c>
      <c r="D2" s="18">
        <v>7.22620419840954</v>
      </c>
      <c r="E2" s="1">
        <v>0.961989145</v>
      </c>
      <c r="F2" s="1">
        <v>1.83163687505334</v>
      </c>
      <c r="G2" s="1">
        <v>5.29069361347475</v>
      </c>
      <c r="I2" s="2">
        <v>726.287</v>
      </c>
      <c r="J2" s="18">
        <v>2.637</v>
      </c>
      <c r="K2" s="1">
        <v>2.676</v>
      </c>
      <c r="M2" s="1">
        <v>735</v>
      </c>
      <c r="N2" s="1">
        <v>2.702</v>
      </c>
    </row>
    <row r="3" s="1" customFormat="1" spans="1:14">
      <c r="A3" s="17" t="s">
        <v>16</v>
      </c>
      <c r="B3" s="18">
        <v>3.89346449665311</v>
      </c>
      <c r="C3" s="18">
        <v>3.89464413181575</v>
      </c>
      <c r="D3" s="18">
        <v>7.20276387747477</v>
      </c>
      <c r="E3" s="1">
        <v>0.973669593</v>
      </c>
      <c r="F3" s="1">
        <v>1.8494023160254</v>
      </c>
      <c r="G3" s="1">
        <v>5.22182399388304</v>
      </c>
      <c r="I3" s="2">
        <v>300.15</v>
      </c>
      <c r="J3" s="1">
        <v>1.802</v>
      </c>
      <c r="K3" s="1">
        <v>1.759</v>
      </c>
      <c r="M3" s="1">
        <v>300</v>
      </c>
      <c r="N3" s="18">
        <v>1.78</v>
      </c>
    </row>
    <row r="4" s="1" customFormat="1" spans="1:14">
      <c r="A4" s="17" t="s">
        <v>17</v>
      </c>
      <c r="B4" s="18">
        <v>3.99217484492138</v>
      </c>
      <c r="C4" s="18">
        <v>3.99181070110701</v>
      </c>
      <c r="D4" s="18">
        <v>7.50630399918914</v>
      </c>
      <c r="E4" s="1">
        <v>0.958337692</v>
      </c>
      <c r="F4" s="1">
        <v>1.88042584211408</v>
      </c>
      <c r="G4" s="1">
        <v>5.46715329516563</v>
      </c>
      <c r="I4" s="22">
        <v>882.867</v>
      </c>
      <c r="J4" s="1">
        <v>5.355</v>
      </c>
      <c r="K4" s="18">
        <v>6.28</v>
      </c>
      <c r="M4" s="23">
        <v>660</v>
      </c>
      <c r="N4" s="1">
        <v>4.714</v>
      </c>
    </row>
    <row r="5" s="1" customFormat="1" spans="1:14">
      <c r="A5" s="17" t="s">
        <v>56</v>
      </c>
      <c r="B5" s="18">
        <v>3.99441542677096</v>
      </c>
      <c r="C5" s="18">
        <v>3.99302394741481</v>
      </c>
      <c r="D5" s="18">
        <v>7.56827931599612</v>
      </c>
      <c r="E5" s="1">
        <v>0.961357592</v>
      </c>
      <c r="F5" s="1">
        <v>1.89537538859391</v>
      </c>
      <c r="G5" s="1">
        <v>5.44842804618706</v>
      </c>
      <c r="I5" s="2">
        <v>516.057</v>
      </c>
      <c r="J5" s="1">
        <v>4.394</v>
      </c>
      <c r="K5" s="1">
        <v>4.466</v>
      </c>
      <c r="M5" s="1">
        <v>500</v>
      </c>
      <c r="N5" s="18">
        <v>4.35</v>
      </c>
    </row>
    <row r="6" s="1" customFormat="1" spans="1:14">
      <c r="A6" s="17" t="s">
        <v>18</v>
      </c>
      <c r="B6" s="18">
        <v>3.98672446177879</v>
      </c>
      <c r="C6" s="18">
        <v>3.9833617579019</v>
      </c>
      <c r="D6" s="18">
        <v>7.5794859664927</v>
      </c>
      <c r="E6" s="3">
        <v>0.963401933</v>
      </c>
      <c r="F6" s="1">
        <v>1.90278624617939</v>
      </c>
      <c r="G6" s="1">
        <v>5.4406694896139</v>
      </c>
      <c r="I6" s="2">
        <v>405.787</v>
      </c>
      <c r="J6" s="1">
        <v>4.169</v>
      </c>
      <c r="K6" s="1">
        <v>4.129</v>
      </c>
      <c r="M6" s="1">
        <v>415</v>
      </c>
      <c r="N6" s="1">
        <v>4.194</v>
      </c>
    </row>
    <row r="7" s="1" customFormat="1" spans="1:14">
      <c r="A7" s="17" t="s">
        <v>57</v>
      </c>
      <c r="B7" s="18">
        <v>3.96101271914464</v>
      </c>
      <c r="C7" s="18">
        <v>3.95517052951184</v>
      </c>
      <c r="D7" s="18">
        <v>7.56367006026654</v>
      </c>
      <c r="E7" s="1">
        <v>0.964089945</v>
      </c>
      <c r="F7" s="1">
        <v>1.91234992368333</v>
      </c>
      <c r="G7" s="1">
        <v>5.42193859298915</v>
      </c>
      <c r="I7" s="2">
        <v>300.15</v>
      </c>
      <c r="J7" s="1">
        <v>3.917</v>
      </c>
      <c r="K7" s="1">
        <v>3.876</v>
      </c>
      <c r="M7" s="1">
        <v>300</v>
      </c>
      <c r="N7" s="1">
        <v>3.897</v>
      </c>
    </row>
    <row r="8" s="1" customFormat="1" spans="1:14">
      <c r="A8" s="17" t="s">
        <v>19</v>
      </c>
      <c r="B8" s="18">
        <v>4.05469713792122</v>
      </c>
      <c r="C8" s="18">
        <v>4.04696395002124</v>
      </c>
      <c r="D8" s="18">
        <v>7.74124655087807</v>
      </c>
      <c r="E8" s="1">
        <v>0.960178518</v>
      </c>
      <c r="F8" s="1">
        <v>1.91285285623497</v>
      </c>
      <c r="G8" s="1">
        <v>5.56580416679819</v>
      </c>
      <c r="I8" s="2">
        <v>612.346</v>
      </c>
      <c r="J8" s="1">
        <v>5.957</v>
      </c>
      <c r="K8" s="1">
        <v>5.889</v>
      </c>
      <c r="M8" s="1">
        <v>630</v>
      </c>
      <c r="N8" s="1">
        <v>6.014</v>
      </c>
    </row>
    <row r="9" s="1" customFormat="1" spans="1:14">
      <c r="A9" s="17" t="s">
        <v>20</v>
      </c>
      <c r="B9" s="18">
        <v>4.03859973584366</v>
      </c>
      <c r="C9" s="18">
        <v>4.02981082992489</v>
      </c>
      <c r="D9" s="18">
        <v>7.73006854686128</v>
      </c>
      <c r="E9" s="1">
        <v>0.960128624</v>
      </c>
      <c r="F9" s="1">
        <v>1.91822119526275</v>
      </c>
      <c r="G9" s="1">
        <v>5.55180887614392</v>
      </c>
      <c r="I9" s="2">
        <v>502.416</v>
      </c>
      <c r="J9" s="1">
        <v>5.722</v>
      </c>
      <c r="K9" s="1">
        <v>5.749</v>
      </c>
      <c r="M9" s="1">
        <v>495</v>
      </c>
      <c r="N9" s="1">
        <v>5.701</v>
      </c>
    </row>
    <row r="10" s="1" customFormat="1" ht="14" customHeight="1" spans="1:14">
      <c r="A10" s="17" t="s">
        <v>21</v>
      </c>
      <c r="B10" s="18">
        <v>4.01976326987729</v>
      </c>
      <c r="C10" s="18">
        <v>4.00752585678771</v>
      </c>
      <c r="D10" s="18">
        <v>7.71397276107988</v>
      </c>
      <c r="E10" s="1">
        <v>0.962847847</v>
      </c>
      <c r="F10" s="1">
        <v>1.92487161324597</v>
      </c>
      <c r="G10" s="1">
        <v>5.54097185177078</v>
      </c>
      <c r="I10" s="2">
        <v>398.486</v>
      </c>
      <c r="J10" s="1">
        <v>5.486</v>
      </c>
      <c r="K10" s="1">
        <v>5.495</v>
      </c>
      <c r="M10" s="1">
        <v>395</v>
      </c>
      <c r="N10" s="1">
        <v>5.475</v>
      </c>
    </row>
    <row r="11" s="1" customFormat="1" spans="1:14">
      <c r="A11" s="17" t="s">
        <v>22</v>
      </c>
      <c r="B11" s="18">
        <v>4.00216023731439</v>
      </c>
      <c r="C11" s="18">
        <v>3.98880390986016</v>
      </c>
      <c r="D11" s="18">
        <v>7.70614641793384</v>
      </c>
      <c r="E11" s="1">
        <v>0.962784823</v>
      </c>
      <c r="F11" s="1">
        <v>1.93194415972281</v>
      </c>
      <c r="G11" s="1">
        <v>5.52733289115149</v>
      </c>
      <c r="I11" s="2">
        <v>300.15</v>
      </c>
      <c r="J11" s="1">
        <v>5.284</v>
      </c>
      <c r="K11" s="1">
        <v>5.172</v>
      </c>
      <c r="M11" s="1">
        <v>300</v>
      </c>
      <c r="N11" s="1">
        <v>5.228</v>
      </c>
    </row>
    <row r="12" s="1" customFormat="1" spans="1:14">
      <c r="A12" s="17" t="s">
        <v>23</v>
      </c>
      <c r="B12" s="18">
        <v>4.09263039556868</v>
      </c>
      <c r="C12" s="18">
        <v>4.08245266083857</v>
      </c>
      <c r="D12" s="18">
        <v>7.83493626915995</v>
      </c>
      <c r="E12" s="1">
        <v>0.958571406</v>
      </c>
      <c r="F12" s="1">
        <v>1.91917382026681</v>
      </c>
      <c r="G12" s="1">
        <v>5.63959470138515</v>
      </c>
      <c r="I12" s="2">
        <v>605.276</v>
      </c>
      <c r="J12" s="1">
        <v>7.154</v>
      </c>
      <c r="K12" s="1">
        <v>7.113</v>
      </c>
      <c r="M12" s="1">
        <v>595</v>
      </c>
      <c r="N12" s="1">
        <v>7.084</v>
      </c>
    </row>
    <row r="13" s="1" customFormat="1" spans="1:14">
      <c r="A13" s="17" t="s">
        <v>58</v>
      </c>
      <c r="B13" s="18">
        <v>4.07725175533394</v>
      </c>
      <c r="C13" s="18">
        <v>4.06600317597439</v>
      </c>
      <c r="D13" s="18">
        <v>7.82143177273192</v>
      </c>
      <c r="E13" s="1">
        <v>0.962291135</v>
      </c>
      <c r="F13" s="1">
        <v>1.92361673963955</v>
      </c>
      <c r="G13" s="1">
        <v>5.64009142253813</v>
      </c>
      <c r="I13" s="22">
        <v>497.566</v>
      </c>
      <c r="J13" s="1">
        <v>6.494</v>
      </c>
      <c r="K13" s="1">
        <v>6.815</v>
      </c>
      <c r="M13" s="23">
        <v>575</v>
      </c>
      <c r="N13" s="1">
        <v>7.036</v>
      </c>
    </row>
    <row r="14" s="1" customFormat="1" spans="1:9">
      <c r="A14" s="20"/>
      <c r="B14" s="21"/>
      <c r="C14" s="21"/>
      <c r="D14" s="21"/>
      <c r="E14" s="3"/>
      <c r="F14" s="3"/>
      <c r="G14" s="3"/>
      <c r="I14" s="2"/>
    </row>
    <row r="15" s="1" customFormat="1" spans="1:9">
      <c r="A15" s="17"/>
      <c r="B15" s="18"/>
      <c r="C15" s="18"/>
      <c r="D15" s="18"/>
      <c r="I15" s="2"/>
    </row>
    <row r="16" s="1" customFormat="1" spans="1:9">
      <c r="A16" s="17"/>
      <c r="B16" s="18"/>
      <c r="C16" s="18"/>
      <c r="D16" s="18"/>
      <c r="I16" s="2"/>
    </row>
    <row r="17" s="1" customFormat="1" spans="1:9">
      <c r="A17" s="17"/>
      <c r="B17" s="18"/>
      <c r="C17" s="18"/>
      <c r="D17" s="18"/>
      <c r="I17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I36" sqref="I36"/>
    </sheetView>
  </sheetViews>
  <sheetFormatPr defaultColWidth="11" defaultRowHeight="15"/>
  <cols>
    <col min="1" max="2" width="11" style="7"/>
    <col min="3" max="3" width="13.5" style="7" customWidth="1"/>
    <col min="4" max="6" width="11" style="7"/>
    <col min="7" max="7" width="11.125" style="7"/>
    <col min="8" max="8" width="12.3333333333333" style="7" customWidth="1"/>
    <col min="9" max="16384" width="11" style="7"/>
  </cols>
  <sheetData>
    <row r="2" s="7" customFormat="1" spans="3:8">
      <c r="C2" s="8" t="s">
        <v>59</v>
      </c>
      <c r="D2" s="8"/>
      <c r="E2" s="8"/>
      <c r="F2" s="8"/>
      <c r="G2" s="8"/>
      <c r="H2" s="8"/>
    </row>
    <row r="3" s="7" customFormat="1" spans="3:8"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65</v>
      </c>
    </row>
    <row r="4" s="7" customFormat="1" spans="2:8">
      <c r="B4" s="8"/>
      <c r="C4" s="9">
        <v>0.809</v>
      </c>
      <c r="D4" s="8">
        <v>1</v>
      </c>
      <c r="E4" s="8">
        <v>298032</v>
      </c>
      <c r="F4" s="8">
        <v>1935.221</v>
      </c>
      <c r="G4" s="8">
        <f t="shared" ref="G4:G11" si="0">4*(E4/F4)</f>
        <v>616.016465302929</v>
      </c>
      <c r="H4" s="10">
        <f t="shared" ref="H4:H11" si="1">C4/G4</f>
        <v>0.00131327658523246</v>
      </c>
    </row>
    <row r="5" s="7" customFormat="1" spans="2:8">
      <c r="B5" s="8"/>
      <c r="C5" s="9">
        <v>1</v>
      </c>
      <c r="D5" s="8">
        <v>2</v>
      </c>
      <c r="E5" s="8">
        <v>454270</v>
      </c>
      <c r="F5" s="8">
        <v>2389.184</v>
      </c>
      <c r="G5" s="8">
        <f t="shared" si="0"/>
        <v>760.544185797327</v>
      </c>
      <c r="H5" s="10">
        <f t="shared" si="1"/>
        <v>0.00131484799788672</v>
      </c>
    </row>
    <row r="6" s="7" customFormat="1" spans="2:8">
      <c r="B6" s="8"/>
      <c r="C6" s="9">
        <v>0.809</v>
      </c>
      <c r="D6" s="8">
        <v>3</v>
      </c>
      <c r="E6" s="8">
        <v>297564</v>
      </c>
      <c r="F6" s="8">
        <v>1933.651</v>
      </c>
      <c r="G6" s="8">
        <f t="shared" si="0"/>
        <v>615.54851418379</v>
      </c>
      <c r="H6" s="10">
        <f t="shared" si="1"/>
        <v>0.00131427496185695</v>
      </c>
    </row>
    <row r="7" s="7" customFormat="1" spans="2:8">
      <c r="B7" s="8"/>
      <c r="C7" s="9">
        <v>1</v>
      </c>
      <c r="D7" s="8">
        <v>4</v>
      </c>
      <c r="E7" s="8">
        <v>455434</v>
      </c>
      <c r="F7" s="8">
        <v>2392.323</v>
      </c>
      <c r="G7" s="8">
        <f t="shared" si="0"/>
        <v>761.492490771522</v>
      </c>
      <c r="H7" s="10">
        <f t="shared" si="1"/>
        <v>0.00131321058594659</v>
      </c>
    </row>
    <row r="8" s="7" customFormat="1" spans="2:8">
      <c r="B8" s="8"/>
      <c r="C8" s="9">
        <v>0.5</v>
      </c>
      <c r="D8" s="8">
        <v>5</v>
      </c>
      <c r="E8" s="8">
        <v>113728</v>
      </c>
      <c r="F8" s="8">
        <v>1195.377</v>
      </c>
      <c r="G8" s="8">
        <f t="shared" si="0"/>
        <v>380.559438570426</v>
      </c>
      <c r="H8" s="10">
        <f t="shared" si="1"/>
        <v>0.00131385520716095</v>
      </c>
    </row>
    <row r="9" s="7" customFormat="1" spans="2:8">
      <c r="B9" s="8"/>
      <c r="C9" s="9">
        <v>2</v>
      </c>
      <c r="D9" s="8">
        <v>6</v>
      </c>
      <c r="E9" s="8">
        <v>1825370</v>
      </c>
      <c r="F9" s="8">
        <v>4789.359</v>
      </c>
      <c r="G9" s="8">
        <f t="shared" si="0"/>
        <v>1524.52133991208</v>
      </c>
      <c r="H9" s="10">
        <f t="shared" si="1"/>
        <v>0.00131188717903767</v>
      </c>
    </row>
    <row r="10" s="7" customFormat="1" spans="2:8">
      <c r="B10" s="8"/>
      <c r="C10" s="9">
        <v>1.5</v>
      </c>
      <c r="D10" s="8">
        <v>7</v>
      </c>
      <c r="E10" s="8">
        <v>1026125</v>
      </c>
      <c r="F10" s="8">
        <v>3590.84</v>
      </c>
      <c r="G10" s="8">
        <f t="shared" si="0"/>
        <v>1143.04730926468</v>
      </c>
      <c r="H10" s="10">
        <f t="shared" si="1"/>
        <v>0.00131228164210013</v>
      </c>
    </row>
    <row r="11" s="7" customFormat="1" ht="15.75" spans="2:8">
      <c r="B11" s="8"/>
      <c r="C11" s="8">
        <v>1.2</v>
      </c>
      <c r="D11" s="8">
        <v>8</v>
      </c>
      <c r="E11" s="8">
        <v>657537</v>
      </c>
      <c r="F11" s="8">
        <v>2874.557</v>
      </c>
      <c r="G11" s="8">
        <f t="shared" si="0"/>
        <v>914.975072680764</v>
      </c>
      <c r="H11" s="10">
        <f t="shared" si="1"/>
        <v>0.0013115111392971</v>
      </c>
    </row>
    <row r="12" s="7" customFormat="1" spans="7:9">
      <c r="G12" s="11" t="s">
        <v>66</v>
      </c>
      <c r="H12" s="12">
        <f>AVERAGE(H4:H11)</f>
        <v>0.00131314316231482</v>
      </c>
      <c r="I12" s="15" t="s">
        <v>67</v>
      </c>
    </row>
    <row r="13" s="7" customFormat="1" ht="15.75" spans="7:9">
      <c r="G13" s="13" t="s">
        <v>68</v>
      </c>
      <c r="H13" s="14">
        <f>STDEV(H4:H11)</f>
        <v>1.17716367461739e-6</v>
      </c>
      <c r="I13" s="1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workbookViewId="0">
      <selection activeCell="J49" sqref="J49"/>
    </sheetView>
  </sheetViews>
  <sheetFormatPr defaultColWidth="9" defaultRowHeight="15"/>
  <cols>
    <col min="1" max="9" width="9" style="1"/>
    <col min="10" max="10" width="9" style="2"/>
    <col min="11" max="11" width="9.375" style="1"/>
    <col min="12" max="16384" width="9" style="1"/>
  </cols>
  <sheetData>
    <row r="1" s="1" customFormat="1" spans="1:10">
      <c r="A1" s="3" t="s">
        <v>5</v>
      </c>
      <c r="B1" s="3" t="s">
        <v>69</v>
      </c>
      <c r="C1" s="3" t="s">
        <v>70</v>
      </c>
      <c r="D1" s="3" t="s">
        <v>71</v>
      </c>
      <c r="E1" s="3"/>
      <c r="F1" s="3" t="s">
        <v>49</v>
      </c>
      <c r="G1" s="3" t="s">
        <v>72</v>
      </c>
      <c r="H1" s="3" t="s">
        <v>70</v>
      </c>
      <c r="I1" s="3" t="s">
        <v>73</v>
      </c>
      <c r="J1" s="3" t="s">
        <v>51</v>
      </c>
    </row>
    <row r="2" s="1" customFormat="1" spans="1:10">
      <c r="A2" s="3" t="s">
        <v>74</v>
      </c>
      <c r="B2" s="4">
        <v>27</v>
      </c>
      <c r="C2" s="3" t="s">
        <v>75</v>
      </c>
      <c r="D2" s="3"/>
      <c r="E2" s="3"/>
      <c r="F2" s="3" t="s">
        <v>74</v>
      </c>
      <c r="G2" s="3">
        <v>0</v>
      </c>
      <c r="H2" s="3" t="s">
        <v>76</v>
      </c>
      <c r="I2" s="3"/>
      <c r="J2" s="6"/>
    </row>
    <row r="3" s="1" customFormat="1" spans="1:10">
      <c r="A3" s="3"/>
      <c r="B3" s="4"/>
      <c r="C3" s="3"/>
      <c r="D3" s="3"/>
      <c r="E3" s="3"/>
      <c r="F3" s="3"/>
      <c r="G3" s="3"/>
      <c r="H3" s="3"/>
      <c r="I3" s="3"/>
      <c r="J3" s="6"/>
    </row>
    <row r="4" s="1" customFormat="1" spans="1:10">
      <c r="A4" s="3" t="s">
        <v>77</v>
      </c>
      <c r="B4" s="4">
        <v>27</v>
      </c>
      <c r="C4" s="3" t="s">
        <v>75</v>
      </c>
      <c r="D4" s="3">
        <v>0</v>
      </c>
      <c r="E4" s="3"/>
      <c r="F4" s="3" t="s">
        <v>77</v>
      </c>
      <c r="G4" s="3">
        <v>329.6</v>
      </c>
      <c r="H4" s="3" t="s">
        <v>75</v>
      </c>
      <c r="I4" s="3">
        <v>452.580488</v>
      </c>
      <c r="J4" s="6">
        <v>725.730488</v>
      </c>
    </row>
    <row r="5" s="1" customFormat="1" spans="1:10">
      <c r="A5" s="3" t="s">
        <v>15</v>
      </c>
      <c r="B5" s="4">
        <v>503</v>
      </c>
      <c r="C5" s="3" t="s">
        <v>75</v>
      </c>
      <c r="D5" s="3">
        <v>369.3</v>
      </c>
      <c r="E5" s="3"/>
      <c r="F5" s="3" t="s">
        <v>15</v>
      </c>
      <c r="G5" s="3">
        <v>330</v>
      </c>
      <c r="H5" s="3" t="s">
        <v>75</v>
      </c>
      <c r="I5" s="3">
        <v>453.137</v>
      </c>
      <c r="J5" s="6">
        <v>726.287</v>
      </c>
    </row>
    <row r="6" s="1" customFormat="1" spans="1:10">
      <c r="A6" s="3" t="s">
        <v>16</v>
      </c>
      <c r="B6" s="3">
        <v>345.9</v>
      </c>
      <c r="C6" s="3" t="s">
        <v>75</v>
      </c>
      <c r="D6" s="3">
        <v>252.2</v>
      </c>
      <c r="E6" s="3"/>
      <c r="F6" s="3" t="s">
        <v>16</v>
      </c>
      <c r="G6" s="3">
        <v>0</v>
      </c>
      <c r="H6" s="3" t="s">
        <v>75</v>
      </c>
      <c r="I6" s="3">
        <v>27</v>
      </c>
      <c r="J6" s="6">
        <v>300.15</v>
      </c>
    </row>
    <row r="7" s="1" customFormat="1" spans="1:10">
      <c r="A7" s="3" t="s">
        <v>17</v>
      </c>
      <c r="B7" s="4">
        <v>200</v>
      </c>
      <c r="C7" s="3" t="s">
        <v>75</v>
      </c>
      <c r="D7" s="3">
        <v>141.9</v>
      </c>
      <c r="E7" s="3"/>
      <c r="F7" s="3"/>
      <c r="G7" s="3"/>
      <c r="H7" s="3"/>
      <c r="I7" s="3"/>
      <c r="J7" s="6"/>
    </row>
    <row r="8" s="1" customFormat="1" spans="1:10">
      <c r="A8" s="3" t="s">
        <v>56</v>
      </c>
      <c r="B8" s="4">
        <v>35</v>
      </c>
      <c r="C8" s="3" t="s">
        <v>75</v>
      </c>
      <c r="D8" s="3"/>
      <c r="E8" s="3"/>
      <c r="F8" s="3" t="s">
        <v>17</v>
      </c>
      <c r="G8" s="3">
        <v>500</v>
      </c>
      <c r="H8" s="3" t="s">
        <v>78</v>
      </c>
      <c r="I8" s="3">
        <v>609.717</v>
      </c>
      <c r="J8" s="6">
        <v>882.867</v>
      </c>
    </row>
    <row r="9" s="1" customFormat="1" spans="1:10">
      <c r="A9" s="3" t="s">
        <v>18</v>
      </c>
      <c r="B9" s="3">
        <v>27.4</v>
      </c>
      <c r="C9" s="3" t="s">
        <v>75</v>
      </c>
      <c r="D9" s="3">
        <v>0</v>
      </c>
      <c r="E9" s="3"/>
      <c r="F9" s="3" t="s">
        <v>56</v>
      </c>
      <c r="G9" s="3">
        <v>200</v>
      </c>
      <c r="H9" s="3" t="s">
        <v>78</v>
      </c>
      <c r="I9" s="3">
        <v>242.907</v>
      </c>
      <c r="J9" s="6">
        <v>516.057</v>
      </c>
    </row>
    <row r="10" s="1" customFormat="1" spans="1:10">
      <c r="A10" s="3"/>
      <c r="B10" s="4"/>
      <c r="C10" s="3"/>
      <c r="D10" s="3"/>
      <c r="E10" s="3"/>
      <c r="F10" s="3" t="s">
        <v>18</v>
      </c>
      <c r="G10" s="3">
        <v>100</v>
      </c>
      <c r="H10" s="3" t="s">
        <v>78</v>
      </c>
      <c r="I10" s="3">
        <v>132.637</v>
      </c>
      <c r="J10" s="6">
        <v>405.787</v>
      </c>
    </row>
    <row r="11" s="1" customFormat="1" spans="1:10">
      <c r="A11" s="3" t="s">
        <v>57</v>
      </c>
      <c r="B11" s="4">
        <v>27</v>
      </c>
      <c r="C11" s="3" t="s">
        <v>78</v>
      </c>
      <c r="D11" s="3">
        <v>0</v>
      </c>
      <c r="E11" s="3"/>
      <c r="F11" s="3" t="s">
        <v>57</v>
      </c>
      <c r="G11" s="3">
        <v>0</v>
      </c>
      <c r="H11" s="3" t="s">
        <v>78</v>
      </c>
      <c r="I11" s="3">
        <v>27</v>
      </c>
      <c r="J11" s="6">
        <v>300.15</v>
      </c>
    </row>
    <row r="12" s="1" customFormat="1" spans="1:10">
      <c r="A12" s="3" t="s">
        <v>19</v>
      </c>
      <c r="B12" s="3">
        <v>701.1</v>
      </c>
      <c r="C12" s="3" t="s">
        <v>78</v>
      </c>
      <c r="D12" s="3">
        <v>560.5</v>
      </c>
      <c r="E12" s="3"/>
      <c r="F12" s="3"/>
      <c r="G12" s="3"/>
      <c r="H12" s="3"/>
      <c r="I12" s="3"/>
      <c r="J12" s="6"/>
    </row>
    <row r="13" s="1" customFormat="1" spans="1:10">
      <c r="A13" s="3" t="s">
        <v>20</v>
      </c>
      <c r="B13" s="3">
        <v>499.3</v>
      </c>
      <c r="C13" s="3" t="s">
        <v>78</v>
      </c>
      <c r="D13" s="3">
        <v>408.2</v>
      </c>
      <c r="E13" s="3"/>
      <c r="F13" s="3" t="s">
        <v>19</v>
      </c>
      <c r="G13" s="3">
        <v>300</v>
      </c>
      <c r="H13" s="3" t="s">
        <v>79</v>
      </c>
      <c r="I13" s="3">
        <v>339.196</v>
      </c>
      <c r="J13" s="6">
        <v>612.346</v>
      </c>
    </row>
    <row r="14" s="1" customFormat="1" spans="1:10">
      <c r="A14" s="3" t="s">
        <v>21</v>
      </c>
      <c r="B14" s="3">
        <v>297.6</v>
      </c>
      <c r="C14" s="3" t="s">
        <v>78</v>
      </c>
      <c r="D14" s="3">
        <v>247.8</v>
      </c>
      <c r="E14" s="3"/>
      <c r="F14" s="3" t="s">
        <v>20</v>
      </c>
      <c r="G14" s="3">
        <v>200</v>
      </c>
      <c r="H14" s="3" t="s">
        <v>79</v>
      </c>
      <c r="I14" s="3">
        <v>229.266</v>
      </c>
      <c r="J14" s="6">
        <v>502.416</v>
      </c>
    </row>
    <row r="15" s="1" customFormat="1" spans="1:10">
      <c r="A15" s="3" t="s">
        <v>22</v>
      </c>
      <c r="B15" s="3">
        <v>99.1</v>
      </c>
      <c r="C15" s="3" t="s">
        <v>78</v>
      </c>
      <c r="D15" s="3">
        <v>65.9</v>
      </c>
      <c r="E15" s="3"/>
      <c r="F15" s="3" t="s">
        <v>21</v>
      </c>
      <c r="G15" s="3">
        <v>100</v>
      </c>
      <c r="H15" s="3" t="s">
        <v>79</v>
      </c>
      <c r="I15" s="3">
        <v>125.336</v>
      </c>
      <c r="J15" s="6">
        <v>398.486</v>
      </c>
    </row>
    <row r="16" s="1" customFormat="1" spans="1:10">
      <c r="A16" s="3" t="s">
        <v>23</v>
      </c>
      <c r="B16" s="3">
        <v>29.2</v>
      </c>
      <c r="C16" s="3" t="s">
        <v>78</v>
      </c>
      <c r="D16" s="3">
        <v>0</v>
      </c>
      <c r="E16" s="3"/>
      <c r="F16" s="3" t="s">
        <v>22</v>
      </c>
      <c r="G16" s="3">
        <v>0</v>
      </c>
      <c r="H16" s="3" t="s">
        <v>79</v>
      </c>
      <c r="I16" s="3">
        <v>27</v>
      </c>
      <c r="J16" s="6">
        <v>300.15</v>
      </c>
    </row>
    <row r="17" s="1" customFormat="1" spans="1:10">
      <c r="A17" s="3"/>
      <c r="B17" s="3"/>
      <c r="C17" s="3"/>
      <c r="D17" s="3"/>
      <c r="E17" s="3"/>
      <c r="F17" s="3"/>
      <c r="G17" s="3"/>
      <c r="H17" s="3"/>
      <c r="I17" s="3"/>
      <c r="J17" s="6"/>
    </row>
    <row r="18" s="1" customFormat="1" spans="1:10">
      <c r="A18" s="3" t="s">
        <v>58</v>
      </c>
      <c r="B18" s="3">
        <v>27.2</v>
      </c>
      <c r="C18" s="3" t="s">
        <v>79</v>
      </c>
      <c r="D18" s="3">
        <v>0</v>
      </c>
      <c r="E18" s="3"/>
      <c r="F18" s="3" t="s">
        <v>23</v>
      </c>
      <c r="G18" s="3">
        <v>300</v>
      </c>
      <c r="H18" s="3" t="s">
        <v>80</v>
      </c>
      <c r="I18" s="3">
        <v>332.126</v>
      </c>
      <c r="J18" s="6">
        <v>605.276</v>
      </c>
    </row>
    <row r="19" s="1" customFormat="1" spans="1:10">
      <c r="A19" s="3" t="s">
        <v>24</v>
      </c>
      <c r="B19" s="3">
        <v>1000.9</v>
      </c>
      <c r="C19" s="3" t="s">
        <v>79</v>
      </c>
      <c r="D19" s="3">
        <v>808.6</v>
      </c>
      <c r="E19" s="3"/>
      <c r="F19" s="3" t="s">
        <v>58</v>
      </c>
      <c r="G19" s="3">
        <v>200</v>
      </c>
      <c r="H19" s="3" t="s">
        <v>80</v>
      </c>
      <c r="I19" s="3">
        <v>224.416</v>
      </c>
      <c r="J19" s="6">
        <v>497.566</v>
      </c>
    </row>
    <row r="20" s="1" customFormat="1" spans="1:10">
      <c r="A20" s="3" t="s">
        <v>25</v>
      </c>
      <c r="B20" s="4">
        <v>800</v>
      </c>
      <c r="C20" s="3" t="s">
        <v>79</v>
      </c>
      <c r="D20" s="4">
        <v>661</v>
      </c>
      <c r="E20" s="3"/>
      <c r="F20" s="3"/>
      <c r="G20" s="3"/>
      <c r="H20" s="3"/>
      <c r="I20" s="3"/>
      <c r="J20" s="6"/>
    </row>
    <row r="21" s="1" customFormat="1" spans="1:10">
      <c r="A21" s="3" t="s">
        <v>81</v>
      </c>
      <c r="B21" s="4">
        <v>796</v>
      </c>
      <c r="C21" s="3" t="s">
        <v>79</v>
      </c>
      <c r="D21" s="3" t="s">
        <v>82</v>
      </c>
      <c r="E21" s="3"/>
      <c r="F21" s="3"/>
      <c r="G21" s="3"/>
      <c r="H21" s="3"/>
      <c r="I21" s="3"/>
      <c r="J21" s="6"/>
    </row>
    <row r="22" s="1" customFormat="1" spans="1:10">
      <c r="A22" s="3" t="s">
        <v>26</v>
      </c>
      <c r="B22" s="3">
        <v>597.6</v>
      </c>
      <c r="C22" s="3" t="s">
        <v>79</v>
      </c>
      <c r="D22" s="3">
        <v>514.8</v>
      </c>
      <c r="E22" s="3"/>
      <c r="F22" s="3"/>
      <c r="G22" s="3"/>
      <c r="H22" s="3"/>
      <c r="I22" s="3"/>
      <c r="J22" s="6"/>
    </row>
    <row r="23" s="1" customFormat="1" spans="1:10">
      <c r="A23" s="3" t="s">
        <v>27</v>
      </c>
      <c r="B23" s="3">
        <v>399.4</v>
      </c>
      <c r="C23" s="3" t="s">
        <v>79</v>
      </c>
      <c r="D23" s="3">
        <v>352.2</v>
      </c>
      <c r="E23" s="3"/>
      <c r="F23" s="3"/>
      <c r="G23" s="3"/>
      <c r="H23" s="3"/>
      <c r="I23" s="3"/>
      <c r="J23" s="6"/>
    </row>
    <row r="24" s="1" customFormat="1" spans="1:10">
      <c r="A24" s="3" t="s">
        <v>28</v>
      </c>
      <c r="B24" s="3">
        <v>199.7</v>
      </c>
      <c r="C24" s="3" t="s">
        <v>79</v>
      </c>
      <c r="D24" s="3">
        <v>170.1</v>
      </c>
      <c r="E24" s="3"/>
      <c r="F24" s="3"/>
      <c r="G24" s="3"/>
      <c r="H24" s="3"/>
      <c r="I24" s="3"/>
      <c r="J24" s="6"/>
    </row>
    <row r="25" s="1" customFormat="1" spans="1:10">
      <c r="A25" s="3" t="s">
        <v>29</v>
      </c>
      <c r="B25" s="3">
        <v>27.5</v>
      </c>
      <c r="C25" s="3" t="s">
        <v>79</v>
      </c>
      <c r="D25" s="3">
        <v>0</v>
      </c>
      <c r="E25" s="3"/>
      <c r="F25" s="3"/>
      <c r="G25" s="3"/>
      <c r="H25" s="3"/>
      <c r="I25" s="3"/>
      <c r="J25" s="6"/>
    </row>
    <row r="26" s="1" customFormat="1" spans="1:10">
      <c r="A26" s="3"/>
      <c r="B26" s="3"/>
      <c r="C26" s="3"/>
      <c r="D26" s="3"/>
      <c r="E26" s="3"/>
      <c r="F26" s="3"/>
      <c r="G26" s="3"/>
      <c r="H26" s="3"/>
      <c r="I26" s="3"/>
      <c r="J26" s="6"/>
    </row>
    <row r="27" s="1" customFormat="1" spans="1:10">
      <c r="A27" s="3" t="s">
        <v>83</v>
      </c>
      <c r="B27" s="3">
        <v>27.2</v>
      </c>
      <c r="C27" s="3" t="s">
        <v>80</v>
      </c>
      <c r="D27" s="3">
        <v>0</v>
      </c>
      <c r="E27" s="3"/>
      <c r="F27" s="3"/>
      <c r="G27" s="3"/>
      <c r="H27" s="3"/>
      <c r="I27" s="3"/>
      <c r="J27" s="6"/>
    </row>
    <row r="28" s="1" customFormat="1" spans="1:10">
      <c r="A28" s="3" t="s">
        <v>84</v>
      </c>
      <c r="B28" s="3">
        <v>27.2</v>
      </c>
      <c r="C28" s="3" t="s">
        <v>80</v>
      </c>
      <c r="D28" s="3">
        <v>0</v>
      </c>
      <c r="E28" s="3"/>
      <c r="F28" s="3"/>
      <c r="G28" s="3"/>
      <c r="H28" s="3"/>
      <c r="I28" s="3"/>
      <c r="J28" s="6"/>
    </row>
    <row r="29" s="1" customFormat="1" spans="1:10">
      <c r="A29" s="3" t="s">
        <v>30</v>
      </c>
      <c r="B29" s="3">
        <v>1004.5</v>
      </c>
      <c r="C29" s="3" t="s">
        <v>80</v>
      </c>
      <c r="D29" s="3">
        <v>854.8</v>
      </c>
      <c r="E29" s="3"/>
      <c r="F29" s="3"/>
      <c r="G29" s="3"/>
      <c r="H29" s="3"/>
      <c r="I29" s="3"/>
      <c r="J29" s="6"/>
    </row>
    <row r="30" s="1" customFormat="1" spans="1:10">
      <c r="A30" s="3" t="s">
        <v>31</v>
      </c>
      <c r="B30" s="3">
        <v>794.4</v>
      </c>
      <c r="C30" s="3" t="s">
        <v>80</v>
      </c>
      <c r="D30" s="4">
        <v>691</v>
      </c>
      <c r="E30" s="3"/>
      <c r="F30" s="3"/>
      <c r="G30" s="3"/>
      <c r="H30" s="3"/>
      <c r="I30" s="3"/>
      <c r="J30" s="6"/>
    </row>
    <row r="31" s="1" customFormat="1" spans="1:10">
      <c r="A31" s="3" t="s">
        <v>32</v>
      </c>
      <c r="B31" s="3">
        <v>600.6</v>
      </c>
      <c r="C31" s="3" t="s">
        <v>80</v>
      </c>
      <c r="D31" s="4">
        <v>539</v>
      </c>
      <c r="E31" s="3"/>
      <c r="F31" s="3"/>
      <c r="G31" s="3"/>
      <c r="H31" s="3"/>
      <c r="I31" s="3"/>
      <c r="J31" s="6"/>
    </row>
    <row r="32" s="1" customFormat="1" spans="1:10">
      <c r="A32" s="3" t="s">
        <v>33</v>
      </c>
      <c r="B32" s="3">
        <v>401.3</v>
      </c>
      <c r="C32" s="3" t="s">
        <v>80</v>
      </c>
      <c r="D32" s="3">
        <v>368.2</v>
      </c>
      <c r="E32" s="3"/>
      <c r="F32" s="3"/>
      <c r="G32" s="3"/>
      <c r="H32" s="3"/>
      <c r="I32" s="3"/>
      <c r="J32" s="6"/>
    </row>
    <row r="33" s="1" customFormat="1" spans="1:10">
      <c r="A33" s="3" t="s">
        <v>34</v>
      </c>
      <c r="B33" s="3">
        <v>200.1</v>
      </c>
      <c r="C33" s="3" t="s">
        <v>80</v>
      </c>
      <c r="D33" s="3">
        <v>178.6</v>
      </c>
      <c r="E33" s="3"/>
      <c r="F33" s="3"/>
      <c r="G33" s="3"/>
      <c r="H33" s="3"/>
      <c r="I33" s="3"/>
      <c r="J33" s="6"/>
    </row>
    <row r="34" s="1" customFormat="1" spans="1:10">
      <c r="A34" s="3" t="s">
        <v>35</v>
      </c>
      <c r="B34" s="3">
        <v>27.9</v>
      </c>
      <c r="C34" s="3" t="s">
        <v>80</v>
      </c>
      <c r="D34" s="3">
        <v>0</v>
      </c>
      <c r="E34" s="3"/>
      <c r="F34" s="3"/>
      <c r="G34" s="3"/>
      <c r="H34" s="3"/>
      <c r="I34" s="3"/>
      <c r="J34" s="6"/>
    </row>
    <row r="35" s="1" customFormat="1" spans="1:10">
      <c r="A35" s="3"/>
      <c r="B35" s="3"/>
      <c r="C35" s="3"/>
      <c r="D35" s="3"/>
      <c r="E35" s="3"/>
      <c r="F35" s="3"/>
      <c r="G35" s="3"/>
      <c r="H35" s="3"/>
      <c r="I35" s="3"/>
      <c r="J35" s="6"/>
    </row>
    <row r="36" s="1" customFormat="1" spans="1:10">
      <c r="A36" s="3" t="s">
        <v>85</v>
      </c>
      <c r="B36" s="4">
        <v>27</v>
      </c>
      <c r="C36" s="3" t="s">
        <v>86</v>
      </c>
      <c r="D36" s="3"/>
      <c r="E36" s="3"/>
      <c r="F36" s="3"/>
      <c r="G36" s="3"/>
      <c r="H36" s="3"/>
      <c r="I36" s="3"/>
      <c r="J36" s="6"/>
    </row>
    <row r="37" s="1" customFormat="1" spans="1:10">
      <c r="A37" s="3" t="s">
        <v>87</v>
      </c>
      <c r="B37" s="3">
        <v>27.7</v>
      </c>
      <c r="C37" s="3" t="s">
        <v>86</v>
      </c>
      <c r="D37" s="3"/>
      <c r="E37" s="3"/>
      <c r="F37" s="3"/>
      <c r="G37" s="3"/>
      <c r="H37" s="3"/>
      <c r="I37" s="3"/>
      <c r="J37" s="6"/>
    </row>
    <row r="38" s="1" customFormat="1" spans="1:10">
      <c r="A38" s="3" t="s">
        <v>36</v>
      </c>
      <c r="B38" s="3">
        <v>1001.6</v>
      </c>
      <c r="C38" s="3" t="s">
        <v>86</v>
      </c>
      <c r="D38" s="3"/>
      <c r="E38" s="3"/>
      <c r="F38" s="3"/>
      <c r="G38" s="3"/>
      <c r="H38" s="3"/>
      <c r="I38" s="3"/>
      <c r="J38" s="6"/>
    </row>
    <row r="39" s="1" customFormat="1" spans="1:10">
      <c r="A39" s="3" t="s">
        <v>37</v>
      </c>
      <c r="B39" s="3">
        <v>798.8</v>
      </c>
      <c r="C39" s="3" t="s">
        <v>86</v>
      </c>
      <c r="D39" s="3"/>
      <c r="E39" s="3"/>
      <c r="F39" s="3"/>
      <c r="G39" s="3"/>
      <c r="H39" s="3"/>
      <c r="I39" s="3"/>
      <c r="J39" s="6"/>
    </row>
    <row r="40" s="1" customFormat="1" spans="1:10">
      <c r="A40" s="3" t="s">
        <v>38</v>
      </c>
      <c r="B40" s="3">
        <v>594.5</v>
      </c>
      <c r="C40" s="3" t="s">
        <v>86</v>
      </c>
      <c r="D40" s="3"/>
      <c r="E40" s="3"/>
      <c r="F40" s="3"/>
      <c r="G40" s="3"/>
      <c r="H40" s="3"/>
      <c r="I40" s="3"/>
      <c r="J40" s="6"/>
    </row>
    <row r="41" s="1" customFormat="1" spans="1:10">
      <c r="A41" s="3" t="s">
        <v>39</v>
      </c>
      <c r="B41" s="3">
        <v>391.7</v>
      </c>
      <c r="C41" s="3" t="s">
        <v>86</v>
      </c>
      <c r="D41" s="3"/>
      <c r="E41" s="3"/>
      <c r="F41" s="3"/>
      <c r="G41" s="3"/>
      <c r="H41" s="3"/>
      <c r="I41" s="3"/>
      <c r="J41" s="6"/>
    </row>
    <row r="42" s="1" customFormat="1" spans="1:10">
      <c r="A42" s="3" t="s">
        <v>40</v>
      </c>
      <c r="B42" s="3">
        <v>199.1</v>
      </c>
      <c r="C42" s="3" t="s">
        <v>86</v>
      </c>
      <c r="D42" s="3"/>
      <c r="E42" s="3"/>
      <c r="F42" s="3"/>
      <c r="G42" s="3"/>
      <c r="H42" s="3"/>
      <c r="I42" s="3"/>
      <c r="J42" s="6"/>
    </row>
    <row r="43" s="1" customFormat="1" spans="1:10">
      <c r="A43" s="3" t="s">
        <v>41</v>
      </c>
      <c r="B43" s="3">
        <v>29.2</v>
      </c>
      <c r="C43" s="3" t="s">
        <v>86</v>
      </c>
      <c r="D43" s="3"/>
      <c r="E43" s="3"/>
      <c r="F43" s="3"/>
      <c r="G43" s="3"/>
      <c r="H43" s="3"/>
      <c r="I43" s="3"/>
      <c r="J43" s="6"/>
    </row>
    <row r="44" s="1" customFormat="1" spans="1:10">
      <c r="A44" s="3"/>
      <c r="B44" s="3"/>
      <c r="C44" s="3"/>
      <c r="D44" s="3"/>
      <c r="E44" s="3"/>
      <c r="F44" s="3"/>
      <c r="G44" s="3"/>
      <c r="H44" s="3"/>
      <c r="I44" s="3"/>
      <c r="J44" s="6"/>
    </row>
    <row r="45" s="1" customFormat="1" spans="1:10">
      <c r="A45" s="3" t="s">
        <v>88</v>
      </c>
      <c r="B45" s="3">
        <v>27.5</v>
      </c>
      <c r="C45" s="3" t="s">
        <v>89</v>
      </c>
      <c r="D45" s="3"/>
      <c r="E45" s="3"/>
      <c r="F45" s="3"/>
      <c r="G45" s="3"/>
      <c r="H45" s="3"/>
      <c r="I45" s="3"/>
      <c r="J45" s="6"/>
    </row>
    <row r="46" s="1" customFormat="1" spans="1:10">
      <c r="A46" s="3" t="s">
        <v>42</v>
      </c>
      <c r="B46" s="4">
        <v>1200</v>
      </c>
      <c r="C46" s="3" t="s">
        <v>89</v>
      </c>
      <c r="D46" s="3"/>
      <c r="E46" s="3"/>
      <c r="F46" s="3"/>
      <c r="G46" s="3"/>
      <c r="H46" s="3"/>
      <c r="I46" s="3"/>
      <c r="J46" s="6"/>
    </row>
    <row r="47" s="1" customFormat="1" spans="1:10">
      <c r="A47" s="3" t="s">
        <v>43</v>
      </c>
      <c r="B47" s="4">
        <v>1000</v>
      </c>
      <c r="C47" s="3" t="s">
        <v>89</v>
      </c>
      <c r="D47" s="3"/>
      <c r="E47" s="3"/>
      <c r="F47" s="3"/>
      <c r="G47" s="3"/>
      <c r="H47" s="3"/>
      <c r="I47" s="3"/>
      <c r="J47" s="6"/>
    </row>
    <row r="48" s="1" customFormat="1" spans="1:10">
      <c r="A48" s="3" t="s">
        <v>44</v>
      </c>
      <c r="B48" s="4">
        <v>800</v>
      </c>
      <c r="C48" s="3" t="s">
        <v>89</v>
      </c>
      <c r="D48" s="3"/>
      <c r="E48" s="3"/>
      <c r="F48" s="3"/>
      <c r="G48" s="3"/>
      <c r="H48" s="3"/>
      <c r="I48" s="3"/>
      <c r="J48" s="6"/>
    </row>
    <row r="49" s="1" customFormat="1" spans="1:10">
      <c r="A49" s="3" t="s">
        <v>45</v>
      </c>
      <c r="B49" s="4">
        <v>600</v>
      </c>
      <c r="C49" s="3" t="s">
        <v>89</v>
      </c>
      <c r="D49" s="3"/>
      <c r="E49" s="3"/>
      <c r="F49" s="3"/>
      <c r="G49" s="3"/>
      <c r="H49" s="3"/>
      <c r="I49" s="3"/>
      <c r="J49"/>
    </row>
    <row r="50" s="1" customFormat="1" spans="1:10">
      <c r="A50" s="1" t="s">
        <v>46</v>
      </c>
      <c r="B50" s="5">
        <v>400</v>
      </c>
      <c r="C50" s="1" t="s">
        <v>89</v>
      </c>
      <c r="J50" s="2"/>
    </row>
    <row r="51" s="1" customFormat="1" spans="1:10">
      <c r="A51" s="1" t="s">
        <v>47</v>
      </c>
      <c r="B51" s="5">
        <v>200</v>
      </c>
      <c r="C51" s="1" t="s">
        <v>89</v>
      </c>
      <c r="J51" s="2"/>
    </row>
    <row r="52" s="1" customFormat="1" spans="1:10">
      <c r="A52" s="1" t="s">
        <v>48</v>
      </c>
      <c r="B52" s="1">
        <v>27.9</v>
      </c>
      <c r="C52" s="1" t="s">
        <v>89</v>
      </c>
      <c r="J5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Normal density</vt:lpstr>
      <vt:lpstr>S3673</vt:lpstr>
      <vt:lpstr>S3670</vt:lpstr>
      <vt:lpstr>Pixel Calibration</vt:lpstr>
      <vt:lpstr>T-power fitting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许潜智</dc:creator>
  <cp:lastModifiedBy>宣纸</cp:lastModifiedBy>
  <dcterms:created xsi:type="dcterms:W3CDTF">2023-05-12T11:15:00Z</dcterms:created>
  <dcterms:modified xsi:type="dcterms:W3CDTF">2025-01-20T08:45:43Z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BC81BF960454462A814967F921626312_12</vt:lpwstr>
  </property>
</Properties>
</file>