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93631\Desktop\"/>
    </mc:Choice>
  </mc:AlternateContent>
  <xr:revisionPtr revIDLastSave="0" documentId="13_ncr:1_{5FF96A43-D82F-4BF5-940B-1E9897B16271}" xr6:coauthVersionLast="47" xr6:coauthVersionMax="47" xr10:uidLastSave="{00000000-0000-0000-0000-000000000000}"/>
  <bookViews>
    <workbookView xWindow="-98" yWindow="-98" windowWidth="21795" windowHeight="12975" activeTab="10" xr2:uid="{00000000-000D-0000-FFFF-FFFF00000000}"/>
  </bookViews>
  <sheets>
    <sheet name="工作特征" sheetId="10" r:id="rId1"/>
    <sheet name="工作性质" sheetId="11" r:id="rId2"/>
    <sheet name="特征1-4" sheetId="1" r:id="rId3"/>
    <sheet name="特征5" sheetId="6" r:id="rId4"/>
    <sheet name="特征6 " sheetId="7" r:id="rId5"/>
    <sheet name="特征7" sheetId="8" r:id="rId6"/>
    <sheet name="匹配结果" sheetId="5" r:id="rId7"/>
    <sheet name="sheet2" sheetId="3" r:id="rId8"/>
    <sheet name="sheet3" sheetId="9" r:id="rId9"/>
    <sheet name="工作技能要求" sheetId="12" r:id="rId10"/>
    <sheet name="学生技能" sheetId="14" r:id="rId11"/>
  </sheets>
  <definedNames>
    <definedName name="_xlnm._FilterDatabase" localSheetId="0" hidden="1">工作特征!#REF!</definedName>
    <definedName name="_xlnm._FilterDatabase" localSheetId="6" hidden="1">匹配结果!$A$2:$AA$34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4" i="9" l="1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33" i="10" l="1"/>
  <c r="G34" i="10"/>
  <c r="G35" i="10"/>
</calcChain>
</file>

<file path=xl/sharedStrings.xml><?xml version="1.0" encoding="utf-8"?>
<sst xmlns="http://schemas.openxmlformats.org/spreadsheetml/2006/main" count="475" uniqueCount="94">
  <si>
    <t>周薪WW</t>
  </si>
  <si>
    <t>时间H(h)</t>
  </si>
  <si>
    <t>轮班数S(次)</t>
  </si>
  <si>
    <t>每周工作天数D（天）</t>
  </si>
  <si>
    <t>灵活度F</t>
  </si>
  <si>
    <t>食品</t>
  </si>
  <si>
    <t>服务</t>
  </si>
  <si>
    <t>销售</t>
  </si>
  <si>
    <t>艺术</t>
  </si>
  <si>
    <t>科技</t>
  </si>
  <si>
    <t>人力</t>
  </si>
  <si>
    <t>健康</t>
  </si>
  <si>
    <t>身体活动PA</t>
  </si>
  <si>
    <t>社交需求SI</t>
  </si>
  <si>
    <t>疫情风险C</t>
  </si>
  <si>
    <t>安全指数SF</t>
  </si>
  <si>
    <t>收银员</t>
  </si>
  <si>
    <t>数学辅导员</t>
  </si>
  <si>
    <t>保姆</t>
  </si>
  <si>
    <t>预备厨师</t>
  </si>
  <si>
    <t>保安</t>
  </si>
  <si>
    <t>运动模特</t>
  </si>
  <si>
    <t>线上语言教师</t>
  </si>
  <si>
    <t>图书馆技术助理</t>
  </si>
  <si>
    <t>学生品牌大使</t>
  </si>
  <si>
    <t>夏季户外营队辅导员</t>
  </si>
  <si>
    <t>电话远程调查</t>
  </si>
  <si>
    <t>临时销售</t>
  </si>
  <si>
    <t>仓库管理员</t>
  </si>
  <si>
    <t>餐饮服务员</t>
  </si>
  <si>
    <t>零售商贩</t>
  </si>
  <si>
    <t>儿童保育员</t>
  </si>
  <si>
    <t>遛狗</t>
  </si>
  <si>
    <t>高尔夫捡球员</t>
  </si>
  <si>
    <t>数据分析员</t>
  </si>
  <si>
    <t>实验室助理</t>
  </si>
  <si>
    <t>自由写手</t>
  </si>
  <si>
    <t>线上翻译</t>
  </si>
  <si>
    <t>救生员</t>
  </si>
  <si>
    <t>摄影</t>
  </si>
  <si>
    <t>会计助理</t>
  </si>
  <si>
    <t>软件工程实习</t>
  </si>
  <si>
    <t>机械助理</t>
  </si>
  <si>
    <t>电工助手</t>
  </si>
  <si>
    <t>药物助理</t>
  </si>
  <si>
    <t>兽医接待员</t>
  </si>
  <si>
    <t>酒保</t>
  </si>
  <si>
    <t>people_job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</si>
  <si>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</si>
  <si>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</si>
  <si>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</si>
  <si>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</si>
  <si>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</si>
  <si>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</si>
  <si>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</si>
  <si>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</si>
  <si>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</si>
  <si>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</si>
  <si>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</si>
  <si>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</si>
  <si>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</si>
  <si>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</si>
  <si>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</si>
  <si>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</si>
  <si>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</si>
  <si>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</si>
  <si>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</si>
  <si>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</si>
  <si>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</si>
  <si>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</si>
  <si>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</si>
  <si>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</si>
  <si>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</si>
  <si>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</si>
  <si>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每周净薪资WW</t>
  </si>
  <si>
    <t>通勤距离D</t>
  </si>
  <si>
    <t>这个是越低越好，你归一化的时候用1减一下</t>
  </si>
  <si>
    <t>最佳接受程度</t>
  </si>
  <si>
    <t>评分</t>
  </si>
  <si>
    <t>久坐程度PA</t>
  </si>
  <si>
    <t>job</t>
    <phoneticPr fontId="2" type="noConversion"/>
  </si>
  <si>
    <t>ability1</t>
    <phoneticPr fontId="2" type="noConversion"/>
  </si>
  <si>
    <t>ability2</t>
  </si>
  <si>
    <t>ability3</t>
  </si>
  <si>
    <t>ability4</t>
  </si>
  <si>
    <t>ability5</t>
  </si>
  <si>
    <t>ability6</t>
  </si>
  <si>
    <t>people</t>
  </si>
  <si>
    <t>Ability1</t>
  </si>
  <si>
    <t>Ability2</t>
  </si>
  <si>
    <t>Ability3</t>
  </si>
  <si>
    <t>Ability4</t>
  </si>
  <si>
    <t>Ability5</t>
  </si>
  <si>
    <t>Ability6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</si>
</sst>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000000"/>
  </numFmts>
  <fonts count="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zoomScale="64" workbookViewId="0">
      <selection activeCell="G33" sqref="G33"/>
    </sheetView>
  </sheetViews>
  <sheetFormatPr defaultColWidth="8.73046875" defaultRowHeight="13.5"/>
  <cols>
    <col min="1" max="1" width="24" customWidth="1"/>
    <col min="2" max="2" width="9.59765625" customWidth="1"/>
    <col min="3" max="3" width="9.53125" customWidth="1"/>
    <col min="4" max="4" width="12.9296875" customWidth="1"/>
    <col min="5" max="5" width="21.9296875" customWidth="1"/>
    <col min="6" max="6" width="8.53125" customWidth="1"/>
    <col min="7" max="13" width="9.59765625" customWidth="1"/>
    <col min="14" max="15" width="18" style="12" customWidth="1"/>
    <col min="16" max="16" width="10.59765625" customWidth="1"/>
    <col min="17" max="17" width="11.796875" customWidth="1"/>
  </cols>
  <sheetData>
    <row r="1" spans="1:17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7" t="s">
        <v>12</v>
      </c>
      <c r="O1" s="18" t="s">
        <v>13</v>
      </c>
      <c r="P1" t="s">
        <v>14</v>
      </c>
      <c r="Q1" t="s">
        <v>15</v>
      </c>
    </row>
    <row r="2" spans="1:17">
      <c r="A2" s="5" t="s">
        <v>16</v>
      </c>
      <c r="B2" s="10">
        <v>1125</v>
      </c>
      <c r="C2" s="13">
        <v>37</v>
      </c>
      <c r="D2" s="14">
        <v>1</v>
      </c>
      <c r="E2" s="5">
        <v>5</v>
      </c>
      <c r="F2" s="9">
        <f t="shared" ref="F2:F32" si="0">(1+(1-C2/168))*(1+D2/2)*(1+(1-E2/7))</f>
        <v>3.4323979591836729</v>
      </c>
      <c r="G2" s="5">
        <v>0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19">
        <v>4</v>
      </c>
      <c r="O2" s="19">
        <v>7.0430530215478804</v>
      </c>
      <c r="P2" s="10">
        <v>3</v>
      </c>
      <c r="Q2" s="5">
        <v>2</v>
      </c>
    </row>
    <row r="3" spans="1:17">
      <c r="A3" s="5" t="s">
        <v>17</v>
      </c>
      <c r="B3" s="10">
        <v>1850</v>
      </c>
      <c r="C3" s="13">
        <v>8</v>
      </c>
      <c r="D3" s="14">
        <v>0</v>
      </c>
      <c r="E3" s="5">
        <v>4</v>
      </c>
      <c r="F3" s="9">
        <f t="shared" si="0"/>
        <v>2.7891156462585034</v>
      </c>
      <c r="G3" s="5">
        <v>0</v>
      </c>
      <c r="H3" s="5">
        <v>1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19">
        <v>2</v>
      </c>
      <c r="O3" s="19">
        <v>7.6600263846816601</v>
      </c>
      <c r="P3" s="10">
        <v>1</v>
      </c>
      <c r="Q3" s="5">
        <v>3</v>
      </c>
    </row>
    <row r="4" spans="1:17">
      <c r="A4" s="5" t="s">
        <v>18</v>
      </c>
      <c r="B4" s="10">
        <v>1075</v>
      </c>
      <c r="C4" s="13">
        <v>48</v>
      </c>
      <c r="D4" s="14">
        <v>1</v>
      </c>
      <c r="E4" s="5">
        <v>4</v>
      </c>
      <c r="F4" s="9">
        <f t="shared" si="0"/>
        <v>3.6734693877551026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19">
        <v>7</v>
      </c>
      <c r="O4" s="19">
        <v>7.4978445537294904</v>
      </c>
      <c r="P4" s="10">
        <v>1</v>
      </c>
      <c r="Q4" s="5">
        <v>3</v>
      </c>
    </row>
    <row r="5" spans="1:17">
      <c r="A5" s="5" t="s">
        <v>19</v>
      </c>
      <c r="B5" s="10">
        <v>1200</v>
      </c>
      <c r="C5" s="13">
        <v>30</v>
      </c>
      <c r="D5" s="14">
        <v>2</v>
      </c>
      <c r="E5" s="5">
        <v>5</v>
      </c>
      <c r="F5" s="9">
        <f t="shared" si="0"/>
        <v>4.6836734693877542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19">
        <v>6</v>
      </c>
      <c r="O5" s="19">
        <v>3</v>
      </c>
      <c r="P5" s="10">
        <v>2</v>
      </c>
      <c r="Q5" s="5">
        <v>2</v>
      </c>
    </row>
    <row r="6" spans="1:17">
      <c r="A6" s="5" t="s">
        <v>20</v>
      </c>
      <c r="B6" s="10">
        <v>1250</v>
      </c>
      <c r="C6" s="13">
        <v>80</v>
      </c>
      <c r="D6" s="14">
        <v>1</v>
      </c>
      <c r="E6" s="5">
        <v>4</v>
      </c>
      <c r="F6" s="9">
        <f t="shared" si="0"/>
        <v>3.2653061224489797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19">
        <v>8</v>
      </c>
      <c r="O6" s="19">
        <v>4</v>
      </c>
      <c r="P6" s="10">
        <v>3</v>
      </c>
      <c r="Q6" s="5">
        <v>1</v>
      </c>
    </row>
    <row r="7" spans="1:17">
      <c r="A7" s="5" t="s">
        <v>21</v>
      </c>
      <c r="B7" s="15">
        <v>1125</v>
      </c>
      <c r="C7" s="11">
        <v>9</v>
      </c>
      <c r="D7" s="5">
        <v>2</v>
      </c>
      <c r="E7" s="5">
        <v>3</v>
      </c>
      <c r="F7" s="9">
        <f t="shared" si="0"/>
        <v>6.1173469387755102</v>
      </c>
      <c r="G7" s="5">
        <v>0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0</v>
      </c>
      <c r="N7" s="19">
        <v>5</v>
      </c>
      <c r="O7" s="19">
        <v>2</v>
      </c>
      <c r="P7" s="10">
        <v>1</v>
      </c>
      <c r="Q7" s="11">
        <v>2</v>
      </c>
    </row>
    <row r="8" spans="1:17">
      <c r="A8" s="5" t="s">
        <v>22</v>
      </c>
      <c r="B8" s="15">
        <v>1000</v>
      </c>
      <c r="C8" s="11">
        <v>20</v>
      </c>
      <c r="D8" s="5">
        <v>0</v>
      </c>
      <c r="E8" s="5">
        <v>5</v>
      </c>
      <c r="F8" s="9">
        <f t="shared" si="0"/>
        <v>2.4183673469387754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L8" s="5">
        <v>0</v>
      </c>
      <c r="M8" s="5">
        <v>0</v>
      </c>
      <c r="N8" s="19">
        <v>1</v>
      </c>
      <c r="O8" s="19">
        <v>9</v>
      </c>
      <c r="P8" s="10">
        <v>0</v>
      </c>
      <c r="Q8" s="11">
        <v>3</v>
      </c>
    </row>
    <row r="9" spans="1:17">
      <c r="A9" s="5" t="s">
        <v>23</v>
      </c>
      <c r="B9" s="15">
        <v>1600</v>
      </c>
      <c r="C9" s="11">
        <v>40</v>
      </c>
      <c r="D9" s="5">
        <v>1</v>
      </c>
      <c r="E9" s="5">
        <v>5</v>
      </c>
      <c r="F9" s="9">
        <f t="shared" si="0"/>
        <v>3.3979591836734691</v>
      </c>
      <c r="G9" s="5">
        <v>0</v>
      </c>
      <c r="H9" s="5">
        <v>1</v>
      </c>
      <c r="I9" s="5">
        <v>0</v>
      </c>
      <c r="J9" s="5">
        <v>1</v>
      </c>
      <c r="K9" s="5">
        <v>0</v>
      </c>
      <c r="L9" s="5">
        <v>1</v>
      </c>
      <c r="M9" s="5">
        <v>0</v>
      </c>
      <c r="N9" s="19">
        <v>4</v>
      </c>
      <c r="O9" s="19">
        <v>4</v>
      </c>
      <c r="P9" s="10">
        <v>3</v>
      </c>
      <c r="Q9" s="11">
        <v>3</v>
      </c>
    </row>
    <row r="10" spans="1:17">
      <c r="A10" s="5" t="s">
        <v>24</v>
      </c>
      <c r="B10" s="15">
        <v>800</v>
      </c>
      <c r="C10" s="11">
        <v>20</v>
      </c>
      <c r="D10" s="5">
        <v>2</v>
      </c>
      <c r="E10" s="5">
        <v>3</v>
      </c>
      <c r="F10" s="9">
        <f t="shared" si="0"/>
        <v>5.9115646258503398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19">
        <v>6</v>
      </c>
      <c r="O10" s="19">
        <v>6.99594740787603</v>
      </c>
      <c r="P10" s="10">
        <v>2</v>
      </c>
      <c r="Q10" s="11">
        <v>2</v>
      </c>
    </row>
    <row r="11" spans="1:17">
      <c r="A11" s="11" t="s">
        <v>25</v>
      </c>
      <c r="B11" s="15">
        <v>975</v>
      </c>
      <c r="C11" s="11">
        <v>168</v>
      </c>
      <c r="D11" s="5">
        <v>0</v>
      </c>
      <c r="E11" s="5">
        <v>7</v>
      </c>
      <c r="F11" s="9">
        <f t="shared" si="0"/>
        <v>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19">
        <v>9</v>
      </c>
      <c r="O11" s="19">
        <v>8.5572468797778001</v>
      </c>
      <c r="P11" s="10">
        <v>3</v>
      </c>
      <c r="Q11" s="11">
        <v>1</v>
      </c>
    </row>
    <row r="12" spans="1:17">
      <c r="A12" s="11" t="s">
        <v>26</v>
      </c>
      <c r="B12" s="15">
        <v>1350</v>
      </c>
      <c r="C12" s="11">
        <v>30</v>
      </c>
      <c r="D12" s="5">
        <v>2</v>
      </c>
      <c r="E12" s="5">
        <v>5</v>
      </c>
      <c r="F12" s="9">
        <f t="shared" si="0"/>
        <v>4.6836734693877542</v>
      </c>
      <c r="G12" s="5">
        <v>0</v>
      </c>
      <c r="H12" s="5">
        <v>1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19">
        <v>1</v>
      </c>
      <c r="O12" s="19">
        <v>8</v>
      </c>
      <c r="P12" s="10">
        <v>0</v>
      </c>
      <c r="Q12" s="11">
        <v>3</v>
      </c>
    </row>
    <row r="13" spans="1:17">
      <c r="A13" s="11" t="s">
        <v>27</v>
      </c>
      <c r="B13" s="15">
        <v>1125</v>
      </c>
      <c r="C13" s="11">
        <v>25</v>
      </c>
      <c r="D13" s="5">
        <v>1</v>
      </c>
      <c r="E13" s="5">
        <v>5</v>
      </c>
      <c r="F13" s="9">
        <f t="shared" si="0"/>
        <v>3.5701530612244894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19">
        <v>7</v>
      </c>
      <c r="O13" s="19">
        <v>9</v>
      </c>
      <c r="P13" s="10">
        <v>3</v>
      </c>
      <c r="Q13" s="11">
        <v>2</v>
      </c>
    </row>
    <row r="14" spans="1:17">
      <c r="A14" s="11" t="s">
        <v>28</v>
      </c>
      <c r="B14" s="15">
        <v>1250</v>
      </c>
      <c r="C14" s="11">
        <v>25</v>
      </c>
      <c r="D14" s="5">
        <v>2</v>
      </c>
      <c r="E14" s="5">
        <v>5</v>
      </c>
      <c r="F14" s="9">
        <f t="shared" si="0"/>
        <v>4.7602040816326525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19">
        <v>5</v>
      </c>
      <c r="O14" s="19">
        <v>6</v>
      </c>
      <c r="P14" s="10">
        <v>2</v>
      </c>
      <c r="Q14" s="11">
        <v>1</v>
      </c>
    </row>
    <row r="15" spans="1:17">
      <c r="A15" s="5" t="s">
        <v>29</v>
      </c>
      <c r="B15" s="10">
        <v>971.5</v>
      </c>
      <c r="C15" s="13">
        <v>20</v>
      </c>
      <c r="D15" s="5">
        <v>2</v>
      </c>
      <c r="E15" s="5">
        <v>5</v>
      </c>
      <c r="F15" s="9">
        <f t="shared" si="0"/>
        <v>4.8367346938775508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19">
        <v>6</v>
      </c>
      <c r="O15" s="19">
        <v>7</v>
      </c>
      <c r="P15" s="10">
        <v>3</v>
      </c>
      <c r="Q15" s="5">
        <v>2</v>
      </c>
    </row>
    <row r="16" spans="1:17">
      <c r="A16" s="5" t="s">
        <v>30</v>
      </c>
      <c r="B16" s="10">
        <v>882</v>
      </c>
      <c r="C16" s="13">
        <v>28</v>
      </c>
      <c r="D16" s="5">
        <v>0</v>
      </c>
      <c r="E16" s="5">
        <v>7</v>
      </c>
      <c r="F16" s="9">
        <f t="shared" si="0"/>
        <v>1.8333333333333335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19">
        <v>2</v>
      </c>
      <c r="O16" s="19">
        <v>8</v>
      </c>
      <c r="P16" s="10">
        <v>2</v>
      </c>
      <c r="Q16" s="5">
        <v>2</v>
      </c>
    </row>
    <row r="17" spans="1:17">
      <c r="A17" s="13" t="s">
        <v>31</v>
      </c>
      <c r="B17" s="10">
        <v>968.75</v>
      </c>
      <c r="C17" s="13">
        <v>15</v>
      </c>
      <c r="D17" s="5">
        <v>2</v>
      </c>
      <c r="E17" s="5">
        <v>5</v>
      </c>
      <c r="F17" s="9">
        <f t="shared" si="0"/>
        <v>4.9132653061224483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19">
        <v>8</v>
      </c>
      <c r="O17" s="19">
        <v>8</v>
      </c>
      <c r="P17" s="10">
        <v>2</v>
      </c>
      <c r="Q17" s="5">
        <v>3</v>
      </c>
    </row>
    <row r="18" spans="1:17">
      <c r="A18" s="5" t="s">
        <v>32</v>
      </c>
      <c r="B18" s="10">
        <v>1191</v>
      </c>
      <c r="C18" s="13">
        <v>56</v>
      </c>
      <c r="D18" s="5">
        <v>0</v>
      </c>
      <c r="E18" s="5">
        <v>7</v>
      </c>
      <c r="F18" s="9">
        <f t="shared" si="0"/>
        <v>1.6666666666666667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1</v>
      </c>
      <c r="M18" s="5">
        <v>1</v>
      </c>
      <c r="N18" s="19">
        <v>8</v>
      </c>
      <c r="O18" s="19">
        <v>3.9789309001598698</v>
      </c>
      <c r="P18" s="10">
        <v>3</v>
      </c>
      <c r="Q18" s="5">
        <v>2</v>
      </c>
    </row>
    <row r="19" spans="1:17">
      <c r="A19" s="5" t="s">
        <v>33</v>
      </c>
      <c r="B19" s="10">
        <v>1506</v>
      </c>
      <c r="C19" s="13">
        <v>40</v>
      </c>
      <c r="D19" s="5">
        <v>1</v>
      </c>
      <c r="E19" s="5">
        <v>5</v>
      </c>
      <c r="F19" s="9">
        <f t="shared" si="0"/>
        <v>3.3979591836734691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19">
        <v>9</v>
      </c>
      <c r="O19" s="19">
        <v>5</v>
      </c>
      <c r="P19" s="10">
        <v>2</v>
      </c>
      <c r="Q19" s="5">
        <v>2</v>
      </c>
    </row>
    <row r="20" spans="1:17">
      <c r="A20" s="5" t="s">
        <v>34</v>
      </c>
      <c r="B20" s="10">
        <v>1391</v>
      </c>
      <c r="C20" s="13">
        <v>20</v>
      </c>
      <c r="D20" s="5">
        <v>1</v>
      </c>
      <c r="E20" s="5">
        <v>5</v>
      </c>
      <c r="F20" s="9">
        <f t="shared" si="0"/>
        <v>3.6275510204081627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5">
        <v>0</v>
      </c>
      <c r="N20" s="19">
        <v>1</v>
      </c>
      <c r="O20" s="19">
        <v>3</v>
      </c>
      <c r="P20" s="10">
        <v>1</v>
      </c>
      <c r="Q20" s="5">
        <v>2</v>
      </c>
    </row>
    <row r="21" spans="1:17">
      <c r="A21" s="5" t="s">
        <v>35</v>
      </c>
      <c r="B21" s="10">
        <v>1450</v>
      </c>
      <c r="C21" s="13">
        <v>40</v>
      </c>
      <c r="D21" s="5">
        <v>1</v>
      </c>
      <c r="E21" s="5">
        <v>5</v>
      </c>
      <c r="F21" s="9">
        <f t="shared" si="0"/>
        <v>3.3979591836734691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5">
        <v>0</v>
      </c>
      <c r="N21" s="19">
        <v>3</v>
      </c>
      <c r="O21" s="19">
        <v>6</v>
      </c>
      <c r="P21" s="10">
        <v>2</v>
      </c>
      <c r="Q21" s="5">
        <v>1</v>
      </c>
    </row>
    <row r="22" spans="1:17">
      <c r="A22" s="5" t="s">
        <v>36</v>
      </c>
      <c r="B22" s="10">
        <v>1146.25</v>
      </c>
      <c r="C22" s="13">
        <v>15</v>
      </c>
      <c r="D22" s="5">
        <v>0</v>
      </c>
      <c r="E22" s="5">
        <v>5</v>
      </c>
      <c r="F22" s="9">
        <f t="shared" si="0"/>
        <v>2.4566326530612241</v>
      </c>
      <c r="G22" s="5">
        <v>0</v>
      </c>
      <c r="H22" s="5">
        <v>1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19">
        <v>1</v>
      </c>
      <c r="O22" s="19">
        <v>3</v>
      </c>
      <c r="P22" s="10">
        <v>0</v>
      </c>
      <c r="Q22" s="5">
        <v>3</v>
      </c>
    </row>
    <row r="23" spans="1:17">
      <c r="A23" s="5" t="s">
        <v>37</v>
      </c>
      <c r="B23" s="10">
        <v>901.5</v>
      </c>
      <c r="C23" s="13">
        <v>10</v>
      </c>
      <c r="D23" s="5">
        <v>0</v>
      </c>
      <c r="E23" s="5">
        <v>5</v>
      </c>
      <c r="F23" s="9">
        <f t="shared" si="0"/>
        <v>2.4948979591836733</v>
      </c>
      <c r="G23" s="5">
        <v>0</v>
      </c>
      <c r="H23" s="5">
        <v>1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19">
        <v>1</v>
      </c>
      <c r="O23" s="19">
        <v>3.11076265895265</v>
      </c>
      <c r="P23" s="10">
        <v>0</v>
      </c>
      <c r="Q23" s="5">
        <v>3</v>
      </c>
    </row>
    <row r="24" spans="1:17">
      <c r="A24" s="5" t="s">
        <v>38</v>
      </c>
      <c r="B24" s="10">
        <v>606.25</v>
      </c>
      <c r="C24" s="13">
        <v>15</v>
      </c>
      <c r="D24" s="5">
        <v>2</v>
      </c>
      <c r="E24" s="5">
        <v>5</v>
      </c>
      <c r="F24" s="9">
        <f t="shared" si="0"/>
        <v>4.9132653061224483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19">
        <v>9</v>
      </c>
      <c r="O24" s="19">
        <v>5</v>
      </c>
      <c r="P24" s="10">
        <v>2</v>
      </c>
      <c r="Q24" s="5">
        <v>1</v>
      </c>
    </row>
    <row r="25" spans="1:17">
      <c r="A25" s="5" t="s">
        <v>39</v>
      </c>
      <c r="B25" s="10">
        <v>1034.375</v>
      </c>
      <c r="C25" s="13">
        <v>25</v>
      </c>
      <c r="D25" s="5">
        <v>0</v>
      </c>
      <c r="E25" s="5">
        <v>5</v>
      </c>
      <c r="F25" s="9">
        <f t="shared" si="0"/>
        <v>2.3801020408163263</v>
      </c>
      <c r="G25" s="5">
        <v>0</v>
      </c>
      <c r="H25" s="5">
        <v>1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19">
        <v>6</v>
      </c>
      <c r="O25" s="19">
        <v>7</v>
      </c>
      <c r="P25" s="10">
        <v>3</v>
      </c>
      <c r="Q25" s="5">
        <v>2</v>
      </c>
    </row>
    <row r="26" spans="1:17">
      <c r="A26" s="5" t="s">
        <v>40</v>
      </c>
      <c r="B26" s="10">
        <v>865</v>
      </c>
      <c r="C26" s="13">
        <v>15</v>
      </c>
      <c r="D26" s="5">
        <v>1</v>
      </c>
      <c r="E26" s="5">
        <v>5</v>
      </c>
      <c r="F26" s="9">
        <f t="shared" si="0"/>
        <v>3.684948979591836</v>
      </c>
      <c r="G26" s="5">
        <v>0</v>
      </c>
      <c r="H26" s="5">
        <v>0</v>
      </c>
      <c r="I26" s="5">
        <v>0</v>
      </c>
      <c r="J26" s="5">
        <v>0</v>
      </c>
      <c r="K26" s="5">
        <v>1</v>
      </c>
      <c r="L26" s="5">
        <v>1</v>
      </c>
      <c r="M26" s="5">
        <v>0</v>
      </c>
      <c r="N26" s="19">
        <v>2</v>
      </c>
      <c r="O26" s="19">
        <v>6</v>
      </c>
      <c r="P26" s="10">
        <v>1</v>
      </c>
      <c r="Q26" s="5">
        <v>3</v>
      </c>
    </row>
    <row r="27" spans="1:17">
      <c r="A27" s="5" t="s">
        <v>41</v>
      </c>
      <c r="B27" s="10">
        <v>879.75</v>
      </c>
      <c r="C27" s="13">
        <v>10</v>
      </c>
      <c r="D27" s="5">
        <v>0</v>
      </c>
      <c r="E27" s="5">
        <v>5</v>
      </c>
      <c r="F27" s="9">
        <f t="shared" si="0"/>
        <v>2.4948979591836733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  <c r="M27" s="5">
        <v>0</v>
      </c>
      <c r="N27" s="19">
        <v>1</v>
      </c>
      <c r="O27" s="19">
        <v>3</v>
      </c>
      <c r="P27" s="10">
        <v>1</v>
      </c>
      <c r="Q27" s="5">
        <v>3</v>
      </c>
    </row>
    <row r="28" spans="1:17">
      <c r="A28" s="5" t="s">
        <v>42</v>
      </c>
      <c r="B28" s="10">
        <v>624</v>
      </c>
      <c r="C28" s="13">
        <v>10</v>
      </c>
      <c r="D28" s="5">
        <v>0</v>
      </c>
      <c r="E28" s="5">
        <v>5</v>
      </c>
      <c r="F28" s="9">
        <f t="shared" si="0"/>
        <v>2.4948979591836733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1</v>
      </c>
      <c r="M28" s="5">
        <v>0</v>
      </c>
      <c r="N28" s="19">
        <v>2</v>
      </c>
      <c r="O28" s="19">
        <v>4.6948674599496298</v>
      </c>
      <c r="P28" s="10">
        <v>1</v>
      </c>
      <c r="Q28" s="5">
        <v>2</v>
      </c>
    </row>
    <row r="29" spans="1:17">
      <c r="A29" s="5" t="s">
        <v>43</v>
      </c>
      <c r="B29" s="10">
        <v>690.25</v>
      </c>
      <c r="C29" s="13">
        <v>10</v>
      </c>
      <c r="D29" s="5">
        <v>1</v>
      </c>
      <c r="E29" s="5">
        <v>5</v>
      </c>
      <c r="F29" s="9">
        <f t="shared" si="0"/>
        <v>3.7423469387755097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1</v>
      </c>
      <c r="M29" s="5">
        <v>0</v>
      </c>
      <c r="N29" s="19">
        <v>3</v>
      </c>
      <c r="O29" s="19">
        <v>5.1059408981217604</v>
      </c>
      <c r="P29" s="10">
        <v>1</v>
      </c>
      <c r="Q29" s="5">
        <v>1</v>
      </c>
    </row>
    <row r="30" spans="1:17">
      <c r="A30" s="5" t="s">
        <v>44</v>
      </c>
      <c r="B30" s="10">
        <v>1023</v>
      </c>
      <c r="C30" s="13">
        <v>20</v>
      </c>
      <c r="D30" s="5">
        <v>1</v>
      </c>
      <c r="E30" s="5">
        <v>5</v>
      </c>
      <c r="F30" s="9">
        <f t="shared" si="0"/>
        <v>3.6275510204081627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1</v>
      </c>
      <c r="N30" s="19">
        <v>2</v>
      </c>
      <c r="O30" s="19">
        <v>5.6840731442416796</v>
      </c>
      <c r="P30" s="10">
        <v>3</v>
      </c>
      <c r="Q30" s="5">
        <v>1</v>
      </c>
    </row>
    <row r="31" spans="1:17">
      <c r="A31" s="13" t="s">
        <v>45</v>
      </c>
      <c r="B31" s="10">
        <v>1000</v>
      </c>
      <c r="C31" s="5">
        <v>28</v>
      </c>
      <c r="D31" s="5">
        <v>1</v>
      </c>
      <c r="E31" s="5">
        <v>5</v>
      </c>
      <c r="F31" s="9">
        <f t="shared" si="0"/>
        <v>3.5357142857142856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19">
        <v>6</v>
      </c>
      <c r="O31" s="19">
        <v>4.9012944805940402</v>
      </c>
      <c r="P31" s="10">
        <v>2</v>
      </c>
      <c r="Q31" s="5">
        <v>2</v>
      </c>
    </row>
    <row r="32" spans="1:17">
      <c r="A32" s="13" t="s">
        <v>46</v>
      </c>
      <c r="B32" s="10">
        <v>775</v>
      </c>
      <c r="C32" s="5">
        <v>30</v>
      </c>
      <c r="D32" s="5">
        <v>2</v>
      </c>
      <c r="E32" s="5">
        <v>4</v>
      </c>
      <c r="F32" s="9">
        <f t="shared" si="0"/>
        <v>5.204081632653061</v>
      </c>
      <c r="G32" s="5">
        <v>0</v>
      </c>
      <c r="H32" s="5">
        <v>1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19">
        <v>3</v>
      </c>
      <c r="O32" s="19">
        <v>7</v>
      </c>
      <c r="P32" s="10">
        <v>3</v>
      </c>
      <c r="Q32" s="5">
        <v>2</v>
      </c>
    </row>
    <row r="33" spans="1:17">
      <c r="A33" s="5"/>
      <c r="B33" s="5"/>
      <c r="C33" s="5"/>
      <c r="D33" s="5"/>
      <c r="E33" s="5"/>
      <c r="F33" s="5"/>
      <c r="G33">
        <f>AVERAGE(F2:F32)</f>
        <v>3.5614850779021285</v>
      </c>
      <c r="I33" s="5"/>
      <c r="K33" s="5"/>
      <c r="L33" s="5"/>
      <c r="M33" s="5"/>
      <c r="P33" s="5"/>
      <c r="Q33" s="5"/>
    </row>
    <row r="34" spans="1:17">
      <c r="A34" s="13"/>
      <c r="B34" s="16"/>
      <c r="C34" s="16"/>
      <c r="D34" s="5"/>
      <c r="E34" s="5"/>
      <c r="F34" s="5"/>
      <c r="G34">
        <f>MAX(F2:F32)</f>
        <v>6.1173469387755102</v>
      </c>
      <c r="I34" s="5"/>
      <c r="K34" s="5"/>
      <c r="L34" s="5"/>
      <c r="M34" s="5"/>
      <c r="P34" s="5"/>
      <c r="Q34" s="5"/>
    </row>
    <row r="35" spans="1:17">
      <c r="D35" s="5"/>
      <c r="E35" s="5"/>
      <c r="F35" s="5"/>
      <c r="G35">
        <f>MIN(F2:F32)</f>
        <v>1</v>
      </c>
      <c r="I35" s="5"/>
      <c r="K35" s="5"/>
      <c r="L35" s="5"/>
      <c r="M35" s="5"/>
      <c r="P35" s="5"/>
      <c r="Q35" s="5"/>
    </row>
    <row r="36" spans="1:17">
      <c r="D36" s="5"/>
      <c r="E36" s="5"/>
      <c r="F36" s="5"/>
      <c r="I36" s="5"/>
      <c r="K36" s="5"/>
      <c r="L36" s="5"/>
      <c r="M36" s="5"/>
      <c r="P36" s="5"/>
      <c r="Q36" s="5"/>
    </row>
    <row r="37" spans="1:17">
      <c r="D37" s="5"/>
      <c r="E37" s="5"/>
      <c r="F37" s="5"/>
      <c r="I37" s="5"/>
      <c r="K37" s="5"/>
      <c r="L37" s="5"/>
      <c r="M37" s="5"/>
      <c r="P37" s="5"/>
      <c r="Q37" s="5"/>
    </row>
    <row r="38" spans="1:17">
      <c r="D38" s="5"/>
      <c r="E38" s="5"/>
      <c r="F38" s="5"/>
      <c r="I38" s="5"/>
      <c r="K38" s="5"/>
      <c r="L38" s="5"/>
      <c r="M38" s="5"/>
      <c r="P38" s="5"/>
      <c r="Q38" s="5"/>
    </row>
    <row r="39" spans="1:17">
      <c r="D39" s="5"/>
      <c r="E39" s="5"/>
      <c r="F39" s="5"/>
      <c r="I39" s="5"/>
      <c r="K39" s="5"/>
      <c r="L39" s="5"/>
      <c r="M39" s="5"/>
      <c r="P39" s="5"/>
      <c r="Q39" s="5"/>
    </row>
    <row r="40" spans="1:17">
      <c r="D40" s="5"/>
      <c r="E40" s="5"/>
      <c r="F40" s="5"/>
      <c r="I40" s="5"/>
      <c r="K40" s="5"/>
      <c r="L40" s="5"/>
      <c r="M40" s="5"/>
      <c r="P40" s="5"/>
      <c r="Q40" s="5"/>
    </row>
    <row r="41" spans="1:17">
      <c r="D41" s="5"/>
      <c r="E41" s="5"/>
      <c r="F41" s="5"/>
      <c r="I41" s="5"/>
      <c r="K41" s="5"/>
      <c r="L41" s="5"/>
      <c r="M41" s="5"/>
      <c r="P41" s="5"/>
      <c r="Q41" s="5"/>
    </row>
    <row r="42" spans="1:17">
      <c r="E42" s="5"/>
    </row>
    <row r="43" spans="1:17">
      <c r="E43" s="5"/>
    </row>
    <row r="44" spans="1:17">
      <c r="E44" s="5"/>
    </row>
    <row r="45" spans="1:17">
      <c r="E45" s="5"/>
    </row>
    <row r="46" spans="1:17">
      <c r="E46" s="5"/>
    </row>
    <row r="47" spans="1:17">
      <c r="E47" s="5"/>
    </row>
    <row r="48" spans="1:17">
      <c r="E48" s="5"/>
    </row>
    <row r="49" spans="5:5">
      <c r="E49" s="5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  <row r="57" spans="5:5">
      <c r="E57" s="5"/>
    </row>
    <row r="58" spans="5:5">
      <c r="E58" s="5"/>
    </row>
    <row r="59" spans="5:5">
      <c r="E59" s="5"/>
    </row>
    <row r="60" spans="5:5">
      <c r="E60" s="5"/>
    </row>
    <row r="61" spans="5:5">
      <c r="E61" s="5"/>
    </row>
    <row r="62" spans="5:5">
      <c r="E62" s="5"/>
    </row>
    <row r="63" spans="5:5">
      <c r="E63" s="5"/>
    </row>
    <row r="64" spans="5:5">
      <c r="E64" s="5"/>
    </row>
    <row r="65" spans="5:5">
      <c r="E65" s="5"/>
    </row>
    <row r="66" spans="5:5">
      <c r="E66" s="5"/>
    </row>
    <row r="67" spans="5:5">
      <c r="E67" s="5"/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371-BEE3-4D67-AF27-7F2DB06F4853}">
  <dimension ref="A1:G32"/>
  <sheetViews>
    <sheetView workbookViewId="0">
      <selection activeCell="J9" sqref="J9"/>
    </sheetView>
  </sheetViews>
  <sheetFormatPr defaultRowHeight="13.5"/>
  <sheetData>
    <row r="1" spans="1:7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</row>
    <row r="2" spans="1:7">
      <c r="A2">
        <v>1</v>
      </c>
      <c r="B2" s="22">
        <v>0</v>
      </c>
      <c r="C2" s="22">
        <v>1</v>
      </c>
      <c r="D2" s="22">
        <v>1</v>
      </c>
      <c r="E2" s="22">
        <v>0</v>
      </c>
      <c r="F2" s="22">
        <v>1</v>
      </c>
      <c r="G2" s="22">
        <v>1</v>
      </c>
    </row>
    <row r="3" spans="1:7">
      <c r="A3">
        <v>2</v>
      </c>
      <c r="B3" s="22">
        <v>0</v>
      </c>
      <c r="C3" s="22">
        <v>0</v>
      </c>
      <c r="D3" s="22">
        <v>1</v>
      </c>
      <c r="E3" s="22">
        <v>0</v>
      </c>
      <c r="F3" s="22">
        <v>0</v>
      </c>
      <c r="G3" s="22">
        <v>1</v>
      </c>
    </row>
    <row r="4" spans="1:7">
      <c r="A4">
        <v>3</v>
      </c>
      <c r="B4" s="22">
        <v>1</v>
      </c>
      <c r="C4" s="22">
        <v>0</v>
      </c>
      <c r="D4" s="22">
        <v>0</v>
      </c>
      <c r="E4" s="22">
        <v>1</v>
      </c>
      <c r="F4" s="22">
        <v>1</v>
      </c>
      <c r="G4" s="22">
        <v>0</v>
      </c>
    </row>
    <row r="5" spans="1:7">
      <c r="A5">
        <v>4</v>
      </c>
      <c r="B5" s="22">
        <v>1</v>
      </c>
      <c r="C5" s="22">
        <v>0</v>
      </c>
      <c r="D5" s="22">
        <v>1</v>
      </c>
      <c r="E5" s="22">
        <v>1</v>
      </c>
      <c r="F5" s="22">
        <v>1</v>
      </c>
      <c r="G5" s="22">
        <v>0</v>
      </c>
    </row>
    <row r="6" spans="1:7">
      <c r="A6">
        <v>5</v>
      </c>
      <c r="B6" s="22">
        <v>0</v>
      </c>
      <c r="C6" s="22">
        <v>0</v>
      </c>
      <c r="D6" s="22">
        <v>1</v>
      </c>
      <c r="E6" s="22">
        <v>1</v>
      </c>
      <c r="F6" s="22">
        <v>1</v>
      </c>
      <c r="G6" s="22">
        <v>1</v>
      </c>
    </row>
    <row r="7" spans="1:7">
      <c r="A7">
        <v>6</v>
      </c>
      <c r="B7" s="22">
        <v>0</v>
      </c>
      <c r="C7" s="22">
        <v>1</v>
      </c>
      <c r="D7" s="22">
        <v>1</v>
      </c>
      <c r="E7" s="22">
        <v>0</v>
      </c>
      <c r="F7" s="22">
        <v>0</v>
      </c>
      <c r="G7" s="22">
        <v>1</v>
      </c>
    </row>
    <row r="8" spans="1:7">
      <c r="A8">
        <v>7</v>
      </c>
      <c r="B8" s="22">
        <v>1</v>
      </c>
      <c r="C8" s="22">
        <v>1</v>
      </c>
      <c r="D8" s="22">
        <v>0</v>
      </c>
      <c r="E8" s="22">
        <v>1</v>
      </c>
      <c r="F8" s="22">
        <v>0</v>
      </c>
      <c r="G8" s="22">
        <v>1</v>
      </c>
    </row>
    <row r="9" spans="1:7">
      <c r="A9">
        <v>8</v>
      </c>
      <c r="B9" s="22">
        <v>1</v>
      </c>
      <c r="C9" s="22">
        <v>0</v>
      </c>
      <c r="D9" s="22">
        <v>1</v>
      </c>
      <c r="E9" s="22">
        <v>0</v>
      </c>
      <c r="F9" s="22">
        <v>0</v>
      </c>
      <c r="G9" s="22">
        <v>1</v>
      </c>
    </row>
    <row r="10" spans="1:7">
      <c r="A10">
        <v>9</v>
      </c>
      <c r="B10" s="22">
        <v>1</v>
      </c>
      <c r="C10" s="22">
        <v>0</v>
      </c>
      <c r="D10" s="22">
        <v>0</v>
      </c>
      <c r="E10" s="22">
        <v>0</v>
      </c>
      <c r="F10" s="22">
        <v>1</v>
      </c>
      <c r="G10" s="22">
        <v>0</v>
      </c>
    </row>
    <row r="11" spans="1:7">
      <c r="A11">
        <v>10</v>
      </c>
      <c r="B11" s="22">
        <v>0</v>
      </c>
      <c r="C11" s="22">
        <v>1</v>
      </c>
      <c r="D11" s="22">
        <v>1</v>
      </c>
      <c r="E11" s="22">
        <v>0</v>
      </c>
      <c r="F11" s="22">
        <v>1</v>
      </c>
      <c r="G11" s="22">
        <v>0</v>
      </c>
    </row>
    <row r="12" spans="1:7">
      <c r="A12">
        <v>11</v>
      </c>
      <c r="B12" s="22">
        <v>0</v>
      </c>
      <c r="C12" s="22">
        <v>0</v>
      </c>
      <c r="D12" s="22">
        <v>0</v>
      </c>
      <c r="E12" s="22">
        <v>1</v>
      </c>
      <c r="F12" s="22">
        <v>0</v>
      </c>
      <c r="G12" s="22">
        <v>1</v>
      </c>
    </row>
    <row r="13" spans="1:7">
      <c r="A13">
        <v>12</v>
      </c>
      <c r="B13" s="22">
        <v>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</row>
    <row r="14" spans="1:7">
      <c r="A14">
        <v>13</v>
      </c>
      <c r="B14" s="22">
        <v>1</v>
      </c>
      <c r="C14" s="22">
        <v>0</v>
      </c>
      <c r="D14" s="22">
        <v>1</v>
      </c>
      <c r="E14" s="22">
        <v>0</v>
      </c>
      <c r="F14" s="22">
        <v>0</v>
      </c>
      <c r="G14" s="22">
        <v>0</v>
      </c>
    </row>
    <row r="15" spans="1:7">
      <c r="A15">
        <v>14</v>
      </c>
      <c r="B15" s="22">
        <v>0</v>
      </c>
      <c r="C15" s="22">
        <v>0</v>
      </c>
      <c r="D15" s="22">
        <v>1</v>
      </c>
      <c r="E15" s="22">
        <v>1</v>
      </c>
      <c r="F15" s="22">
        <v>1</v>
      </c>
      <c r="G15" s="22">
        <v>1</v>
      </c>
    </row>
    <row r="16" spans="1:7">
      <c r="A16">
        <v>15</v>
      </c>
      <c r="B16" s="22">
        <v>0</v>
      </c>
      <c r="C16" s="22">
        <v>0</v>
      </c>
      <c r="D16" s="22">
        <v>1</v>
      </c>
      <c r="E16" s="22">
        <v>0</v>
      </c>
      <c r="F16" s="22">
        <v>1</v>
      </c>
      <c r="G16" s="22">
        <v>0</v>
      </c>
    </row>
    <row r="17" spans="1:7">
      <c r="A17">
        <v>16</v>
      </c>
      <c r="B17" s="22">
        <v>0</v>
      </c>
      <c r="C17" s="22">
        <v>0</v>
      </c>
      <c r="D17" s="22">
        <v>1</v>
      </c>
      <c r="E17" s="22">
        <v>1</v>
      </c>
      <c r="F17" s="22">
        <v>0</v>
      </c>
      <c r="G17" s="22">
        <v>1</v>
      </c>
    </row>
    <row r="18" spans="1:7">
      <c r="A18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1</v>
      </c>
      <c r="G18" s="22">
        <v>1</v>
      </c>
    </row>
    <row r="19" spans="1:7">
      <c r="A19">
        <v>18</v>
      </c>
      <c r="B19" s="22">
        <v>0</v>
      </c>
      <c r="C19" s="22">
        <v>1</v>
      </c>
      <c r="D19" s="22">
        <v>1</v>
      </c>
      <c r="E19" s="22">
        <v>1</v>
      </c>
      <c r="F19" s="22">
        <v>1</v>
      </c>
      <c r="G19" s="22">
        <v>0</v>
      </c>
    </row>
    <row r="20" spans="1:7">
      <c r="A20">
        <v>19</v>
      </c>
      <c r="B20" s="22">
        <v>1</v>
      </c>
      <c r="C20" s="22">
        <v>0</v>
      </c>
      <c r="D20" s="22">
        <v>0</v>
      </c>
      <c r="E20" s="22">
        <v>0</v>
      </c>
      <c r="F20" s="22">
        <v>0</v>
      </c>
      <c r="G20" s="22">
        <v>1</v>
      </c>
    </row>
    <row r="21" spans="1:7">
      <c r="A21">
        <v>20</v>
      </c>
      <c r="B21" s="22">
        <v>1</v>
      </c>
      <c r="C21" s="22">
        <v>1</v>
      </c>
      <c r="D21" s="22">
        <v>1</v>
      </c>
      <c r="E21" s="22">
        <v>1</v>
      </c>
      <c r="F21" s="22">
        <v>1</v>
      </c>
      <c r="G21" s="22">
        <v>1</v>
      </c>
    </row>
    <row r="22" spans="1:7">
      <c r="A22">
        <v>21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0</v>
      </c>
    </row>
    <row r="23" spans="1:7">
      <c r="A23">
        <v>22</v>
      </c>
      <c r="B23" s="22">
        <v>1</v>
      </c>
      <c r="C23" s="22">
        <v>1</v>
      </c>
      <c r="D23" s="22">
        <v>1</v>
      </c>
      <c r="E23" s="22">
        <v>1</v>
      </c>
      <c r="F23" s="22">
        <v>0</v>
      </c>
      <c r="G23" s="22">
        <v>0</v>
      </c>
    </row>
    <row r="24" spans="1:7">
      <c r="A24">
        <v>23</v>
      </c>
      <c r="B24" s="22">
        <v>0</v>
      </c>
      <c r="C24" s="22">
        <v>0</v>
      </c>
      <c r="D24" s="22">
        <v>1</v>
      </c>
      <c r="E24" s="22">
        <v>0</v>
      </c>
      <c r="F24" s="22">
        <v>1</v>
      </c>
      <c r="G24" s="22">
        <v>0</v>
      </c>
    </row>
    <row r="25" spans="1:7">
      <c r="A25">
        <v>24</v>
      </c>
      <c r="B25" s="22">
        <v>1</v>
      </c>
      <c r="C25" s="22">
        <v>1</v>
      </c>
      <c r="D25" s="22">
        <v>1</v>
      </c>
      <c r="E25" s="22">
        <v>0</v>
      </c>
      <c r="F25" s="22">
        <v>0</v>
      </c>
      <c r="G25" s="22">
        <v>1</v>
      </c>
    </row>
    <row r="26" spans="1:7">
      <c r="A26">
        <v>25</v>
      </c>
      <c r="B26" s="22">
        <v>0</v>
      </c>
      <c r="C26" s="22">
        <v>0</v>
      </c>
      <c r="D26" s="22">
        <v>1</v>
      </c>
      <c r="E26" s="22">
        <v>1</v>
      </c>
      <c r="F26" s="22">
        <v>0</v>
      </c>
      <c r="G26" s="22">
        <v>1</v>
      </c>
    </row>
    <row r="27" spans="1:7">
      <c r="A27">
        <v>26</v>
      </c>
      <c r="B27" s="22">
        <v>1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</row>
    <row r="28" spans="1:7">
      <c r="A28">
        <v>27</v>
      </c>
      <c r="B28" s="22">
        <v>0</v>
      </c>
      <c r="C28" s="22">
        <v>0</v>
      </c>
      <c r="D28" s="22">
        <v>1</v>
      </c>
      <c r="E28" s="22">
        <v>1</v>
      </c>
      <c r="F28" s="22">
        <v>0</v>
      </c>
      <c r="G28" s="22">
        <v>0</v>
      </c>
    </row>
    <row r="29" spans="1:7">
      <c r="A29">
        <v>28</v>
      </c>
      <c r="B29" s="22">
        <v>1</v>
      </c>
      <c r="C29" s="22">
        <v>0</v>
      </c>
      <c r="D29" s="22">
        <v>1</v>
      </c>
      <c r="E29" s="22">
        <v>1</v>
      </c>
      <c r="F29" s="22">
        <v>1</v>
      </c>
      <c r="G29" s="22">
        <v>1</v>
      </c>
    </row>
    <row r="30" spans="1:7">
      <c r="A30">
        <v>29</v>
      </c>
      <c r="B30" s="22">
        <v>0</v>
      </c>
      <c r="C30" s="22">
        <v>0</v>
      </c>
      <c r="D30" s="22">
        <v>1</v>
      </c>
      <c r="E30" s="22">
        <v>0</v>
      </c>
      <c r="F30" s="22">
        <v>1</v>
      </c>
      <c r="G30" s="22">
        <v>0</v>
      </c>
    </row>
    <row r="31" spans="1:7">
      <c r="A31">
        <v>30</v>
      </c>
      <c r="B31" s="22">
        <v>0</v>
      </c>
      <c r="C31" s="22">
        <v>1</v>
      </c>
      <c r="D31" s="22">
        <v>1</v>
      </c>
      <c r="E31" s="22">
        <v>0</v>
      </c>
      <c r="F31" s="22">
        <v>1</v>
      </c>
      <c r="G31" s="22">
        <v>0</v>
      </c>
    </row>
    <row r="32" spans="1:7">
      <c r="A32">
        <v>31</v>
      </c>
      <c r="B32" s="22">
        <v>1</v>
      </c>
      <c r="C32" s="22">
        <v>1</v>
      </c>
      <c r="D32" s="22">
        <v>1</v>
      </c>
      <c r="E32" s="22">
        <v>0</v>
      </c>
      <c r="F32" s="22">
        <v>1</v>
      </c>
      <c r="G32" s="22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DEE8-3288-46B5-8333-8896ED272A55}">
  <dimension ref="A1:G27"/>
  <sheetViews>
    <sheetView tabSelected="1" workbookViewId="0">
      <selection activeCell="K19" sqref="K19"/>
    </sheetView>
  </sheetViews>
  <sheetFormatPr defaultRowHeight="13.5"/>
  <sheetData>
    <row r="1" spans="1:7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</row>
    <row r="2" spans="1:7">
      <c r="A2" t="s">
        <v>48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</row>
    <row r="3" spans="1:7">
      <c r="A3" t="s">
        <v>49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</row>
    <row r="4" spans="1:7">
      <c r="A4" t="s">
        <v>50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</row>
    <row r="5" spans="1:7">
      <c r="A5" t="s">
        <v>51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</row>
    <row r="6" spans="1:7">
      <c r="A6" t="s">
        <v>52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</row>
    <row r="7" spans="1:7">
      <c r="A7" t="s">
        <v>53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t="s">
        <v>54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</row>
    <row r="9" spans="1:7">
      <c r="A9" t="s">
        <v>55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</row>
    <row r="10" spans="1:7">
      <c r="A10" t="s">
        <v>56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>
      <c r="A11" t="s">
        <v>57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</row>
    <row r="12" spans="1:7">
      <c r="A12" t="s">
        <v>58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>
      <c r="A13" t="s">
        <v>59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</row>
    <row r="14" spans="1:7">
      <c r="A14" t="s">
        <v>60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</row>
    <row r="15" spans="1:7">
      <c r="A15" t="s">
        <v>61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</row>
    <row r="16" spans="1:7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</row>
    <row r="17" spans="1:7">
      <c r="A17" t="s">
        <v>63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</row>
    <row r="18" spans="1:7">
      <c r="A18" t="s">
        <v>64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</row>
    <row r="19" spans="1:7">
      <c r="A19" t="s">
        <v>65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</row>
    <row r="20" spans="1:7">
      <c r="A20" t="s">
        <v>66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</row>
    <row r="21" spans="1:7">
      <c r="A21" t="s">
        <v>67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</row>
    <row r="22" spans="1:7">
      <c r="A22" t="s">
        <v>68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</row>
    <row r="23" spans="1:7">
      <c r="A23" t="s">
        <v>69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</row>
    <row r="24" spans="1:7">
      <c r="A24" t="s">
        <v>70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</row>
    <row r="25" spans="1:7">
      <c r="A25" t="s">
        <v>71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</row>
    <row r="26" spans="1:7">
      <c r="A26" t="s">
        <v>72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</row>
    <row r="27" spans="1:7">
      <c r="A27" t="s">
        <v>73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zoomScale="71" workbookViewId="0">
      <selection activeCell="D36" sqref="D36"/>
    </sheetView>
  </sheetViews>
  <sheetFormatPr defaultColWidth="9.796875" defaultRowHeight="13.5"/>
  <sheetData>
    <row r="1" spans="1:32">
      <c r="A1" t="s">
        <v>47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32">
      <c r="A2" s="12" t="s">
        <v>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>
      <c r="A3" s="12" t="s">
        <v>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1</v>
      </c>
    </row>
    <row r="4" spans="1:32">
      <c r="A4" s="12" t="s">
        <v>50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</row>
    <row r="5" spans="1:32">
      <c r="A5" s="12" t="s">
        <v>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D5">
        <v>1</v>
      </c>
      <c r="AE5">
        <v>1</v>
      </c>
      <c r="AF5">
        <v>1</v>
      </c>
    </row>
    <row r="6" spans="1:32">
      <c r="A6" s="12" t="s">
        <v>52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</row>
    <row r="7" spans="1:32">
      <c r="A7" s="12" t="s">
        <v>53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>
      <c r="A8" s="12" t="s">
        <v>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>
      <c r="A9" s="12" t="s">
        <v>55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>
      <c r="A10" s="12" t="s">
        <v>56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>
      <c r="A11" s="12" t="s">
        <v>57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</row>
    <row r="12" spans="1:32">
      <c r="A12" s="12" t="s">
        <v>58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</row>
    <row r="13" spans="1:32">
      <c r="A13" s="12" t="s">
        <v>59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</v>
      </c>
    </row>
    <row r="14" spans="1:32">
      <c r="A14" s="12" t="s">
        <v>60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>
      <c r="A15" s="12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1</v>
      </c>
    </row>
    <row r="16" spans="1:32">
      <c r="A16" s="12" t="s">
        <v>62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1</v>
      </c>
    </row>
    <row r="17" spans="1:32">
      <c r="A17" s="12" t="s">
        <v>63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s="12" t="s">
        <v>64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s="12" t="s">
        <v>65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1</v>
      </c>
    </row>
    <row r="20" spans="1:32">
      <c r="A20" s="12" t="s">
        <v>66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1</v>
      </c>
    </row>
    <row r="21" spans="1:32">
      <c r="A21" s="12" t="s">
        <v>67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s="12" t="s">
        <v>68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s="12" t="s">
        <v>69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s="12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s="12" t="s">
        <v>71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s="12" t="s">
        <v>72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1</v>
      </c>
    </row>
    <row r="27" spans="1:32">
      <c r="A27" s="12" t="s">
        <v>73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>
      <c r="B28">
        <f t="shared" ref="B28:X28" si="0">COUNTIF(B2:B27,1)</f>
        <v>25</v>
      </c>
      <c r="C28">
        <f t="shared" si="0"/>
        <v>20</v>
      </c>
      <c r="D28">
        <f t="shared" si="0"/>
        <v>24</v>
      </c>
      <c r="E28">
        <f t="shared" si="0"/>
        <v>25</v>
      </c>
      <c r="F28">
        <f t="shared" si="0"/>
        <v>25</v>
      </c>
      <c r="G28">
        <f t="shared" si="0"/>
        <v>24</v>
      </c>
      <c r="H28">
        <f t="shared" si="0"/>
        <v>26</v>
      </c>
      <c r="I28">
        <f t="shared" si="0"/>
        <v>23</v>
      </c>
      <c r="J28">
        <f t="shared" si="0"/>
        <v>24</v>
      </c>
      <c r="K28">
        <f t="shared" si="0"/>
        <v>20</v>
      </c>
      <c r="L28">
        <f t="shared" si="0"/>
        <v>21</v>
      </c>
      <c r="M28">
        <f t="shared" si="0"/>
        <v>20</v>
      </c>
      <c r="N28">
        <f t="shared" si="0"/>
        <v>18</v>
      </c>
      <c r="O28">
        <f t="shared" si="0"/>
        <v>25</v>
      </c>
      <c r="P28">
        <f t="shared" si="0"/>
        <v>18</v>
      </c>
      <c r="Q28">
        <f t="shared" si="0"/>
        <v>24</v>
      </c>
      <c r="R28">
        <f t="shared" si="0"/>
        <v>21</v>
      </c>
      <c r="S28">
        <f t="shared" si="0"/>
        <v>24</v>
      </c>
      <c r="T28">
        <f t="shared" si="0"/>
        <v>20</v>
      </c>
      <c r="U28">
        <f t="shared" si="0"/>
        <v>26</v>
      </c>
      <c r="V28">
        <f t="shared" si="0"/>
        <v>25</v>
      </c>
      <c r="W28">
        <f t="shared" si="0"/>
        <v>24</v>
      </c>
      <c r="X28">
        <f t="shared" si="0"/>
        <v>18</v>
      </c>
    </row>
    <row r="29" spans="1:32">
      <c r="B29">
        <f t="shared" ref="B29:X29" si="1">COUNTIF(B2:B27,0)</f>
        <v>1</v>
      </c>
      <c r="C29">
        <f t="shared" si="1"/>
        <v>6</v>
      </c>
      <c r="D29">
        <f t="shared" si="1"/>
        <v>2</v>
      </c>
      <c r="E29">
        <f t="shared" si="1"/>
        <v>1</v>
      </c>
      <c r="F29">
        <f t="shared" si="1"/>
        <v>1</v>
      </c>
      <c r="G29">
        <f t="shared" si="1"/>
        <v>2</v>
      </c>
      <c r="H29">
        <f t="shared" si="1"/>
        <v>0</v>
      </c>
      <c r="I29">
        <f t="shared" si="1"/>
        <v>3</v>
      </c>
      <c r="J29">
        <f t="shared" si="1"/>
        <v>2</v>
      </c>
      <c r="K29">
        <f t="shared" si="1"/>
        <v>6</v>
      </c>
      <c r="L29">
        <f t="shared" si="1"/>
        <v>5</v>
      </c>
      <c r="M29">
        <f t="shared" si="1"/>
        <v>6</v>
      </c>
      <c r="N29">
        <f t="shared" si="1"/>
        <v>8</v>
      </c>
      <c r="O29">
        <f t="shared" si="1"/>
        <v>1</v>
      </c>
      <c r="P29">
        <f t="shared" si="1"/>
        <v>8</v>
      </c>
      <c r="Q29">
        <f t="shared" si="1"/>
        <v>2</v>
      </c>
      <c r="R29">
        <f t="shared" si="1"/>
        <v>5</v>
      </c>
      <c r="S29">
        <f t="shared" si="1"/>
        <v>2</v>
      </c>
      <c r="T29">
        <f t="shared" si="1"/>
        <v>6</v>
      </c>
      <c r="U29">
        <f t="shared" si="1"/>
        <v>0</v>
      </c>
      <c r="V29">
        <f t="shared" si="1"/>
        <v>1</v>
      </c>
      <c r="W29">
        <f t="shared" si="1"/>
        <v>2</v>
      </c>
      <c r="X29">
        <f t="shared" si="1"/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I14" sqref="I14"/>
    </sheetView>
  </sheetViews>
  <sheetFormatPr defaultColWidth="8.73046875" defaultRowHeight="13.5"/>
  <cols>
    <col min="1" max="5" width="14.59765625" customWidth="1"/>
    <col min="6" max="7" width="12.59765625" customWidth="1"/>
    <col min="8" max="45" width="8.59765625" customWidth="1"/>
  </cols>
  <sheetData>
    <row r="1" spans="1:5">
      <c r="B1" s="3" t="s">
        <v>74</v>
      </c>
      <c r="C1" s="3" t="s">
        <v>4</v>
      </c>
      <c r="D1" t="s">
        <v>14</v>
      </c>
      <c r="E1" t="s">
        <v>15</v>
      </c>
    </row>
    <row r="2" spans="1:5">
      <c r="A2" s="3" t="s">
        <v>16</v>
      </c>
      <c r="B2" s="4">
        <v>1125</v>
      </c>
      <c r="C2" s="9">
        <v>3.4323979591836702</v>
      </c>
      <c r="D2" s="10">
        <v>3</v>
      </c>
      <c r="E2" s="5">
        <v>2</v>
      </c>
    </row>
    <row r="3" spans="1:5">
      <c r="A3" s="3" t="s">
        <v>17</v>
      </c>
      <c r="B3" s="4">
        <v>1850</v>
      </c>
      <c r="C3" s="9">
        <v>2.7891156462584998</v>
      </c>
      <c r="D3" s="10">
        <v>1</v>
      </c>
      <c r="E3" s="5">
        <v>3</v>
      </c>
    </row>
    <row r="4" spans="1:5">
      <c r="A4" s="3" t="s">
        <v>18</v>
      </c>
      <c r="B4" s="4">
        <v>1075</v>
      </c>
      <c r="C4" s="9">
        <v>3.6734693877550999</v>
      </c>
      <c r="D4" s="10">
        <v>1</v>
      </c>
      <c r="E4" s="5">
        <v>3</v>
      </c>
    </row>
    <row r="5" spans="1:5">
      <c r="A5" s="3" t="s">
        <v>19</v>
      </c>
      <c r="B5" s="4">
        <v>1200</v>
      </c>
      <c r="C5" s="9">
        <v>4.6836734693877498</v>
      </c>
      <c r="D5" s="10">
        <v>2</v>
      </c>
      <c r="E5" s="5">
        <v>2</v>
      </c>
    </row>
    <row r="6" spans="1:5">
      <c r="A6" s="3" t="s">
        <v>20</v>
      </c>
      <c r="B6" s="4">
        <v>1250</v>
      </c>
      <c r="C6" s="9">
        <v>3.2653061224489801</v>
      </c>
      <c r="D6" s="10">
        <v>3</v>
      </c>
      <c r="E6" s="5">
        <v>1</v>
      </c>
    </row>
    <row r="7" spans="1:5">
      <c r="A7" s="3" t="s">
        <v>21</v>
      </c>
      <c r="B7" s="4">
        <v>1125</v>
      </c>
      <c r="C7" s="9">
        <v>6.1173469387755102</v>
      </c>
      <c r="D7" s="10">
        <v>1</v>
      </c>
      <c r="E7" s="11">
        <v>2</v>
      </c>
    </row>
    <row r="8" spans="1:5">
      <c r="A8" s="3" t="s">
        <v>22</v>
      </c>
      <c r="B8" s="4">
        <v>1000</v>
      </c>
      <c r="C8" s="9">
        <v>2.4183673469387799</v>
      </c>
      <c r="D8" s="10">
        <v>0</v>
      </c>
      <c r="E8" s="11">
        <v>3</v>
      </c>
    </row>
    <row r="9" spans="1:5">
      <c r="A9" s="3" t="s">
        <v>23</v>
      </c>
      <c r="B9" s="4">
        <v>1600</v>
      </c>
      <c r="C9" s="9">
        <v>3.3979591836734699</v>
      </c>
      <c r="D9" s="10">
        <v>3</v>
      </c>
      <c r="E9" s="11">
        <v>3</v>
      </c>
    </row>
    <row r="10" spans="1:5">
      <c r="A10" s="3" t="s">
        <v>24</v>
      </c>
      <c r="B10" s="4">
        <v>800</v>
      </c>
      <c r="C10" s="9">
        <v>5.9115646258503398</v>
      </c>
      <c r="D10" s="10">
        <v>2</v>
      </c>
      <c r="E10" s="11">
        <v>2</v>
      </c>
    </row>
    <row r="11" spans="1:5">
      <c r="A11" s="3" t="s">
        <v>25</v>
      </c>
      <c r="B11" s="4">
        <v>975</v>
      </c>
      <c r="C11" s="9">
        <v>1</v>
      </c>
      <c r="D11" s="10">
        <v>3</v>
      </c>
      <c r="E11" s="11">
        <v>1</v>
      </c>
    </row>
    <row r="12" spans="1:5">
      <c r="A12" s="3" t="s">
        <v>26</v>
      </c>
      <c r="B12" s="4">
        <v>1350</v>
      </c>
      <c r="C12" s="9">
        <v>4.6836734693877498</v>
      </c>
      <c r="D12" s="10">
        <v>0</v>
      </c>
      <c r="E12" s="11">
        <v>3</v>
      </c>
    </row>
    <row r="13" spans="1:5">
      <c r="A13" s="3" t="s">
        <v>27</v>
      </c>
      <c r="B13" s="4">
        <v>1125</v>
      </c>
      <c r="C13" s="9">
        <v>3.5701530612244898</v>
      </c>
      <c r="D13" s="10">
        <v>3</v>
      </c>
      <c r="E13" s="11">
        <v>2</v>
      </c>
    </row>
    <row r="14" spans="1:5">
      <c r="A14" s="3" t="s">
        <v>28</v>
      </c>
      <c r="B14" s="4">
        <v>1250</v>
      </c>
      <c r="C14" s="9">
        <v>4.7602040816326499</v>
      </c>
      <c r="D14" s="10">
        <v>2</v>
      </c>
      <c r="E14" s="11">
        <v>1</v>
      </c>
    </row>
    <row r="15" spans="1:5">
      <c r="A15" s="3" t="s">
        <v>29</v>
      </c>
      <c r="B15" s="4">
        <v>971.5</v>
      </c>
      <c r="C15" s="9">
        <v>4.83673469387755</v>
      </c>
      <c r="D15" s="10">
        <v>3</v>
      </c>
      <c r="E15" s="5">
        <v>2</v>
      </c>
    </row>
    <row r="16" spans="1:5">
      <c r="A16" s="3" t="s">
        <v>30</v>
      </c>
      <c r="B16" s="4">
        <v>882</v>
      </c>
      <c r="C16" s="9">
        <v>1.8333333333333299</v>
      </c>
      <c r="D16" s="10">
        <v>2</v>
      </c>
      <c r="E16" s="5">
        <v>2</v>
      </c>
    </row>
    <row r="17" spans="1:5">
      <c r="A17" s="3" t="s">
        <v>31</v>
      </c>
      <c r="B17" s="4">
        <v>968.75</v>
      </c>
      <c r="C17" s="9">
        <v>4.91326530612245</v>
      </c>
      <c r="D17" s="10">
        <v>2</v>
      </c>
      <c r="E17" s="5">
        <v>3</v>
      </c>
    </row>
    <row r="18" spans="1:5">
      <c r="A18" s="3" t="s">
        <v>32</v>
      </c>
      <c r="B18" s="4">
        <v>1191</v>
      </c>
      <c r="C18" s="9">
        <v>1.6666666666666701</v>
      </c>
      <c r="D18" s="10">
        <v>3</v>
      </c>
      <c r="E18" s="5">
        <v>2</v>
      </c>
    </row>
    <row r="19" spans="1:5">
      <c r="A19" s="3" t="s">
        <v>33</v>
      </c>
      <c r="B19" s="4">
        <v>1506</v>
      </c>
      <c r="C19" s="9">
        <v>3.3979591836734699</v>
      </c>
      <c r="D19" s="10">
        <v>2</v>
      </c>
      <c r="E19" s="5">
        <v>2</v>
      </c>
    </row>
    <row r="20" spans="1:5">
      <c r="A20" s="3" t="s">
        <v>34</v>
      </c>
      <c r="B20" s="4">
        <v>1391</v>
      </c>
      <c r="C20" s="9">
        <v>3.62755102040816</v>
      </c>
      <c r="D20" s="10">
        <v>1</v>
      </c>
      <c r="E20" s="5">
        <v>2</v>
      </c>
    </row>
    <row r="21" spans="1:5">
      <c r="A21" s="3" t="s">
        <v>35</v>
      </c>
      <c r="B21" s="4">
        <v>1450</v>
      </c>
      <c r="C21" s="9">
        <v>3.3979591836734699</v>
      </c>
      <c r="D21" s="10">
        <v>2</v>
      </c>
      <c r="E21" s="5">
        <v>1</v>
      </c>
    </row>
    <row r="22" spans="1:5">
      <c r="A22" s="3" t="s">
        <v>36</v>
      </c>
      <c r="B22" s="4">
        <v>1146.25</v>
      </c>
      <c r="C22" s="9">
        <v>2.4566326530612201</v>
      </c>
      <c r="D22" s="10">
        <v>0</v>
      </c>
      <c r="E22" s="5">
        <v>3</v>
      </c>
    </row>
    <row r="23" spans="1:5">
      <c r="A23" s="3" t="s">
        <v>37</v>
      </c>
      <c r="B23" s="4">
        <v>901.5</v>
      </c>
      <c r="C23" s="9">
        <v>2.4948979591836702</v>
      </c>
      <c r="D23" s="10">
        <v>0</v>
      </c>
      <c r="E23" s="5">
        <v>3</v>
      </c>
    </row>
    <row r="24" spans="1:5">
      <c r="A24" s="3" t="s">
        <v>38</v>
      </c>
      <c r="B24" s="4">
        <v>606.25</v>
      </c>
      <c r="C24" s="9">
        <v>4.91326530612245</v>
      </c>
      <c r="D24" s="10">
        <v>2</v>
      </c>
      <c r="E24" s="5">
        <v>1</v>
      </c>
    </row>
    <row r="25" spans="1:5">
      <c r="A25" s="3" t="s">
        <v>39</v>
      </c>
      <c r="B25" s="4">
        <v>1034.375</v>
      </c>
      <c r="C25" s="9">
        <v>2.3801020408163298</v>
      </c>
      <c r="D25" s="10">
        <v>3</v>
      </c>
      <c r="E25" s="5">
        <v>2</v>
      </c>
    </row>
    <row r="26" spans="1:5">
      <c r="A26" s="3" t="s">
        <v>40</v>
      </c>
      <c r="B26" s="4">
        <v>865</v>
      </c>
      <c r="C26" s="9">
        <v>3.68494897959184</v>
      </c>
      <c r="D26" s="10">
        <v>1</v>
      </c>
      <c r="E26" s="5">
        <v>3</v>
      </c>
    </row>
    <row r="27" spans="1:5">
      <c r="A27" s="3" t="s">
        <v>41</v>
      </c>
      <c r="B27" s="4">
        <v>879.75</v>
      </c>
      <c r="C27" s="9">
        <v>2.4948979591836702</v>
      </c>
      <c r="D27" s="10">
        <v>1</v>
      </c>
      <c r="E27" s="5">
        <v>3</v>
      </c>
    </row>
    <row r="28" spans="1:5">
      <c r="A28" s="3" t="s">
        <v>42</v>
      </c>
      <c r="B28" s="4">
        <v>624</v>
      </c>
      <c r="C28" s="9">
        <v>2.4948979591836702</v>
      </c>
      <c r="D28" s="10">
        <v>1</v>
      </c>
      <c r="E28" s="5">
        <v>2</v>
      </c>
    </row>
    <row r="29" spans="1:5">
      <c r="A29" s="3" t="s">
        <v>43</v>
      </c>
      <c r="B29" s="4">
        <v>690.25</v>
      </c>
      <c r="C29" s="9">
        <v>3.7423469387755102</v>
      </c>
      <c r="D29" s="10">
        <v>1</v>
      </c>
      <c r="E29" s="5">
        <v>1</v>
      </c>
    </row>
    <row r="30" spans="1:5">
      <c r="A30" s="3" t="s">
        <v>44</v>
      </c>
      <c r="B30" s="4">
        <v>1023</v>
      </c>
      <c r="C30" s="9">
        <v>3.62755102040816</v>
      </c>
      <c r="D30" s="10">
        <v>3</v>
      </c>
      <c r="E30" s="5">
        <v>1</v>
      </c>
    </row>
    <row r="31" spans="1:5">
      <c r="A31" s="3" t="s">
        <v>45</v>
      </c>
      <c r="B31" s="4">
        <v>1000</v>
      </c>
      <c r="C31" s="9">
        <v>3.53571428571429</v>
      </c>
      <c r="D31" s="10">
        <v>2</v>
      </c>
      <c r="E31" s="5">
        <v>2</v>
      </c>
    </row>
    <row r="32" spans="1:5">
      <c r="A32" s="3" t="s">
        <v>46</v>
      </c>
      <c r="B32" s="4">
        <v>775</v>
      </c>
      <c r="C32" s="9">
        <v>5.2040816326530601</v>
      </c>
      <c r="D32" s="10">
        <v>3</v>
      </c>
      <c r="E32" s="5">
        <v>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5"/>
  <sheetViews>
    <sheetView zoomScale="64" zoomScaleNormal="64" workbookViewId="0">
      <selection activeCell="J42" sqref="J42"/>
    </sheetView>
  </sheetViews>
  <sheetFormatPr defaultColWidth="8.73046875" defaultRowHeight="13.5"/>
  <cols>
    <col min="1" max="1" width="14.59765625" customWidth="1"/>
    <col min="2" max="27" width="8.59765625" customWidth="1"/>
  </cols>
  <sheetData>
    <row r="1" spans="1:27">
      <c r="B1" s="20" t="s">
        <v>75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>
      <c r="A2" s="3"/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</row>
    <row r="3" spans="1:27">
      <c r="A3" s="3" t="s">
        <v>16</v>
      </c>
      <c r="B3" s="8">
        <f ca="1">IF(匹配结果!B3=0,"N/A",1+RAND()*(3-1))</f>
        <v>2.4024234262421205</v>
      </c>
      <c r="C3" s="8">
        <f ca="1">IF(匹配结果!C3=0,"N/A",1+RAND()*(3-1))</f>
        <v>2.7885482942326787</v>
      </c>
      <c r="D3" s="8" t="str">
        <f ca="1">IF(匹配结果!D3=0,"N/A",1+RAND()*(3-1))</f>
        <v>N/A</v>
      </c>
      <c r="E3" s="8">
        <f ca="1">IF(匹配结果!E3=0,"N/A",1+RAND()*(3-1))</f>
        <v>2.882044630452457</v>
      </c>
      <c r="F3" s="8">
        <f ca="1">IF(匹配结果!F3=0,"N/A",1+RAND()*(3-1))</f>
        <v>1.9501866553093798</v>
      </c>
      <c r="G3" s="8">
        <f ca="1">IF(匹配结果!G3=0,"N/A",1+RAND()*(3-1))</f>
        <v>2.6653465904408398</v>
      </c>
      <c r="H3" s="8">
        <f ca="1">IF(匹配结果!H3=0,"N/A",1+RAND()*(3-1))</f>
        <v>2.4917574501591941</v>
      </c>
      <c r="I3" s="8">
        <f ca="1">IF(匹配结果!I3=0,"N/A",1+RAND()*(3-1))</f>
        <v>1.3040417737240069</v>
      </c>
      <c r="J3" s="8">
        <f ca="1">IF(匹配结果!J3=0,"N/A",1+RAND()*(3-1))</f>
        <v>1.0743675644226358</v>
      </c>
      <c r="K3" s="8">
        <f ca="1">IF(匹配结果!K3=0,"N/A",1+RAND()*(3-1))</f>
        <v>2.2694343804761363</v>
      </c>
      <c r="L3" s="8">
        <f ca="1">IF(匹配结果!L3=0,"N/A",1+RAND()*(3-1))</f>
        <v>1.128340278507469</v>
      </c>
      <c r="M3" s="8">
        <f ca="1">IF(匹配结果!M3=0,"N/A",1+RAND()*(3-1))</f>
        <v>2.9938691293137456</v>
      </c>
      <c r="N3" s="8">
        <f ca="1">IF(匹配结果!N3=0,"N/A",1+RAND()*(3-1))</f>
        <v>1.017595108137886</v>
      </c>
      <c r="O3" s="8">
        <f ca="1">IF(匹配结果!O3=0,"N/A",1+RAND()*(3-1))</f>
        <v>2.8445967065634505</v>
      </c>
      <c r="P3" s="8">
        <f ca="1">IF(匹配结果!P3=0,"N/A",1+RAND()*(3-1))</f>
        <v>1.1362321317339812</v>
      </c>
      <c r="Q3" s="8">
        <f ca="1">IF(匹配结果!Q3=0,"N/A",1+RAND()*(3-1))</f>
        <v>1.2350163677388661</v>
      </c>
      <c r="R3" s="8">
        <f ca="1">IF(匹配结果!R3=0,"N/A",1+RAND()*(3-1))</f>
        <v>2.5383530515613799</v>
      </c>
      <c r="S3" s="8">
        <f ca="1">IF(匹配结果!S3=0,"N/A",1+RAND()*(3-1))</f>
        <v>2.7384804099685622</v>
      </c>
      <c r="T3" s="8">
        <f ca="1">IF(匹配结果!T3=0,"N/A",1+RAND()*(3-1))</f>
        <v>1.764020658675834</v>
      </c>
      <c r="U3" s="8">
        <f ca="1">IF(匹配结果!U3=0,"N/A",1+RAND()*(3-1))</f>
        <v>2.2107729457690413</v>
      </c>
      <c r="V3" s="8">
        <f ca="1">IF(匹配结果!V3=0,"N/A",1+RAND()*(3-1))</f>
        <v>2.0278936884957215</v>
      </c>
      <c r="W3" s="8">
        <f ca="1">IF(匹配结果!W3=0,"N/A",1+RAND()*(3-1))</f>
        <v>2.1716550161468078</v>
      </c>
      <c r="X3" s="8">
        <f ca="1">IF(匹配结果!X3=0,"N/A",1+RAND()*(3-1))</f>
        <v>1.5028074574923473</v>
      </c>
      <c r="Y3" s="8">
        <f ca="1">IF(匹配结果!Y3=0,"N/A",1+RAND()*(3-1))</f>
        <v>2.9342962523912037</v>
      </c>
      <c r="Z3" s="8">
        <f ca="1">IF(匹配结果!Z3=0,"N/A",1+RAND()*(3-1))</f>
        <v>2.9454972198326086</v>
      </c>
      <c r="AA3" s="8">
        <f ca="1">IF(匹配结果!AA3=0,"N/A",1+RAND()*(3-1))</f>
        <v>2.5265673019182913</v>
      </c>
    </row>
    <row r="4" spans="1:27">
      <c r="A4" s="3" t="s">
        <v>17</v>
      </c>
      <c r="B4" s="8">
        <f ca="1">IF(匹配结果!B4=0,"N/A",1+RAND()*(3-1))</f>
        <v>1.9304723866045654</v>
      </c>
      <c r="C4" s="8">
        <f ca="1">IF(匹配结果!C4=0,"N/A",1+RAND()*(3-1))</f>
        <v>2.1868913394252285</v>
      </c>
      <c r="D4" s="8" t="str">
        <f ca="1">IF(匹配结果!D4=0,"N/A",1+RAND()*(3-1))</f>
        <v>N/A</v>
      </c>
      <c r="E4" s="8">
        <f ca="1">IF(匹配结果!E4=0,"N/A",1+RAND()*(3-1))</f>
        <v>1.3467536719160256</v>
      </c>
      <c r="F4" s="8" t="str">
        <f ca="1">IF(匹配结果!F4=0,"N/A",1+RAND()*(3-1))</f>
        <v>N/A</v>
      </c>
      <c r="G4" s="8">
        <f ca="1">IF(匹配结果!G4=0,"N/A",1+RAND()*(3-1))</f>
        <v>2.7986957642696888</v>
      </c>
      <c r="H4" s="8">
        <f ca="1">IF(匹配结果!H4=0,"N/A",1+RAND()*(3-1))</f>
        <v>1.3621485267717417</v>
      </c>
      <c r="I4" s="8">
        <f ca="1">IF(匹配结果!I4=0,"N/A",1+RAND()*(3-1))</f>
        <v>1.7987212059255921</v>
      </c>
      <c r="J4" s="8">
        <f ca="1">IF(匹配结果!J4=0,"N/A",1+RAND()*(3-1))</f>
        <v>1.8640578142742941</v>
      </c>
      <c r="K4" s="8">
        <f ca="1">IF(匹配结果!K4=0,"N/A",1+RAND()*(3-1))</f>
        <v>2.1321767791561781</v>
      </c>
      <c r="L4" s="8" t="str">
        <f ca="1">IF(匹配结果!L4=0,"N/A",1+RAND()*(3-1))</f>
        <v>N/A</v>
      </c>
      <c r="M4" s="8">
        <f ca="1">IF(匹配结果!M4=0,"N/A",1+RAND()*(3-1))</f>
        <v>2.0472498187190542</v>
      </c>
      <c r="N4" s="8">
        <f ca="1">IF(匹配结果!N4=0,"N/A",1+RAND()*(3-1))</f>
        <v>2.0990564711540243</v>
      </c>
      <c r="O4" s="8">
        <f ca="1">IF(匹配结果!O4=0,"N/A",1+RAND()*(3-1))</f>
        <v>2.021100772028535</v>
      </c>
      <c r="P4" s="8">
        <f ca="1">IF(匹配结果!P4=0,"N/A",1+RAND()*(3-1))</f>
        <v>2.5571582433751283</v>
      </c>
      <c r="Q4" s="8" t="str">
        <f ca="1">IF(匹配结果!Q4=0,"N/A",1+RAND()*(3-1))</f>
        <v>N/A</v>
      </c>
      <c r="R4" s="8">
        <f ca="1">IF(匹配结果!R4=0,"N/A",1+RAND()*(3-1))</f>
        <v>2.9440555616137796</v>
      </c>
      <c r="S4" s="8" t="str">
        <f ca="1">IF(匹配结果!S4=0,"N/A",1+RAND()*(3-1))</f>
        <v>N/A</v>
      </c>
      <c r="T4" s="8">
        <f ca="1">IF(匹配结果!T4=0,"N/A",1+RAND()*(3-1))</f>
        <v>2.0170666361669971</v>
      </c>
      <c r="U4" s="8">
        <f ca="1">IF(匹配结果!U4=0,"N/A",1+RAND()*(3-1))</f>
        <v>2.2600832450380715</v>
      </c>
      <c r="V4" s="8">
        <f ca="1">IF(匹配结果!V4=0,"N/A",1+RAND()*(3-1))</f>
        <v>2.8977421897541076</v>
      </c>
      <c r="W4" s="8" t="str">
        <f ca="1">IF(匹配结果!W4=0,"N/A",1+RAND()*(3-1))</f>
        <v>N/A</v>
      </c>
      <c r="X4" s="8">
        <f ca="1">IF(匹配结果!X4=0,"N/A",1+RAND()*(3-1))</f>
        <v>2.9858082900156355</v>
      </c>
      <c r="Y4" s="8">
        <f ca="1">IF(匹配结果!Y4=0,"N/A",1+RAND()*(3-1))</f>
        <v>1.314855661792081</v>
      </c>
      <c r="Z4" s="8">
        <f ca="1">IF(匹配结果!Z4=0,"N/A",1+RAND()*(3-1))</f>
        <v>1.4380281796565171</v>
      </c>
      <c r="AA4" s="8">
        <f ca="1">IF(匹配结果!AA4=0,"N/A",1+RAND()*(3-1))</f>
        <v>1.4294013046389065</v>
      </c>
    </row>
    <row r="5" spans="1:27">
      <c r="A5" s="3" t="s">
        <v>18</v>
      </c>
      <c r="B5" s="8">
        <f ca="1">IF(匹配结果!B5=0,"N/A",1+RAND()*(3-1))</f>
        <v>2.7007762605710308</v>
      </c>
      <c r="C5" s="8">
        <f ca="1">IF(匹配结果!C5=0,"N/A",1+RAND()*(3-1))</f>
        <v>1.8728011584595421</v>
      </c>
      <c r="D5" s="8">
        <f ca="1">IF(匹配结果!D5=0,"N/A",1+RAND()*(3-1))</f>
        <v>2.2594361355401071</v>
      </c>
      <c r="E5" s="8">
        <f ca="1">IF(匹配结果!E5=0,"N/A",1+RAND()*(3-1))</f>
        <v>2.4945856005848297</v>
      </c>
      <c r="F5" s="8">
        <f ca="1">IF(匹配结果!F5=0,"N/A",1+RAND()*(3-1))</f>
        <v>2.1878349389922338</v>
      </c>
      <c r="G5" s="8" t="str">
        <f ca="1">IF(匹配结果!G5=0,"N/A",1+RAND()*(3-1))</f>
        <v>N/A</v>
      </c>
      <c r="H5" s="8">
        <f ca="1">IF(匹配结果!H5=0,"N/A",1+RAND()*(3-1))</f>
        <v>2.567024136185168</v>
      </c>
      <c r="I5" s="8">
        <f ca="1">IF(匹配结果!I5=0,"N/A",1+RAND()*(3-1))</f>
        <v>1.7386932542825533</v>
      </c>
      <c r="J5" s="8">
        <f ca="1">IF(匹配结果!J5=0,"N/A",1+RAND()*(3-1))</f>
        <v>1.3102061000981775</v>
      </c>
      <c r="K5" s="8">
        <f ca="1">IF(匹配结果!K5=0,"N/A",1+RAND()*(3-1))</f>
        <v>2.8613049685568681</v>
      </c>
      <c r="L5" s="8">
        <f ca="1">IF(匹配结果!L5=0,"N/A",1+RAND()*(3-1))</f>
        <v>1.9819685923064332</v>
      </c>
      <c r="M5" s="8">
        <f ca="1">IF(匹配结果!M5=0,"N/A",1+RAND()*(3-1))</f>
        <v>1.4298023968852809</v>
      </c>
      <c r="N5" s="8">
        <f ca="1">IF(匹配结果!N5=0,"N/A",1+RAND()*(3-1))</f>
        <v>2.9471535115981564</v>
      </c>
      <c r="O5" s="8">
        <f ca="1">IF(匹配结果!O5=0,"N/A",1+RAND()*(3-1))</f>
        <v>2.9863326462031963</v>
      </c>
      <c r="P5" s="8" t="str">
        <f ca="1">IF(匹配结果!P5=0,"N/A",1+RAND()*(3-1))</f>
        <v>N/A</v>
      </c>
      <c r="Q5" s="8">
        <f ca="1">IF(匹配结果!Q5=0,"N/A",1+RAND()*(3-1))</f>
        <v>1.327481440909257</v>
      </c>
      <c r="R5" s="8">
        <f ca="1">IF(匹配结果!R5=0,"N/A",1+RAND()*(3-1))</f>
        <v>1.5302628327070233</v>
      </c>
      <c r="S5" s="8">
        <f ca="1">IF(匹配结果!S5=0,"N/A",1+RAND()*(3-1))</f>
        <v>2.1620651941226408</v>
      </c>
      <c r="T5" s="8">
        <f ca="1">IF(匹配结果!T5=0,"N/A",1+RAND()*(3-1))</f>
        <v>2.3997660069290099</v>
      </c>
      <c r="U5" s="8">
        <f ca="1">IF(匹配结果!U5=0,"N/A",1+RAND()*(3-1))</f>
        <v>1.0821968651633276</v>
      </c>
      <c r="V5" s="8">
        <f ca="1">IF(匹配结果!V5=0,"N/A",1+RAND()*(3-1))</f>
        <v>1.7886839890256923</v>
      </c>
      <c r="W5" s="8">
        <f ca="1">IF(匹配结果!W5=0,"N/A",1+RAND()*(3-1))</f>
        <v>1.7114238182910224</v>
      </c>
      <c r="X5" s="8">
        <f ca="1">IF(匹配结果!X5=0,"N/A",1+RAND()*(3-1))</f>
        <v>2.6601216131863037</v>
      </c>
      <c r="Y5" s="8">
        <f ca="1">IF(匹配结果!Y5=0,"N/A",1+RAND()*(3-1))</f>
        <v>1.7574919844882795</v>
      </c>
      <c r="Z5" s="8">
        <f ca="1">IF(匹配结果!Z5=0,"N/A",1+RAND()*(3-1))</f>
        <v>2.8565122724896357</v>
      </c>
      <c r="AA5" s="8">
        <f ca="1">IF(匹配结果!AA5=0,"N/A",1+RAND()*(3-1))</f>
        <v>2.1485963550294116</v>
      </c>
    </row>
    <row r="6" spans="1:27">
      <c r="A6" s="3" t="s">
        <v>19</v>
      </c>
      <c r="B6" s="8">
        <f ca="1">IF(匹配结果!B6=0,"N/A",1+RAND()*(3-1))</f>
        <v>1.9674810502377396</v>
      </c>
      <c r="C6" s="8">
        <f ca="1">IF(匹配结果!C6=0,"N/A",1+RAND()*(3-1))</f>
        <v>2.493721882516363</v>
      </c>
      <c r="D6" s="8">
        <f ca="1">IF(匹配结果!D6=0,"N/A",1+RAND()*(3-1))</f>
        <v>2.5974814293580142</v>
      </c>
      <c r="E6" s="8">
        <f ca="1">IF(匹配结果!E6=0,"N/A",1+RAND()*(3-1))</f>
        <v>2.618764240271259</v>
      </c>
      <c r="F6" s="8">
        <f ca="1">IF(匹配结果!F6=0,"N/A",1+RAND()*(3-1))</f>
        <v>1.1974654194266077</v>
      </c>
      <c r="G6" s="8">
        <f ca="1">IF(匹配结果!G6=0,"N/A",1+RAND()*(3-1))</f>
        <v>1.8722002693973863</v>
      </c>
      <c r="H6" s="8">
        <f ca="1">IF(匹配结果!H6=0,"N/A",1+RAND()*(3-1))</f>
        <v>2.504009613744917</v>
      </c>
      <c r="I6" s="8">
        <f ca="1">IF(匹配结果!I6=0,"N/A",1+RAND()*(3-1))</f>
        <v>2.7057798599241023</v>
      </c>
      <c r="J6" s="8">
        <f ca="1">IF(匹配结果!J6=0,"N/A",1+RAND()*(3-1))</f>
        <v>2.5158788928462519</v>
      </c>
      <c r="K6" s="8">
        <f ca="1">IF(匹配结果!K6=0,"N/A",1+RAND()*(3-1))</f>
        <v>2.4412178865182081</v>
      </c>
      <c r="L6" s="8">
        <f ca="1">IF(匹配结果!L6=0,"N/A",1+RAND()*(3-1))</f>
        <v>1.7045842110244287</v>
      </c>
      <c r="M6" s="8">
        <f ca="1">IF(匹配结果!M6=0,"N/A",1+RAND()*(3-1))</f>
        <v>1.0702129996589389</v>
      </c>
      <c r="N6" s="8">
        <f ca="1">IF(匹配结果!N6=0,"N/A",1+RAND()*(3-1))</f>
        <v>2.0258828759880956</v>
      </c>
      <c r="O6" s="8">
        <f ca="1">IF(匹配结果!O6=0,"N/A",1+RAND()*(3-1))</f>
        <v>1.1688953732401866</v>
      </c>
      <c r="P6" s="8" t="str">
        <f ca="1">IF(匹配结果!P6=0,"N/A",1+RAND()*(3-1))</f>
        <v>N/A</v>
      </c>
      <c r="Q6" s="8">
        <f ca="1">IF(匹配结果!Q6=0,"N/A",1+RAND()*(3-1))</f>
        <v>2.1829031335355946</v>
      </c>
      <c r="R6" s="8">
        <f ca="1">IF(匹配结果!R6=0,"N/A",1+RAND()*(3-1))</f>
        <v>1.4191652696221975</v>
      </c>
      <c r="S6" s="8">
        <f ca="1">IF(匹配结果!S6=0,"N/A",1+RAND()*(3-1))</f>
        <v>2.4848884438515531</v>
      </c>
      <c r="T6" s="8">
        <f ca="1">IF(匹配结果!T6=0,"N/A",1+RAND()*(3-1))</f>
        <v>1.1306557363731278</v>
      </c>
      <c r="U6" s="8">
        <f ca="1">IF(匹配结果!U6=0,"N/A",1+RAND()*(3-1))</f>
        <v>2.2896402607456228</v>
      </c>
      <c r="V6" s="8">
        <f ca="1">IF(匹配结果!V6=0,"N/A",1+RAND()*(3-1))</f>
        <v>2.574958018309232</v>
      </c>
      <c r="W6" s="8">
        <f ca="1">IF(匹配结果!W6=0,"N/A",1+RAND()*(3-1))</f>
        <v>1.3922091471415541</v>
      </c>
      <c r="X6" s="8">
        <f ca="1">IF(匹配结果!X6=0,"N/A",1+RAND()*(3-1))</f>
        <v>2.4114326949427416</v>
      </c>
      <c r="Y6" s="8">
        <f ca="1">IF(匹配结果!Y6=0,"N/A",1+RAND()*(3-1))</f>
        <v>2.8178555500495621</v>
      </c>
      <c r="Z6" s="8">
        <f ca="1">IF(匹配结果!Z6=0,"N/A",1+RAND()*(3-1))</f>
        <v>1.06265653290442</v>
      </c>
      <c r="AA6" s="8">
        <f ca="1">IF(匹配结果!AA6=0,"N/A",1+RAND()*(3-1))</f>
        <v>2.8421971526211012</v>
      </c>
    </row>
    <row r="7" spans="1:27">
      <c r="A7" s="3" t="s">
        <v>20</v>
      </c>
      <c r="B7" s="8">
        <f ca="1">IF(匹配结果!B7=0,"N/A",1+RAND()*(3-1))</f>
        <v>2.7548678155106661</v>
      </c>
      <c r="C7" s="8">
        <f ca="1">IF(匹配结果!C7=0,"N/A",1+RAND()*(3-1))</f>
        <v>1.0999213737431932</v>
      </c>
      <c r="D7" s="8">
        <f ca="1">IF(匹配结果!D7=0,"N/A",1+RAND()*(3-1))</f>
        <v>2.102943228214464</v>
      </c>
      <c r="E7" s="8">
        <f ca="1">IF(匹配结果!E7=0,"N/A",1+RAND()*(3-1))</f>
        <v>2.5127682645610681</v>
      </c>
      <c r="F7" s="8">
        <f ca="1">IF(匹配结果!F7=0,"N/A",1+RAND()*(3-1))</f>
        <v>1.9090302165194617</v>
      </c>
      <c r="G7" s="8">
        <f ca="1">IF(匹配结果!G7=0,"N/A",1+RAND()*(3-1))</f>
        <v>2.2736336586412031</v>
      </c>
      <c r="H7" s="8">
        <f ca="1">IF(匹配结果!H7=0,"N/A",1+RAND()*(3-1))</f>
        <v>1.480084485115438</v>
      </c>
      <c r="I7" s="8">
        <f ca="1">IF(匹配结果!I7=0,"N/A",1+RAND()*(3-1))</f>
        <v>2.2639903681640434</v>
      </c>
      <c r="J7" s="8">
        <f ca="1">IF(匹配结果!J7=0,"N/A",1+RAND()*(3-1))</f>
        <v>2.4270325574296541</v>
      </c>
      <c r="K7" s="8">
        <f ca="1">IF(匹配结果!K7=0,"N/A",1+RAND()*(3-1))</f>
        <v>2.2365395726168646</v>
      </c>
      <c r="L7" s="8">
        <f ca="1">IF(匹配结果!L7=0,"N/A",1+RAND()*(3-1))</f>
        <v>2.5662733881636779</v>
      </c>
      <c r="M7" s="8">
        <f ca="1">IF(匹配结果!M7=0,"N/A",1+RAND()*(3-1))</f>
        <v>1.2647759333080824</v>
      </c>
      <c r="N7" s="8">
        <f ca="1">IF(匹配结果!N7=0,"N/A",1+RAND()*(3-1))</f>
        <v>1.0534349057353578</v>
      </c>
      <c r="O7" s="8">
        <f ca="1">IF(匹配结果!O7=0,"N/A",1+RAND()*(3-1))</f>
        <v>1.7299208109032667</v>
      </c>
      <c r="P7" s="8">
        <f ca="1">IF(匹配结果!P7=0,"N/A",1+RAND()*(3-1))</f>
        <v>2.8536242258164428</v>
      </c>
      <c r="Q7" s="8">
        <f ca="1">IF(匹配结果!Q7=0,"N/A",1+RAND()*(3-1))</f>
        <v>1.8370953054269417</v>
      </c>
      <c r="R7" s="8">
        <f ca="1">IF(匹配结果!R7=0,"N/A",1+RAND()*(3-1))</f>
        <v>1.4176931764331238</v>
      </c>
      <c r="S7" s="8" t="str">
        <f ca="1">IF(匹配结果!S7=0,"N/A",1+RAND()*(3-1))</f>
        <v>N/A</v>
      </c>
      <c r="T7" s="8">
        <f ca="1">IF(匹配结果!T7=0,"N/A",1+RAND()*(3-1))</f>
        <v>1.000053491504737</v>
      </c>
      <c r="U7" s="8">
        <f ca="1">IF(匹配结果!U7=0,"N/A",1+RAND()*(3-1))</f>
        <v>1.9366728381309628</v>
      </c>
      <c r="V7" s="8">
        <f ca="1">IF(匹配结果!V7=0,"N/A",1+RAND()*(3-1))</f>
        <v>1.6411448967901419</v>
      </c>
      <c r="W7" s="8">
        <f ca="1">IF(匹配结果!W7=0,"N/A",1+RAND()*(3-1))</f>
        <v>1.5012489682169805</v>
      </c>
      <c r="X7" s="8">
        <f ca="1">IF(匹配结果!X7=0,"N/A",1+RAND()*(3-1))</f>
        <v>1.7350590917253506</v>
      </c>
      <c r="Y7" s="8">
        <f ca="1">IF(匹配结果!Y7=0,"N/A",1+RAND()*(3-1))</f>
        <v>2.6687366197967433</v>
      </c>
      <c r="Z7" s="8">
        <f ca="1">IF(匹配结果!Z7=0,"N/A",1+RAND()*(3-1))</f>
        <v>1.043465739607695</v>
      </c>
      <c r="AA7" s="8">
        <f ca="1">IF(匹配结果!AA7=0,"N/A",1+RAND()*(3-1))</f>
        <v>1.3357332467698946</v>
      </c>
    </row>
    <row r="8" spans="1:27">
      <c r="A8" s="3" t="s">
        <v>21</v>
      </c>
      <c r="B8" s="8">
        <f ca="1">IF(匹配结果!B8=0,"N/A",1+RAND()*(3-1))</f>
        <v>2.2345767569689525</v>
      </c>
      <c r="C8" s="8">
        <f ca="1">IF(匹配结果!C8=0,"N/A",1+RAND()*(3-1))</f>
        <v>1.644552455212865</v>
      </c>
      <c r="D8" s="8" t="str">
        <f ca="1">IF(匹配结果!D8=0,"N/A",1+RAND()*(3-1))</f>
        <v>N/A</v>
      </c>
      <c r="E8" s="8">
        <f ca="1">IF(匹配结果!E8=0,"N/A",1+RAND()*(3-1))</f>
        <v>2.1444086818153143</v>
      </c>
      <c r="F8" s="8">
        <f ca="1">IF(匹配结果!F8=0,"N/A",1+RAND()*(3-1))</f>
        <v>2.8982131115264353</v>
      </c>
      <c r="G8" s="8">
        <f ca="1">IF(匹配结果!G8=0,"N/A",1+RAND()*(3-1))</f>
        <v>2.4422155440465181</v>
      </c>
      <c r="H8" s="8">
        <f ca="1">IF(匹配结果!H8=0,"N/A",1+RAND()*(3-1))</f>
        <v>1.2945174757975548</v>
      </c>
      <c r="I8" s="8">
        <f ca="1">IF(匹配结果!I8=0,"N/A",1+RAND()*(3-1))</f>
        <v>2.657477333271506</v>
      </c>
      <c r="J8" s="8">
        <f ca="1">IF(匹配结果!J8=0,"N/A",1+RAND()*(3-1))</f>
        <v>2.0182336444012172</v>
      </c>
      <c r="K8" s="8">
        <f ca="1">IF(匹配结果!K8=0,"N/A",1+RAND()*(3-1))</f>
        <v>2.2852515079890154</v>
      </c>
      <c r="L8" s="8">
        <f ca="1">IF(匹配结果!L8=0,"N/A",1+RAND()*(3-1))</f>
        <v>2.2603647971333301</v>
      </c>
      <c r="M8" s="8">
        <f ca="1">IF(匹配结果!M8=0,"N/A",1+RAND()*(3-1))</f>
        <v>2.7458409906892061</v>
      </c>
      <c r="N8" s="8">
        <f ca="1">IF(匹配结果!N8=0,"N/A",1+RAND()*(3-1))</f>
        <v>1.6043221906142142</v>
      </c>
      <c r="O8" s="8">
        <f ca="1">IF(匹配结果!O8=0,"N/A",1+RAND()*(3-1))</f>
        <v>1.9578613850046873</v>
      </c>
      <c r="P8" s="8">
        <f ca="1">IF(匹配结果!P8=0,"N/A",1+RAND()*(3-1))</f>
        <v>2.3987170209614503</v>
      </c>
      <c r="Q8" s="8" t="str">
        <f ca="1">IF(匹配结果!Q8=0,"N/A",1+RAND()*(3-1))</f>
        <v>N/A</v>
      </c>
      <c r="R8" s="8">
        <f ca="1">IF(匹配结果!R8=0,"N/A",1+RAND()*(3-1))</f>
        <v>1.9338823140093484</v>
      </c>
      <c r="S8" s="8">
        <f ca="1">IF(匹配结果!S8=0,"N/A",1+RAND()*(3-1))</f>
        <v>1.1673846971188362</v>
      </c>
      <c r="T8" s="8">
        <f ca="1">IF(匹配结果!T8=0,"N/A",1+RAND()*(3-1))</f>
        <v>1.4127994440807201</v>
      </c>
      <c r="U8" s="8">
        <f ca="1">IF(匹配结果!U8=0,"N/A",1+RAND()*(3-1))</f>
        <v>2.893760784502355</v>
      </c>
      <c r="V8" s="8">
        <f ca="1">IF(匹配结果!V8=0,"N/A",1+RAND()*(3-1))</f>
        <v>1.039127230211262</v>
      </c>
      <c r="W8" s="8">
        <f ca="1">IF(匹配结果!W8=0,"N/A",1+RAND()*(3-1))</f>
        <v>2.1176340232402229</v>
      </c>
      <c r="X8" s="8">
        <f ca="1">IF(匹配结果!X8=0,"N/A",1+RAND()*(3-1))</f>
        <v>1.6900684384905051</v>
      </c>
      <c r="Y8" s="8">
        <f ca="1">IF(匹配结果!Y8=0,"N/A",1+RAND()*(3-1))</f>
        <v>1.5447617948814574</v>
      </c>
      <c r="Z8" s="8">
        <f ca="1">IF(匹配结果!Z8=0,"N/A",1+RAND()*(3-1))</f>
        <v>1.7805950044560168</v>
      </c>
      <c r="AA8" s="8">
        <f ca="1">IF(匹配结果!AA8=0,"N/A",1+RAND()*(3-1))</f>
        <v>1.2499656919527971</v>
      </c>
    </row>
    <row r="9" spans="1:27">
      <c r="A9" s="3" t="s">
        <v>22</v>
      </c>
      <c r="B9" s="8">
        <f ca="1">IF(匹配结果!B9=0,"N/A",1+RAND()*(3-1))</f>
        <v>1.7842146856090084</v>
      </c>
      <c r="C9" s="8">
        <f ca="1">IF(匹配结果!C9=0,"N/A",1+RAND()*(3-1))</f>
        <v>1.3767485576758076</v>
      </c>
      <c r="D9" s="8">
        <f ca="1">IF(匹配结果!D9=0,"N/A",1+RAND()*(3-1))</f>
        <v>1.0928799104748159</v>
      </c>
      <c r="E9" s="8">
        <f ca="1">IF(匹配结果!E9=0,"N/A",1+RAND()*(3-1))</f>
        <v>2.3450615235858825</v>
      </c>
      <c r="F9" s="8">
        <f ca="1">IF(匹配结果!F9=0,"N/A",1+RAND()*(3-1))</f>
        <v>1.1177195374012467</v>
      </c>
      <c r="G9" s="8">
        <f ca="1">IF(匹配结果!G9=0,"N/A",1+RAND()*(3-1))</f>
        <v>1.9768131655878312</v>
      </c>
      <c r="H9" s="8">
        <f ca="1">IF(匹配结果!H9=0,"N/A",1+RAND()*(3-1))</f>
        <v>1.0475147497034112</v>
      </c>
      <c r="I9" s="8">
        <f ca="1">IF(匹配结果!I9=0,"N/A",1+RAND()*(3-1))</f>
        <v>2.8945816165849059</v>
      </c>
      <c r="J9" s="8">
        <f ca="1">IF(匹配结果!J9=0,"N/A",1+RAND()*(3-1))</f>
        <v>1.7017927961175199</v>
      </c>
      <c r="K9" s="8">
        <f ca="1">IF(匹配结果!K9=0,"N/A",1+RAND()*(3-1))</f>
        <v>1.8665866253531085</v>
      </c>
      <c r="L9" s="8">
        <f ca="1">IF(匹配结果!L9=0,"N/A",1+RAND()*(3-1))</f>
        <v>1.7015543287025461</v>
      </c>
      <c r="M9" s="8">
        <f ca="1">IF(匹配结果!M9=0,"N/A",1+RAND()*(3-1))</f>
        <v>1.8187413483716208</v>
      </c>
      <c r="N9" s="8">
        <f ca="1">IF(匹配结果!N9=0,"N/A",1+RAND()*(3-1))</f>
        <v>1.5710849832568068</v>
      </c>
      <c r="O9" s="8">
        <f ca="1">IF(匹配结果!O9=0,"N/A",1+RAND()*(3-1))</f>
        <v>1.9840668473021132</v>
      </c>
      <c r="P9" s="8">
        <f ca="1">IF(匹配结果!P9=0,"N/A",1+RAND()*(3-1))</f>
        <v>2.9702562834946447</v>
      </c>
      <c r="Q9" s="8">
        <f ca="1">IF(匹配结果!Q9=0,"N/A",1+RAND()*(3-1))</f>
        <v>1.1078617242053468</v>
      </c>
      <c r="R9" s="8">
        <f ca="1">IF(匹配结果!R9=0,"N/A",1+RAND()*(3-1))</f>
        <v>1.6703078044708812</v>
      </c>
      <c r="S9" s="8">
        <f ca="1">IF(匹配结果!S9=0,"N/A",1+RAND()*(3-1))</f>
        <v>2.5535842859807172</v>
      </c>
      <c r="T9" s="8">
        <f ca="1">IF(匹配结果!T9=0,"N/A",1+RAND()*(3-1))</f>
        <v>1.6248228307824779</v>
      </c>
      <c r="U9" s="8">
        <f ca="1">IF(匹配结果!U9=0,"N/A",1+RAND()*(3-1))</f>
        <v>1.4165655682659841</v>
      </c>
      <c r="V9" s="8">
        <f ca="1">IF(匹配结果!V9=0,"N/A",1+RAND()*(3-1))</f>
        <v>1.6075151908480221</v>
      </c>
      <c r="W9" s="8">
        <f ca="1">IF(匹配结果!W9=0,"N/A",1+RAND()*(3-1))</f>
        <v>1.6647280425023125</v>
      </c>
      <c r="X9" s="8">
        <f ca="1">IF(匹配结果!X9=0,"N/A",1+RAND()*(3-1))</f>
        <v>1.6799330873958209</v>
      </c>
      <c r="Y9" s="8">
        <f ca="1">IF(匹配结果!Y9=0,"N/A",1+RAND()*(3-1))</f>
        <v>2.4071409788829721</v>
      </c>
      <c r="Z9" s="8">
        <f ca="1">IF(匹配结果!Z9=0,"N/A",1+RAND()*(3-1))</f>
        <v>1.3332314514182388</v>
      </c>
      <c r="AA9" s="8">
        <f ca="1">IF(匹配结果!AA9=0,"N/A",1+RAND()*(3-1))</f>
        <v>1.6142103212579881</v>
      </c>
    </row>
    <row r="10" spans="1:27">
      <c r="A10" s="3" t="s">
        <v>23</v>
      </c>
      <c r="B10" s="8">
        <f ca="1">IF(匹配结果!B10=0,"N/A",1+RAND()*(3-1))</f>
        <v>2.6685562890647185</v>
      </c>
      <c r="C10" s="8">
        <f ca="1">IF(匹配结果!C10=0,"N/A",1+RAND()*(3-1))</f>
        <v>2.4353418225641805</v>
      </c>
      <c r="D10" s="8" t="str">
        <f ca="1">IF(匹配结果!D10=0,"N/A",1+RAND()*(3-1))</f>
        <v>N/A</v>
      </c>
      <c r="E10" s="8">
        <f ca="1">IF(匹配结果!E10=0,"N/A",1+RAND()*(3-1))</f>
        <v>1.825787113874513</v>
      </c>
      <c r="F10" s="8">
        <f ca="1">IF(匹配结果!F10=0,"N/A",1+RAND()*(3-1))</f>
        <v>1.701339087664367</v>
      </c>
      <c r="G10" s="8">
        <f ca="1">IF(匹配结果!G10=0,"N/A",1+RAND()*(3-1))</f>
        <v>2.3595975420975313</v>
      </c>
      <c r="H10" s="8">
        <f ca="1">IF(匹配结果!H10=0,"N/A",1+RAND()*(3-1))</f>
        <v>2.4797145429432108</v>
      </c>
      <c r="I10" s="8">
        <f ca="1">IF(匹配结果!I10=0,"N/A",1+RAND()*(3-1))</f>
        <v>1.2367293770480898</v>
      </c>
      <c r="J10" s="8">
        <f ca="1">IF(匹配结果!J10=0,"N/A",1+RAND()*(3-1))</f>
        <v>1.6656197996131774</v>
      </c>
      <c r="K10" s="8">
        <f ca="1">IF(匹配结果!K10=0,"N/A",1+RAND()*(3-1))</f>
        <v>1.9383466959342195</v>
      </c>
      <c r="L10" s="8" t="str">
        <f ca="1">IF(匹配结果!L10=0,"N/A",1+RAND()*(3-1))</f>
        <v>N/A</v>
      </c>
      <c r="M10" s="8">
        <f ca="1">IF(匹配结果!M10=0,"N/A",1+RAND()*(3-1))</f>
        <v>1.1418310084492591</v>
      </c>
      <c r="N10" s="8">
        <f ca="1">IF(匹配结果!N10=0,"N/A",1+RAND()*(3-1))</f>
        <v>1.0512421342373843</v>
      </c>
      <c r="O10" s="8">
        <f ca="1">IF(匹配结果!O10=0,"N/A",1+RAND()*(3-1))</f>
        <v>1.677955299400206</v>
      </c>
      <c r="P10" s="8">
        <f ca="1">IF(匹配结果!P10=0,"N/A",1+RAND()*(3-1))</f>
        <v>1.2674953336667889</v>
      </c>
      <c r="Q10" s="8">
        <f ca="1">IF(匹配结果!Q10=0,"N/A",1+RAND()*(3-1))</f>
        <v>2.4895352299751803</v>
      </c>
      <c r="R10" s="8">
        <f ca="1">IF(匹配结果!R10=0,"N/A",1+RAND()*(3-1))</f>
        <v>1.0616294746900246</v>
      </c>
      <c r="S10" s="8">
        <f ca="1">IF(匹配结果!S10=0,"N/A",1+RAND()*(3-1))</f>
        <v>2.8655185599956821</v>
      </c>
      <c r="T10" s="8">
        <f ca="1">IF(匹配结果!T10=0,"N/A",1+RAND()*(3-1))</f>
        <v>2.7133732956080872</v>
      </c>
      <c r="U10" s="8">
        <f ca="1">IF(匹配结果!U10=0,"N/A",1+RAND()*(3-1))</f>
        <v>2.9404512976680577</v>
      </c>
      <c r="V10" s="8">
        <f ca="1">IF(匹配结果!V10=0,"N/A",1+RAND()*(3-1))</f>
        <v>1.6043635176020694</v>
      </c>
      <c r="W10" s="8" t="str">
        <f ca="1">IF(匹配结果!W10=0,"N/A",1+RAND()*(3-1))</f>
        <v>N/A</v>
      </c>
      <c r="X10" s="8">
        <f ca="1">IF(匹配结果!X10=0,"N/A",1+RAND()*(3-1))</f>
        <v>2.4912820765159087</v>
      </c>
      <c r="Y10" s="8">
        <f ca="1">IF(匹配结果!Y10=0,"N/A",1+RAND()*(3-1))</f>
        <v>2.1667006194106087</v>
      </c>
      <c r="Z10" s="8">
        <f ca="1">IF(匹配结果!Z10=0,"N/A",1+RAND()*(3-1))</f>
        <v>2.4255928506569573</v>
      </c>
      <c r="AA10" s="8">
        <f ca="1">IF(匹配结果!AA10=0,"N/A",1+RAND()*(3-1))</f>
        <v>2.0125118475496442</v>
      </c>
    </row>
    <row r="11" spans="1:27">
      <c r="A11" s="3" t="s">
        <v>24</v>
      </c>
      <c r="B11" s="8">
        <f ca="1">IF(匹配结果!B11=0,"N/A",1+RAND()*(3-1))</f>
        <v>2.4735799128192464</v>
      </c>
      <c r="C11" s="8">
        <f ca="1">IF(匹配结果!C11=0,"N/A",1+RAND()*(3-1))</f>
        <v>2.1369432561012331</v>
      </c>
      <c r="D11" s="8">
        <f ca="1">IF(匹配结果!D11=0,"N/A",1+RAND()*(3-1))</f>
        <v>2.3254238991942717</v>
      </c>
      <c r="E11" s="8">
        <f ca="1">IF(匹配结果!E11=0,"N/A",1+RAND()*(3-1))</f>
        <v>1.5165969956670473</v>
      </c>
      <c r="F11" s="8">
        <f ca="1">IF(匹配结果!F11=0,"N/A",1+RAND()*(3-1))</f>
        <v>1.2549391497772784</v>
      </c>
      <c r="G11" s="8" t="str">
        <f ca="1">IF(匹配结果!G11=0,"N/A",1+RAND()*(3-1))</f>
        <v>N/A</v>
      </c>
      <c r="H11" s="8">
        <f ca="1">IF(匹配结果!H11=0,"N/A",1+RAND()*(3-1))</f>
        <v>1.5073418926766873</v>
      </c>
      <c r="I11" s="8">
        <f ca="1">IF(匹配结果!I11=0,"N/A",1+RAND()*(3-1))</f>
        <v>2.2743693598732282</v>
      </c>
      <c r="J11" s="8">
        <f ca="1">IF(匹配结果!J11=0,"N/A",1+RAND()*(3-1))</f>
        <v>2.8795208991898464</v>
      </c>
      <c r="K11" s="8">
        <f ca="1">IF(匹配结果!K11=0,"N/A",1+RAND()*(3-1))</f>
        <v>1.5527582953364998</v>
      </c>
      <c r="L11" s="8">
        <f ca="1">IF(匹配结果!L11=0,"N/A",1+RAND()*(3-1))</f>
        <v>2.4758707815462802</v>
      </c>
      <c r="M11" s="8">
        <f ca="1">IF(匹配结果!M11=0,"N/A",1+RAND()*(3-1))</f>
        <v>2.5200028335134821</v>
      </c>
      <c r="N11" s="8">
        <f ca="1">IF(匹配结果!N11=0,"N/A",1+RAND()*(3-1))</f>
        <v>2.2490441274104223</v>
      </c>
      <c r="O11" s="8">
        <f ca="1">IF(匹配结果!O11=0,"N/A",1+RAND()*(3-1))</f>
        <v>1.5523443269842607</v>
      </c>
      <c r="P11" s="8" t="str">
        <f ca="1">IF(匹配结果!P11=0,"N/A",1+RAND()*(3-1))</f>
        <v>N/A</v>
      </c>
      <c r="Q11" s="8">
        <f ca="1">IF(匹配结果!Q11=0,"N/A",1+RAND()*(3-1))</f>
        <v>2.5790556017213948</v>
      </c>
      <c r="R11" s="8">
        <f ca="1">IF(匹配结果!R11=0,"N/A",1+RAND()*(3-1))</f>
        <v>2.1769814307790258</v>
      </c>
      <c r="S11" s="8">
        <f ca="1">IF(匹配结果!S11=0,"N/A",1+RAND()*(3-1))</f>
        <v>2.9100212617660084</v>
      </c>
      <c r="T11" s="8">
        <f ca="1">IF(匹配结果!T11=0,"N/A",1+RAND()*(3-1))</f>
        <v>1.4124584125587618</v>
      </c>
      <c r="U11" s="8">
        <f ca="1">IF(匹配结果!U11=0,"N/A",1+RAND()*(3-1))</f>
        <v>1.5347463278242048</v>
      </c>
      <c r="V11" s="8">
        <f ca="1">IF(匹配结果!V11=0,"N/A",1+RAND()*(3-1))</f>
        <v>2.7200452168128102</v>
      </c>
      <c r="W11" s="8">
        <f ca="1">IF(匹配结果!W11=0,"N/A",1+RAND()*(3-1))</f>
        <v>2.8145508089752767</v>
      </c>
      <c r="X11" s="8">
        <f ca="1">IF(匹配结果!X11=0,"N/A",1+RAND()*(3-1))</f>
        <v>2.4442794053088677</v>
      </c>
      <c r="Y11" s="8">
        <f ca="1">IF(匹配结果!Y11=0,"N/A",1+RAND()*(3-1))</f>
        <v>2.8994061125988004</v>
      </c>
      <c r="Z11" s="8">
        <f ca="1">IF(匹配结果!Z11=0,"N/A",1+RAND()*(3-1))</f>
        <v>2.9218348547574511</v>
      </c>
      <c r="AA11" s="8">
        <f ca="1">IF(匹配结果!AA11=0,"N/A",1+RAND()*(3-1))</f>
        <v>2.3542474581393624</v>
      </c>
    </row>
    <row r="12" spans="1:27">
      <c r="A12" s="3" t="s">
        <v>25</v>
      </c>
      <c r="B12" s="8">
        <f ca="1">IF(匹配结果!B12=0,"N/A",1+RAND()*(3-1))</f>
        <v>2.068339756158295</v>
      </c>
      <c r="C12" s="8" t="str">
        <f ca="1">IF(匹配结果!C12=0,"N/A",1+RAND()*(3-1))</f>
        <v>N/A</v>
      </c>
      <c r="D12" s="8" t="str">
        <f ca="1">IF(匹配结果!D12=0,"N/A",1+RAND()*(3-1))</f>
        <v>N/A</v>
      </c>
      <c r="E12" s="8">
        <f ca="1">IF(匹配结果!E12=0,"N/A",1+RAND()*(3-1))</f>
        <v>1.6200553402942652</v>
      </c>
      <c r="F12" s="8">
        <f ca="1">IF(匹配结果!F12=0,"N/A",1+RAND()*(3-1))</f>
        <v>2.2930031708310059</v>
      </c>
      <c r="G12" s="8">
        <f ca="1">IF(匹配结果!G12=0,"N/A",1+RAND()*(3-1))</f>
        <v>2.7278290459646706</v>
      </c>
      <c r="H12" s="8">
        <f ca="1">IF(匹配结果!H12=0,"N/A",1+RAND()*(3-1))</f>
        <v>1.5393267738399929</v>
      </c>
      <c r="I12" s="8">
        <f ca="1">IF(匹配结果!I12=0,"N/A",1+RAND()*(3-1))</f>
        <v>2.9602378131930656</v>
      </c>
      <c r="J12" s="8">
        <f ca="1">IF(匹配结果!J12=0,"N/A",1+RAND()*(3-1))</f>
        <v>2.3522196585930217</v>
      </c>
      <c r="K12" s="8" t="str">
        <f ca="1">IF(匹配结果!K12=0,"N/A",1+RAND()*(3-1))</f>
        <v>N/A</v>
      </c>
      <c r="L12" s="8">
        <f ca="1">IF(匹配结果!L12=0,"N/A",1+RAND()*(3-1))</f>
        <v>2.5128817952898381</v>
      </c>
      <c r="M12" s="8">
        <f ca="1">IF(匹配结果!M12=0,"N/A",1+RAND()*(3-1))</f>
        <v>1.4253510194943078</v>
      </c>
      <c r="N12" s="8">
        <f ca="1">IF(匹配结果!N12=0,"N/A",1+RAND()*(3-1))</f>
        <v>2.4633344407468551</v>
      </c>
      <c r="O12" s="8" t="str">
        <f ca="1">IF(匹配结果!O12=0,"N/A",1+RAND()*(3-1))</f>
        <v>N/A</v>
      </c>
      <c r="P12" s="8" t="str">
        <f ca="1">IF(匹配结果!P12=0,"N/A",1+RAND()*(3-1))</f>
        <v>N/A</v>
      </c>
      <c r="Q12" s="8">
        <f ca="1">IF(匹配结果!Q12=0,"N/A",1+RAND()*(3-1))</f>
        <v>2.910776549282966</v>
      </c>
      <c r="R12" s="8">
        <f ca="1">IF(匹配结果!R12=0,"N/A",1+RAND()*(3-1))</f>
        <v>1.8441097668882926</v>
      </c>
      <c r="S12" s="8">
        <f ca="1">IF(匹配结果!S12=0,"N/A",1+RAND()*(3-1))</f>
        <v>2.9216053337741128</v>
      </c>
      <c r="T12" s="8" t="str">
        <f ca="1">IF(匹配结果!T12=0,"N/A",1+RAND()*(3-1))</f>
        <v>N/A</v>
      </c>
      <c r="U12" s="8">
        <f ca="1">IF(匹配结果!U12=0,"N/A",1+RAND()*(3-1))</f>
        <v>1.2865769603307151</v>
      </c>
      <c r="V12" s="8">
        <f ca="1">IF(匹配结果!V12=0,"N/A",1+RAND()*(3-1))</f>
        <v>1.4034697080101464</v>
      </c>
      <c r="W12" s="8">
        <f ca="1">IF(匹配结果!W12=0,"N/A",1+RAND()*(3-1))</f>
        <v>2.7899052650348031</v>
      </c>
      <c r="X12" s="8">
        <f ca="1">IF(匹配结果!X12=0,"N/A",1+RAND()*(3-1))</f>
        <v>1.3061454858070656</v>
      </c>
      <c r="Y12" s="8">
        <f ca="1">IF(匹配结果!Y12=0,"N/A",1+RAND()*(3-1))</f>
        <v>2.8389215023381857</v>
      </c>
      <c r="Z12" s="8">
        <f ca="1">IF(匹配结果!Z12=0,"N/A",1+RAND()*(3-1))</f>
        <v>1.5163262010700431</v>
      </c>
      <c r="AA12" s="8">
        <f ca="1">IF(匹配结果!AA12=0,"N/A",1+RAND()*(3-1))</f>
        <v>1.374521821454574</v>
      </c>
    </row>
    <row r="13" spans="1:27">
      <c r="A13" s="3" t="s">
        <v>26</v>
      </c>
      <c r="B13" s="8" t="str">
        <f ca="1">IF(匹配结果!B13=0,"N/A",1+RAND()*(3-1))</f>
        <v>N/A</v>
      </c>
      <c r="C13" s="8">
        <f ca="1">IF(匹配结果!C13=0,"N/A",1+RAND()*(3-1))</f>
        <v>2.2032122996576113</v>
      </c>
      <c r="D13" s="8">
        <f ca="1">IF(匹配结果!D13=0,"N/A",1+RAND()*(3-1))</f>
        <v>1.4248639016493561</v>
      </c>
      <c r="E13" s="8">
        <f ca="1">IF(匹配结果!E13=0,"N/A",1+RAND()*(3-1))</f>
        <v>1.3734926256551794</v>
      </c>
      <c r="F13" s="8">
        <f ca="1">IF(匹配结果!F13=0,"N/A",1+RAND()*(3-1))</f>
        <v>2.8650626485260524</v>
      </c>
      <c r="G13" s="8" t="str">
        <f ca="1">IF(匹配结果!G13=0,"N/A",1+RAND()*(3-1))</f>
        <v>N/A</v>
      </c>
      <c r="H13" s="8">
        <f ca="1">IF(匹配结果!H13=0,"N/A",1+RAND()*(3-1))</f>
        <v>1.786324320433831</v>
      </c>
      <c r="I13" s="8">
        <f ca="1">IF(匹配结果!I13=0,"N/A",1+RAND()*(3-1))</f>
        <v>1.8878606776019282</v>
      </c>
      <c r="J13" s="8">
        <f ca="1">IF(匹配结果!J13=0,"N/A",1+RAND()*(3-1))</f>
        <v>1.1085393378042785</v>
      </c>
      <c r="K13" s="8">
        <f ca="1">IF(匹配结果!K13=0,"N/A",1+RAND()*(3-1))</f>
        <v>2.6887875832831796</v>
      </c>
      <c r="L13" s="8" t="str">
        <f ca="1">IF(匹配结果!L13=0,"N/A",1+RAND()*(3-1))</f>
        <v>N/A</v>
      </c>
      <c r="M13" s="8">
        <f ca="1">IF(匹配结果!M13=0,"N/A",1+RAND()*(3-1))</f>
        <v>1.8003722730714502</v>
      </c>
      <c r="N13" s="8">
        <f ca="1">IF(匹配结果!N13=0,"N/A",1+RAND()*(3-1))</f>
        <v>1.3850862548208549</v>
      </c>
      <c r="O13" s="8">
        <f ca="1">IF(匹配结果!O13=0,"N/A",1+RAND()*(3-1))</f>
        <v>1.2465680737950493</v>
      </c>
      <c r="P13" s="8">
        <f ca="1">IF(匹配结果!P13=0,"N/A",1+RAND()*(3-1))</f>
        <v>2.4911327150614566</v>
      </c>
      <c r="Q13" s="8">
        <f ca="1">IF(匹配结果!Q13=0,"N/A",1+RAND()*(3-1))</f>
        <v>2.3472881399041423</v>
      </c>
      <c r="R13" s="8">
        <f ca="1">IF(匹配结果!R13=0,"N/A",1+RAND()*(3-1))</f>
        <v>2.7071535787094163</v>
      </c>
      <c r="S13" s="8" t="str">
        <f ca="1">IF(匹配结果!S13=0,"N/A",1+RAND()*(3-1))</f>
        <v>N/A</v>
      </c>
      <c r="T13" s="8">
        <f ca="1">IF(匹配结果!T13=0,"N/A",1+RAND()*(3-1))</f>
        <v>1.4854331722380227</v>
      </c>
      <c r="U13" s="8">
        <f ca="1">IF(匹配结果!U13=0,"N/A",1+RAND()*(3-1))</f>
        <v>2.9659718235293333</v>
      </c>
      <c r="V13" s="8">
        <f ca="1">IF(匹配结果!V13=0,"N/A",1+RAND()*(3-1))</f>
        <v>2.9170871360547745</v>
      </c>
      <c r="W13" s="8">
        <f ca="1">IF(匹配结果!W13=0,"N/A",1+RAND()*(3-1))</f>
        <v>2.8912494825018387</v>
      </c>
      <c r="X13" s="8">
        <f ca="1">IF(匹配结果!X13=0,"N/A",1+RAND()*(3-1))</f>
        <v>2.8863224162821273</v>
      </c>
      <c r="Y13" s="8">
        <f ca="1">IF(匹配结果!Y13=0,"N/A",1+RAND()*(3-1))</f>
        <v>2.537608502522124</v>
      </c>
      <c r="Z13" s="8">
        <f ca="1">IF(匹配结果!Z13=0,"N/A",1+RAND()*(3-1))</f>
        <v>2.8622921318610266</v>
      </c>
      <c r="AA13" s="8" t="str">
        <f ca="1">IF(匹配结果!AA13=0,"N/A",1+RAND()*(3-1))</f>
        <v>N/A</v>
      </c>
    </row>
    <row r="14" spans="1:27">
      <c r="A14" s="3" t="s">
        <v>27</v>
      </c>
      <c r="B14" s="8">
        <f ca="1">IF(匹配结果!B14=0,"N/A",1+RAND()*(3-1))</f>
        <v>1.9280602404249008</v>
      </c>
      <c r="C14" s="8">
        <f ca="1">IF(匹配结果!C14=0,"N/A",1+RAND()*(3-1))</f>
        <v>2.0879664466261163</v>
      </c>
      <c r="D14" s="8" t="str">
        <f ca="1">IF(匹配结果!D14=0,"N/A",1+RAND()*(3-1))</f>
        <v>N/A</v>
      </c>
      <c r="E14" s="8">
        <f ca="1">IF(匹配结果!E14=0,"N/A",1+RAND()*(3-1))</f>
        <v>2.1730905836328001</v>
      </c>
      <c r="F14" s="8">
        <f ca="1">IF(匹配结果!F14=0,"N/A",1+RAND()*(3-1))</f>
        <v>1.4095105314331373</v>
      </c>
      <c r="G14" s="8" t="str">
        <f ca="1">IF(匹配结果!G14=0,"N/A",1+RAND()*(3-1))</f>
        <v>N/A</v>
      </c>
      <c r="H14" s="8">
        <f ca="1">IF(匹配结果!H14=0,"N/A",1+RAND()*(3-1))</f>
        <v>2.3034366911912301</v>
      </c>
      <c r="I14" s="8">
        <f ca="1">IF(匹配结果!I14=0,"N/A",1+RAND()*(3-1))</f>
        <v>1.08478823245413</v>
      </c>
      <c r="J14" s="8" t="str">
        <f ca="1">IF(匹配结果!J14=0,"N/A",1+RAND()*(3-1))</f>
        <v>N/A</v>
      </c>
      <c r="K14" s="8">
        <f ca="1">IF(匹配结果!K14=0,"N/A",1+RAND()*(3-1))</f>
        <v>2.852556969207706</v>
      </c>
      <c r="L14" s="8" t="str">
        <f ca="1">IF(匹配结果!L14=0,"N/A",1+RAND()*(3-1))</f>
        <v>N/A</v>
      </c>
      <c r="M14" s="8">
        <f ca="1">IF(匹配结果!M14=0,"N/A",1+RAND()*(3-1))</f>
        <v>2.7479288043439771</v>
      </c>
      <c r="N14" s="8">
        <f ca="1">IF(匹配结果!N14=0,"N/A",1+RAND()*(3-1))</f>
        <v>2.5578413142557439</v>
      </c>
      <c r="O14" s="8">
        <f ca="1">IF(匹配结果!O14=0,"N/A",1+RAND()*(3-1))</f>
        <v>1.4977392161093444</v>
      </c>
      <c r="P14" s="8">
        <f ca="1">IF(匹配结果!P14=0,"N/A",1+RAND()*(3-1))</f>
        <v>1.4260948061001255</v>
      </c>
      <c r="Q14" s="8">
        <f ca="1">IF(匹配结果!Q14=0,"N/A",1+RAND()*(3-1))</f>
        <v>2.3637568012233876</v>
      </c>
      <c r="R14" s="8" t="str">
        <f ca="1">IF(匹配结果!R14=0,"N/A",1+RAND()*(3-1))</f>
        <v>N/A</v>
      </c>
      <c r="S14" s="8">
        <f ca="1">IF(匹配结果!S14=0,"N/A",1+RAND()*(3-1))</f>
        <v>1.4793924046889229</v>
      </c>
      <c r="T14" s="8">
        <f ca="1">IF(匹配结果!T14=0,"N/A",1+RAND()*(3-1))</f>
        <v>2.8649521049782654</v>
      </c>
      <c r="U14" s="8">
        <f ca="1">IF(匹配结果!U14=0,"N/A",1+RAND()*(3-1))</f>
        <v>2.8920061232198142</v>
      </c>
      <c r="V14" s="8">
        <f ca="1">IF(匹配结果!V14=0,"N/A",1+RAND()*(3-1))</f>
        <v>2.7258398275211864</v>
      </c>
      <c r="W14" s="8" t="str">
        <f ca="1">IF(匹配结果!W14=0,"N/A",1+RAND()*(3-1))</f>
        <v>N/A</v>
      </c>
      <c r="X14" s="8">
        <f ca="1">IF(匹配结果!X14=0,"N/A",1+RAND()*(3-1))</f>
        <v>1.307502847730392</v>
      </c>
      <c r="Y14" s="8">
        <f ca="1">IF(匹配结果!Y14=0,"N/A",1+RAND()*(3-1))</f>
        <v>2.6726141534494667</v>
      </c>
      <c r="Z14" s="8">
        <f ca="1">IF(匹配结果!Z14=0,"N/A",1+RAND()*(3-1))</f>
        <v>1.5164546011179145</v>
      </c>
      <c r="AA14" s="8">
        <f ca="1">IF(匹配结果!AA14=0,"N/A",1+RAND()*(3-1))</f>
        <v>1.401391845865505</v>
      </c>
    </row>
    <row r="15" spans="1:27">
      <c r="A15" s="3" t="s">
        <v>28</v>
      </c>
      <c r="B15" s="8">
        <f ca="1">IF(匹配结果!B15=0,"N/A",1+RAND()*(3-1))</f>
        <v>2.8013816883888918</v>
      </c>
      <c r="C15" s="8">
        <f ca="1">IF(匹配结果!C15=0,"N/A",1+RAND()*(3-1))</f>
        <v>2.1217612310132354</v>
      </c>
      <c r="D15" s="8" t="str">
        <f ca="1">IF(匹配结果!D15=0,"N/A",1+RAND()*(3-1))</f>
        <v>N/A</v>
      </c>
      <c r="E15" s="8">
        <f ca="1">IF(匹配结果!E15=0,"N/A",1+RAND()*(3-1))</f>
        <v>1.8035971030527214</v>
      </c>
      <c r="F15" s="8">
        <f ca="1">IF(匹配结果!F15=0,"N/A",1+RAND()*(3-1))</f>
        <v>1.2339968309937781</v>
      </c>
      <c r="G15" s="8">
        <f ca="1">IF(匹配结果!G15=0,"N/A",1+RAND()*(3-1))</f>
        <v>1.4481407127157044</v>
      </c>
      <c r="H15" s="8">
        <f ca="1">IF(匹配结果!H15=0,"N/A",1+RAND()*(3-1))</f>
        <v>1.132501257231578</v>
      </c>
      <c r="I15" s="8">
        <f ca="1">IF(匹配结果!I15=0,"N/A",1+RAND()*(3-1))</f>
        <v>2.1205057315452591</v>
      </c>
      <c r="J15" s="8">
        <f ca="1">IF(匹配结果!J15=0,"N/A",1+RAND()*(3-1))</f>
        <v>2.6669010800300645</v>
      </c>
      <c r="K15" s="8" t="str">
        <f ca="1">IF(匹配结果!K15=0,"N/A",1+RAND()*(3-1))</f>
        <v>N/A</v>
      </c>
      <c r="L15" s="8" t="str">
        <f ca="1">IF(匹配结果!L15=0,"N/A",1+RAND()*(3-1))</f>
        <v>N/A</v>
      </c>
      <c r="M15" s="8" t="str">
        <f ca="1">IF(匹配结果!M15=0,"N/A",1+RAND()*(3-1))</f>
        <v>N/A</v>
      </c>
      <c r="N15" s="8">
        <f ca="1">IF(匹配结果!N15=0,"N/A",1+RAND()*(3-1))</f>
        <v>2.8070334299055135</v>
      </c>
      <c r="O15" s="8">
        <f ca="1">IF(匹配结果!O15=0,"N/A",1+RAND()*(3-1))</f>
        <v>2.8424641679927736</v>
      </c>
      <c r="P15" s="8" t="str">
        <f ca="1">IF(匹配结果!P15=0,"N/A",1+RAND()*(3-1))</f>
        <v>N/A</v>
      </c>
      <c r="Q15" s="8">
        <f ca="1">IF(匹配结果!Q15=0,"N/A",1+RAND()*(3-1))</f>
        <v>2.1516345700821056</v>
      </c>
      <c r="R15" s="8">
        <f ca="1">IF(匹配结果!R15=0,"N/A",1+RAND()*(3-1))</f>
        <v>1.9814394214810429</v>
      </c>
      <c r="S15" s="8">
        <f ca="1">IF(匹配结果!S15=0,"N/A",1+RAND()*(3-1))</f>
        <v>2.3864386681426284</v>
      </c>
      <c r="T15" s="8" t="str">
        <f ca="1">IF(匹配结果!T15=0,"N/A",1+RAND()*(3-1))</f>
        <v>N/A</v>
      </c>
      <c r="U15" s="8" t="str">
        <f ca="1">IF(匹配结果!U15=0,"N/A",1+RAND()*(3-1))</f>
        <v>N/A</v>
      </c>
      <c r="V15" s="8">
        <f ca="1">IF(匹配结果!V15=0,"N/A",1+RAND()*(3-1))</f>
        <v>1.7320901066875249</v>
      </c>
      <c r="W15" s="8" t="str">
        <f ca="1">IF(匹配结果!W15=0,"N/A",1+RAND()*(3-1))</f>
        <v>N/A</v>
      </c>
      <c r="X15" s="8">
        <f ca="1">IF(匹配结果!X15=0,"N/A",1+RAND()*(3-1))</f>
        <v>2.2958053121238065</v>
      </c>
      <c r="Y15" s="8">
        <f ca="1">IF(匹配结果!Y15=0,"N/A",1+RAND()*(3-1))</f>
        <v>1.8143221643696534</v>
      </c>
      <c r="Z15" s="8">
        <f ca="1">IF(匹配结果!Z15=0,"N/A",1+RAND()*(3-1))</f>
        <v>1.8684032838674258</v>
      </c>
      <c r="AA15" s="8">
        <f ca="1">IF(匹配结果!AA15=0,"N/A",1+RAND()*(3-1))</f>
        <v>1.4238154715592546</v>
      </c>
    </row>
    <row r="16" spans="1:27">
      <c r="A16" s="3" t="s">
        <v>29</v>
      </c>
      <c r="B16" s="8">
        <f ca="1">IF(匹配结果!B16=0,"N/A",1+RAND()*(3-1))</f>
        <v>2.759980364482213</v>
      </c>
      <c r="C16" s="8">
        <f ca="1">IF(匹配结果!C16=0,"N/A",1+RAND()*(3-1))</f>
        <v>1.7800226599333269</v>
      </c>
      <c r="D16" s="8">
        <f ca="1">IF(匹配结果!D16=0,"N/A",1+RAND()*(3-1))</f>
        <v>2.4940989882535529</v>
      </c>
      <c r="E16" s="8">
        <f ca="1">IF(匹配结果!E16=0,"N/A",1+RAND()*(3-1))</f>
        <v>1.7977525836867496</v>
      </c>
      <c r="F16" s="8">
        <f ca="1">IF(匹配结果!F16=0,"N/A",1+RAND()*(3-1))</f>
        <v>1.9213218232287959</v>
      </c>
      <c r="G16" s="8">
        <f ca="1">IF(匹配结果!G16=0,"N/A",1+RAND()*(3-1))</f>
        <v>1.7939181475812218</v>
      </c>
      <c r="H16" s="8">
        <f ca="1">IF(匹配结果!H16=0,"N/A",1+RAND()*(3-1))</f>
        <v>1.6912373396410223</v>
      </c>
      <c r="I16" s="8">
        <f ca="1">IF(匹配结果!I16=0,"N/A",1+RAND()*(3-1))</f>
        <v>1.0342409321139852</v>
      </c>
      <c r="J16" s="8">
        <f ca="1">IF(匹配结果!J16=0,"N/A",1+RAND()*(3-1))</f>
        <v>1.8615339301756026</v>
      </c>
      <c r="K16" s="8">
        <f ca="1">IF(匹配结果!K16=0,"N/A",1+RAND()*(3-1))</f>
        <v>2.9734462591914013</v>
      </c>
      <c r="L16" s="8">
        <f ca="1">IF(匹配结果!L16=0,"N/A",1+RAND()*(3-1))</f>
        <v>2.1531218604114022</v>
      </c>
      <c r="M16" s="8">
        <f ca="1">IF(匹配结果!M16=0,"N/A",1+RAND()*(3-1))</f>
        <v>1.0680049797316313</v>
      </c>
      <c r="N16" s="8">
        <f ca="1">IF(匹配结果!N16=0,"N/A",1+RAND()*(3-1))</f>
        <v>1.7920749991804377</v>
      </c>
      <c r="O16" s="8">
        <f ca="1">IF(匹配结果!O16=0,"N/A",1+RAND()*(3-1))</f>
        <v>1.1457824919264026</v>
      </c>
      <c r="P16" s="8">
        <f ca="1">IF(匹配结果!P16=0,"N/A",1+RAND()*(3-1))</f>
        <v>1.3717557323708272</v>
      </c>
      <c r="Q16" s="8">
        <f ca="1">IF(匹配结果!Q16=0,"N/A",1+RAND()*(3-1))</f>
        <v>2.1982142398465374</v>
      </c>
      <c r="R16" s="8">
        <f ca="1">IF(匹配结果!R16=0,"N/A",1+RAND()*(3-1))</f>
        <v>1.9130884838700151</v>
      </c>
      <c r="S16" s="8" t="str">
        <f ca="1">IF(匹配结果!S16=0,"N/A",1+RAND()*(3-1))</f>
        <v>N/A</v>
      </c>
      <c r="T16" s="8">
        <f ca="1">IF(匹配结果!T16=0,"N/A",1+RAND()*(3-1))</f>
        <v>2.290425752217931</v>
      </c>
      <c r="U16" s="8">
        <f ca="1">IF(匹配结果!U16=0,"N/A",1+RAND()*(3-1))</f>
        <v>1.1489736742496959</v>
      </c>
      <c r="V16" s="8">
        <f ca="1">IF(匹配结果!V16=0,"N/A",1+RAND()*(3-1))</f>
        <v>1.4176568936478813</v>
      </c>
      <c r="W16" s="8">
        <f ca="1">IF(匹配结果!W16=0,"N/A",1+RAND()*(3-1))</f>
        <v>1.3232891145930126</v>
      </c>
      <c r="X16" s="8">
        <f ca="1">IF(匹配结果!X16=0,"N/A",1+RAND()*(3-1))</f>
        <v>1.6927441937479699</v>
      </c>
      <c r="Y16" s="8">
        <f ca="1">IF(匹配结果!Y16=0,"N/A",1+RAND()*(3-1))</f>
        <v>1.5052803345993941</v>
      </c>
      <c r="Z16" s="8">
        <f ca="1">IF(匹配结果!Z16=0,"N/A",1+RAND()*(3-1))</f>
        <v>1.795713438950814</v>
      </c>
      <c r="AA16" s="8">
        <f ca="1">IF(匹配结果!AA16=0,"N/A",1+RAND()*(3-1))</f>
        <v>1.2594042874101836</v>
      </c>
    </row>
    <row r="17" spans="1:27">
      <c r="A17" s="3" t="s">
        <v>30</v>
      </c>
      <c r="B17" s="8">
        <f ca="1">IF(匹配结果!B17=0,"N/A",1+RAND()*(3-1))</f>
        <v>1.019407007569006</v>
      </c>
      <c r="C17" s="8" t="str">
        <f ca="1">IF(匹配结果!C17=0,"N/A",1+RAND()*(3-1))</f>
        <v>N/A</v>
      </c>
      <c r="D17" s="8" t="str">
        <f ca="1">IF(匹配结果!D17=0,"N/A",1+RAND()*(3-1))</f>
        <v>N/A</v>
      </c>
      <c r="E17" s="8">
        <f ca="1">IF(匹配结果!E17=0,"N/A",1+RAND()*(3-1))</f>
        <v>2.4190283901958489</v>
      </c>
      <c r="F17" s="8" t="str">
        <f ca="1">IF(匹配结果!F17=0,"N/A",1+RAND()*(3-1))</f>
        <v>N/A</v>
      </c>
      <c r="G17" s="8">
        <f ca="1">IF(匹配结果!G17=0,"N/A",1+RAND()*(3-1))</f>
        <v>2.296188037937557</v>
      </c>
      <c r="H17" s="8">
        <f ca="1">IF(匹配结果!H17=0,"N/A",1+RAND()*(3-1))</f>
        <v>1.074880925495677</v>
      </c>
      <c r="I17" s="8">
        <f ca="1">IF(匹配结果!I17=0,"N/A",1+RAND()*(3-1))</f>
        <v>2.0013267193865456</v>
      </c>
      <c r="J17" s="8">
        <f ca="1">IF(匹配结果!J17=0,"N/A",1+RAND()*(3-1))</f>
        <v>2.1589873882988462</v>
      </c>
      <c r="K17" s="8" t="str">
        <f ca="1">IF(匹配结果!K17=0,"N/A",1+RAND()*(3-1))</f>
        <v>N/A</v>
      </c>
      <c r="L17" s="8">
        <f ca="1">IF(匹配结果!L17=0,"N/A",1+RAND()*(3-1))</f>
        <v>1.7690814609294114</v>
      </c>
      <c r="M17" s="8">
        <f ca="1">IF(匹配结果!M17=0,"N/A",1+RAND()*(3-1))</f>
        <v>2.1734570767463079</v>
      </c>
      <c r="N17" s="8">
        <f ca="1">IF(匹配结果!N17=0,"N/A",1+RAND()*(3-1))</f>
        <v>2.2124480495502095</v>
      </c>
      <c r="O17" s="8" t="str">
        <f ca="1">IF(匹配结果!O17=0,"N/A",1+RAND()*(3-1))</f>
        <v>N/A</v>
      </c>
      <c r="P17" s="8" t="str">
        <f ca="1">IF(匹配结果!P17=0,"N/A",1+RAND()*(3-1))</f>
        <v>N/A</v>
      </c>
      <c r="Q17" s="8">
        <f ca="1">IF(匹配结果!Q17=0,"N/A",1+RAND()*(3-1))</f>
        <v>2.4212939292152997</v>
      </c>
      <c r="R17" s="8">
        <f ca="1">IF(匹配结果!R17=0,"N/A",1+RAND()*(3-1))</f>
        <v>1.7051443535512709</v>
      </c>
      <c r="S17" s="8" t="str">
        <f ca="1">IF(匹配结果!S17=0,"N/A",1+RAND()*(3-1))</f>
        <v>N/A</v>
      </c>
      <c r="T17" s="8" t="str">
        <f ca="1">IF(匹配结果!T17=0,"N/A",1+RAND()*(3-1))</f>
        <v>N/A</v>
      </c>
      <c r="U17" s="8">
        <f ca="1">IF(匹配结果!U17=0,"N/A",1+RAND()*(3-1))</f>
        <v>2.6374348259775049</v>
      </c>
      <c r="V17" s="8">
        <f ca="1">IF(匹配结果!V17=0,"N/A",1+RAND()*(3-1))</f>
        <v>1.7131705331329237</v>
      </c>
      <c r="W17" s="8">
        <f ca="1">IF(匹配结果!W17=0,"N/A",1+RAND()*(3-1))</f>
        <v>2.4904059264635428</v>
      </c>
      <c r="X17" s="8">
        <f ca="1">IF(匹配结果!X17=0,"N/A",1+RAND()*(3-1))</f>
        <v>1.5604760189470219</v>
      </c>
      <c r="Y17" s="8">
        <f ca="1">IF(匹配结果!Y17=0,"N/A",1+RAND()*(3-1))</f>
        <v>2.9862185346176169</v>
      </c>
      <c r="Z17" s="8">
        <f ca="1">IF(匹配结果!Z17=0,"N/A",1+RAND()*(3-1))</f>
        <v>2.3636201653727138</v>
      </c>
      <c r="AA17" s="8">
        <f ca="1">IF(匹配结果!AA17=0,"N/A",1+RAND()*(3-1))</f>
        <v>2.1255313819587465</v>
      </c>
    </row>
    <row r="18" spans="1:27">
      <c r="A18" s="3" t="s">
        <v>31</v>
      </c>
      <c r="B18" s="8">
        <f ca="1">IF(匹配结果!B18=0,"N/A",1+RAND()*(3-1))</f>
        <v>1.7369540510189747</v>
      </c>
      <c r="C18" s="8">
        <f ca="1">IF(匹配结果!C18=0,"N/A",1+RAND()*(3-1))</f>
        <v>2.5117371127038197</v>
      </c>
      <c r="D18" s="8">
        <f ca="1">IF(匹配结果!D18=0,"N/A",1+RAND()*(3-1))</f>
        <v>2.6063899159863331</v>
      </c>
      <c r="E18" s="8">
        <f ca="1">IF(匹配结果!E18=0,"N/A",1+RAND()*(3-1))</f>
        <v>1.7274008576836846</v>
      </c>
      <c r="F18" s="8">
        <f ca="1">IF(匹配结果!F18=0,"N/A",1+RAND()*(3-1))</f>
        <v>2.6305544885193743</v>
      </c>
      <c r="G18" s="8">
        <f ca="1">IF(匹配结果!G18=0,"N/A",1+RAND()*(3-1))</f>
        <v>1.7494816324679903</v>
      </c>
      <c r="H18" s="8">
        <f ca="1">IF(匹配结果!H18=0,"N/A",1+RAND()*(3-1))</f>
        <v>2.4581916812313462</v>
      </c>
      <c r="I18" s="8">
        <f ca="1">IF(匹配结果!I18=0,"N/A",1+RAND()*(3-1))</f>
        <v>2.0508223991707224</v>
      </c>
      <c r="J18" s="8">
        <f ca="1">IF(匹配结果!J18=0,"N/A",1+RAND()*(3-1))</f>
        <v>1.0371048690939815</v>
      </c>
      <c r="K18" s="8">
        <f ca="1">IF(匹配结果!K18=0,"N/A",1+RAND()*(3-1))</f>
        <v>1.3598076509122405</v>
      </c>
      <c r="L18" s="8" t="str">
        <f ca="1">IF(匹配结果!L18=0,"N/A",1+RAND()*(3-1))</f>
        <v>N/A</v>
      </c>
      <c r="M18" s="8">
        <f ca="1">IF(匹配结果!M18=0,"N/A",1+RAND()*(3-1))</f>
        <v>1.0549676966981854</v>
      </c>
      <c r="N18" s="8">
        <f ca="1">IF(匹配结果!N18=0,"N/A",1+RAND()*(3-1))</f>
        <v>2.9786915684614002</v>
      </c>
      <c r="O18" s="8">
        <f ca="1">IF(匹配结果!O18=0,"N/A",1+RAND()*(3-1))</f>
        <v>1.1637783584235564</v>
      </c>
      <c r="P18" s="8">
        <f ca="1">IF(匹配结果!P18=0,"N/A",1+RAND()*(3-1))</f>
        <v>2.7677106569999799</v>
      </c>
      <c r="Q18" s="8">
        <f ca="1">IF(匹配结果!Q18=0,"N/A",1+RAND()*(3-1))</f>
        <v>1.5019533180208928</v>
      </c>
      <c r="R18" s="8">
        <f ca="1">IF(匹配结果!R18=0,"N/A",1+RAND()*(3-1))</f>
        <v>2.4479366401336069</v>
      </c>
      <c r="S18" s="8" t="str">
        <f ca="1">IF(匹配结果!S18=0,"N/A",1+RAND()*(3-1))</f>
        <v>N/A</v>
      </c>
      <c r="T18" s="8">
        <f ca="1">IF(匹配结果!T18=0,"N/A",1+RAND()*(3-1))</f>
        <v>1.7432052012072019</v>
      </c>
      <c r="U18" s="8">
        <f ca="1">IF(匹配结果!U18=0,"N/A",1+RAND()*(3-1))</f>
        <v>1.8585307543924805</v>
      </c>
      <c r="V18" s="8">
        <f ca="1">IF(匹配结果!V18=0,"N/A",1+RAND()*(3-1))</f>
        <v>2.6699762878932414</v>
      </c>
      <c r="W18" s="8">
        <f ca="1">IF(匹配结果!W18=0,"N/A",1+RAND()*(3-1))</f>
        <v>1.2809451897129429</v>
      </c>
      <c r="X18" s="8">
        <f ca="1">IF(匹配结果!X18=0,"N/A",1+RAND()*(3-1))</f>
        <v>2.8431022680400666</v>
      </c>
      <c r="Y18" s="8">
        <f ca="1">IF(匹配结果!Y18=0,"N/A",1+RAND()*(3-1))</f>
        <v>2.2572549901313685</v>
      </c>
      <c r="Z18" s="8">
        <f ca="1">IF(匹配结果!Z18=0,"N/A",1+RAND()*(3-1))</f>
        <v>2.6208395782020335</v>
      </c>
      <c r="AA18" s="8">
        <f ca="1">IF(匹配结果!AA18=0,"N/A",1+RAND()*(3-1))</f>
        <v>1.5887230868519342</v>
      </c>
    </row>
    <row r="19" spans="1:27">
      <c r="A19" s="3" t="s">
        <v>32</v>
      </c>
      <c r="B19" s="8" t="str">
        <f ca="1">IF(匹配结果!B19=0,"N/A",1+RAND()*(3-1))</f>
        <v>N/A</v>
      </c>
      <c r="C19" s="8">
        <f ca="1">IF(匹配结果!C19=0,"N/A",1+RAND()*(3-1))</f>
        <v>2.3322644936338781</v>
      </c>
      <c r="D19" s="8" t="str">
        <f ca="1">IF(匹配结果!D19=0,"N/A",1+RAND()*(3-1))</f>
        <v>N/A</v>
      </c>
      <c r="E19" s="8">
        <f ca="1">IF(匹配结果!E19=0,"N/A",1+RAND()*(3-1))</f>
        <v>2.1519871199980694</v>
      </c>
      <c r="F19" s="8" t="str">
        <f ca="1">IF(匹配结果!F19=0,"N/A",1+RAND()*(3-1))</f>
        <v>N/A</v>
      </c>
      <c r="G19" s="8" t="str">
        <f ca="1">IF(匹配结果!G19=0,"N/A",1+RAND()*(3-1))</f>
        <v>N/A</v>
      </c>
      <c r="H19" s="8">
        <f ca="1">IF(匹配结果!H19=0,"N/A",1+RAND()*(3-1))</f>
        <v>1.510792367016631</v>
      </c>
      <c r="I19" s="8">
        <f ca="1">IF(匹配结果!I19=0,"N/A",1+RAND()*(3-1))</f>
        <v>1.1749424281173955</v>
      </c>
      <c r="J19" s="8">
        <f ca="1">IF(匹配结果!J19=0,"N/A",1+RAND()*(3-1))</f>
        <v>2.213249723179973</v>
      </c>
      <c r="K19" s="8">
        <f ca="1">IF(匹配结果!K19=0,"N/A",1+RAND()*(3-1))</f>
        <v>2.8279066877620638</v>
      </c>
      <c r="L19" s="8">
        <f ca="1">IF(匹配结果!L19=0,"N/A",1+RAND()*(3-1))</f>
        <v>2.5491853283543122</v>
      </c>
      <c r="M19" s="8">
        <f ca="1">IF(匹配结果!M19=0,"N/A",1+RAND()*(3-1))</f>
        <v>2.2559275965434957</v>
      </c>
      <c r="N19" s="8">
        <f ca="1">IF(匹配结果!N19=0,"N/A",1+RAND()*(3-1))</f>
        <v>1.8564572976663696</v>
      </c>
      <c r="O19" s="8">
        <f ca="1">IF(匹配结果!O19=0,"N/A",1+RAND()*(3-1))</f>
        <v>2.7206317976551446</v>
      </c>
      <c r="P19" s="8">
        <f ca="1">IF(匹配结果!P19=0,"N/A",1+RAND()*(3-1))</f>
        <v>1.2316687419303094</v>
      </c>
      <c r="Q19" s="8">
        <f ca="1">IF(匹配结果!Q19=0,"N/A",1+RAND()*(3-1))</f>
        <v>1.534269212188625</v>
      </c>
      <c r="R19" s="8">
        <f ca="1">IF(匹配结果!R19=0,"N/A",1+RAND()*(3-1))</f>
        <v>2.3853361531475219</v>
      </c>
      <c r="S19" s="8" t="str">
        <f ca="1">IF(匹配结果!S19=0,"N/A",1+RAND()*(3-1))</f>
        <v>N/A</v>
      </c>
      <c r="T19" s="8">
        <f ca="1">IF(匹配结果!T19=0,"N/A",1+RAND()*(3-1))</f>
        <v>2.7743847944044751</v>
      </c>
      <c r="U19" s="8">
        <f ca="1">IF(匹配结果!U19=0,"N/A",1+RAND()*(3-1))</f>
        <v>1.129978776708576</v>
      </c>
      <c r="V19" s="8">
        <f ca="1">IF(匹配结果!V19=0,"N/A",1+RAND()*(3-1))</f>
        <v>1.6706379886244198</v>
      </c>
      <c r="W19" s="8">
        <f ca="1">IF(匹配结果!W19=0,"N/A",1+RAND()*(3-1))</f>
        <v>2.3573897535213959</v>
      </c>
      <c r="X19" s="8">
        <f ca="1">IF(匹配结果!X19=0,"N/A",1+RAND()*(3-1))</f>
        <v>2.6106007207955204</v>
      </c>
      <c r="Y19" s="8">
        <f ca="1">IF(匹配结果!Y19=0,"N/A",1+RAND()*(3-1))</f>
        <v>2.6361928348638153</v>
      </c>
      <c r="Z19" s="8">
        <f ca="1">IF(匹配结果!Z19=0,"N/A",1+RAND()*(3-1))</f>
        <v>1.3921909521411779</v>
      </c>
      <c r="AA19" s="8">
        <f ca="1">IF(匹配结果!AA19=0,"N/A",1+RAND()*(3-1))</f>
        <v>2.7848561652907957</v>
      </c>
    </row>
    <row r="20" spans="1:27">
      <c r="A20" s="3" t="s">
        <v>33</v>
      </c>
      <c r="B20" s="8">
        <f ca="1">IF(匹配结果!B20=0,"N/A",1+RAND()*(3-1))</f>
        <v>2.4116968778300087</v>
      </c>
      <c r="C20" s="8">
        <f ca="1">IF(匹配结果!C20=0,"N/A",1+RAND()*(3-1))</f>
        <v>1.0046705071635313</v>
      </c>
      <c r="D20" s="8">
        <f ca="1">IF(匹配结果!D20=0,"N/A",1+RAND()*(3-1))</f>
        <v>2.0398596226033723</v>
      </c>
      <c r="E20" s="8">
        <f ca="1">IF(匹配结果!E20=0,"N/A",1+RAND()*(3-1))</f>
        <v>1.0053044001429512</v>
      </c>
      <c r="F20" s="8">
        <f ca="1">IF(匹配结果!F20=0,"N/A",1+RAND()*(3-1))</f>
        <v>2.4346684659850917</v>
      </c>
      <c r="G20" s="8">
        <f ca="1">IF(匹配结果!G20=0,"N/A",1+RAND()*(3-1))</f>
        <v>2.0828361894298584</v>
      </c>
      <c r="H20" s="8">
        <f ca="1">IF(匹配结果!H20=0,"N/A",1+RAND()*(3-1))</f>
        <v>2.5200434176847435</v>
      </c>
      <c r="I20" s="8">
        <f ca="1">IF(匹配结果!I20=0,"N/A",1+RAND()*(3-1))</f>
        <v>2.9611805628248651</v>
      </c>
      <c r="J20" s="8">
        <f ca="1">IF(匹配结果!J20=0,"N/A",1+RAND()*(3-1))</f>
        <v>1.7141971041458186</v>
      </c>
      <c r="K20" s="8">
        <f ca="1">IF(匹配结果!K20=0,"N/A",1+RAND()*(3-1))</f>
        <v>2.401561371849064</v>
      </c>
      <c r="L20" s="8">
        <f ca="1">IF(匹配结果!L20=0,"N/A",1+RAND()*(3-1))</f>
        <v>1.5874626119278783</v>
      </c>
      <c r="M20" s="8">
        <f ca="1">IF(匹配结果!M20=0,"N/A",1+RAND()*(3-1))</f>
        <v>2.29242250829427</v>
      </c>
      <c r="N20" s="8">
        <f ca="1">IF(匹配结果!N20=0,"N/A",1+RAND()*(3-1))</f>
        <v>1.0080909708264596</v>
      </c>
      <c r="O20" s="8" t="str">
        <f ca="1">IF(匹配结果!O20=0,"N/A",1+RAND()*(3-1))</f>
        <v>N/A</v>
      </c>
      <c r="P20" s="8" t="str">
        <f ca="1">IF(匹配结果!P20=0,"N/A",1+RAND()*(3-1))</f>
        <v>N/A</v>
      </c>
      <c r="Q20" s="8">
        <f ca="1">IF(匹配结果!Q20=0,"N/A",1+RAND()*(3-1))</f>
        <v>2.6215629721768976</v>
      </c>
      <c r="R20" s="8">
        <f ca="1">IF(匹配结果!R20=0,"N/A",1+RAND()*(3-1))</f>
        <v>1.8952208002070388</v>
      </c>
      <c r="S20" s="8">
        <f ca="1">IF(匹配结果!S20=0,"N/A",1+RAND()*(3-1))</f>
        <v>2.8768767121607466</v>
      </c>
      <c r="T20" s="8">
        <f ca="1">IF(匹配结果!T20=0,"N/A",1+RAND()*(3-1))</f>
        <v>1.2165732559918609</v>
      </c>
      <c r="U20" s="8">
        <f ca="1">IF(匹配结果!U20=0,"N/A",1+RAND()*(3-1))</f>
        <v>2.8314111050977022</v>
      </c>
      <c r="V20" s="8">
        <f ca="1">IF(匹配结果!V20=0,"N/A",1+RAND()*(3-1))</f>
        <v>2.6052100722543079</v>
      </c>
      <c r="W20" s="8">
        <f ca="1">IF(匹配结果!W20=0,"N/A",1+RAND()*(3-1))</f>
        <v>2.8778487807834527</v>
      </c>
      <c r="X20" s="8">
        <f ca="1">IF(匹配结果!X20=0,"N/A",1+RAND()*(3-1))</f>
        <v>1.0013483795097151</v>
      </c>
      <c r="Y20" s="8">
        <f ca="1">IF(匹配结果!Y20=0,"N/A",1+RAND()*(3-1))</f>
        <v>1.2717158218076012</v>
      </c>
      <c r="Z20" s="8">
        <f ca="1">IF(匹配结果!Z20=0,"N/A",1+RAND()*(3-1))</f>
        <v>1.1143927420938964</v>
      </c>
      <c r="AA20" s="8">
        <f ca="1">IF(匹配结果!AA20=0,"N/A",1+RAND()*(3-1))</f>
        <v>2.6159465309415313</v>
      </c>
    </row>
    <row r="21" spans="1:27">
      <c r="A21" s="3" t="s">
        <v>34</v>
      </c>
      <c r="B21" s="8">
        <f ca="1">IF(匹配结果!B21=0,"N/A",1+RAND()*(3-1))</f>
        <v>1.1304200210908142</v>
      </c>
      <c r="C21" s="8">
        <f ca="1">IF(匹配结果!C21=0,"N/A",1+RAND()*(3-1))</f>
        <v>2.2332258695475984</v>
      </c>
      <c r="D21" s="8" t="str">
        <f ca="1">IF(匹配结果!D21=0,"N/A",1+RAND()*(3-1))</f>
        <v>N/A</v>
      </c>
      <c r="E21" s="8">
        <f ca="1">IF(匹配结果!E21=0,"N/A",1+RAND()*(3-1))</f>
        <v>2.5509229109723948</v>
      </c>
      <c r="F21" s="8">
        <f ca="1">IF(匹配结果!F21=0,"N/A",1+RAND()*(3-1))</f>
        <v>1.0005290292991988</v>
      </c>
      <c r="G21" s="8" t="str">
        <f ca="1">IF(匹配结果!G21=0,"N/A",1+RAND()*(3-1))</f>
        <v>N/A</v>
      </c>
      <c r="H21" s="8">
        <f ca="1">IF(匹配结果!H21=0,"N/A",1+RAND()*(3-1))</f>
        <v>1.9329267138158055</v>
      </c>
      <c r="I21" s="8">
        <f ca="1">IF(匹配结果!I21=0,"N/A",1+RAND()*(3-1))</f>
        <v>1.9596260388004967</v>
      </c>
      <c r="J21" s="8" t="str">
        <f ca="1">IF(匹配结果!J21=0,"N/A",1+RAND()*(3-1))</f>
        <v>N/A</v>
      </c>
      <c r="K21" s="8">
        <f ca="1">IF(匹配结果!K21=0,"N/A",1+RAND()*(3-1))</f>
        <v>1.0166197426819257</v>
      </c>
      <c r="L21" s="8" t="str">
        <f ca="1">IF(匹配结果!L21=0,"N/A",1+RAND()*(3-1))</f>
        <v>N/A</v>
      </c>
      <c r="M21" s="8">
        <f ca="1">IF(匹配结果!M21=0,"N/A",1+RAND()*(3-1))</f>
        <v>2.3676311210564807</v>
      </c>
      <c r="N21" s="8">
        <f ca="1">IF(匹配结果!N21=0,"N/A",1+RAND()*(3-1))</f>
        <v>1.1695210997502599</v>
      </c>
      <c r="O21" s="8">
        <f ca="1">IF(匹配结果!O21=0,"N/A",1+RAND()*(3-1))</f>
        <v>1.4624232946268361</v>
      </c>
      <c r="P21" s="8">
        <f ca="1">IF(匹配结果!P21=0,"N/A",1+RAND()*(3-1))</f>
        <v>2.9159476554850428</v>
      </c>
      <c r="Q21" s="8">
        <f ca="1">IF(匹配结果!Q21=0,"N/A",1+RAND()*(3-1))</f>
        <v>1.9279908579854628</v>
      </c>
      <c r="R21" s="8" t="str">
        <f ca="1">IF(匹配结果!R21=0,"N/A",1+RAND()*(3-1))</f>
        <v>N/A</v>
      </c>
      <c r="S21" s="8">
        <f ca="1">IF(匹配结果!S21=0,"N/A",1+RAND()*(3-1))</f>
        <v>2.7360665960770754</v>
      </c>
      <c r="T21" s="8">
        <f ca="1">IF(匹配结果!T21=0,"N/A",1+RAND()*(3-1))</f>
        <v>1.1173289937845368</v>
      </c>
      <c r="U21" s="8">
        <f ca="1">IF(匹配结果!U21=0,"N/A",1+RAND()*(3-1))</f>
        <v>1.6520474803240917</v>
      </c>
      <c r="V21" s="8">
        <f ca="1">IF(匹配结果!V21=0,"N/A",1+RAND()*(3-1))</f>
        <v>2.8840459132502598</v>
      </c>
      <c r="W21" s="8" t="str">
        <f ca="1">IF(匹配结果!W21=0,"N/A",1+RAND()*(3-1))</f>
        <v>N/A</v>
      </c>
      <c r="X21" s="8">
        <f ca="1">IF(匹配结果!X21=0,"N/A",1+RAND()*(3-1))</f>
        <v>1.1489993995280343</v>
      </c>
      <c r="Y21" s="8">
        <f ca="1">IF(匹配结果!Y21=0,"N/A",1+RAND()*(3-1))</f>
        <v>2.974471930423503</v>
      </c>
      <c r="Z21" s="8">
        <f ca="1">IF(匹配结果!Z21=0,"N/A",1+RAND()*(3-1))</f>
        <v>2.9020231425030971</v>
      </c>
      <c r="AA21" s="8">
        <f ca="1">IF(匹配结果!AA21=0,"N/A",1+RAND()*(3-1))</f>
        <v>1.1688025602634602</v>
      </c>
    </row>
    <row r="22" spans="1:27">
      <c r="A22" s="3" t="s">
        <v>35</v>
      </c>
      <c r="B22" s="8">
        <f ca="1">IF(匹配结果!B22=0,"N/A",1+RAND()*(3-1))</f>
        <v>2.0849857398273031</v>
      </c>
      <c r="C22" s="8">
        <f ca="1">IF(匹配结果!C22=0,"N/A",1+RAND()*(3-1))</f>
        <v>2.788193100306855</v>
      </c>
      <c r="D22" s="8">
        <f ca="1">IF(匹配结果!D22=0,"N/A",1+RAND()*(3-1))</f>
        <v>1.4883349033890751</v>
      </c>
      <c r="E22" s="8">
        <f ca="1">IF(匹配结果!E22=0,"N/A",1+RAND()*(3-1))</f>
        <v>1.3377399366925693</v>
      </c>
      <c r="F22" s="8">
        <f ca="1">IF(匹配结果!F22=0,"N/A",1+RAND()*(3-1))</f>
        <v>2.0239787070290309</v>
      </c>
      <c r="G22" s="8">
        <f ca="1">IF(匹配结果!G22=0,"N/A",1+RAND()*(3-1))</f>
        <v>2.5794765457746056</v>
      </c>
      <c r="H22" s="8">
        <f ca="1">IF(匹配结果!H22=0,"N/A",1+RAND()*(3-1))</f>
        <v>1.5885026038100134</v>
      </c>
      <c r="I22" s="8">
        <f ca="1">IF(匹配结果!I22=0,"N/A",1+RAND()*(3-1))</f>
        <v>1.547714610142547</v>
      </c>
      <c r="J22" s="8">
        <f ca="1">IF(匹配结果!J22=0,"N/A",1+RAND()*(3-1))</f>
        <v>2.8499703645323358</v>
      </c>
      <c r="K22" s="8">
        <f ca="1">IF(匹配结果!K22=0,"N/A",1+RAND()*(3-1))</f>
        <v>1.7831832520868462</v>
      </c>
      <c r="L22" s="8">
        <f ca="1">IF(匹配结果!L22=0,"N/A",1+RAND()*(3-1))</f>
        <v>2.4793748770070874</v>
      </c>
      <c r="M22" s="8">
        <f ca="1">IF(匹配结果!M22=0,"N/A",1+RAND()*(3-1))</f>
        <v>1.9390892092801537</v>
      </c>
      <c r="N22" s="8">
        <f ca="1">IF(匹配结果!N22=0,"N/A",1+RAND()*(3-1))</f>
        <v>2.0199251328107168</v>
      </c>
      <c r="O22" s="8">
        <f ca="1">IF(匹配结果!O22=0,"N/A",1+RAND()*(3-1))</f>
        <v>2.4122832345653302</v>
      </c>
      <c r="P22" s="8">
        <f ca="1">IF(匹配结果!P22=0,"N/A",1+RAND()*(3-1))</f>
        <v>1.2421937495997477</v>
      </c>
      <c r="Q22" s="8">
        <f ca="1">IF(匹配结果!Q22=0,"N/A",1+RAND()*(3-1))</f>
        <v>1.8818649693906599</v>
      </c>
      <c r="R22" s="8">
        <f ca="1">IF(匹配结果!R22=0,"N/A",1+RAND()*(3-1))</f>
        <v>1.3590458483629346</v>
      </c>
      <c r="S22" s="8">
        <f ca="1">IF(匹配结果!S22=0,"N/A",1+RAND()*(3-1))</f>
        <v>1.8896708711536279</v>
      </c>
      <c r="T22" s="8">
        <f ca="1">IF(匹配结果!T22=0,"N/A",1+RAND()*(3-1))</f>
        <v>2.9328456619699415</v>
      </c>
      <c r="U22" s="8">
        <f ca="1">IF(匹配结果!U22=0,"N/A",1+RAND()*(3-1))</f>
        <v>1.3530632090623291</v>
      </c>
      <c r="V22" s="8">
        <f ca="1">IF(匹配结果!V22=0,"N/A",1+RAND()*(3-1))</f>
        <v>1.4952665294045551</v>
      </c>
      <c r="W22" s="8">
        <f ca="1">IF(匹配结果!W22=0,"N/A",1+RAND()*(3-1))</f>
        <v>1.0528625567792504</v>
      </c>
      <c r="X22" s="8">
        <f ca="1">IF(匹配结果!X22=0,"N/A",1+RAND()*(3-1))</f>
        <v>1.2742271699528782</v>
      </c>
      <c r="Y22" s="8">
        <f ca="1">IF(匹配结果!Y22=0,"N/A",1+RAND()*(3-1))</f>
        <v>1.477899582366011</v>
      </c>
      <c r="Z22" s="8">
        <f ca="1">IF(匹配结果!Z22=0,"N/A",1+RAND()*(3-1))</f>
        <v>2.042300891148856</v>
      </c>
      <c r="AA22" s="8">
        <f ca="1">IF(匹配结果!AA22=0,"N/A",1+RAND()*(3-1))</f>
        <v>1.5080204866912952</v>
      </c>
    </row>
    <row r="23" spans="1:27">
      <c r="A23" s="3" t="s">
        <v>36</v>
      </c>
      <c r="B23" s="8">
        <f ca="1">IF(匹配结果!B23=0,"N/A",1+RAND()*(3-1))</f>
        <v>1.5507514398646878</v>
      </c>
      <c r="C23" s="8">
        <f ca="1">IF(匹配结果!C23=0,"N/A",1+RAND()*(3-1))</f>
        <v>1.6264191964868633</v>
      </c>
      <c r="D23" s="8">
        <f ca="1">IF(匹配结果!D23=0,"N/A",1+RAND()*(3-1))</f>
        <v>2.2563814438516063</v>
      </c>
      <c r="E23" s="8">
        <f ca="1">IF(匹配结果!E23=0,"N/A",1+RAND()*(3-1))</f>
        <v>2.9478925317177329</v>
      </c>
      <c r="F23" s="8">
        <f ca="1">IF(匹配结果!F23=0,"N/A",1+RAND()*(3-1))</f>
        <v>1.5696242704453329</v>
      </c>
      <c r="G23" s="8">
        <f ca="1">IF(匹配结果!G23=0,"N/A",1+RAND()*(3-1))</f>
        <v>1.1688133164455776</v>
      </c>
      <c r="H23" s="8">
        <f ca="1">IF(匹配结果!H23=0,"N/A",1+RAND()*(3-1))</f>
        <v>1.4560418873660128</v>
      </c>
      <c r="I23" s="8">
        <f ca="1">IF(匹配结果!I23=0,"N/A",1+RAND()*(3-1))</f>
        <v>2.3155939764003381</v>
      </c>
      <c r="J23" s="8">
        <f ca="1">IF(匹配结果!J23=0,"N/A",1+RAND()*(3-1))</f>
        <v>2.2494104146872616</v>
      </c>
      <c r="K23" s="8">
        <f ca="1">IF(匹配结果!K23=0,"N/A",1+RAND()*(3-1))</f>
        <v>1.6523435382569867</v>
      </c>
      <c r="L23" s="8">
        <f ca="1">IF(匹配结果!L23=0,"N/A",1+RAND()*(3-1))</f>
        <v>1.5762993002124244</v>
      </c>
      <c r="M23" s="8">
        <f ca="1">IF(匹配结果!M23=0,"N/A",1+RAND()*(3-1))</f>
        <v>2.8660503336973511</v>
      </c>
      <c r="N23" s="8">
        <f ca="1">IF(匹配结果!N23=0,"N/A",1+RAND()*(3-1))</f>
        <v>2.0436837952183122</v>
      </c>
      <c r="O23" s="8">
        <f ca="1">IF(匹配结果!O23=0,"N/A",1+RAND()*(3-1))</f>
        <v>2.409354620913823</v>
      </c>
      <c r="P23" s="8" t="str">
        <f ca="1">IF(匹配结果!P23=0,"N/A",1+RAND()*(3-1))</f>
        <v>N/A</v>
      </c>
      <c r="Q23" s="8">
        <f ca="1">IF(匹配结果!Q23=0,"N/A",1+RAND()*(3-1))</f>
        <v>2.553524566093289</v>
      </c>
      <c r="R23" s="8">
        <f ca="1">IF(匹配结果!R23=0,"N/A",1+RAND()*(3-1))</f>
        <v>1.2703976752904278</v>
      </c>
      <c r="S23" s="8">
        <f ca="1">IF(匹配结果!S23=0,"N/A",1+RAND()*(3-1))</f>
        <v>2.3719234232547253</v>
      </c>
      <c r="T23" s="8">
        <f ca="1">IF(匹配结果!T23=0,"N/A",1+RAND()*(3-1))</f>
        <v>2.8162930975113909</v>
      </c>
      <c r="U23" s="8">
        <f ca="1">IF(匹配结果!U23=0,"N/A",1+RAND()*(3-1))</f>
        <v>2.3356032179886004</v>
      </c>
      <c r="V23" s="8">
        <f ca="1">IF(匹配结果!V23=0,"N/A",1+RAND()*(3-1))</f>
        <v>2.3351091939108999</v>
      </c>
      <c r="W23" s="8">
        <f ca="1">IF(匹配结果!W23=0,"N/A",1+RAND()*(3-1))</f>
        <v>2.8862443923712418</v>
      </c>
      <c r="X23" s="8">
        <f ca="1">IF(匹配结果!X23=0,"N/A",1+RAND()*(3-1))</f>
        <v>2.9698433806363029</v>
      </c>
      <c r="Y23" s="8">
        <f ca="1">IF(匹配结果!Y23=0,"N/A",1+RAND()*(3-1))</f>
        <v>1.4077610970810956</v>
      </c>
      <c r="Z23" s="8">
        <f ca="1">IF(匹配结果!Z23=0,"N/A",1+RAND()*(3-1))</f>
        <v>1.7637829745235856</v>
      </c>
      <c r="AA23" s="8">
        <f ca="1">IF(匹配结果!AA23=0,"N/A",1+RAND()*(3-1))</f>
        <v>2.0822874852154962</v>
      </c>
    </row>
    <row r="24" spans="1:27">
      <c r="A24" s="3" t="s">
        <v>37</v>
      </c>
      <c r="B24" s="8">
        <f ca="1">IF(匹配结果!B24=0,"N/A",1+RAND()*(3-1))</f>
        <v>2.3460928488749602</v>
      </c>
      <c r="C24" s="8">
        <f ca="1">IF(匹配结果!C24=0,"N/A",1+RAND()*(3-1))</f>
        <v>2.3257159439932713</v>
      </c>
      <c r="D24" s="8">
        <f ca="1">IF(匹配结果!D24=0,"N/A",1+RAND()*(3-1))</f>
        <v>1.2688899657898147</v>
      </c>
      <c r="E24" s="8">
        <f ca="1">IF(匹配结果!E24=0,"N/A",1+RAND()*(3-1))</f>
        <v>1.8717106446324199</v>
      </c>
      <c r="F24" s="8">
        <f ca="1">IF(匹配结果!F24=0,"N/A",1+RAND()*(3-1))</f>
        <v>2.9963349254652405</v>
      </c>
      <c r="G24" s="8">
        <f ca="1">IF(匹配结果!G24=0,"N/A",1+RAND()*(3-1))</f>
        <v>1.166249869946318</v>
      </c>
      <c r="H24" s="8">
        <f ca="1">IF(匹配结果!H24=0,"N/A",1+RAND()*(3-1))</f>
        <v>1.010776865701396</v>
      </c>
      <c r="I24" s="8">
        <f ca="1">IF(匹配结果!I24=0,"N/A",1+RAND()*(3-1))</f>
        <v>2.354786175084369</v>
      </c>
      <c r="J24" s="8">
        <f ca="1">IF(匹配结果!J24=0,"N/A",1+RAND()*(3-1))</f>
        <v>1.687397428811338</v>
      </c>
      <c r="K24" s="8">
        <f ca="1">IF(匹配结果!K24=0,"N/A",1+RAND()*(3-1))</f>
        <v>2.633820728448276</v>
      </c>
      <c r="L24" s="8">
        <f ca="1">IF(匹配结果!L24=0,"N/A",1+RAND()*(3-1))</f>
        <v>1.9689396287246828</v>
      </c>
      <c r="M24" s="8" t="str">
        <f ca="1">IF(匹配结果!M24=0,"N/A",1+RAND()*(3-1))</f>
        <v>N/A</v>
      </c>
      <c r="N24" s="8">
        <f ca="1">IF(匹配结果!N24=0,"N/A",1+RAND()*(3-1))</f>
        <v>2.280577375643972</v>
      </c>
      <c r="O24" s="8">
        <f ca="1">IF(匹配结果!O24=0,"N/A",1+RAND()*(3-1))</f>
        <v>2.902238163964233</v>
      </c>
      <c r="P24" s="8" t="str">
        <f ca="1">IF(匹配结果!P24=0,"N/A",1+RAND()*(3-1))</f>
        <v>N/A</v>
      </c>
      <c r="Q24" s="8">
        <f ca="1">IF(匹配结果!Q24=0,"N/A",1+RAND()*(3-1))</f>
        <v>2.1158611770911326</v>
      </c>
      <c r="R24" s="8">
        <f ca="1">IF(匹配结果!R24=0,"N/A",1+RAND()*(3-1))</f>
        <v>2.5451305322797682</v>
      </c>
      <c r="S24" s="8">
        <f ca="1">IF(匹配结果!S24=0,"N/A",1+RAND()*(3-1))</f>
        <v>2.127860433305881</v>
      </c>
      <c r="T24" s="8">
        <f ca="1">IF(匹配结果!T24=0,"N/A",1+RAND()*(3-1))</f>
        <v>2.8917625949710217</v>
      </c>
      <c r="U24" s="8">
        <f ca="1">IF(匹配结果!U24=0,"N/A",1+RAND()*(3-1))</f>
        <v>1.3970171410916079</v>
      </c>
      <c r="V24" s="8">
        <f ca="1">IF(匹配结果!V24=0,"N/A",1+RAND()*(3-1))</f>
        <v>2.8499517679806909</v>
      </c>
      <c r="W24" s="8">
        <f ca="1">IF(匹配结果!W24=0,"N/A",1+RAND()*(3-1))</f>
        <v>1.1516384783214542</v>
      </c>
      <c r="X24" s="8">
        <f ca="1">IF(匹配结果!X24=0,"N/A",1+RAND()*(3-1))</f>
        <v>2.0375847987529498</v>
      </c>
      <c r="Y24" s="8">
        <f ca="1">IF(匹配结果!Y24=0,"N/A",1+RAND()*(3-1))</f>
        <v>1.4909455305988646</v>
      </c>
      <c r="Z24" s="8">
        <f ca="1">IF(匹配结果!Z24=0,"N/A",1+RAND()*(3-1))</f>
        <v>2.8055327088365791</v>
      </c>
      <c r="AA24" s="8">
        <f ca="1">IF(匹配结果!AA24=0,"N/A",1+RAND()*(3-1))</f>
        <v>2.0462425214006532</v>
      </c>
    </row>
    <row r="25" spans="1:27">
      <c r="A25" s="3" t="s">
        <v>38</v>
      </c>
      <c r="B25" s="8">
        <f ca="1">IF(匹配结果!B25=0,"N/A",1+RAND()*(3-1))</f>
        <v>1.703752997888117</v>
      </c>
      <c r="C25" s="8" t="str">
        <f ca="1">IF(匹配结果!C25=0,"N/A",1+RAND()*(3-1))</f>
        <v>N/A</v>
      </c>
      <c r="D25" s="8" t="str">
        <f ca="1">IF(匹配结果!D25=0,"N/A",1+RAND()*(3-1))</f>
        <v>N/A</v>
      </c>
      <c r="E25" s="8">
        <f ca="1">IF(匹配结果!E25=0,"N/A",1+RAND()*(3-1))</f>
        <v>1.0810369879941399</v>
      </c>
      <c r="F25" s="8" t="str">
        <f ca="1">IF(匹配结果!F25=0,"N/A",1+RAND()*(3-1))</f>
        <v>N/A</v>
      </c>
      <c r="G25" s="8">
        <f ca="1">IF(匹配结果!G25=0,"N/A",1+RAND()*(3-1))</f>
        <v>1.9297385881964075</v>
      </c>
      <c r="H25" s="8">
        <f ca="1">IF(匹配结果!H25=0,"N/A",1+RAND()*(3-1))</f>
        <v>1.4219008494063943</v>
      </c>
      <c r="I25" s="8">
        <f ca="1">IF(匹配结果!I25=0,"N/A",1+RAND()*(3-1))</f>
        <v>2.3840321476435529</v>
      </c>
      <c r="J25" s="8">
        <f ca="1">IF(匹配结果!J25=0,"N/A",1+RAND()*(3-1))</f>
        <v>1.6798475718659642</v>
      </c>
      <c r="K25" s="8" t="str">
        <f ca="1">IF(匹配结果!K25=0,"N/A",1+RAND()*(3-1))</f>
        <v>N/A</v>
      </c>
      <c r="L25" s="8">
        <f ca="1">IF(匹配结果!L25=0,"N/A",1+RAND()*(3-1))</f>
        <v>1.8379834384270533</v>
      </c>
      <c r="M25" s="8">
        <f ca="1">IF(匹配结果!M25=0,"N/A",1+RAND()*(3-1))</f>
        <v>2.7244270663902306</v>
      </c>
      <c r="N25" s="8">
        <f ca="1">IF(匹配结果!N25=0,"N/A",1+RAND()*(3-1))</f>
        <v>2.7374760646114975</v>
      </c>
      <c r="O25" s="8" t="str">
        <f ca="1">IF(匹配结果!O25=0,"N/A",1+RAND()*(3-1))</f>
        <v>N/A</v>
      </c>
      <c r="P25" s="8" t="str">
        <f ca="1">IF(匹配结果!P25=0,"N/A",1+RAND()*(3-1))</f>
        <v>N/A</v>
      </c>
      <c r="Q25" s="8">
        <f ca="1">IF(匹配结果!Q25=0,"N/A",1+RAND()*(3-1))</f>
        <v>1.0724479157088707</v>
      </c>
      <c r="R25" s="8">
        <f ca="1">IF(匹配结果!R25=0,"N/A",1+RAND()*(3-1))</f>
        <v>2.9526501438977881</v>
      </c>
      <c r="S25" s="8" t="str">
        <f ca="1">IF(匹配结果!S25=0,"N/A",1+RAND()*(3-1))</f>
        <v>N/A</v>
      </c>
      <c r="T25" s="8" t="str">
        <f ca="1">IF(匹配结果!T25=0,"N/A",1+RAND()*(3-1))</f>
        <v>N/A</v>
      </c>
      <c r="U25" s="8">
        <f ca="1">IF(匹配结果!U25=0,"N/A",1+RAND()*(3-1))</f>
        <v>2.7260658912486777</v>
      </c>
      <c r="V25" s="8">
        <f ca="1">IF(匹配结果!V25=0,"N/A",1+RAND()*(3-1))</f>
        <v>2.1978152697710849</v>
      </c>
      <c r="W25" s="8">
        <f ca="1">IF(匹配结果!W25=0,"N/A",1+RAND()*(3-1))</f>
        <v>2.2428668178872062</v>
      </c>
      <c r="X25" s="8">
        <f ca="1">IF(匹配结果!X25=0,"N/A",1+RAND()*(3-1))</f>
        <v>1.6574581518683031</v>
      </c>
      <c r="Y25" s="8">
        <f ca="1">IF(匹配结果!Y25=0,"N/A",1+RAND()*(3-1))</f>
        <v>2.0049155776193479</v>
      </c>
      <c r="Z25" s="8">
        <f ca="1">IF(匹配结果!Z25=0,"N/A",1+RAND()*(3-1))</f>
        <v>1.3846193282661934</v>
      </c>
      <c r="AA25" s="8">
        <f ca="1">IF(匹配结果!AA25=0,"N/A",1+RAND()*(3-1))</f>
        <v>1.3850404357467658</v>
      </c>
    </row>
    <row r="26" spans="1:27">
      <c r="A26" s="3" t="s">
        <v>39</v>
      </c>
      <c r="B26" s="8">
        <f ca="1">IF(匹配结果!B26=0,"N/A",1+RAND()*(3-1))</f>
        <v>1.9686198203181935</v>
      </c>
      <c r="C26" s="8">
        <f ca="1">IF(匹配结果!C26=0,"N/A",1+RAND()*(3-1))</f>
        <v>2.7169651839603137</v>
      </c>
      <c r="D26" s="8" t="str">
        <f ca="1">IF(匹配结果!D26=0,"N/A",1+RAND()*(3-1))</f>
        <v>N/A</v>
      </c>
      <c r="E26" s="8">
        <f ca="1">IF(匹配结果!E26=0,"N/A",1+RAND()*(3-1))</f>
        <v>2.8684057335727644</v>
      </c>
      <c r="F26" s="8">
        <f ca="1">IF(匹配结果!F26=0,"N/A",1+RAND()*(3-1))</f>
        <v>2.8456810883343246</v>
      </c>
      <c r="G26" s="8">
        <f ca="1">IF(匹配结果!G26=0,"N/A",1+RAND()*(3-1))</f>
        <v>1.8154826549974299</v>
      </c>
      <c r="H26" s="8">
        <f ca="1">IF(匹配结果!H26=0,"N/A",1+RAND()*(3-1))</f>
        <v>2.8496629886244533</v>
      </c>
      <c r="I26" s="8">
        <f ca="1">IF(匹配结果!I26=0,"N/A",1+RAND()*(3-1))</f>
        <v>1.3730954756673199</v>
      </c>
      <c r="J26" s="8">
        <f ca="1">IF(匹配结果!J26=0,"N/A",1+RAND()*(3-1))</f>
        <v>2.6758871123568686</v>
      </c>
      <c r="K26" s="8">
        <f ca="1">IF(匹配结果!K26=0,"N/A",1+RAND()*(3-1))</f>
        <v>2.0739124493068002</v>
      </c>
      <c r="L26" s="8">
        <f ca="1">IF(匹配结果!L26=0,"N/A",1+RAND()*(3-1))</f>
        <v>1.4840186754465587</v>
      </c>
      <c r="M26" s="8">
        <f ca="1">IF(匹配结果!M26=0,"N/A",1+RAND()*(3-1))</f>
        <v>2.5557899224985317</v>
      </c>
      <c r="N26" s="8">
        <f ca="1">IF(匹配结果!N26=0,"N/A",1+RAND()*(3-1))</f>
        <v>1.0798924318709953</v>
      </c>
      <c r="O26" s="8">
        <f ca="1">IF(匹配结果!O26=0,"N/A",1+RAND()*(3-1))</f>
        <v>2.0854163256897764</v>
      </c>
      <c r="P26" s="8">
        <f ca="1">IF(匹配结果!P26=0,"N/A",1+RAND()*(3-1))</f>
        <v>2.1301533446831264</v>
      </c>
      <c r="Q26" s="8">
        <f ca="1">IF(匹配结果!Q26=0,"N/A",1+RAND()*(3-1))</f>
        <v>1.2220998090844164</v>
      </c>
      <c r="R26" s="8">
        <f ca="1">IF(匹配结果!R26=0,"N/A",1+RAND()*(3-1))</f>
        <v>1.5828740593627979</v>
      </c>
      <c r="S26" s="8">
        <f ca="1">IF(匹配结果!S26=0,"N/A",1+RAND()*(3-1))</f>
        <v>2.9040711451021792</v>
      </c>
      <c r="T26" s="8">
        <f ca="1">IF(匹配结果!T26=0,"N/A",1+RAND()*(3-1))</f>
        <v>2.7963051236895629</v>
      </c>
      <c r="U26" s="8">
        <f ca="1">IF(匹配结果!U26=0,"N/A",1+RAND()*(3-1))</f>
        <v>1.7302151308178146</v>
      </c>
      <c r="V26" s="8">
        <f ca="1">IF(匹配结果!V26=0,"N/A",1+RAND()*(3-1))</f>
        <v>1.7428715649607438</v>
      </c>
      <c r="W26" s="8">
        <f ca="1">IF(匹配结果!W26=0,"N/A",1+RAND()*(3-1))</f>
        <v>1.1625727819425875</v>
      </c>
      <c r="X26" s="8">
        <f ca="1">IF(匹配结果!X26=0,"N/A",1+RAND()*(3-1))</f>
        <v>1.2390010026204095</v>
      </c>
      <c r="Y26" s="8">
        <f ca="1">IF(匹配结果!Y26=0,"N/A",1+RAND()*(3-1))</f>
        <v>2.0940731734031068</v>
      </c>
      <c r="Z26" s="8">
        <f ca="1">IF(匹配结果!Z26=0,"N/A",1+RAND()*(3-1))</f>
        <v>1.7433195426338166</v>
      </c>
      <c r="AA26" s="8">
        <f ca="1">IF(匹配结果!AA26=0,"N/A",1+RAND()*(3-1))</f>
        <v>2.3088396835257208</v>
      </c>
    </row>
    <row r="27" spans="1:27">
      <c r="A27" s="3" t="s">
        <v>40</v>
      </c>
      <c r="B27" s="8">
        <f ca="1">IF(匹配结果!B27=0,"N/A",1+RAND()*(3-1))</f>
        <v>1.1573788420126963</v>
      </c>
      <c r="C27" s="8">
        <f ca="1">IF(匹配结果!C27=0,"N/A",1+RAND()*(3-1))</f>
        <v>2.5424351618697134</v>
      </c>
      <c r="D27" s="8">
        <f ca="1">IF(匹配结果!D27=0,"N/A",1+RAND()*(3-1))</f>
        <v>1.9093605608171171</v>
      </c>
      <c r="E27" s="8">
        <f ca="1">IF(匹配结果!E27=0,"N/A",1+RAND()*(3-1))</f>
        <v>1.318264754681989</v>
      </c>
      <c r="F27" s="8">
        <f ca="1">IF(匹配结果!F27=0,"N/A",1+RAND()*(3-1))</f>
        <v>2.7011215032793805</v>
      </c>
      <c r="G27" s="8">
        <f ca="1">IF(匹配结果!G27=0,"N/A",1+RAND()*(3-1))</f>
        <v>2.7614155874536399</v>
      </c>
      <c r="H27" s="8">
        <f ca="1">IF(匹配结果!H27=0,"N/A",1+RAND()*(3-1))</f>
        <v>2.784949108550868</v>
      </c>
      <c r="I27" s="8">
        <f ca="1">IF(匹配结果!I27=0,"N/A",1+RAND()*(3-1))</f>
        <v>2.0883906933274927</v>
      </c>
      <c r="J27" s="8">
        <f ca="1">IF(匹配结果!J27=0,"N/A",1+RAND()*(3-1))</f>
        <v>1.5661781272460211</v>
      </c>
      <c r="K27" s="8">
        <f ca="1">IF(匹配结果!K27=0,"N/A",1+RAND()*(3-1))</f>
        <v>1.5880386567296487</v>
      </c>
      <c r="L27" s="8" t="str">
        <f ca="1">IF(匹配结果!L27=0,"N/A",1+RAND()*(3-1))</f>
        <v>N/A</v>
      </c>
      <c r="M27" s="8">
        <f ca="1">IF(匹配结果!M27=0,"N/A",1+RAND()*(3-1))</f>
        <v>1.2511403081211812</v>
      </c>
      <c r="N27" s="8">
        <f ca="1">IF(匹配结果!N27=0,"N/A",1+RAND()*(3-1))</f>
        <v>1.1838143415351448</v>
      </c>
      <c r="O27" s="8">
        <f ca="1">IF(匹配结果!O27=0,"N/A",1+RAND()*(3-1))</f>
        <v>2.6332964619713142</v>
      </c>
      <c r="P27" s="8">
        <f ca="1">IF(匹配结果!P27=0,"N/A",1+RAND()*(3-1))</f>
        <v>1.402387020295798</v>
      </c>
      <c r="Q27" s="8">
        <f ca="1">IF(匹配结果!Q27=0,"N/A",1+RAND()*(3-1))</f>
        <v>1.9384630433123893</v>
      </c>
      <c r="R27" s="8">
        <f ca="1">IF(匹配结果!R27=0,"N/A",1+RAND()*(3-1))</f>
        <v>2.0920183091709501</v>
      </c>
      <c r="S27" s="8" t="str">
        <f ca="1">IF(匹配结果!S27=0,"N/A",1+RAND()*(3-1))</f>
        <v>N/A</v>
      </c>
      <c r="T27" s="8">
        <f ca="1">IF(匹配结果!T27=0,"N/A",1+RAND()*(3-1))</f>
        <v>1.1309461522449626</v>
      </c>
      <c r="U27" s="8">
        <f ca="1">IF(匹配结果!U27=0,"N/A",1+RAND()*(3-1))</f>
        <v>1.4271170563933435</v>
      </c>
      <c r="V27" s="8">
        <f ca="1">IF(匹配结果!V27=0,"N/A",1+RAND()*(3-1))</f>
        <v>1.2617884828107488</v>
      </c>
      <c r="W27" s="8">
        <f ca="1">IF(匹配结果!W27=0,"N/A",1+RAND()*(3-1))</f>
        <v>1.1426260024082635</v>
      </c>
      <c r="X27" s="8">
        <f ca="1">IF(匹配结果!X27=0,"N/A",1+RAND()*(3-1))</f>
        <v>1.7156589763681438</v>
      </c>
      <c r="Y27" s="8">
        <f ca="1">IF(匹配结果!Y27=0,"N/A",1+RAND()*(3-1))</f>
        <v>2.9470442172150118</v>
      </c>
      <c r="Z27" s="8">
        <f ca="1">IF(匹配结果!Z27=0,"N/A",1+RAND()*(3-1))</f>
        <v>1.4012377788984607</v>
      </c>
      <c r="AA27" s="8">
        <f ca="1">IF(匹配结果!AA27=0,"N/A",1+RAND()*(3-1))</f>
        <v>1.5714362453471409</v>
      </c>
    </row>
    <row r="28" spans="1:27">
      <c r="A28" s="3" t="s">
        <v>41</v>
      </c>
      <c r="B28" s="8">
        <f ca="1">IF(匹配结果!B28=0,"N/A",1+RAND()*(3-1))</f>
        <v>1.858483017544271</v>
      </c>
      <c r="C28" s="8">
        <f ca="1">IF(匹配结果!C28=0,"N/A",1+RAND()*(3-1))</f>
        <v>2.8903469272120792</v>
      </c>
      <c r="D28" s="8">
        <f ca="1">IF(匹配结果!D28=0,"N/A",1+RAND()*(3-1))</f>
        <v>1.4379499255752926</v>
      </c>
      <c r="E28" s="8">
        <f ca="1">IF(匹配结果!E28=0,"N/A",1+RAND()*(3-1))</f>
        <v>2.2929425734693965</v>
      </c>
      <c r="F28" s="8">
        <f ca="1">IF(匹配结果!F28=0,"N/A",1+RAND()*(3-1))</f>
        <v>2.9004559222974402</v>
      </c>
      <c r="G28" s="8">
        <f ca="1">IF(匹配结果!G28=0,"N/A",1+RAND()*(3-1))</f>
        <v>2.4407452018658251</v>
      </c>
      <c r="H28" s="8">
        <f ca="1">IF(匹配结果!H28=0,"N/A",1+RAND()*(3-1))</f>
        <v>1.1291473943053778</v>
      </c>
      <c r="I28" s="8">
        <f ca="1">IF(匹配结果!I28=0,"N/A",1+RAND()*(3-1))</f>
        <v>1.0768504988741572</v>
      </c>
      <c r="J28" s="8">
        <f ca="1">IF(匹配结果!J28=0,"N/A",1+RAND()*(3-1))</f>
        <v>1.4043920918329273</v>
      </c>
      <c r="K28" s="8">
        <f ca="1">IF(匹配结果!K28=0,"N/A",1+RAND()*(3-1))</f>
        <v>2.6170595692577203</v>
      </c>
      <c r="L28" s="8">
        <f ca="1">IF(匹配结果!L28=0,"N/A",1+RAND()*(3-1))</f>
        <v>2.0650793298647407</v>
      </c>
      <c r="M28" s="8">
        <f ca="1">IF(匹配结果!M28=0,"N/A",1+RAND()*(3-1))</f>
        <v>2.1491065143772636</v>
      </c>
      <c r="N28" s="8">
        <f ca="1">IF(匹配结果!N28=0,"N/A",1+RAND()*(3-1))</f>
        <v>2.5259996053208251</v>
      </c>
      <c r="O28" s="8">
        <f ca="1">IF(匹配结果!O28=0,"N/A",1+RAND()*(3-1))</f>
        <v>1.0667267263096343</v>
      </c>
      <c r="P28" s="8">
        <f ca="1">IF(匹配结果!P28=0,"N/A",1+RAND()*(3-1))</f>
        <v>1.3388022417655476</v>
      </c>
      <c r="Q28" s="8">
        <f ca="1">IF(匹配结果!Q28=0,"N/A",1+RAND()*(3-1))</f>
        <v>1.8402377475287313</v>
      </c>
      <c r="R28" s="8">
        <f ca="1">IF(匹配结果!R28=0,"N/A",1+RAND()*(3-1))</f>
        <v>1.5376917589294854</v>
      </c>
      <c r="S28" s="8">
        <f ca="1">IF(匹配结果!S28=0,"N/A",1+RAND()*(3-1))</f>
        <v>1.7300144605566379</v>
      </c>
      <c r="T28" s="8">
        <f ca="1">IF(匹配结果!T28=0,"N/A",1+RAND()*(3-1))</f>
        <v>2.8775206106552176</v>
      </c>
      <c r="U28" s="8">
        <f ca="1">IF(匹配结果!U28=0,"N/A",1+RAND()*(3-1))</f>
        <v>2.8492510049287212</v>
      </c>
      <c r="V28" s="8">
        <f ca="1">IF(匹配结果!V28=0,"N/A",1+RAND()*(3-1))</f>
        <v>2.806709464369642</v>
      </c>
      <c r="W28" s="8">
        <f ca="1">IF(匹配结果!W28=0,"N/A",1+RAND()*(3-1))</f>
        <v>2.6198670070051993</v>
      </c>
      <c r="X28" s="8">
        <f ca="1">IF(匹配结果!X28=0,"N/A",1+RAND()*(3-1))</f>
        <v>2.8741232341300256</v>
      </c>
      <c r="Y28" s="8">
        <f ca="1">IF(匹配结果!Y28=0,"N/A",1+RAND()*(3-1))</f>
        <v>2.8231619082904782</v>
      </c>
      <c r="Z28" s="8">
        <f ca="1">IF(匹配结果!Z28=0,"N/A",1+RAND()*(3-1))</f>
        <v>2.5327825551827412</v>
      </c>
      <c r="AA28" s="8">
        <f ca="1">IF(匹配结果!AA28=0,"N/A",1+RAND()*(3-1))</f>
        <v>2.3591396892342322</v>
      </c>
    </row>
    <row r="29" spans="1:27">
      <c r="A29" s="3" t="s">
        <v>42</v>
      </c>
      <c r="B29" s="8">
        <f ca="1">IF(匹配结果!B29=0,"N/A",1+RAND()*(3-1))</f>
        <v>1.2914921226664957</v>
      </c>
      <c r="C29" s="8">
        <f ca="1">IF(匹配结果!C29=0,"N/A",1+RAND()*(3-1))</f>
        <v>1.6931280824294559</v>
      </c>
      <c r="D29" s="8">
        <f ca="1">IF(匹配结果!D29=0,"N/A",1+RAND()*(3-1))</f>
        <v>1.5755837957749328</v>
      </c>
      <c r="E29" s="8" t="str">
        <f ca="1">IF(匹配结果!E29=0,"N/A",1+RAND()*(3-1))</f>
        <v>N/A</v>
      </c>
      <c r="F29" s="8">
        <f ca="1">IF(匹配结果!F29=0,"N/A",1+RAND()*(3-1))</f>
        <v>1.5245420287157843</v>
      </c>
      <c r="G29" s="8">
        <f ca="1">IF(匹配结果!G29=0,"N/A",1+RAND()*(3-1))</f>
        <v>1.9750630032529191</v>
      </c>
      <c r="H29" s="8">
        <f ca="1">IF(匹配结果!H29=0,"N/A",1+RAND()*(3-1))</f>
        <v>2.228606082289597</v>
      </c>
      <c r="I29" s="8">
        <f ca="1">IF(匹配结果!I29=0,"N/A",1+RAND()*(3-1))</f>
        <v>2.5590688484425264</v>
      </c>
      <c r="J29" s="8">
        <f ca="1">IF(匹配结果!J29=0,"N/A",1+RAND()*(3-1))</f>
        <v>1.9647600363586726</v>
      </c>
      <c r="K29" s="8">
        <f ca="1">IF(匹配结果!K29=0,"N/A",1+RAND()*(3-1))</f>
        <v>1.1248580703148436</v>
      </c>
      <c r="L29" s="8" t="str">
        <f ca="1">IF(匹配结果!L29=0,"N/A",1+RAND()*(3-1))</f>
        <v>N/A</v>
      </c>
      <c r="M29" s="8" t="str">
        <f ca="1">IF(匹配结果!M29=0,"N/A",1+RAND()*(3-1))</f>
        <v>N/A</v>
      </c>
      <c r="N29" s="8">
        <f ca="1">IF(匹配结果!N29=0,"N/A",1+RAND()*(3-1))</f>
        <v>2.8341800921818985</v>
      </c>
      <c r="O29" s="8" t="str">
        <f ca="1">IF(匹配结果!O29=0,"N/A",1+RAND()*(3-1))</f>
        <v>N/A</v>
      </c>
      <c r="P29" s="8" t="str">
        <f ca="1">IF(匹配结果!P29=0,"N/A",1+RAND()*(3-1))</f>
        <v>N/A</v>
      </c>
      <c r="Q29" s="8">
        <f ca="1">IF(匹配结果!Q29=0,"N/A",1+RAND()*(3-1))</f>
        <v>2.0960639274716826</v>
      </c>
      <c r="R29" s="8">
        <f ca="1">IF(匹配结果!R29=0,"N/A",1+RAND()*(3-1))</f>
        <v>1.3894662590980498</v>
      </c>
      <c r="S29" s="8" t="str">
        <f ca="1">IF(匹配结果!S29=0,"N/A",1+RAND()*(3-1))</f>
        <v>N/A</v>
      </c>
      <c r="T29" s="8">
        <f ca="1">IF(匹配结果!T29=0,"N/A",1+RAND()*(3-1))</f>
        <v>1.5247417370964607</v>
      </c>
      <c r="U29" s="8">
        <f ca="1">IF(匹配结果!U29=0,"N/A",1+RAND()*(3-1))</f>
        <v>1.45508194565053</v>
      </c>
      <c r="V29" s="8">
        <f ca="1">IF(匹配结果!V29=0,"N/A",1+RAND()*(3-1))</f>
        <v>1.5820942669623381</v>
      </c>
      <c r="W29" s="8">
        <f ca="1">IF(匹配结果!W29=0,"N/A",1+RAND()*(3-1))</f>
        <v>2.3373728274637902</v>
      </c>
      <c r="X29" s="8">
        <f ca="1">IF(匹配结果!X29=0,"N/A",1+RAND()*(3-1))</f>
        <v>1.4541592471241152</v>
      </c>
      <c r="Y29" s="8">
        <f ca="1">IF(匹配结果!Y29=0,"N/A",1+RAND()*(3-1))</f>
        <v>2.0214973014080333</v>
      </c>
      <c r="Z29" s="8" t="str">
        <f ca="1">IF(匹配结果!Z29=0,"N/A",1+RAND()*(3-1))</f>
        <v>N/A</v>
      </c>
      <c r="AA29" s="8">
        <f ca="1">IF(匹配结果!AA29=0,"N/A",1+RAND()*(3-1))</f>
        <v>2.1754538578535687</v>
      </c>
    </row>
    <row r="30" spans="1:27">
      <c r="A30" s="3" t="s">
        <v>43</v>
      </c>
      <c r="B30" s="8">
        <f ca="1">IF(匹配结果!B30=0,"N/A",1+RAND()*(3-1))</f>
        <v>1.0151093871863295</v>
      </c>
      <c r="C30" s="8">
        <f ca="1">IF(匹配结果!C30=0,"N/A",1+RAND()*(3-1))</f>
        <v>1.9907556179005741</v>
      </c>
      <c r="D30" s="8">
        <f ca="1">IF(匹配结果!D30=0,"N/A",1+RAND()*(3-1))</f>
        <v>1.2045682832957725</v>
      </c>
      <c r="E30" s="8">
        <f ca="1">IF(匹配结果!E30=0,"N/A",1+RAND()*(3-1))</f>
        <v>2.0045946549099987</v>
      </c>
      <c r="F30" s="8">
        <f ca="1">IF(匹配结果!F30=0,"N/A",1+RAND()*(3-1))</f>
        <v>1.3279558904132507</v>
      </c>
      <c r="G30" s="8">
        <f ca="1">IF(匹配结果!G30=0,"N/A",1+RAND()*(3-1))</f>
        <v>2.876101452762005</v>
      </c>
      <c r="H30" s="8">
        <f ca="1">IF(匹配结果!H30=0,"N/A",1+RAND()*(3-1))</f>
        <v>2.1779323785705094</v>
      </c>
      <c r="I30" s="8">
        <f ca="1">IF(匹配结果!I30=0,"N/A",1+RAND()*(3-1))</f>
        <v>2.4224603688964588</v>
      </c>
      <c r="J30" s="8">
        <f ca="1">IF(匹配结果!J30=0,"N/A",1+RAND()*(3-1))</f>
        <v>2.7981364763907659</v>
      </c>
      <c r="K30" s="8">
        <f ca="1">IF(匹配结果!K30=0,"N/A",1+RAND()*(3-1))</f>
        <v>2.3454631316410057</v>
      </c>
      <c r="L30" s="8">
        <f ca="1">IF(匹配结果!L30=0,"N/A",1+RAND()*(3-1))</f>
        <v>2.5016637454682455</v>
      </c>
      <c r="M30" s="8">
        <f ca="1">IF(匹配结果!M30=0,"N/A",1+RAND()*(3-1))</f>
        <v>1.9777255950382795</v>
      </c>
      <c r="N30" s="8">
        <f ca="1">IF(匹配结果!N30=0,"N/A",1+RAND()*(3-1))</f>
        <v>2.2448535590808234</v>
      </c>
      <c r="O30" s="8">
        <f ca="1">IF(匹配结果!O30=0,"N/A",1+RAND()*(3-1))</f>
        <v>1.0486969241700925</v>
      </c>
      <c r="P30" s="8">
        <f ca="1">IF(匹配结果!P30=0,"N/A",1+RAND()*(3-1))</f>
        <v>2.0672099052144697</v>
      </c>
      <c r="Q30" s="8">
        <f ca="1">IF(匹配结果!Q30=0,"N/A",1+RAND()*(3-1))</f>
        <v>1.7404211292847536</v>
      </c>
      <c r="R30" s="8">
        <f ca="1">IF(匹配结果!R30=0,"N/A",1+RAND()*(3-1))</f>
        <v>1.3110618703019943</v>
      </c>
      <c r="S30" s="8">
        <f ca="1">IF(匹配结果!S30=0,"N/A",1+RAND()*(3-1))</f>
        <v>1.3315377044616661</v>
      </c>
      <c r="T30" s="8">
        <f ca="1">IF(匹配结果!T30=0,"N/A",1+RAND()*(3-1))</f>
        <v>1.0473806443731111</v>
      </c>
      <c r="U30" s="8">
        <f ca="1">IF(匹配结果!U30=0,"N/A",1+RAND()*(3-1))</f>
        <v>2.4515885333757201</v>
      </c>
      <c r="V30" s="8">
        <f ca="1">IF(匹配结果!V30=0,"N/A",1+RAND()*(3-1))</f>
        <v>1.952593379944539</v>
      </c>
      <c r="W30" s="8">
        <f ca="1">IF(匹配结果!W30=0,"N/A",1+RAND()*(3-1))</f>
        <v>1.2188598037751479</v>
      </c>
      <c r="X30" s="8">
        <f ca="1">IF(匹配结果!X30=0,"N/A",1+RAND()*(3-1))</f>
        <v>1.6258104862781462</v>
      </c>
      <c r="Y30" s="8">
        <f ca="1">IF(匹配结果!Y30=0,"N/A",1+RAND()*(3-1))</f>
        <v>2.2329898722644081</v>
      </c>
      <c r="Z30" s="8">
        <f ca="1">IF(匹配结果!Z30=0,"N/A",1+RAND()*(3-1))</f>
        <v>1.7649500983570718</v>
      </c>
      <c r="AA30" s="8">
        <f ca="1">IF(匹配结果!AA30=0,"N/A",1+RAND()*(3-1))</f>
        <v>2.2264387353693431</v>
      </c>
    </row>
    <row r="31" spans="1:27">
      <c r="A31" s="3" t="s">
        <v>44</v>
      </c>
      <c r="B31" s="8">
        <f ca="1">IF(匹配结果!B31=0,"N/A",1+RAND()*(3-1))</f>
        <v>1.9904398097315927</v>
      </c>
      <c r="C31" s="8" t="str">
        <f ca="1">IF(匹配结果!C31=0,"N/A",1+RAND()*(3-1))</f>
        <v>N/A</v>
      </c>
      <c r="D31" s="8" t="str">
        <f ca="1">IF(匹配结果!D31=0,"N/A",1+RAND()*(3-1))</f>
        <v>N/A</v>
      </c>
      <c r="E31" s="8">
        <f ca="1">IF(匹配结果!E31=0,"N/A",1+RAND()*(3-1))</f>
        <v>1.491687251861044</v>
      </c>
      <c r="F31" s="8" t="str">
        <f ca="1">IF(匹配结果!F31=0,"N/A",1+RAND()*(3-1))</f>
        <v>N/A</v>
      </c>
      <c r="G31" s="8">
        <f ca="1">IF(匹配结果!G31=0,"N/A",1+RAND()*(3-1))</f>
        <v>2.1194564667412465</v>
      </c>
      <c r="H31" s="8">
        <f ca="1">IF(匹配结果!H31=0,"N/A",1+RAND()*(3-1))</f>
        <v>1.1030821049556159</v>
      </c>
      <c r="I31" s="8">
        <f ca="1">IF(匹配结果!I31=0,"N/A",1+RAND()*(3-1))</f>
        <v>1.2199353911865214</v>
      </c>
      <c r="J31" s="8">
        <f ca="1">IF(匹配结果!J31=0,"N/A",1+RAND()*(3-1))</f>
        <v>1.9410244170494222</v>
      </c>
      <c r="K31" s="8" t="str">
        <f ca="1">IF(匹配结果!K31=0,"N/A",1+RAND()*(3-1))</f>
        <v>N/A</v>
      </c>
      <c r="L31" s="8">
        <f ca="1">IF(匹配结果!L31=0,"N/A",1+RAND()*(3-1))</f>
        <v>1.6906207055108191</v>
      </c>
      <c r="M31" s="8">
        <f ca="1">IF(匹配结果!M31=0,"N/A",1+RAND()*(3-1))</f>
        <v>1.2682255108110545</v>
      </c>
      <c r="N31" s="8">
        <f ca="1">IF(匹配结果!N31=0,"N/A",1+RAND()*(3-1))</f>
        <v>2.1365033166214422</v>
      </c>
      <c r="O31" s="8" t="str">
        <f ca="1">IF(匹配结果!O31=0,"N/A",1+RAND()*(3-1))</f>
        <v>N/A</v>
      </c>
      <c r="P31" s="8" t="str">
        <f ca="1">IF(匹配结果!P31=0,"N/A",1+RAND()*(3-1))</f>
        <v>N/A</v>
      </c>
      <c r="Q31" s="8">
        <f ca="1">IF(匹配结果!Q31=0,"N/A",1+RAND()*(3-1))</f>
        <v>1.7971209943079904</v>
      </c>
      <c r="R31" s="8">
        <f ca="1">IF(匹配结果!R31=0,"N/A",1+RAND()*(3-1))</f>
        <v>2.9335332099428806</v>
      </c>
      <c r="S31" s="8" t="str">
        <f ca="1">IF(匹配结果!S31=0,"N/A",1+RAND()*(3-1))</f>
        <v>N/A</v>
      </c>
      <c r="T31" s="8" t="str">
        <f ca="1">IF(匹配结果!T31=0,"N/A",1+RAND()*(3-1))</f>
        <v>N/A</v>
      </c>
      <c r="U31" s="8">
        <f ca="1">IF(匹配结果!U31=0,"N/A",1+RAND()*(3-1))</f>
        <v>2.6962921465357672</v>
      </c>
      <c r="V31" s="8">
        <f ca="1">IF(匹配结果!V31=0,"N/A",1+RAND()*(3-1))</f>
        <v>1.6859602916252898</v>
      </c>
      <c r="W31" s="8">
        <f ca="1">IF(匹配结果!W31=0,"N/A",1+RAND()*(3-1))</f>
        <v>2.9209873753052453</v>
      </c>
      <c r="X31" s="8">
        <f ca="1">IF(匹配结果!X31=0,"N/A",1+RAND()*(3-1))</f>
        <v>2.3626613439638984</v>
      </c>
      <c r="Y31" s="8">
        <f ca="1">IF(匹配结果!Y31=0,"N/A",1+RAND()*(3-1))</f>
        <v>2.2959216116059573</v>
      </c>
      <c r="Z31" s="8">
        <f ca="1">IF(匹配结果!Z31=0,"N/A",1+RAND()*(3-1))</f>
        <v>2.1744587169159724</v>
      </c>
      <c r="AA31" s="8">
        <f ca="1">IF(匹配结果!AA31=0,"N/A",1+RAND()*(3-1))</f>
        <v>1.4764231346670751</v>
      </c>
    </row>
    <row r="32" spans="1:27">
      <c r="A32" s="3" t="s">
        <v>45</v>
      </c>
      <c r="B32" s="8">
        <f ca="1">IF(匹配结果!B32=0,"N/A",1+RAND()*(3-1))</f>
        <v>2.5909285885754461</v>
      </c>
      <c r="C32" s="8" t="str">
        <f ca="1">IF(匹配结果!C32=0,"N/A",1+RAND()*(3-1))</f>
        <v>N/A</v>
      </c>
      <c r="D32" s="8" t="str">
        <f ca="1">IF(匹配结果!D32=0,"N/A",1+RAND()*(3-1))</f>
        <v>N/A</v>
      </c>
      <c r="E32" s="8">
        <f ca="1">IF(匹配结果!E32=0,"N/A",1+RAND()*(3-1))</f>
        <v>1.3746698083334701</v>
      </c>
      <c r="F32" s="8">
        <f ca="1">IF(匹配结果!F32=0,"N/A",1+RAND()*(3-1))</f>
        <v>2.3352086550062161</v>
      </c>
      <c r="G32" s="8">
        <f ca="1">IF(匹配结果!G32=0,"N/A",1+RAND()*(3-1))</f>
        <v>1.8797679508410248</v>
      </c>
      <c r="H32" s="8">
        <f ca="1">IF(匹配结果!H32=0,"N/A",1+RAND()*(3-1))</f>
        <v>2.9815536249547225</v>
      </c>
      <c r="I32" s="8">
        <f ca="1">IF(匹配结果!I32=0,"N/A",1+RAND()*(3-1))</f>
        <v>1.059672436103088</v>
      </c>
      <c r="J32" s="8">
        <f ca="1">IF(匹配结果!J32=0,"N/A",1+RAND()*(3-1))</f>
        <v>2.696866560317094</v>
      </c>
      <c r="K32" s="8" t="str">
        <f ca="1">IF(匹配结果!K32=0,"N/A",1+RAND()*(3-1))</f>
        <v>N/A</v>
      </c>
      <c r="L32" s="8">
        <f ca="1">IF(匹配结果!L32=0,"N/A",1+RAND()*(3-1))</f>
        <v>1.7806800056519725</v>
      </c>
      <c r="M32" s="8">
        <f ca="1">IF(匹配结果!M32=0,"N/A",1+RAND()*(3-1))</f>
        <v>1.0964915094690844</v>
      </c>
      <c r="N32" s="8">
        <f ca="1">IF(匹配结果!N32=0,"N/A",1+RAND()*(3-1))</f>
        <v>2.4053404135518535</v>
      </c>
      <c r="O32" s="8" t="str">
        <f ca="1">IF(匹配结果!O32=0,"N/A",1+RAND()*(3-1))</f>
        <v>N/A</v>
      </c>
      <c r="P32" s="8" t="str">
        <f ca="1">IF(匹配结果!P32=0,"N/A",1+RAND()*(3-1))</f>
        <v>N/A</v>
      </c>
      <c r="Q32" s="8">
        <f ca="1">IF(匹配结果!Q32=0,"N/A",1+RAND()*(3-1))</f>
        <v>2.9400295130893022</v>
      </c>
      <c r="R32" s="8">
        <f ca="1">IF(匹配结果!R32=0,"N/A",1+RAND()*(3-1))</f>
        <v>1.7977732816883001</v>
      </c>
      <c r="S32" s="8">
        <f ca="1">IF(匹配结果!S32=0,"N/A",1+RAND()*(3-1))</f>
        <v>1.89048899163513</v>
      </c>
      <c r="T32" s="8" t="str">
        <f ca="1">IF(匹配结果!T32=0,"N/A",1+RAND()*(3-1))</f>
        <v>N/A</v>
      </c>
      <c r="U32" s="8">
        <f ca="1">IF(匹配结果!U32=0,"N/A",1+RAND()*(3-1))</f>
        <v>1.4247340237931283</v>
      </c>
      <c r="V32" s="8">
        <f ca="1">IF(匹配结果!V32=0,"N/A",1+RAND()*(3-1))</f>
        <v>2.2452203804922268</v>
      </c>
      <c r="W32" s="8">
        <f ca="1">IF(匹配结果!W32=0,"N/A",1+RAND()*(3-1))</f>
        <v>2.248139004268896</v>
      </c>
      <c r="X32" s="8">
        <f ca="1">IF(匹配结果!X32=0,"N/A",1+RAND()*(3-1))</f>
        <v>2.9274921474966131</v>
      </c>
      <c r="Y32" s="8">
        <f ca="1">IF(匹配结果!Y32=0,"N/A",1+RAND()*(3-1))</f>
        <v>2.6678982573316024</v>
      </c>
      <c r="Z32" s="8">
        <f ca="1">IF(匹配结果!Z32=0,"N/A",1+RAND()*(3-1))</f>
        <v>2.5326932668413353</v>
      </c>
      <c r="AA32" s="8">
        <f ca="1">IF(匹配结果!AA32=0,"N/A",1+RAND()*(3-1))</f>
        <v>2.9789865301325351</v>
      </c>
    </row>
    <row r="33" spans="1:27">
      <c r="A33" s="3" t="s">
        <v>46</v>
      </c>
      <c r="B33" s="8">
        <f ca="1">IF(匹配结果!B33=0,"N/A",1+RAND()*(3-1))</f>
        <v>1.3014154842710035</v>
      </c>
      <c r="C33" s="8">
        <f ca="1">IF(匹配结果!C33=0,"N/A",1+RAND()*(3-1))</f>
        <v>2.829355236382411</v>
      </c>
      <c r="D33" s="8" t="str">
        <f ca="1">IF(匹配结果!D33=0,"N/A",1+RAND()*(3-1))</f>
        <v>N/A</v>
      </c>
      <c r="E33" s="8">
        <f ca="1">IF(匹配结果!E33=0,"N/A",1+RAND()*(3-1))</f>
        <v>1.2894618543485761</v>
      </c>
      <c r="F33" s="8">
        <f ca="1">IF(匹配结果!F33=0,"N/A",1+RAND()*(3-1))</f>
        <v>2.2375209060547321</v>
      </c>
      <c r="G33" s="8">
        <f ca="1">IF(匹配结果!G33=0,"N/A",1+RAND()*(3-1))</f>
        <v>2.6121137676850985</v>
      </c>
      <c r="H33" s="8">
        <f ca="1">IF(匹配结果!H33=0,"N/A",1+RAND()*(3-1))</f>
        <v>2.9387825364855349</v>
      </c>
      <c r="I33" s="8">
        <f ca="1">IF(匹配结果!I33=0,"N/A",1+RAND()*(3-1))</f>
        <v>1.5430333578994548</v>
      </c>
      <c r="J33" s="8">
        <f ca="1">IF(匹配结果!J33=0,"N/A",1+RAND()*(3-1))</f>
        <v>2.3269812150913727</v>
      </c>
      <c r="K33" s="8">
        <f ca="1">IF(匹配结果!K33=0,"N/A",1+RAND()*(3-1))</f>
        <v>2.0661329999653146</v>
      </c>
      <c r="L33" s="8">
        <f ca="1">IF(匹配结果!L33=0,"N/A",1+RAND()*(3-1))</f>
        <v>1.1172860541675469</v>
      </c>
      <c r="M33" s="8">
        <f ca="1">IF(匹配结果!M33=0,"N/A",1+RAND()*(3-1))</f>
        <v>2.8133749105855612</v>
      </c>
      <c r="N33" s="8">
        <f ca="1">IF(匹配结果!N33=0,"N/A",1+RAND()*(3-1))</f>
        <v>1.2838947011167221</v>
      </c>
      <c r="O33" s="8">
        <f ca="1">IF(匹配结果!O33=0,"N/A",1+RAND()*(3-1))</f>
        <v>1.4968387669522549</v>
      </c>
      <c r="P33" s="8">
        <f ca="1">IF(匹配结果!P33=0,"N/A",1+RAND()*(3-1))</f>
        <v>2.7080718618512027</v>
      </c>
      <c r="Q33" s="8">
        <f ca="1">IF(匹配结果!Q33=0,"N/A",1+RAND()*(3-1))</f>
        <v>1.3891328100418872</v>
      </c>
      <c r="R33" s="8">
        <f ca="1">IF(匹配结果!R33=0,"N/A",1+RAND()*(3-1))</f>
        <v>2.0956535311349587</v>
      </c>
      <c r="S33" s="8">
        <f ca="1">IF(匹配结果!S33=0,"N/A",1+RAND()*(3-1))</f>
        <v>1.2801369992299256</v>
      </c>
      <c r="T33" s="8">
        <f ca="1">IF(匹配结果!T33=0,"N/A",1+RAND()*(3-1))</f>
        <v>1.5406085630016777</v>
      </c>
      <c r="U33" s="8">
        <f ca="1">IF(匹配结果!U33=0,"N/A",1+RAND()*(3-1))</f>
        <v>2.4991519320718654</v>
      </c>
      <c r="V33" s="8">
        <f ca="1">IF(匹配结果!V33=0,"N/A",1+RAND()*(3-1))</f>
        <v>2.8092092359700773</v>
      </c>
      <c r="W33" s="8">
        <f ca="1">IF(匹配结果!W33=0,"N/A",1+RAND()*(3-1))</f>
        <v>2.7586835759310455</v>
      </c>
      <c r="X33" s="8">
        <f ca="1">IF(匹配结果!X33=0,"N/A",1+RAND()*(3-1))</f>
        <v>1.9902532680473997</v>
      </c>
      <c r="Y33" s="8">
        <f ca="1">IF(匹配结果!Y33=0,"N/A",1+RAND()*(3-1))</f>
        <v>2.5777299041042157</v>
      </c>
      <c r="Z33" s="8">
        <f ca="1">IF(匹配结果!Z33=0,"N/A",1+RAND()*(3-1))</f>
        <v>1.5448978095183845</v>
      </c>
      <c r="AA33" s="8">
        <f ca="1">IF(匹配结果!AA33=0,"N/A",1+RAND()*(3-1))</f>
        <v>2.4284890568739117</v>
      </c>
    </row>
    <row r="34" spans="1:27">
      <c r="A34" s="21" t="s">
        <v>76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27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</sheetData>
  <mergeCells count="2">
    <mergeCell ref="B1:AA1"/>
    <mergeCell ref="A34:L35"/>
  </mergeCells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4"/>
  <sheetViews>
    <sheetView topLeftCell="D1" zoomScale="70" zoomScaleNormal="70" workbookViewId="0">
      <selection activeCell="D26" sqref="D26"/>
    </sheetView>
  </sheetViews>
  <sheetFormatPr defaultColWidth="8.73046875" defaultRowHeight="13.5"/>
  <cols>
    <col min="2" max="2" width="20.796875" customWidth="1"/>
    <col min="3" max="3" width="18" customWidth="1"/>
    <col min="4" max="29" width="12.796875"/>
  </cols>
  <sheetData>
    <row r="1" spans="1:29" s="1" customFormat="1">
      <c r="C1" s="6" t="s">
        <v>12</v>
      </c>
    </row>
    <row r="2" spans="1:29">
      <c r="B2" s="3"/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</row>
    <row r="3" spans="1:29">
      <c r="B3" s="3" t="s">
        <v>77</v>
      </c>
      <c r="C3" s="4"/>
      <c r="D3" s="4">
        <v>6</v>
      </c>
      <c r="E3" s="4">
        <v>2</v>
      </c>
      <c r="F3" s="4">
        <v>7</v>
      </c>
      <c r="G3" s="4">
        <v>2</v>
      </c>
      <c r="H3" s="4">
        <v>9</v>
      </c>
      <c r="I3" s="4">
        <v>6</v>
      </c>
      <c r="J3" s="4">
        <v>2</v>
      </c>
      <c r="K3" s="4">
        <v>7</v>
      </c>
      <c r="L3" s="4">
        <v>3</v>
      </c>
      <c r="M3" s="4">
        <v>3</v>
      </c>
      <c r="N3" s="4">
        <v>8</v>
      </c>
      <c r="O3" s="4">
        <v>2</v>
      </c>
      <c r="P3" s="4">
        <v>9</v>
      </c>
      <c r="Q3" s="4">
        <v>9</v>
      </c>
      <c r="R3" s="4">
        <v>3</v>
      </c>
      <c r="S3" s="4">
        <v>6</v>
      </c>
      <c r="T3" s="4">
        <v>8</v>
      </c>
      <c r="U3" s="4">
        <v>8</v>
      </c>
      <c r="V3" s="4">
        <v>5</v>
      </c>
      <c r="W3" s="4">
        <v>6</v>
      </c>
      <c r="X3" s="4">
        <v>5</v>
      </c>
      <c r="Y3" s="4">
        <v>5</v>
      </c>
      <c r="Z3" s="4">
        <v>3</v>
      </c>
      <c r="AA3" s="4">
        <v>2</v>
      </c>
      <c r="AB3" s="4">
        <v>6</v>
      </c>
      <c r="AC3" s="4">
        <v>1</v>
      </c>
    </row>
    <row r="4" spans="1:29">
      <c r="A4" s="21" t="s">
        <v>78</v>
      </c>
      <c r="B4" s="3" t="s">
        <v>16</v>
      </c>
      <c r="C4" s="4">
        <v>4</v>
      </c>
      <c r="D4">
        <f>IF(匹配结果!B3=0,"N/A",sheet2!D4)</f>
        <v>6.9814075514664231E-2</v>
      </c>
      <c r="E4">
        <f>IF(匹配结果!C3=0,"N/A",sheet2!E4)</f>
        <v>6.9814075514664231E-2</v>
      </c>
      <c r="F4" t="str">
        <f>IF(匹配结果!D3=0,"N/A",sheet2!F4)</f>
        <v>N/A</v>
      </c>
      <c r="G4">
        <f>IF(匹配结果!E3=0,"N/A",sheet2!G4)</f>
        <v>6.9814075514664231E-2</v>
      </c>
      <c r="H4">
        <f>IF(匹配结果!F3=0,"N/A",sheet2!H4)</f>
        <v>1.6219651562611338E-3</v>
      </c>
      <c r="I4">
        <f>IF(匹配结果!G3=0,"N/A",sheet2!I4)</f>
        <v>6.9814075514664231E-2</v>
      </c>
      <c r="J4">
        <f>IF(匹配结果!H3=0,"N/A",sheet2!J4)</f>
        <v>2.850485470276241E-2</v>
      </c>
      <c r="K4">
        <f>IF(匹配结果!I3=0,"N/A",sheet2!K4)</f>
        <v>2.850485470276241E-2</v>
      </c>
      <c r="L4">
        <f>IF(匹配结果!J3=0,"N/A",sheet2!L4)</f>
        <v>0.11949713343268739</v>
      </c>
      <c r="M4">
        <f>IF(匹配结果!K3=0,"N/A",sheet2!M4)</f>
        <v>0.11949713343268739</v>
      </c>
      <c r="N4">
        <f>IF(匹配结果!L3=0,"N/A",sheet2!N4)</f>
        <v>8.1336411529696253E-3</v>
      </c>
      <c r="O4">
        <f>IF(匹配结果!M3=0,"N/A",sheet2!O4)</f>
        <v>6.9814075514664231E-2</v>
      </c>
      <c r="P4">
        <f>IF(匹配结果!N3=0,"N/A",sheet2!P4)</f>
        <v>1.6219651562611338E-3</v>
      </c>
      <c r="Q4">
        <f>IF(匹配结果!O3=0,"N/A",sheet2!Q4)</f>
        <v>1.6219651562611338E-3</v>
      </c>
      <c r="R4">
        <f>IF(匹配结果!P3=0,"N/A",sheet2!R4)</f>
        <v>0.11949713343268739</v>
      </c>
      <c r="S4">
        <f>IF(匹配结果!Q3=0,"N/A",sheet2!S4)</f>
        <v>1.6219651562611338E-3</v>
      </c>
      <c r="T4">
        <f>IF(匹配结果!R3=0,"N/A",sheet2!T4)</f>
        <v>8.1336411529696253E-3</v>
      </c>
      <c r="U4">
        <f>IF(匹配结果!S3=0,"N/A",sheet2!U4)</f>
        <v>0.11949713343268739</v>
      </c>
      <c r="V4">
        <f>IF(匹配结果!T3=0,"N/A",sheet2!V4)</f>
        <v>0.11949713343268739</v>
      </c>
      <c r="W4">
        <f>IF(匹配结果!U3=0,"N/A",sheet2!W4)</f>
        <v>6.9814075514664231E-2</v>
      </c>
      <c r="X4">
        <f>IF(匹配结果!V3=0,"N/A",sheet2!X4)</f>
        <v>8.1336411529696253E-3</v>
      </c>
      <c r="Y4">
        <f>IF(匹配结果!W3=0,"N/A",sheet2!Y4)</f>
        <v>0.11949713343268739</v>
      </c>
      <c r="Z4">
        <f>IF(匹配结果!X3=0,"N/A",sheet2!Z4)</f>
        <v>6.9814075514664231E-2</v>
      </c>
      <c r="AA4">
        <f>IF(匹配结果!Y3=0,"N/A",sheet2!AA4)</f>
        <v>0.11949713343268739</v>
      </c>
      <c r="AB4">
        <f>IF(匹配结果!Z3=0,"N/A",sheet2!AB4)</f>
        <v>0.11949713343268739</v>
      </c>
      <c r="AC4">
        <f>IF(匹配结果!AA3=0,"N/A",sheet2!AC4)</f>
        <v>0.11949713343268739</v>
      </c>
    </row>
    <row r="5" spans="1:29">
      <c r="A5" s="21"/>
      <c r="B5" s="3" t="s">
        <v>17</v>
      </c>
      <c r="C5" s="4">
        <v>2</v>
      </c>
      <c r="D5">
        <f>IF(匹配结果!B4=0,"N/A",sheet2!D5)</f>
        <v>8.1336411529696253E-3</v>
      </c>
      <c r="E5">
        <f>IF(匹配结果!C4=0,"N/A",sheet2!E5)</f>
        <v>0.14294281130197156</v>
      </c>
      <c r="F5" t="str">
        <f>IF(匹配结果!D4=0,"N/A",sheet2!F5)</f>
        <v>N/A</v>
      </c>
      <c r="G5">
        <f>IF(匹配结果!E4=0,"N/A",sheet2!G5)</f>
        <v>0.14294281130197156</v>
      </c>
      <c r="H5" t="str">
        <f>IF(匹配结果!F4=0,"N/A",sheet2!H5)</f>
        <v>N/A</v>
      </c>
      <c r="I5">
        <f>IF(匹配结果!G4=0,"N/A",sheet2!I5)</f>
        <v>8.1336411529696253E-3</v>
      </c>
      <c r="J5">
        <f>IF(匹配结果!H4=0,"N/A",sheet2!J5)</f>
        <v>1.6219651562611338E-3</v>
      </c>
      <c r="K5">
        <f>IF(匹配结果!I4=0,"N/A",sheet2!K5)</f>
        <v>1.6219651562611338E-3</v>
      </c>
      <c r="L5">
        <f>IF(匹配结果!J4=0,"N/A",sheet2!L5)</f>
        <v>0.11949713343268739</v>
      </c>
      <c r="M5">
        <f>IF(匹配结果!K4=0,"N/A",sheet2!M5)</f>
        <v>0.11949713343268739</v>
      </c>
      <c r="N5" t="str">
        <f>IF(匹配结果!L4=0,"N/A",sheet2!N5)</f>
        <v>N/A</v>
      </c>
      <c r="O5">
        <f>IF(匹配结果!M4=0,"N/A",sheet2!O5)</f>
        <v>0.14294281130197156</v>
      </c>
      <c r="P5">
        <f>IF(匹配结果!N4=0,"N/A",sheet2!P5)</f>
        <v>2.2015347921355072E-5</v>
      </c>
      <c r="Q5">
        <f>IF(匹配结果!O4=0,"N/A",sheet2!Q5)</f>
        <v>2.2015347921355072E-5</v>
      </c>
      <c r="R5">
        <f>IF(匹配结果!P4=0,"N/A",sheet2!R5)</f>
        <v>0.11949713343268739</v>
      </c>
      <c r="S5" t="str">
        <f>IF(匹配结果!Q4=0,"N/A",sheet2!S5)</f>
        <v>N/A</v>
      </c>
      <c r="T5">
        <f>IF(匹配结果!R4=0,"N/A",sheet2!T5)</f>
        <v>2.2604159792085989E-4</v>
      </c>
      <c r="U5" t="str">
        <f>IF(匹配结果!S4=0,"N/A",sheet2!U5)</f>
        <v>N/A</v>
      </c>
      <c r="V5">
        <f>IF(匹配结果!T4=0,"N/A",sheet2!V5)</f>
        <v>2.850485470276241E-2</v>
      </c>
      <c r="W5">
        <f>IF(匹配结果!U4=0,"N/A",sheet2!W5)</f>
        <v>8.1336411529696253E-3</v>
      </c>
      <c r="X5">
        <f>IF(匹配结果!V4=0,"N/A",sheet2!X5)</f>
        <v>2.2604159792085989E-4</v>
      </c>
      <c r="Y5" t="str">
        <f>IF(匹配结果!W4=0,"N/A",sheet2!Y5)</f>
        <v>N/A</v>
      </c>
      <c r="Z5">
        <f>IF(匹配结果!X4=0,"N/A",sheet2!Z5)</f>
        <v>8.1336411529696253E-3</v>
      </c>
      <c r="AA5">
        <f>IF(匹配结果!Y4=0,"N/A",sheet2!AA5)</f>
        <v>2.850485470276241E-2</v>
      </c>
      <c r="AB5">
        <f>IF(匹配结果!Z4=0,"N/A",sheet2!AB5)</f>
        <v>2.850485470276241E-2</v>
      </c>
      <c r="AC5">
        <f>IF(匹配结果!AA4=0,"N/A",sheet2!AC5)</f>
        <v>0.11949713343268739</v>
      </c>
    </row>
    <row r="6" spans="1:29">
      <c r="A6" s="21"/>
      <c r="B6" s="3" t="s">
        <v>18</v>
      </c>
      <c r="C6" s="4">
        <v>7</v>
      </c>
      <c r="D6">
        <f>IF(匹配结果!B5=0,"N/A",sheet2!D6)</f>
        <v>0.11949713343268739</v>
      </c>
      <c r="E6">
        <f>IF(匹配结果!C5=0,"N/A",sheet2!E6)</f>
        <v>1.6219651562611338E-3</v>
      </c>
      <c r="F6">
        <f>IF(匹配结果!D5=0,"N/A",sheet2!F6)</f>
        <v>0.14294281130197156</v>
      </c>
      <c r="G6">
        <f>IF(匹配结果!E5=0,"N/A",sheet2!G6)</f>
        <v>1.6219651562611338E-3</v>
      </c>
      <c r="H6">
        <f>IF(匹配结果!F5=0,"N/A",sheet2!H6)</f>
        <v>6.9814075514664231E-2</v>
      </c>
      <c r="I6" t="str">
        <f>IF(匹配结果!G5=0,"N/A",sheet2!I6)</f>
        <v>N/A</v>
      </c>
      <c r="J6">
        <f>IF(匹配结果!H5=0,"N/A",sheet2!J6)</f>
        <v>0.14294281130197156</v>
      </c>
      <c r="K6">
        <f>IF(匹配结果!I5=0,"N/A",sheet2!K6)</f>
        <v>0.14294281130197156</v>
      </c>
      <c r="L6">
        <f>IF(匹配结果!J5=0,"N/A",sheet2!L6)</f>
        <v>8.1336411529696253E-3</v>
      </c>
      <c r="M6">
        <f>IF(匹配结果!K5=0,"N/A",sheet2!M6)</f>
        <v>8.1336411529696253E-3</v>
      </c>
      <c r="N6">
        <f>IF(匹配结果!L5=0,"N/A",sheet2!N6)</f>
        <v>0.11949713343268739</v>
      </c>
      <c r="O6">
        <f>IF(匹配结果!M5=0,"N/A",sheet2!O6)</f>
        <v>1.6219651562611338E-3</v>
      </c>
      <c r="P6">
        <f>IF(匹配结果!N5=0,"N/A",sheet2!P6)</f>
        <v>6.9814075514664231E-2</v>
      </c>
      <c r="Q6">
        <f>IF(匹配结果!O5=0,"N/A",sheet2!Q6)</f>
        <v>6.9814075514664231E-2</v>
      </c>
      <c r="R6" t="str">
        <f>IF(匹配结果!P5=0,"N/A",sheet2!R6)</f>
        <v>N/A</v>
      </c>
      <c r="S6">
        <f>IF(匹配结果!Q5=0,"N/A",sheet2!S6)</f>
        <v>6.9814075514664231E-2</v>
      </c>
      <c r="T6">
        <f>IF(匹配结果!R5=0,"N/A",sheet2!T6)</f>
        <v>0.11949713343268739</v>
      </c>
      <c r="U6">
        <f>IF(匹配结果!S5=0,"N/A",sheet2!U6)</f>
        <v>8.1336411529696253E-3</v>
      </c>
      <c r="V6">
        <f>IF(匹配结果!T5=0,"N/A",sheet2!V6)</f>
        <v>6.9814075514664231E-2</v>
      </c>
      <c r="W6">
        <f>IF(匹配结果!U5=0,"N/A",sheet2!W6)</f>
        <v>0.11949713343268739</v>
      </c>
      <c r="X6">
        <f>IF(匹配结果!V5=0,"N/A",sheet2!X6)</f>
        <v>0.11949713343268739</v>
      </c>
      <c r="Y6">
        <f>IF(匹配结果!W5=0,"N/A",sheet2!Y6)</f>
        <v>6.9814075514664231E-2</v>
      </c>
      <c r="Z6">
        <f>IF(匹配结果!X5=0,"N/A",sheet2!Z6)</f>
        <v>0.11949713343268739</v>
      </c>
      <c r="AA6">
        <f>IF(匹配结果!Y5=0,"N/A",sheet2!AA6)</f>
        <v>6.9814075514664231E-2</v>
      </c>
      <c r="AB6">
        <f>IF(匹配结果!Z5=0,"N/A",sheet2!AB6)</f>
        <v>6.9814075514664231E-2</v>
      </c>
      <c r="AC6">
        <f>IF(匹配结果!AA5=0,"N/A",sheet2!AC6)</f>
        <v>8.1336411529696253E-3</v>
      </c>
    </row>
    <row r="7" spans="1:29">
      <c r="A7" s="21"/>
      <c r="B7" s="3" t="s">
        <v>19</v>
      </c>
      <c r="C7" s="4">
        <v>6</v>
      </c>
      <c r="D7">
        <f>IF(匹配结果!B6=0,"N/A",sheet2!D7)</f>
        <v>0.14294281130197156</v>
      </c>
      <c r="E7">
        <f>IF(匹配结果!C6=0,"N/A",sheet2!E7)</f>
        <v>8.1336411529696253E-3</v>
      </c>
      <c r="F7">
        <f>IF(匹配结果!D6=0,"N/A",sheet2!F7)</f>
        <v>0.11949713343268739</v>
      </c>
      <c r="G7">
        <f>IF(匹配结果!E6=0,"N/A",sheet2!G7)</f>
        <v>8.1336411529696253E-3</v>
      </c>
      <c r="H7">
        <f>IF(匹配结果!F6=0,"N/A",sheet2!H7)</f>
        <v>2.850485470276241E-2</v>
      </c>
      <c r="I7">
        <f>IF(匹配结果!G6=0,"N/A",sheet2!I7)</f>
        <v>0.14294281130197156</v>
      </c>
      <c r="J7">
        <f>IF(匹配结果!H6=0,"N/A",sheet2!J7)</f>
        <v>0.11949713343268739</v>
      </c>
      <c r="K7">
        <f>IF(匹配结果!I6=0,"N/A",sheet2!K7)</f>
        <v>0.11949713343268739</v>
      </c>
      <c r="L7">
        <f>IF(匹配结果!J6=0,"N/A",sheet2!L7)</f>
        <v>2.850485470276241E-2</v>
      </c>
      <c r="M7">
        <f>IF(匹配结果!K6=0,"N/A",sheet2!M7)</f>
        <v>2.850485470276241E-2</v>
      </c>
      <c r="N7">
        <f>IF(匹配结果!L6=0,"N/A",sheet2!N7)</f>
        <v>6.9814075514664231E-2</v>
      </c>
      <c r="O7">
        <f>IF(匹配结果!M6=0,"N/A",sheet2!O7)</f>
        <v>8.1336411529696253E-3</v>
      </c>
      <c r="P7">
        <f>IF(匹配结果!N6=0,"N/A",sheet2!P7)</f>
        <v>2.850485470276241E-2</v>
      </c>
      <c r="Q7">
        <f>IF(匹配结果!O6=0,"N/A",sheet2!Q7)</f>
        <v>2.850485470276241E-2</v>
      </c>
      <c r="R7" t="str">
        <f>IF(匹配结果!P6=0,"N/A",sheet2!R7)</f>
        <v>N/A</v>
      </c>
      <c r="S7">
        <f>IF(匹配结果!Q6=0,"N/A",sheet2!S7)</f>
        <v>2.850485470276241E-2</v>
      </c>
      <c r="T7">
        <f>IF(匹配结果!R6=0,"N/A",sheet2!T7)</f>
        <v>6.9814075514664231E-2</v>
      </c>
      <c r="U7">
        <f>IF(匹配结果!S6=0,"N/A",sheet2!U7)</f>
        <v>2.850485470276241E-2</v>
      </c>
      <c r="V7">
        <f>IF(匹配结果!T6=0,"N/A",sheet2!V7)</f>
        <v>0.11949713343268739</v>
      </c>
      <c r="W7">
        <f>IF(匹配结果!U6=0,"N/A",sheet2!W7)</f>
        <v>0.14294281130197156</v>
      </c>
      <c r="X7">
        <f>IF(匹配结果!V6=0,"N/A",sheet2!X7)</f>
        <v>6.9814075514664231E-2</v>
      </c>
      <c r="Y7">
        <f>IF(匹配结果!W6=0,"N/A",sheet2!Y7)</f>
        <v>0.11949713343268739</v>
      </c>
      <c r="Z7">
        <f>IF(匹配结果!X6=0,"N/A",sheet2!Z7)</f>
        <v>0.14294281130197156</v>
      </c>
      <c r="AA7">
        <f>IF(匹配结果!Y6=0,"N/A",sheet2!AA7)</f>
        <v>0.11949713343268739</v>
      </c>
      <c r="AB7">
        <f>IF(匹配结果!Z6=0,"N/A",sheet2!AB7)</f>
        <v>0.11949713343268739</v>
      </c>
      <c r="AC7">
        <f>IF(匹配结果!AA6=0,"N/A",sheet2!AC7)</f>
        <v>2.850485470276241E-2</v>
      </c>
    </row>
    <row r="8" spans="1:29">
      <c r="A8" s="21"/>
      <c r="B8" s="3" t="s">
        <v>20</v>
      </c>
      <c r="C8" s="4">
        <v>8</v>
      </c>
      <c r="D8">
        <f>IF(匹配结果!B7=0,"N/A",sheet2!D8)</f>
        <v>6.9814075514664231E-2</v>
      </c>
      <c r="E8">
        <f>IF(匹配结果!C7=0,"N/A",sheet2!E8)</f>
        <v>2.2604159792085989E-4</v>
      </c>
      <c r="F8">
        <f>IF(匹配结果!D7=0,"N/A",sheet2!F8)</f>
        <v>0.11949713343268739</v>
      </c>
      <c r="G8">
        <f>IF(匹配结果!E7=0,"N/A",sheet2!G8)</f>
        <v>2.2604159792085989E-4</v>
      </c>
      <c r="H8">
        <f>IF(匹配结果!F7=0,"N/A",sheet2!H8)</f>
        <v>0.11949713343268739</v>
      </c>
      <c r="I8">
        <f>IF(匹配结果!G7=0,"N/A",sheet2!I8)</f>
        <v>6.9814075514664231E-2</v>
      </c>
      <c r="J8">
        <f>IF(匹配结果!H7=0,"N/A",sheet2!J8)</f>
        <v>0.11949713343268739</v>
      </c>
      <c r="K8">
        <f>IF(匹配结果!I7=0,"N/A",sheet2!K8)</f>
        <v>0.11949713343268739</v>
      </c>
      <c r="L8">
        <f>IF(匹配结果!J7=0,"N/A",sheet2!L8)</f>
        <v>1.6219651562611338E-3</v>
      </c>
      <c r="M8">
        <f>IF(匹配结果!K7=0,"N/A",sheet2!M8)</f>
        <v>1.6219651562611338E-3</v>
      </c>
      <c r="N8">
        <f>IF(匹配结果!L7=0,"N/A",sheet2!N8)</f>
        <v>0.14294281130197156</v>
      </c>
      <c r="O8">
        <f>IF(匹配结果!M7=0,"N/A",sheet2!O8)</f>
        <v>2.2604159792085989E-4</v>
      </c>
      <c r="P8">
        <f>IF(匹配结果!N7=0,"N/A",sheet2!P8)</f>
        <v>0.11949713343268739</v>
      </c>
      <c r="Q8">
        <f>IF(匹配结果!O7=0,"N/A",sheet2!Q8)</f>
        <v>0.11949713343268739</v>
      </c>
      <c r="R8">
        <f>IF(匹配结果!P7=0,"N/A",sheet2!R8)</f>
        <v>1.6219651562611338E-3</v>
      </c>
      <c r="S8">
        <f>IF(匹配结果!Q7=0,"N/A",sheet2!S8)</f>
        <v>0.11949713343268739</v>
      </c>
      <c r="T8">
        <f>IF(匹配结果!R7=0,"N/A",sheet2!T8)</f>
        <v>0.14294281130197156</v>
      </c>
      <c r="U8" t="str">
        <f>IF(匹配结果!S7=0,"N/A",sheet2!U8)</f>
        <v>N/A</v>
      </c>
      <c r="V8">
        <f>IF(匹配结果!T7=0,"N/A",sheet2!V8)</f>
        <v>2.850485470276241E-2</v>
      </c>
      <c r="W8">
        <f>IF(匹配结果!U7=0,"N/A",sheet2!W8)</f>
        <v>6.9814075514664231E-2</v>
      </c>
      <c r="X8">
        <f>IF(匹配结果!V7=0,"N/A",sheet2!X8)</f>
        <v>0.14294281130197156</v>
      </c>
      <c r="Y8">
        <f>IF(匹配结果!W7=0,"N/A",sheet2!Y8)</f>
        <v>2.850485470276241E-2</v>
      </c>
      <c r="Z8">
        <f>IF(匹配结果!X7=0,"N/A",sheet2!Z8)</f>
        <v>6.9814075514664231E-2</v>
      </c>
      <c r="AA8">
        <f>IF(匹配结果!Y7=0,"N/A",sheet2!AA8)</f>
        <v>2.850485470276241E-2</v>
      </c>
      <c r="AB8">
        <f>IF(匹配结果!Z7=0,"N/A",sheet2!AB8)</f>
        <v>2.850485470276241E-2</v>
      </c>
      <c r="AC8">
        <f>IF(匹配结果!AA7=0,"N/A",sheet2!AC8)</f>
        <v>1.6219651562611338E-3</v>
      </c>
    </row>
    <row r="9" spans="1:29">
      <c r="A9" s="21"/>
      <c r="B9" s="3" t="s">
        <v>21</v>
      </c>
      <c r="C9" s="4">
        <v>5</v>
      </c>
      <c r="D9">
        <f>IF(匹配结果!B8=0,"N/A",sheet2!D9)</f>
        <v>0.11949713343268739</v>
      </c>
      <c r="E9">
        <f>IF(匹配结果!C8=0,"N/A",sheet2!E9)</f>
        <v>2.850485470276241E-2</v>
      </c>
      <c r="F9" t="str">
        <f>IF(匹配结果!D8=0,"N/A",sheet2!F9)</f>
        <v>N/A</v>
      </c>
      <c r="G9">
        <f>IF(匹配结果!E8=0,"N/A",sheet2!G9)</f>
        <v>2.850485470276241E-2</v>
      </c>
      <c r="H9">
        <f>IF(匹配结果!F8=0,"N/A",sheet2!H9)</f>
        <v>8.1336411529696253E-3</v>
      </c>
      <c r="I9">
        <f>IF(匹配结果!G8=0,"N/A",sheet2!I9)</f>
        <v>0.11949713343268739</v>
      </c>
      <c r="J9">
        <f>IF(匹配结果!H8=0,"N/A",sheet2!J9)</f>
        <v>6.9814075514664231E-2</v>
      </c>
      <c r="K9">
        <f>IF(匹配结果!I8=0,"N/A",sheet2!K9)</f>
        <v>6.9814075514664231E-2</v>
      </c>
      <c r="L9">
        <f>IF(匹配结果!J8=0,"N/A",sheet2!L9)</f>
        <v>6.9814075514664231E-2</v>
      </c>
      <c r="M9">
        <f>IF(匹配结果!K8=0,"N/A",sheet2!M9)</f>
        <v>6.9814075514664231E-2</v>
      </c>
      <c r="N9">
        <f>IF(匹配结果!L8=0,"N/A",sheet2!N9)</f>
        <v>2.850485470276241E-2</v>
      </c>
      <c r="O9">
        <f>IF(匹配结果!M8=0,"N/A",sheet2!O9)</f>
        <v>2.850485470276241E-2</v>
      </c>
      <c r="P9">
        <f>IF(匹配结果!N8=0,"N/A",sheet2!P9)</f>
        <v>8.1336411529696253E-3</v>
      </c>
      <c r="Q9">
        <f>IF(匹配结果!O8=0,"N/A",sheet2!Q9)</f>
        <v>8.1336411529696253E-3</v>
      </c>
      <c r="R9">
        <f>IF(匹配结果!P8=0,"N/A",sheet2!R9)</f>
        <v>6.9814075514664231E-2</v>
      </c>
      <c r="S9" t="str">
        <f>IF(匹配结果!Q8=0,"N/A",sheet2!S9)</f>
        <v>N/A</v>
      </c>
      <c r="T9">
        <f>IF(匹配结果!R8=0,"N/A",sheet2!T9)</f>
        <v>2.850485470276241E-2</v>
      </c>
      <c r="U9">
        <f>IF(匹配结果!S8=0,"N/A",sheet2!U9)</f>
        <v>6.9814075514664231E-2</v>
      </c>
      <c r="V9">
        <f>IF(匹配结果!T8=0,"N/A",sheet2!V9)</f>
        <v>0.14294281130197156</v>
      </c>
      <c r="W9">
        <f>IF(匹配结果!U8=0,"N/A",sheet2!W9)</f>
        <v>0.11949713343268739</v>
      </c>
      <c r="X9">
        <f>IF(匹配结果!V8=0,"N/A",sheet2!X9)</f>
        <v>2.850485470276241E-2</v>
      </c>
      <c r="Y9">
        <f>IF(匹配结果!W8=0,"N/A",sheet2!Y9)</f>
        <v>0.14294281130197156</v>
      </c>
      <c r="Z9">
        <f>IF(匹配结果!X8=0,"N/A",sheet2!Z9)</f>
        <v>0.11949713343268739</v>
      </c>
      <c r="AA9">
        <f>IF(匹配结果!Y8=0,"N/A",sheet2!AA9)</f>
        <v>0.14294281130197156</v>
      </c>
      <c r="AB9">
        <f>IF(匹配结果!Z8=0,"N/A",sheet2!AB9)</f>
        <v>0.14294281130197156</v>
      </c>
      <c r="AC9">
        <f>IF(匹配结果!AA8=0,"N/A",sheet2!AC9)</f>
        <v>6.9814075514664231E-2</v>
      </c>
    </row>
    <row r="10" spans="1:29">
      <c r="A10" s="21"/>
      <c r="B10" s="3" t="s">
        <v>22</v>
      </c>
      <c r="C10" s="4">
        <v>1</v>
      </c>
      <c r="D10">
        <f>IF(匹配结果!B9=0,"N/A",sheet2!D10)</f>
        <v>1.6219651562611338E-3</v>
      </c>
      <c r="E10">
        <f>IF(匹配结果!C9=0,"N/A",sheet2!E10)</f>
        <v>0.11949713343268739</v>
      </c>
      <c r="F10">
        <f>IF(匹配结果!D9=0,"N/A",sheet2!F10)</f>
        <v>2.2604159792085989E-4</v>
      </c>
      <c r="G10">
        <f>IF(匹配结果!E9=0,"N/A",sheet2!G10)</f>
        <v>0.11949713343268739</v>
      </c>
      <c r="H10">
        <f>IF(匹配结果!F9=0,"N/A",sheet2!H10)</f>
        <v>1.4984873252289769E-6</v>
      </c>
      <c r="I10">
        <f>IF(匹配结果!G9=0,"N/A",sheet2!I10)</f>
        <v>1.6219651562611338E-3</v>
      </c>
      <c r="J10">
        <f>IF(匹配结果!H9=0,"N/A",sheet2!J10)</f>
        <v>2.2604159792085989E-4</v>
      </c>
      <c r="K10">
        <f>IF(匹配结果!I9=0,"N/A",sheet2!K10)</f>
        <v>2.2604159792085989E-4</v>
      </c>
      <c r="L10">
        <f>IF(匹配结果!J9=0,"N/A",sheet2!L10)</f>
        <v>6.9814075514664231E-2</v>
      </c>
      <c r="M10">
        <f>IF(匹配结果!K9=0,"N/A",sheet2!M10)</f>
        <v>6.9814075514664231E-2</v>
      </c>
      <c r="N10">
        <f>IF(匹配结果!L9=0,"N/A",sheet2!N10)</f>
        <v>2.2015347921355072E-5</v>
      </c>
      <c r="O10">
        <f>IF(匹配结果!M9=0,"N/A",sheet2!O10)</f>
        <v>0.11949713343268739</v>
      </c>
      <c r="P10">
        <f>IF(匹配结果!N9=0,"N/A",sheet2!P10)</f>
        <v>1.4984873252289769E-6</v>
      </c>
      <c r="Q10">
        <f>IF(匹配结果!O9=0,"N/A",sheet2!Q10)</f>
        <v>1.4984873252289769E-6</v>
      </c>
      <c r="R10">
        <f>IF(匹配结果!P9=0,"N/A",sheet2!R10)</f>
        <v>6.9814075514664231E-2</v>
      </c>
      <c r="S10">
        <f>IF(匹配结果!Q9=0,"N/A",sheet2!S10)</f>
        <v>1.4984873252289769E-6</v>
      </c>
      <c r="T10">
        <f>IF(匹配结果!R9=0,"N/A",sheet2!T10)</f>
        <v>2.2015347921355072E-5</v>
      </c>
      <c r="U10">
        <f>IF(匹配结果!S9=0,"N/A",sheet2!U10)</f>
        <v>6.9814075514664231E-2</v>
      </c>
      <c r="V10">
        <f>IF(匹配结果!T9=0,"N/A",sheet2!V10)</f>
        <v>8.1336411529696253E-3</v>
      </c>
      <c r="W10">
        <f>IF(匹配结果!U9=0,"N/A",sheet2!W10)</f>
        <v>1.6219651562611338E-3</v>
      </c>
      <c r="X10">
        <f>IF(匹配结果!V9=0,"N/A",sheet2!X10)</f>
        <v>2.2015347921355072E-5</v>
      </c>
      <c r="Y10">
        <f>IF(匹配结果!W9=0,"N/A",sheet2!Y10)</f>
        <v>8.1336411529696253E-3</v>
      </c>
      <c r="Z10">
        <f>IF(匹配结果!X9=0,"N/A",sheet2!Z10)</f>
        <v>1.6219651562611338E-3</v>
      </c>
      <c r="AA10">
        <f>IF(匹配结果!Y9=0,"N/A",sheet2!AA10)</f>
        <v>8.1336411529696253E-3</v>
      </c>
      <c r="AB10">
        <f>IF(匹配结果!Z9=0,"N/A",sheet2!AB10)</f>
        <v>8.1336411529696253E-3</v>
      </c>
      <c r="AC10">
        <f>IF(匹配结果!AA9=0,"N/A",sheet2!AC10)</f>
        <v>6.9814075514664231E-2</v>
      </c>
    </row>
    <row r="11" spans="1:29">
      <c r="A11" s="21"/>
      <c r="B11" s="3" t="s">
        <v>23</v>
      </c>
      <c r="C11" s="4">
        <v>4</v>
      </c>
      <c r="D11">
        <f>IF(匹配结果!B10=0,"N/A",sheet2!D11)</f>
        <v>6.9814075514664231E-2</v>
      </c>
      <c r="E11">
        <f>IF(匹配结果!C10=0,"N/A",sheet2!E11)</f>
        <v>6.9814075514664231E-2</v>
      </c>
      <c r="F11" t="str">
        <f>IF(匹配结果!D10=0,"N/A",sheet2!F11)</f>
        <v>N/A</v>
      </c>
      <c r="G11">
        <f>IF(匹配结果!E10=0,"N/A",sheet2!G11)</f>
        <v>6.9814075514664231E-2</v>
      </c>
      <c r="H11">
        <f>IF(匹配结果!F10=0,"N/A",sheet2!H11)</f>
        <v>1.6219651562611338E-3</v>
      </c>
      <c r="I11">
        <f>IF(匹配结果!G10=0,"N/A",sheet2!I11)</f>
        <v>6.9814075514664231E-2</v>
      </c>
      <c r="J11">
        <f>IF(匹配结果!H10=0,"N/A",sheet2!J11)</f>
        <v>2.850485470276241E-2</v>
      </c>
      <c r="K11">
        <f>IF(匹配结果!I10=0,"N/A",sheet2!K11)</f>
        <v>2.850485470276241E-2</v>
      </c>
      <c r="L11">
        <f>IF(匹配结果!J10=0,"N/A",sheet2!L11)</f>
        <v>0.11949713343268739</v>
      </c>
      <c r="M11">
        <f>IF(匹配结果!K10=0,"N/A",sheet2!M11)</f>
        <v>0.11949713343268739</v>
      </c>
      <c r="N11" t="str">
        <f>IF(匹配结果!L10=0,"N/A",sheet2!N11)</f>
        <v>N/A</v>
      </c>
      <c r="O11">
        <f>IF(匹配结果!M10=0,"N/A",sheet2!O11)</f>
        <v>6.9814075514664231E-2</v>
      </c>
      <c r="P11">
        <f>IF(匹配结果!N10=0,"N/A",sheet2!P11)</f>
        <v>1.6219651562611338E-3</v>
      </c>
      <c r="Q11">
        <f>IF(匹配结果!O10=0,"N/A",sheet2!Q11)</f>
        <v>1.6219651562611338E-3</v>
      </c>
      <c r="R11">
        <f>IF(匹配结果!P10=0,"N/A",sheet2!R11)</f>
        <v>0.11949713343268739</v>
      </c>
      <c r="S11">
        <f>IF(匹配结果!Q10=0,"N/A",sheet2!S11)</f>
        <v>1.6219651562611338E-3</v>
      </c>
      <c r="T11">
        <f>IF(匹配结果!R10=0,"N/A",sheet2!T11)</f>
        <v>8.1336411529696253E-3</v>
      </c>
      <c r="U11">
        <f>IF(匹配结果!S10=0,"N/A",sheet2!U11)</f>
        <v>0.11949713343268739</v>
      </c>
      <c r="V11">
        <f>IF(匹配结果!T10=0,"N/A",sheet2!V11)</f>
        <v>0.11949713343268739</v>
      </c>
      <c r="W11">
        <f>IF(匹配结果!U10=0,"N/A",sheet2!W11)</f>
        <v>6.9814075514664231E-2</v>
      </c>
      <c r="X11">
        <f>IF(匹配结果!V10=0,"N/A",sheet2!X11)</f>
        <v>8.1336411529696253E-3</v>
      </c>
      <c r="Y11" t="str">
        <f>IF(匹配结果!W10=0,"N/A",sheet2!Y11)</f>
        <v>N/A</v>
      </c>
      <c r="Z11">
        <f>IF(匹配结果!X10=0,"N/A",sheet2!Z11)</f>
        <v>6.9814075514664231E-2</v>
      </c>
      <c r="AA11">
        <f>IF(匹配结果!Y10=0,"N/A",sheet2!AA11)</f>
        <v>0.11949713343268739</v>
      </c>
      <c r="AB11">
        <f>IF(匹配结果!Z10=0,"N/A",sheet2!AB11)</f>
        <v>0.11949713343268739</v>
      </c>
      <c r="AC11">
        <f>IF(匹配结果!AA10=0,"N/A",sheet2!AC11)</f>
        <v>0.11949713343268739</v>
      </c>
    </row>
    <row r="12" spans="1:29">
      <c r="A12" s="21"/>
      <c r="B12" s="3" t="s">
        <v>24</v>
      </c>
      <c r="C12" s="4">
        <v>6</v>
      </c>
      <c r="D12">
        <f>IF(匹配结果!B11=0,"N/A",sheet2!D12)</f>
        <v>0.14294281130197156</v>
      </c>
      <c r="E12">
        <f>IF(匹配结果!C11=0,"N/A",sheet2!E12)</f>
        <v>8.1336411529696253E-3</v>
      </c>
      <c r="F12">
        <f>IF(匹配结果!D11=0,"N/A",sheet2!F12)</f>
        <v>0.11949713343268739</v>
      </c>
      <c r="G12">
        <f>IF(匹配结果!E11=0,"N/A",sheet2!G12)</f>
        <v>8.1336411529696253E-3</v>
      </c>
      <c r="H12">
        <f>IF(匹配结果!F11=0,"N/A",sheet2!H12)</f>
        <v>2.850485470276241E-2</v>
      </c>
      <c r="I12" t="str">
        <f>IF(匹配结果!G11=0,"N/A",sheet2!I12)</f>
        <v>N/A</v>
      </c>
      <c r="J12">
        <f>IF(匹配结果!H11=0,"N/A",sheet2!J12)</f>
        <v>0.11949713343268739</v>
      </c>
      <c r="K12">
        <f>IF(匹配结果!I11=0,"N/A",sheet2!K12)</f>
        <v>0.11949713343268739</v>
      </c>
      <c r="L12">
        <f>IF(匹配结果!J11=0,"N/A",sheet2!L12)</f>
        <v>2.850485470276241E-2</v>
      </c>
      <c r="M12">
        <f>IF(匹配结果!K11=0,"N/A",sheet2!M12)</f>
        <v>2.850485470276241E-2</v>
      </c>
      <c r="N12">
        <f>IF(匹配结果!L11=0,"N/A",sheet2!N12)</f>
        <v>6.9814075514664231E-2</v>
      </c>
      <c r="O12">
        <f>IF(匹配结果!M11=0,"N/A",sheet2!O12)</f>
        <v>8.1336411529696253E-3</v>
      </c>
      <c r="P12">
        <f>IF(匹配结果!N11=0,"N/A",sheet2!P12)</f>
        <v>2.850485470276241E-2</v>
      </c>
      <c r="Q12">
        <f>IF(匹配结果!O11=0,"N/A",sheet2!Q12)</f>
        <v>2.850485470276241E-2</v>
      </c>
      <c r="R12" t="str">
        <f>IF(匹配结果!P11=0,"N/A",sheet2!R12)</f>
        <v>N/A</v>
      </c>
      <c r="S12">
        <f>IF(匹配结果!Q11=0,"N/A",sheet2!S12)</f>
        <v>2.850485470276241E-2</v>
      </c>
      <c r="T12">
        <f>IF(匹配结果!R11=0,"N/A",sheet2!T12)</f>
        <v>6.9814075514664231E-2</v>
      </c>
      <c r="U12">
        <f>IF(匹配结果!S11=0,"N/A",sheet2!U12)</f>
        <v>2.850485470276241E-2</v>
      </c>
      <c r="V12">
        <f>IF(匹配结果!T11=0,"N/A",sheet2!V12)</f>
        <v>0.11949713343268739</v>
      </c>
      <c r="W12">
        <f>IF(匹配结果!U11=0,"N/A",sheet2!W12)</f>
        <v>0.14294281130197156</v>
      </c>
      <c r="X12">
        <f>IF(匹配结果!V11=0,"N/A",sheet2!X12)</f>
        <v>6.9814075514664231E-2</v>
      </c>
      <c r="Y12">
        <f>IF(匹配结果!W11=0,"N/A",sheet2!Y12)</f>
        <v>0.11949713343268739</v>
      </c>
      <c r="Z12">
        <f>IF(匹配结果!X11=0,"N/A",sheet2!Z12)</f>
        <v>0.14294281130197156</v>
      </c>
      <c r="AA12">
        <f>IF(匹配结果!Y11=0,"N/A",sheet2!AA12)</f>
        <v>0.11949713343268739</v>
      </c>
      <c r="AB12">
        <f>IF(匹配结果!Z11=0,"N/A",sheet2!AB12)</f>
        <v>0.11949713343268739</v>
      </c>
      <c r="AC12">
        <f>IF(匹配结果!AA11=0,"N/A",sheet2!AC12)</f>
        <v>2.850485470276241E-2</v>
      </c>
    </row>
    <row r="13" spans="1:29">
      <c r="A13" s="21"/>
      <c r="B13" s="3" t="s">
        <v>25</v>
      </c>
      <c r="C13" s="4">
        <v>9</v>
      </c>
      <c r="D13">
        <f>IF(匹配结果!B12=0,"N/A",sheet2!D13)</f>
        <v>2.850485470276241E-2</v>
      </c>
      <c r="E13" t="str">
        <f>IF(匹配结果!C12=0,"N/A",sheet2!E13)</f>
        <v>N/A</v>
      </c>
      <c r="F13" t="str">
        <f>IF(匹配结果!D12=0,"N/A",sheet2!F13)</f>
        <v>N/A</v>
      </c>
      <c r="G13">
        <f>IF(匹配结果!E12=0,"N/A",sheet2!G13)</f>
        <v>2.2015347921355072E-5</v>
      </c>
      <c r="H13">
        <f>IF(匹配结果!F12=0,"N/A",sheet2!H13)</f>
        <v>0.14294281130197156</v>
      </c>
      <c r="I13">
        <f>IF(匹配结果!G12=0,"N/A",sheet2!I13)</f>
        <v>2.850485470276241E-2</v>
      </c>
      <c r="J13">
        <f>IF(匹配结果!H12=0,"N/A",sheet2!J13)</f>
        <v>6.9814075514664231E-2</v>
      </c>
      <c r="K13">
        <f>IF(匹配结果!I12=0,"N/A",sheet2!K13)</f>
        <v>6.9814075514664231E-2</v>
      </c>
      <c r="L13">
        <f>IF(匹配结果!J12=0,"N/A",sheet2!L13)</f>
        <v>2.2604159792085989E-4</v>
      </c>
      <c r="M13" t="str">
        <f>IF(匹配结果!K12=0,"N/A",sheet2!M13)</f>
        <v>N/A</v>
      </c>
      <c r="N13">
        <f>IF(匹配结果!L12=0,"N/A",sheet2!N13)</f>
        <v>0.11949713343268739</v>
      </c>
      <c r="O13">
        <f>IF(匹配结果!M12=0,"N/A",sheet2!O13)</f>
        <v>2.2015347921355072E-5</v>
      </c>
      <c r="P13">
        <f>IF(匹配结果!N12=0,"N/A",sheet2!P13)</f>
        <v>0.14294281130197156</v>
      </c>
      <c r="Q13" t="str">
        <f>IF(匹配结果!O12=0,"N/A",sheet2!Q13)</f>
        <v>N/A</v>
      </c>
      <c r="R13" t="str">
        <f>IF(匹配结果!P12=0,"N/A",sheet2!R13)</f>
        <v>N/A</v>
      </c>
      <c r="S13">
        <f>IF(匹配结果!Q12=0,"N/A",sheet2!S13)</f>
        <v>0.14294281130197156</v>
      </c>
      <c r="T13">
        <f>IF(匹配结果!R12=0,"N/A",sheet2!T13)</f>
        <v>0.11949713343268739</v>
      </c>
      <c r="U13">
        <f>IF(匹配结果!S12=0,"N/A",sheet2!U13)</f>
        <v>2.2604159792085989E-4</v>
      </c>
      <c r="V13" t="str">
        <f>IF(匹配结果!T12=0,"N/A",sheet2!V13)</f>
        <v>N/A</v>
      </c>
      <c r="W13">
        <f>IF(匹配结果!U12=0,"N/A",sheet2!W13)</f>
        <v>2.850485470276241E-2</v>
      </c>
      <c r="X13">
        <f>IF(匹配结果!V12=0,"N/A",sheet2!X13)</f>
        <v>0.11949713343268739</v>
      </c>
      <c r="Y13">
        <f>IF(匹配结果!W12=0,"N/A",sheet2!Y13)</f>
        <v>8.1336411529696253E-3</v>
      </c>
      <c r="Z13">
        <f>IF(匹配结果!X12=0,"N/A",sheet2!Z13)</f>
        <v>2.850485470276241E-2</v>
      </c>
      <c r="AA13">
        <f>IF(匹配结果!Y12=0,"N/A",sheet2!AA13)</f>
        <v>8.1336411529696253E-3</v>
      </c>
      <c r="AB13">
        <f>IF(匹配结果!Z12=0,"N/A",sheet2!AB13)</f>
        <v>8.1336411529696253E-3</v>
      </c>
      <c r="AC13">
        <f>IF(匹配结果!AA12=0,"N/A",sheet2!AC13)</f>
        <v>2.2604159792085989E-4</v>
      </c>
    </row>
    <row r="14" spans="1:29">
      <c r="A14" s="21"/>
      <c r="B14" s="3" t="s">
        <v>26</v>
      </c>
      <c r="C14" s="4">
        <v>1</v>
      </c>
      <c r="D14" t="str">
        <f>IF(匹配结果!B13=0,"N/A",sheet2!D14)</f>
        <v>N/A</v>
      </c>
      <c r="E14">
        <f>IF(匹配结果!C13=0,"N/A",sheet2!E14)</f>
        <v>0.11949713343268739</v>
      </c>
      <c r="F14">
        <f>IF(匹配结果!D13=0,"N/A",sheet2!F14)</f>
        <v>2.2604159792085989E-4</v>
      </c>
      <c r="G14">
        <f>IF(匹配结果!E13=0,"N/A",sheet2!G14)</f>
        <v>0.11949713343268739</v>
      </c>
      <c r="H14">
        <f>IF(匹配结果!F13=0,"N/A",sheet2!H14)</f>
        <v>1.4984873252289769E-6</v>
      </c>
      <c r="I14" t="str">
        <f>IF(匹配结果!G13=0,"N/A",sheet2!I14)</f>
        <v>N/A</v>
      </c>
      <c r="J14">
        <f>IF(匹配结果!H13=0,"N/A",sheet2!J14)</f>
        <v>2.2604159792085989E-4</v>
      </c>
      <c r="K14">
        <f>IF(匹配结果!I13=0,"N/A",sheet2!K14)</f>
        <v>2.2604159792085989E-4</v>
      </c>
      <c r="L14">
        <f>IF(匹配结果!J13=0,"N/A",sheet2!L14)</f>
        <v>6.9814075514664231E-2</v>
      </c>
      <c r="M14">
        <f>IF(匹配结果!K13=0,"N/A",sheet2!M14)</f>
        <v>6.9814075514664231E-2</v>
      </c>
      <c r="N14" t="str">
        <f>IF(匹配结果!L13=0,"N/A",sheet2!N14)</f>
        <v>N/A</v>
      </c>
      <c r="O14">
        <f>IF(匹配结果!M13=0,"N/A",sheet2!O14)</f>
        <v>0.11949713343268739</v>
      </c>
      <c r="P14">
        <f>IF(匹配结果!N13=0,"N/A",sheet2!P14)</f>
        <v>1.4984873252289769E-6</v>
      </c>
      <c r="Q14">
        <f>IF(匹配结果!O13=0,"N/A",sheet2!Q14)</f>
        <v>1.4984873252289769E-6</v>
      </c>
      <c r="R14">
        <f>IF(匹配结果!P13=0,"N/A",sheet2!R14)</f>
        <v>6.9814075514664231E-2</v>
      </c>
      <c r="S14">
        <f>IF(匹配结果!Q13=0,"N/A",sheet2!S14)</f>
        <v>1.4984873252289769E-6</v>
      </c>
      <c r="T14">
        <f>IF(匹配结果!R13=0,"N/A",sheet2!T14)</f>
        <v>2.2015347921355072E-5</v>
      </c>
      <c r="U14" t="str">
        <f>IF(匹配结果!S13=0,"N/A",sheet2!U14)</f>
        <v>N/A</v>
      </c>
      <c r="V14">
        <f>IF(匹配结果!T13=0,"N/A",sheet2!V14)</f>
        <v>8.1336411529696253E-3</v>
      </c>
      <c r="W14">
        <f>IF(匹配结果!U13=0,"N/A",sheet2!W14)</f>
        <v>1.6219651562611338E-3</v>
      </c>
      <c r="X14">
        <f>IF(匹配结果!V13=0,"N/A",sheet2!X14)</f>
        <v>2.2015347921355072E-5</v>
      </c>
      <c r="Y14">
        <f>IF(匹配结果!W13=0,"N/A",sheet2!Y14)</f>
        <v>8.1336411529696253E-3</v>
      </c>
      <c r="Z14">
        <f>IF(匹配结果!X13=0,"N/A",sheet2!Z14)</f>
        <v>1.6219651562611338E-3</v>
      </c>
      <c r="AA14">
        <f>IF(匹配结果!Y13=0,"N/A",sheet2!AA14)</f>
        <v>8.1336411529696253E-3</v>
      </c>
      <c r="AB14">
        <f>IF(匹配结果!Z13=0,"N/A",sheet2!AB14)</f>
        <v>8.1336411529696253E-3</v>
      </c>
      <c r="AC14" t="str">
        <f>IF(匹配结果!AA13=0,"N/A",sheet2!AC14)</f>
        <v>N/A</v>
      </c>
    </row>
    <row r="15" spans="1:29">
      <c r="A15" s="21"/>
      <c r="B15" s="3" t="s">
        <v>27</v>
      </c>
      <c r="C15" s="4">
        <v>7</v>
      </c>
      <c r="D15">
        <f>IF(匹配结果!B14=0,"N/A",sheet2!D15)</f>
        <v>0.11949713343268739</v>
      </c>
      <c r="E15">
        <f>IF(匹配结果!C14=0,"N/A",sheet2!E15)</f>
        <v>1.6219651562611338E-3</v>
      </c>
      <c r="F15" t="str">
        <f>IF(匹配结果!D14=0,"N/A",sheet2!F15)</f>
        <v>N/A</v>
      </c>
      <c r="G15">
        <f>IF(匹配结果!E14=0,"N/A",sheet2!G15)</f>
        <v>1.6219651562611338E-3</v>
      </c>
      <c r="H15">
        <f>IF(匹配结果!F14=0,"N/A",sheet2!H15)</f>
        <v>6.9814075514664231E-2</v>
      </c>
      <c r="I15" t="str">
        <f>IF(匹配结果!G14=0,"N/A",sheet2!I15)</f>
        <v>N/A</v>
      </c>
      <c r="J15">
        <f>IF(匹配结果!H14=0,"N/A",sheet2!J15)</f>
        <v>0.14294281130197156</v>
      </c>
      <c r="K15">
        <f>IF(匹配结果!I14=0,"N/A",sheet2!K15)</f>
        <v>0.14294281130197156</v>
      </c>
      <c r="L15" t="str">
        <f>IF(匹配结果!J14=0,"N/A",sheet2!L15)</f>
        <v>N/A</v>
      </c>
      <c r="M15">
        <f>IF(匹配结果!K14=0,"N/A",sheet2!M15)</f>
        <v>8.1336411529696253E-3</v>
      </c>
      <c r="N15" t="str">
        <f>IF(匹配结果!L14=0,"N/A",sheet2!N15)</f>
        <v>N/A</v>
      </c>
      <c r="O15">
        <f>IF(匹配结果!M14=0,"N/A",sheet2!O15)</f>
        <v>1.6219651562611338E-3</v>
      </c>
      <c r="P15">
        <f>IF(匹配结果!N14=0,"N/A",sheet2!P15)</f>
        <v>6.9814075514664231E-2</v>
      </c>
      <c r="Q15">
        <f>IF(匹配结果!O14=0,"N/A",sheet2!Q15)</f>
        <v>6.9814075514664231E-2</v>
      </c>
      <c r="R15">
        <f>IF(匹配结果!P14=0,"N/A",sheet2!R15)</f>
        <v>8.1336411529696253E-3</v>
      </c>
      <c r="S15">
        <f>IF(匹配结果!Q14=0,"N/A",sheet2!S15)</f>
        <v>6.9814075514664231E-2</v>
      </c>
      <c r="T15" t="str">
        <f>IF(匹配结果!R14=0,"N/A",sheet2!T15)</f>
        <v>N/A</v>
      </c>
      <c r="U15">
        <f>IF(匹配结果!S14=0,"N/A",sheet2!U15)</f>
        <v>8.1336411529696253E-3</v>
      </c>
      <c r="V15">
        <f>IF(匹配结果!T14=0,"N/A",sheet2!V15)</f>
        <v>6.9814075514664231E-2</v>
      </c>
      <c r="W15">
        <f>IF(匹配结果!U14=0,"N/A",sheet2!W15)</f>
        <v>0.11949713343268739</v>
      </c>
      <c r="X15">
        <f>IF(匹配结果!V14=0,"N/A",sheet2!X15)</f>
        <v>0.11949713343268739</v>
      </c>
      <c r="Y15" t="str">
        <f>IF(匹配结果!W14=0,"N/A",sheet2!Y15)</f>
        <v>N/A</v>
      </c>
      <c r="Z15">
        <f>IF(匹配结果!X14=0,"N/A",sheet2!Z15)</f>
        <v>0.11949713343268739</v>
      </c>
      <c r="AA15">
        <f>IF(匹配结果!Y14=0,"N/A",sheet2!AA15)</f>
        <v>6.9814075514664231E-2</v>
      </c>
      <c r="AB15">
        <f>IF(匹配结果!Z14=0,"N/A",sheet2!AB15)</f>
        <v>6.9814075514664231E-2</v>
      </c>
      <c r="AC15">
        <f>IF(匹配结果!AA14=0,"N/A",sheet2!AC15)</f>
        <v>8.1336411529696253E-3</v>
      </c>
    </row>
    <row r="16" spans="1:29">
      <c r="A16" s="21"/>
      <c r="B16" s="3" t="s">
        <v>28</v>
      </c>
      <c r="C16" s="4">
        <v>5</v>
      </c>
      <c r="D16">
        <f>IF(匹配结果!B15=0,"N/A",sheet2!D16)</f>
        <v>0.11949713343268739</v>
      </c>
      <c r="E16">
        <f>IF(匹配结果!C15=0,"N/A",sheet2!E16)</f>
        <v>2.850485470276241E-2</v>
      </c>
      <c r="F16" t="str">
        <f>IF(匹配结果!D15=0,"N/A",sheet2!F16)</f>
        <v>N/A</v>
      </c>
      <c r="G16">
        <f>IF(匹配结果!E15=0,"N/A",sheet2!G16)</f>
        <v>2.850485470276241E-2</v>
      </c>
      <c r="H16">
        <f>IF(匹配结果!F15=0,"N/A",sheet2!H16)</f>
        <v>8.1336411529696253E-3</v>
      </c>
      <c r="I16">
        <f>IF(匹配结果!G15=0,"N/A",sheet2!I16)</f>
        <v>0.11949713343268739</v>
      </c>
      <c r="J16">
        <f>IF(匹配结果!H15=0,"N/A",sheet2!J16)</f>
        <v>6.9814075514664231E-2</v>
      </c>
      <c r="K16">
        <f>IF(匹配结果!I15=0,"N/A",sheet2!K16)</f>
        <v>6.9814075514664231E-2</v>
      </c>
      <c r="L16">
        <f>IF(匹配结果!J15=0,"N/A",sheet2!L16)</f>
        <v>6.9814075514664231E-2</v>
      </c>
      <c r="M16" t="str">
        <f>IF(匹配结果!K15=0,"N/A",sheet2!M16)</f>
        <v>N/A</v>
      </c>
      <c r="N16" t="str">
        <f>IF(匹配结果!L15=0,"N/A",sheet2!N16)</f>
        <v>N/A</v>
      </c>
      <c r="O16" t="str">
        <f>IF(匹配结果!M15=0,"N/A",sheet2!O16)</f>
        <v>N/A</v>
      </c>
      <c r="P16">
        <f>IF(匹配结果!N15=0,"N/A",sheet2!P16)</f>
        <v>8.1336411529696253E-3</v>
      </c>
      <c r="Q16">
        <f>IF(匹配结果!O15=0,"N/A",sheet2!Q16)</f>
        <v>8.1336411529696253E-3</v>
      </c>
      <c r="R16" t="str">
        <f>IF(匹配结果!P15=0,"N/A",sheet2!R16)</f>
        <v>N/A</v>
      </c>
      <c r="S16">
        <f>IF(匹配结果!Q15=0,"N/A",sheet2!S16)</f>
        <v>8.1336411529696253E-3</v>
      </c>
      <c r="T16">
        <f>IF(匹配结果!R15=0,"N/A",sheet2!T16)</f>
        <v>2.850485470276241E-2</v>
      </c>
      <c r="U16">
        <f>IF(匹配结果!S15=0,"N/A",sheet2!U16)</f>
        <v>6.9814075514664231E-2</v>
      </c>
      <c r="V16" t="str">
        <f>IF(匹配结果!T15=0,"N/A",sheet2!V16)</f>
        <v>N/A</v>
      </c>
      <c r="W16" t="str">
        <f>IF(匹配结果!U15=0,"N/A",sheet2!W16)</f>
        <v>N/A</v>
      </c>
      <c r="X16">
        <f>IF(匹配结果!V15=0,"N/A",sheet2!X16)</f>
        <v>2.850485470276241E-2</v>
      </c>
      <c r="Y16" t="str">
        <f>IF(匹配结果!W15=0,"N/A",sheet2!Y16)</f>
        <v>N/A</v>
      </c>
      <c r="Z16">
        <f>IF(匹配结果!X15=0,"N/A",sheet2!Z16)</f>
        <v>0.11949713343268739</v>
      </c>
      <c r="AA16">
        <f>IF(匹配结果!Y15=0,"N/A",sheet2!AA16)</f>
        <v>0.14294281130197156</v>
      </c>
      <c r="AB16">
        <f>IF(匹配结果!Z15=0,"N/A",sheet2!AB16)</f>
        <v>0.14294281130197156</v>
      </c>
      <c r="AC16">
        <f>IF(匹配结果!AA15=0,"N/A",sheet2!AC16)</f>
        <v>6.9814075514664231E-2</v>
      </c>
    </row>
    <row r="17" spans="1:29">
      <c r="A17" s="21"/>
      <c r="B17" s="3" t="s">
        <v>29</v>
      </c>
      <c r="C17" s="4">
        <v>6</v>
      </c>
      <c r="D17">
        <f>IF(匹配结果!B16=0,"N/A",sheet2!D17)</f>
        <v>0.14294281130197156</v>
      </c>
      <c r="E17">
        <f>IF(匹配结果!C16=0,"N/A",sheet2!E17)</f>
        <v>8.1336411529696253E-3</v>
      </c>
      <c r="F17">
        <f>IF(匹配结果!D16=0,"N/A",sheet2!F17)</f>
        <v>0.11949713343268739</v>
      </c>
      <c r="G17">
        <f>IF(匹配结果!E16=0,"N/A",sheet2!G17)</f>
        <v>8.1336411529696253E-3</v>
      </c>
      <c r="H17">
        <f>IF(匹配结果!F16=0,"N/A",sheet2!H17)</f>
        <v>2.850485470276241E-2</v>
      </c>
      <c r="I17">
        <f>IF(匹配结果!G16=0,"N/A",sheet2!I17)</f>
        <v>0.14294281130197156</v>
      </c>
      <c r="J17">
        <f>IF(匹配结果!H16=0,"N/A",sheet2!J17)</f>
        <v>0.11949713343268739</v>
      </c>
      <c r="K17">
        <f>IF(匹配结果!I16=0,"N/A",sheet2!K17)</f>
        <v>0.11949713343268739</v>
      </c>
      <c r="L17">
        <f>IF(匹配结果!J16=0,"N/A",sheet2!L17)</f>
        <v>2.850485470276241E-2</v>
      </c>
      <c r="M17">
        <f>IF(匹配结果!K16=0,"N/A",sheet2!M17)</f>
        <v>2.850485470276241E-2</v>
      </c>
      <c r="N17">
        <f>IF(匹配结果!L16=0,"N/A",sheet2!N17)</f>
        <v>6.9814075514664231E-2</v>
      </c>
      <c r="O17">
        <f>IF(匹配结果!M16=0,"N/A",sheet2!O17)</f>
        <v>8.1336411529696253E-3</v>
      </c>
      <c r="P17">
        <f>IF(匹配结果!N16=0,"N/A",sheet2!P17)</f>
        <v>2.850485470276241E-2</v>
      </c>
      <c r="Q17">
        <f>IF(匹配结果!O16=0,"N/A",sheet2!Q17)</f>
        <v>2.850485470276241E-2</v>
      </c>
      <c r="R17">
        <f>IF(匹配结果!P16=0,"N/A",sheet2!R17)</f>
        <v>2.850485470276241E-2</v>
      </c>
      <c r="S17">
        <f>IF(匹配结果!Q16=0,"N/A",sheet2!S17)</f>
        <v>2.850485470276241E-2</v>
      </c>
      <c r="T17">
        <f>IF(匹配结果!R16=0,"N/A",sheet2!T17)</f>
        <v>6.9814075514664231E-2</v>
      </c>
      <c r="U17" t="str">
        <f>IF(匹配结果!S16=0,"N/A",sheet2!U17)</f>
        <v>N/A</v>
      </c>
      <c r="V17">
        <f>IF(匹配结果!T16=0,"N/A",sheet2!V17)</f>
        <v>0.11949713343268739</v>
      </c>
      <c r="W17">
        <f>IF(匹配结果!U16=0,"N/A",sheet2!W17)</f>
        <v>0.14294281130197156</v>
      </c>
      <c r="X17">
        <f>IF(匹配结果!V16=0,"N/A",sheet2!X17)</f>
        <v>6.9814075514664231E-2</v>
      </c>
      <c r="Y17">
        <f>IF(匹配结果!W16=0,"N/A",sheet2!Y17)</f>
        <v>0.11949713343268739</v>
      </c>
      <c r="Z17">
        <f>IF(匹配结果!X16=0,"N/A",sheet2!Z17)</f>
        <v>0.14294281130197156</v>
      </c>
      <c r="AA17">
        <f>IF(匹配结果!Y16=0,"N/A",sheet2!AA17)</f>
        <v>0.11949713343268739</v>
      </c>
      <c r="AB17">
        <f>IF(匹配结果!Z16=0,"N/A",sheet2!AB17)</f>
        <v>0.11949713343268739</v>
      </c>
      <c r="AC17">
        <f>IF(匹配结果!AA16=0,"N/A",sheet2!AC17)</f>
        <v>2.850485470276241E-2</v>
      </c>
    </row>
    <row r="18" spans="1:29">
      <c r="A18" s="21"/>
      <c r="B18" s="3" t="s">
        <v>30</v>
      </c>
      <c r="C18" s="4">
        <v>2</v>
      </c>
      <c r="D18">
        <f>IF(匹配结果!B17=0,"N/A",sheet2!D18)</f>
        <v>8.1336411529696253E-3</v>
      </c>
      <c r="E18" t="str">
        <f>IF(匹配结果!C17=0,"N/A",sheet2!E18)</f>
        <v>N/A</v>
      </c>
      <c r="F18" t="str">
        <f>IF(匹配结果!D17=0,"N/A",sheet2!F18)</f>
        <v>N/A</v>
      </c>
      <c r="G18">
        <f>IF(匹配结果!E17=0,"N/A",sheet2!G18)</f>
        <v>0.14294281130197156</v>
      </c>
      <c r="H18" t="str">
        <f>IF(匹配结果!F17=0,"N/A",sheet2!H18)</f>
        <v>N/A</v>
      </c>
      <c r="I18">
        <f>IF(匹配结果!G17=0,"N/A",sheet2!I18)</f>
        <v>8.1336411529696253E-3</v>
      </c>
      <c r="J18">
        <f>IF(匹配结果!H17=0,"N/A",sheet2!J18)</f>
        <v>1.6219651562611338E-3</v>
      </c>
      <c r="K18">
        <f>IF(匹配结果!I17=0,"N/A",sheet2!K18)</f>
        <v>1.6219651562611338E-3</v>
      </c>
      <c r="L18">
        <f>IF(匹配结果!J17=0,"N/A",sheet2!L18)</f>
        <v>0.11949713343268739</v>
      </c>
      <c r="M18" t="str">
        <f>IF(匹配结果!K17=0,"N/A",sheet2!M18)</f>
        <v>N/A</v>
      </c>
      <c r="N18">
        <f>IF(匹配结果!L17=0,"N/A",sheet2!N18)</f>
        <v>2.2604159792085989E-4</v>
      </c>
      <c r="O18">
        <f>IF(匹配结果!M17=0,"N/A",sheet2!O18)</f>
        <v>0.14294281130197156</v>
      </c>
      <c r="P18">
        <f>IF(匹配结果!N17=0,"N/A",sheet2!P18)</f>
        <v>2.2015347921355072E-5</v>
      </c>
      <c r="Q18" t="str">
        <f>IF(匹配结果!O17=0,"N/A",sheet2!Q18)</f>
        <v>N/A</v>
      </c>
      <c r="R18" t="str">
        <f>IF(匹配结果!P17=0,"N/A",sheet2!R18)</f>
        <v>N/A</v>
      </c>
      <c r="S18">
        <f>IF(匹配结果!Q17=0,"N/A",sheet2!S18)</f>
        <v>2.2015347921355072E-5</v>
      </c>
      <c r="T18">
        <f>IF(匹配结果!R17=0,"N/A",sheet2!T18)</f>
        <v>2.2604159792085989E-4</v>
      </c>
      <c r="U18" t="str">
        <f>IF(匹配结果!S17=0,"N/A",sheet2!U18)</f>
        <v>N/A</v>
      </c>
      <c r="V18" t="str">
        <f>IF(匹配结果!T17=0,"N/A",sheet2!V18)</f>
        <v>N/A</v>
      </c>
      <c r="W18">
        <f>IF(匹配结果!U17=0,"N/A",sheet2!W18)</f>
        <v>8.1336411529696253E-3</v>
      </c>
      <c r="X18">
        <f>IF(匹配结果!V17=0,"N/A",sheet2!X18)</f>
        <v>2.2604159792085989E-4</v>
      </c>
      <c r="Y18">
        <f>IF(匹配结果!W17=0,"N/A",sheet2!Y18)</f>
        <v>2.850485470276241E-2</v>
      </c>
      <c r="Z18">
        <f>IF(匹配结果!X17=0,"N/A",sheet2!Z18)</f>
        <v>8.1336411529696253E-3</v>
      </c>
      <c r="AA18">
        <f>IF(匹配结果!Y17=0,"N/A",sheet2!AA18)</f>
        <v>2.850485470276241E-2</v>
      </c>
      <c r="AB18">
        <f>IF(匹配结果!Z17=0,"N/A",sheet2!AB18)</f>
        <v>2.850485470276241E-2</v>
      </c>
      <c r="AC18">
        <f>IF(匹配结果!AA17=0,"N/A",sheet2!AC18)</f>
        <v>0.11949713343268739</v>
      </c>
    </row>
    <row r="19" spans="1:29">
      <c r="A19" s="21"/>
      <c r="B19" s="3" t="s">
        <v>31</v>
      </c>
      <c r="C19" s="4">
        <v>8</v>
      </c>
      <c r="D19">
        <f>IF(匹配结果!B18=0,"N/A",sheet2!D19)</f>
        <v>6.9814075514664231E-2</v>
      </c>
      <c r="E19">
        <f>IF(匹配结果!C18=0,"N/A",sheet2!E19)</f>
        <v>2.2604159792085989E-4</v>
      </c>
      <c r="F19">
        <f>IF(匹配结果!D18=0,"N/A",sheet2!F19)</f>
        <v>0.11949713343268739</v>
      </c>
      <c r="G19">
        <f>IF(匹配结果!E18=0,"N/A",sheet2!G19)</f>
        <v>2.2604159792085989E-4</v>
      </c>
      <c r="H19">
        <f>IF(匹配结果!F18=0,"N/A",sheet2!H19)</f>
        <v>0.11949713343268739</v>
      </c>
      <c r="I19">
        <f>IF(匹配结果!G18=0,"N/A",sheet2!I19)</f>
        <v>6.9814075514664231E-2</v>
      </c>
      <c r="J19">
        <f>IF(匹配结果!H18=0,"N/A",sheet2!J19)</f>
        <v>0.11949713343268739</v>
      </c>
      <c r="K19">
        <f>IF(匹配结果!I18=0,"N/A",sheet2!K19)</f>
        <v>0.11949713343268739</v>
      </c>
      <c r="L19">
        <f>IF(匹配结果!J18=0,"N/A",sheet2!L19)</f>
        <v>1.6219651562611338E-3</v>
      </c>
      <c r="M19">
        <f>IF(匹配结果!K18=0,"N/A",sheet2!M19)</f>
        <v>1.6219651562611338E-3</v>
      </c>
      <c r="N19" t="str">
        <f>IF(匹配结果!L18=0,"N/A",sheet2!N19)</f>
        <v>N/A</v>
      </c>
      <c r="O19">
        <f>IF(匹配结果!M18=0,"N/A",sheet2!O19)</f>
        <v>2.2604159792085989E-4</v>
      </c>
      <c r="P19">
        <f>IF(匹配结果!N18=0,"N/A",sheet2!P19)</f>
        <v>0.11949713343268739</v>
      </c>
      <c r="Q19">
        <f>IF(匹配结果!O18=0,"N/A",sheet2!Q19)</f>
        <v>0.11949713343268739</v>
      </c>
      <c r="R19">
        <f>IF(匹配结果!P18=0,"N/A",sheet2!R19)</f>
        <v>1.6219651562611338E-3</v>
      </c>
      <c r="S19">
        <f>IF(匹配结果!Q18=0,"N/A",sheet2!S19)</f>
        <v>0.11949713343268739</v>
      </c>
      <c r="T19">
        <f>IF(匹配结果!R18=0,"N/A",sheet2!T19)</f>
        <v>0.14294281130197156</v>
      </c>
      <c r="U19" t="str">
        <f>IF(匹配结果!S18=0,"N/A",sheet2!U19)</f>
        <v>N/A</v>
      </c>
      <c r="V19">
        <f>IF(匹配结果!T18=0,"N/A",sheet2!V19)</f>
        <v>2.850485470276241E-2</v>
      </c>
      <c r="W19">
        <f>IF(匹配结果!U18=0,"N/A",sheet2!W19)</f>
        <v>6.9814075514664231E-2</v>
      </c>
      <c r="X19">
        <f>IF(匹配结果!V18=0,"N/A",sheet2!X19)</f>
        <v>0.14294281130197156</v>
      </c>
      <c r="Y19">
        <f>IF(匹配结果!W18=0,"N/A",sheet2!Y19)</f>
        <v>2.850485470276241E-2</v>
      </c>
      <c r="Z19">
        <f>IF(匹配结果!X18=0,"N/A",sheet2!Z19)</f>
        <v>6.9814075514664231E-2</v>
      </c>
      <c r="AA19">
        <f>IF(匹配结果!Y18=0,"N/A",sheet2!AA19)</f>
        <v>2.850485470276241E-2</v>
      </c>
      <c r="AB19">
        <f>IF(匹配结果!Z18=0,"N/A",sheet2!AB19)</f>
        <v>2.850485470276241E-2</v>
      </c>
      <c r="AC19">
        <f>IF(匹配结果!AA18=0,"N/A",sheet2!AC19)</f>
        <v>1.6219651562611338E-3</v>
      </c>
    </row>
    <row r="20" spans="1:29">
      <c r="A20" s="21"/>
      <c r="B20" s="3" t="s">
        <v>32</v>
      </c>
      <c r="C20" s="4">
        <v>8</v>
      </c>
      <c r="D20" t="str">
        <f>IF(匹配结果!B19=0,"N/A",sheet2!D20)</f>
        <v>N/A</v>
      </c>
      <c r="E20">
        <f>IF(匹配结果!C19=0,"N/A",sheet2!E20)</f>
        <v>2.2604159792085989E-4</v>
      </c>
      <c r="F20" t="str">
        <f>IF(匹配结果!D19=0,"N/A",sheet2!F20)</f>
        <v>N/A</v>
      </c>
      <c r="G20">
        <f>IF(匹配结果!E19=0,"N/A",sheet2!G20)</f>
        <v>2.2604159792085989E-4</v>
      </c>
      <c r="H20" t="str">
        <f>IF(匹配结果!F19=0,"N/A",sheet2!H20)</f>
        <v>N/A</v>
      </c>
      <c r="I20" t="str">
        <f>IF(匹配结果!G19=0,"N/A",sheet2!I20)</f>
        <v>N/A</v>
      </c>
      <c r="J20">
        <f>IF(匹配结果!H19=0,"N/A",sheet2!J20)</f>
        <v>0.11949713343268739</v>
      </c>
      <c r="K20">
        <f>IF(匹配结果!I19=0,"N/A",sheet2!K20)</f>
        <v>0.11949713343268739</v>
      </c>
      <c r="L20">
        <f>IF(匹配结果!J19=0,"N/A",sheet2!L20)</f>
        <v>1.6219651562611338E-3</v>
      </c>
      <c r="M20">
        <f>IF(匹配结果!K19=0,"N/A",sheet2!M20)</f>
        <v>1.6219651562611338E-3</v>
      </c>
      <c r="N20">
        <f>IF(匹配结果!L19=0,"N/A",sheet2!N20)</f>
        <v>0.14294281130197156</v>
      </c>
      <c r="O20">
        <f>IF(匹配结果!M19=0,"N/A",sheet2!O20)</f>
        <v>2.2604159792085989E-4</v>
      </c>
      <c r="P20">
        <f>IF(匹配结果!N19=0,"N/A",sheet2!P20)</f>
        <v>0.11949713343268739</v>
      </c>
      <c r="Q20">
        <f>IF(匹配结果!O19=0,"N/A",sheet2!Q20)</f>
        <v>0.11949713343268739</v>
      </c>
      <c r="R20">
        <f>IF(匹配结果!P19=0,"N/A",sheet2!R20)</f>
        <v>1.6219651562611338E-3</v>
      </c>
      <c r="S20">
        <f>IF(匹配结果!Q19=0,"N/A",sheet2!S20)</f>
        <v>0.11949713343268739</v>
      </c>
      <c r="T20">
        <f>IF(匹配结果!R19=0,"N/A",sheet2!T20)</f>
        <v>0.14294281130197156</v>
      </c>
      <c r="U20" t="str">
        <f>IF(匹配结果!S19=0,"N/A",sheet2!U20)</f>
        <v>N/A</v>
      </c>
      <c r="V20">
        <f>IF(匹配结果!T19=0,"N/A",sheet2!V20)</f>
        <v>2.850485470276241E-2</v>
      </c>
      <c r="W20">
        <f>IF(匹配结果!U19=0,"N/A",sheet2!W20)</f>
        <v>6.9814075514664231E-2</v>
      </c>
      <c r="X20">
        <f>IF(匹配结果!V19=0,"N/A",sheet2!X20)</f>
        <v>0.14294281130197156</v>
      </c>
      <c r="Y20">
        <f>IF(匹配结果!W19=0,"N/A",sheet2!Y20)</f>
        <v>2.850485470276241E-2</v>
      </c>
      <c r="Z20">
        <f>IF(匹配结果!X19=0,"N/A",sheet2!Z20)</f>
        <v>6.9814075514664231E-2</v>
      </c>
      <c r="AA20">
        <f>IF(匹配结果!Y19=0,"N/A",sheet2!AA20)</f>
        <v>2.850485470276241E-2</v>
      </c>
      <c r="AB20">
        <f>IF(匹配结果!Z19=0,"N/A",sheet2!AB20)</f>
        <v>2.850485470276241E-2</v>
      </c>
      <c r="AC20">
        <f>IF(匹配结果!AA19=0,"N/A",sheet2!AC20)</f>
        <v>1.6219651562611338E-3</v>
      </c>
    </row>
    <row r="21" spans="1:29">
      <c r="A21" s="21"/>
      <c r="B21" s="3" t="s">
        <v>33</v>
      </c>
      <c r="C21" s="4">
        <v>9</v>
      </c>
      <c r="D21">
        <f>IF(匹配结果!B20=0,"N/A",sheet2!D21)</f>
        <v>2.850485470276241E-2</v>
      </c>
      <c r="E21">
        <f>IF(匹配结果!C20=0,"N/A",sheet2!E21)</f>
        <v>2.2015347921355072E-5</v>
      </c>
      <c r="F21">
        <f>IF(匹配结果!D20=0,"N/A",sheet2!F21)</f>
        <v>6.9814075514664231E-2</v>
      </c>
      <c r="G21">
        <f>IF(匹配结果!E20=0,"N/A",sheet2!G21)</f>
        <v>2.2015347921355072E-5</v>
      </c>
      <c r="H21">
        <f>IF(匹配结果!F20=0,"N/A",sheet2!H21)</f>
        <v>0.14294281130197156</v>
      </c>
      <c r="I21">
        <f>IF(匹配结果!G20=0,"N/A",sheet2!I21)</f>
        <v>2.850485470276241E-2</v>
      </c>
      <c r="J21">
        <f>IF(匹配结果!H20=0,"N/A",sheet2!J21)</f>
        <v>6.9814075514664231E-2</v>
      </c>
      <c r="K21">
        <f>IF(匹配结果!I20=0,"N/A",sheet2!K21)</f>
        <v>6.9814075514664231E-2</v>
      </c>
      <c r="L21">
        <f>IF(匹配结果!J20=0,"N/A",sheet2!L21)</f>
        <v>2.2604159792085989E-4</v>
      </c>
      <c r="M21">
        <f>IF(匹配结果!K20=0,"N/A",sheet2!M21)</f>
        <v>2.2604159792085989E-4</v>
      </c>
      <c r="N21">
        <f>IF(匹配结果!L20=0,"N/A",sheet2!N21)</f>
        <v>0.11949713343268739</v>
      </c>
      <c r="O21">
        <f>IF(匹配结果!M20=0,"N/A",sheet2!O21)</f>
        <v>2.2015347921355072E-5</v>
      </c>
      <c r="P21">
        <f>IF(匹配结果!N20=0,"N/A",sheet2!P21)</f>
        <v>0.14294281130197156</v>
      </c>
      <c r="Q21" t="str">
        <f>IF(匹配结果!O20=0,"N/A",sheet2!Q21)</f>
        <v>N/A</v>
      </c>
      <c r="R21" t="str">
        <f>IF(匹配结果!P20=0,"N/A",sheet2!R21)</f>
        <v>N/A</v>
      </c>
      <c r="S21">
        <f>IF(匹配结果!Q20=0,"N/A",sheet2!S21)</f>
        <v>0.14294281130197156</v>
      </c>
      <c r="T21">
        <f>IF(匹配结果!R20=0,"N/A",sheet2!T21)</f>
        <v>0.11949713343268739</v>
      </c>
      <c r="U21">
        <f>IF(匹配结果!S20=0,"N/A",sheet2!U21)</f>
        <v>2.2604159792085989E-4</v>
      </c>
      <c r="V21">
        <f>IF(匹配结果!T20=0,"N/A",sheet2!V21)</f>
        <v>8.1336411529696253E-3</v>
      </c>
      <c r="W21">
        <f>IF(匹配结果!U20=0,"N/A",sheet2!W21)</f>
        <v>2.850485470276241E-2</v>
      </c>
      <c r="X21">
        <f>IF(匹配结果!V20=0,"N/A",sheet2!X21)</f>
        <v>0.11949713343268739</v>
      </c>
      <c r="Y21">
        <f>IF(匹配结果!W20=0,"N/A",sheet2!Y21)</f>
        <v>8.1336411529696253E-3</v>
      </c>
      <c r="Z21">
        <f>IF(匹配结果!X20=0,"N/A",sheet2!Z21)</f>
        <v>2.850485470276241E-2</v>
      </c>
      <c r="AA21">
        <f>IF(匹配结果!Y20=0,"N/A",sheet2!AA21)</f>
        <v>8.1336411529696253E-3</v>
      </c>
      <c r="AB21">
        <f>IF(匹配结果!Z20=0,"N/A",sheet2!AB21)</f>
        <v>8.1336411529696253E-3</v>
      </c>
      <c r="AC21">
        <f>IF(匹配结果!AA20=0,"N/A",sheet2!AC21)</f>
        <v>2.2604159792085989E-4</v>
      </c>
    </row>
    <row r="22" spans="1:29">
      <c r="A22" s="21"/>
      <c r="B22" s="3" t="s">
        <v>34</v>
      </c>
      <c r="C22" s="4">
        <v>1</v>
      </c>
      <c r="D22">
        <f>IF(匹配结果!B21=0,"N/A",sheet2!D22)</f>
        <v>1.6219651562611338E-3</v>
      </c>
      <c r="E22">
        <f>IF(匹配结果!C21=0,"N/A",sheet2!E22)</f>
        <v>0.11949713343268739</v>
      </c>
      <c r="F22" t="str">
        <f>IF(匹配结果!D21=0,"N/A",sheet2!F22)</f>
        <v>N/A</v>
      </c>
      <c r="G22">
        <f>IF(匹配结果!E21=0,"N/A",sheet2!G22)</f>
        <v>0.11949713343268739</v>
      </c>
      <c r="H22">
        <f>IF(匹配结果!F21=0,"N/A",sheet2!H22)</f>
        <v>1.4984873252289769E-6</v>
      </c>
      <c r="I22" t="str">
        <f>IF(匹配结果!G21=0,"N/A",sheet2!I22)</f>
        <v>N/A</v>
      </c>
      <c r="J22">
        <f>IF(匹配结果!H21=0,"N/A",sheet2!J22)</f>
        <v>2.2604159792085989E-4</v>
      </c>
      <c r="K22">
        <f>IF(匹配结果!I21=0,"N/A",sheet2!K22)</f>
        <v>2.2604159792085989E-4</v>
      </c>
      <c r="L22" t="str">
        <f>IF(匹配结果!J21=0,"N/A",sheet2!L22)</f>
        <v>N/A</v>
      </c>
      <c r="M22">
        <f>IF(匹配结果!K21=0,"N/A",sheet2!M22)</f>
        <v>6.9814075514664231E-2</v>
      </c>
      <c r="N22" t="str">
        <f>IF(匹配结果!L21=0,"N/A",sheet2!N22)</f>
        <v>N/A</v>
      </c>
      <c r="O22">
        <f>IF(匹配结果!M21=0,"N/A",sheet2!O22)</f>
        <v>0.11949713343268739</v>
      </c>
      <c r="P22">
        <f>IF(匹配结果!N21=0,"N/A",sheet2!P22)</f>
        <v>1.4984873252289769E-6</v>
      </c>
      <c r="Q22">
        <f>IF(匹配结果!O21=0,"N/A",sheet2!Q22)</f>
        <v>1.4984873252289769E-6</v>
      </c>
      <c r="R22">
        <f>IF(匹配结果!P21=0,"N/A",sheet2!R22)</f>
        <v>6.9814075514664231E-2</v>
      </c>
      <c r="S22">
        <f>IF(匹配结果!Q21=0,"N/A",sheet2!S22)</f>
        <v>1.4984873252289769E-6</v>
      </c>
      <c r="T22" t="str">
        <f>IF(匹配结果!R21=0,"N/A",sheet2!T22)</f>
        <v>N/A</v>
      </c>
      <c r="U22">
        <f>IF(匹配结果!S21=0,"N/A",sheet2!U22)</f>
        <v>6.9814075514664231E-2</v>
      </c>
      <c r="V22">
        <f>IF(匹配结果!T21=0,"N/A",sheet2!V22)</f>
        <v>8.1336411529696253E-3</v>
      </c>
      <c r="W22">
        <f>IF(匹配结果!U21=0,"N/A",sheet2!W22)</f>
        <v>1.6219651562611338E-3</v>
      </c>
      <c r="X22">
        <f>IF(匹配结果!V21=0,"N/A",sheet2!X22)</f>
        <v>2.2015347921355072E-5</v>
      </c>
      <c r="Y22" t="str">
        <f>IF(匹配结果!W21=0,"N/A",sheet2!Y22)</f>
        <v>N/A</v>
      </c>
      <c r="Z22">
        <f>IF(匹配结果!X21=0,"N/A",sheet2!Z22)</f>
        <v>1.6219651562611338E-3</v>
      </c>
      <c r="AA22">
        <f>IF(匹配结果!Y21=0,"N/A",sheet2!AA22)</f>
        <v>8.1336411529696253E-3</v>
      </c>
      <c r="AB22">
        <f>IF(匹配结果!Z21=0,"N/A",sheet2!AB22)</f>
        <v>8.1336411529696253E-3</v>
      </c>
      <c r="AC22">
        <f>IF(匹配结果!AA21=0,"N/A",sheet2!AC22)</f>
        <v>6.9814075514664231E-2</v>
      </c>
    </row>
    <row r="23" spans="1:29">
      <c r="A23" s="21"/>
      <c r="B23" s="3" t="s">
        <v>35</v>
      </c>
      <c r="C23" s="4">
        <v>3</v>
      </c>
      <c r="D23">
        <f>IF(匹配结果!B22=0,"N/A",sheet2!D23)</f>
        <v>2.850485470276241E-2</v>
      </c>
      <c r="E23">
        <f>IF(匹配结果!C22=0,"N/A",sheet2!E23)</f>
        <v>0.11949713343268739</v>
      </c>
      <c r="F23">
        <f>IF(匹配结果!D22=0,"N/A",sheet2!F23)</f>
        <v>8.1336411529696253E-3</v>
      </c>
      <c r="G23">
        <f>IF(匹配结果!E22=0,"N/A",sheet2!G23)</f>
        <v>0.11949713343268739</v>
      </c>
      <c r="H23">
        <f>IF(匹配结果!F22=0,"N/A",sheet2!H23)</f>
        <v>2.2604159792085989E-4</v>
      </c>
      <c r="I23">
        <f>IF(匹配结果!G22=0,"N/A",sheet2!I23)</f>
        <v>2.850485470276241E-2</v>
      </c>
      <c r="J23">
        <f>IF(匹配结果!H22=0,"N/A",sheet2!J23)</f>
        <v>8.1336411529696253E-3</v>
      </c>
      <c r="K23">
        <f>IF(匹配结果!I22=0,"N/A",sheet2!K23)</f>
        <v>8.1336411529696253E-3</v>
      </c>
      <c r="L23">
        <f>IF(匹配结果!J22=0,"N/A",sheet2!L23)</f>
        <v>0.14294281130197156</v>
      </c>
      <c r="M23">
        <f>IF(匹配结果!K22=0,"N/A",sheet2!M23)</f>
        <v>0.14294281130197156</v>
      </c>
      <c r="N23">
        <f>IF(匹配结果!L22=0,"N/A",sheet2!N23)</f>
        <v>1.6219651562611338E-3</v>
      </c>
      <c r="O23">
        <f>IF(匹配结果!M22=0,"N/A",sheet2!O23)</f>
        <v>0.11949713343268739</v>
      </c>
      <c r="P23">
        <f>IF(匹配结果!N22=0,"N/A",sheet2!P23)</f>
        <v>2.2604159792085989E-4</v>
      </c>
      <c r="Q23">
        <f>IF(匹配结果!O22=0,"N/A",sheet2!Q23)</f>
        <v>2.2604159792085989E-4</v>
      </c>
      <c r="R23">
        <f>IF(匹配结果!P22=0,"N/A",sheet2!R23)</f>
        <v>0.14294281130197156</v>
      </c>
      <c r="S23">
        <f>IF(匹配结果!Q22=0,"N/A",sheet2!S23)</f>
        <v>2.2604159792085989E-4</v>
      </c>
      <c r="T23">
        <f>IF(匹配结果!R22=0,"N/A",sheet2!T23)</f>
        <v>1.6219651562611338E-3</v>
      </c>
      <c r="U23">
        <f>IF(匹配结果!S22=0,"N/A",sheet2!U23)</f>
        <v>0.14294281130197156</v>
      </c>
      <c r="V23">
        <f>IF(匹配结果!T22=0,"N/A",sheet2!V23)</f>
        <v>6.9814075514664231E-2</v>
      </c>
      <c r="W23">
        <f>IF(匹配结果!U22=0,"N/A",sheet2!W23)</f>
        <v>2.850485470276241E-2</v>
      </c>
      <c r="X23">
        <f>IF(匹配结果!V22=0,"N/A",sheet2!X23)</f>
        <v>1.6219651562611338E-3</v>
      </c>
      <c r="Y23">
        <f>IF(匹配结果!W22=0,"N/A",sheet2!Y23)</f>
        <v>6.9814075514664231E-2</v>
      </c>
      <c r="Z23">
        <f>IF(匹配结果!X22=0,"N/A",sheet2!Z23)</f>
        <v>2.850485470276241E-2</v>
      </c>
      <c r="AA23">
        <f>IF(匹配结果!Y22=0,"N/A",sheet2!AA23)</f>
        <v>6.9814075514664231E-2</v>
      </c>
      <c r="AB23">
        <f>IF(匹配结果!Z22=0,"N/A",sheet2!AB23)</f>
        <v>6.9814075514664231E-2</v>
      </c>
      <c r="AC23">
        <f>IF(匹配结果!AA22=0,"N/A",sheet2!AC23)</f>
        <v>0.14294281130197156</v>
      </c>
    </row>
    <row r="24" spans="1:29">
      <c r="A24" s="21"/>
      <c r="B24" s="3" t="s">
        <v>36</v>
      </c>
      <c r="C24" s="4">
        <v>1</v>
      </c>
      <c r="D24">
        <f>IF(匹配结果!B23=0,"N/A",sheet2!D24)</f>
        <v>1.6219651562611338E-3</v>
      </c>
      <c r="E24">
        <f>IF(匹配结果!C23=0,"N/A",sheet2!E24)</f>
        <v>0.11949713343268739</v>
      </c>
      <c r="F24">
        <f>IF(匹配结果!D23=0,"N/A",sheet2!F24)</f>
        <v>2.2604159792085989E-4</v>
      </c>
      <c r="G24">
        <f>IF(匹配结果!E23=0,"N/A",sheet2!G24)</f>
        <v>0.11949713343268739</v>
      </c>
      <c r="H24">
        <f>IF(匹配结果!F23=0,"N/A",sheet2!H24)</f>
        <v>1.4984873252289769E-6</v>
      </c>
      <c r="I24">
        <f>IF(匹配结果!G23=0,"N/A",sheet2!I24)</f>
        <v>1.6219651562611338E-3</v>
      </c>
      <c r="J24">
        <f>IF(匹配结果!H23=0,"N/A",sheet2!J24)</f>
        <v>2.2604159792085989E-4</v>
      </c>
      <c r="K24">
        <f>IF(匹配结果!I23=0,"N/A",sheet2!K24)</f>
        <v>2.2604159792085989E-4</v>
      </c>
      <c r="L24">
        <f>IF(匹配结果!J23=0,"N/A",sheet2!L24)</f>
        <v>6.9814075514664231E-2</v>
      </c>
      <c r="M24">
        <f>IF(匹配结果!K23=0,"N/A",sheet2!M24)</f>
        <v>6.9814075514664231E-2</v>
      </c>
      <c r="N24">
        <f>IF(匹配结果!L23=0,"N/A",sheet2!N24)</f>
        <v>2.2015347921355072E-5</v>
      </c>
      <c r="O24">
        <f>IF(匹配结果!M23=0,"N/A",sheet2!O24)</f>
        <v>0.11949713343268739</v>
      </c>
      <c r="P24">
        <f>IF(匹配结果!N23=0,"N/A",sheet2!P24)</f>
        <v>1.4984873252289769E-6</v>
      </c>
      <c r="Q24">
        <f>IF(匹配结果!O23=0,"N/A",sheet2!Q24)</f>
        <v>1.4984873252289769E-6</v>
      </c>
      <c r="R24" t="str">
        <f>IF(匹配结果!P23=0,"N/A",sheet2!R24)</f>
        <v>N/A</v>
      </c>
      <c r="S24">
        <f>IF(匹配结果!Q23=0,"N/A",sheet2!S24)</f>
        <v>1.4984873252289769E-6</v>
      </c>
      <c r="T24">
        <f>IF(匹配结果!R23=0,"N/A",sheet2!T24)</f>
        <v>2.2015347921355072E-5</v>
      </c>
      <c r="U24">
        <f>IF(匹配结果!S23=0,"N/A",sheet2!U24)</f>
        <v>6.9814075514664231E-2</v>
      </c>
      <c r="V24">
        <f>IF(匹配结果!T23=0,"N/A",sheet2!V24)</f>
        <v>8.1336411529696253E-3</v>
      </c>
      <c r="W24">
        <f>IF(匹配结果!U23=0,"N/A",sheet2!W24)</f>
        <v>1.6219651562611338E-3</v>
      </c>
      <c r="X24">
        <f>IF(匹配结果!V23=0,"N/A",sheet2!X24)</f>
        <v>2.2015347921355072E-5</v>
      </c>
      <c r="Y24">
        <f>IF(匹配结果!W23=0,"N/A",sheet2!Y24)</f>
        <v>8.1336411529696253E-3</v>
      </c>
      <c r="Z24">
        <f>IF(匹配结果!X23=0,"N/A",sheet2!Z24)</f>
        <v>1.6219651562611338E-3</v>
      </c>
      <c r="AA24">
        <f>IF(匹配结果!Y23=0,"N/A",sheet2!AA24)</f>
        <v>8.1336411529696253E-3</v>
      </c>
      <c r="AB24">
        <f>IF(匹配结果!Z23=0,"N/A",sheet2!AB24)</f>
        <v>8.1336411529696253E-3</v>
      </c>
      <c r="AC24">
        <f>IF(匹配结果!AA23=0,"N/A",sheet2!AC24)</f>
        <v>6.9814075514664231E-2</v>
      </c>
    </row>
    <row r="25" spans="1:29">
      <c r="A25" s="21"/>
      <c r="B25" s="3" t="s">
        <v>37</v>
      </c>
      <c r="C25" s="4">
        <v>1</v>
      </c>
      <c r="D25">
        <f>IF(匹配结果!B24=0,"N/A",sheet2!D25)</f>
        <v>1.6219651562611338E-3</v>
      </c>
      <c r="E25">
        <f>IF(匹配结果!C24=0,"N/A",sheet2!E25)</f>
        <v>0.11949713343268739</v>
      </c>
      <c r="F25">
        <f>IF(匹配结果!D24=0,"N/A",sheet2!F25)</f>
        <v>2.2604159792085989E-4</v>
      </c>
      <c r="G25">
        <f>IF(匹配结果!E24=0,"N/A",sheet2!G25)</f>
        <v>0.11949713343268739</v>
      </c>
      <c r="H25">
        <f>IF(匹配结果!F24=0,"N/A",sheet2!H25)</f>
        <v>1.4984873252289769E-6</v>
      </c>
      <c r="I25">
        <f>IF(匹配结果!G24=0,"N/A",sheet2!I25)</f>
        <v>1.6219651562611338E-3</v>
      </c>
      <c r="J25">
        <f>IF(匹配结果!H24=0,"N/A",sheet2!J25)</f>
        <v>2.2604159792085989E-4</v>
      </c>
      <c r="K25">
        <f>IF(匹配结果!I24=0,"N/A",sheet2!K25)</f>
        <v>2.2604159792085989E-4</v>
      </c>
      <c r="L25">
        <f>IF(匹配结果!J24=0,"N/A",sheet2!L25)</f>
        <v>6.9814075514664231E-2</v>
      </c>
      <c r="M25">
        <f>IF(匹配结果!K24=0,"N/A",sheet2!M25)</f>
        <v>6.9814075514664231E-2</v>
      </c>
      <c r="N25">
        <f>IF(匹配结果!L24=0,"N/A",sheet2!N25)</f>
        <v>2.2015347921355072E-5</v>
      </c>
      <c r="O25" t="str">
        <f>IF(匹配结果!M24=0,"N/A",sheet2!O25)</f>
        <v>N/A</v>
      </c>
      <c r="P25">
        <f>IF(匹配结果!N24=0,"N/A",sheet2!P25)</f>
        <v>1.4984873252289769E-6</v>
      </c>
      <c r="Q25">
        <f>IF(匹配结果!O24=0,"N/A",sheet2!Q25)</f>
        <v>1.4984873252289769E-6</v>
      </c>
      <c r="R25" t="str">
        <f>IF(匹配结果!P24=0,"N/A",sheet2!R25)</f>
        <v>N/A</v>
      </c>
      <c r="S25">
        <f>IF(匹配结果!Q24=0,"N/A",sheet2!S25)</f>
        <v>1.4984873252289769E-6</v>
      </c>
      <c r="T25">
        <f>IF(匹配结果!R24=0,"N/A",sheet2!T25)</f>
        <v>2.2015347921355072E-5</v>
      </c>
      <c r="U25">
        <f>IF(匹配结果!S24=0,"N/A",sheet2!U25)</f>
        <v>6.9814075514664231E-2</v>
      </c>
      <c r="V25">
        <f>IF(匹配结果!T24=0,"N/A",sheet2!V25)</f>
        <v>8.1336411529696253E-3</v>
      </c>
      <c r="W25">
        <f>IF(匹配结果!U24=0,"N/A",sheet2!W25)</f>
        <v>1.6219651562611338E-3</v>
      </c>
      <c r="X25">
        <f>IF(匹配结果!V24=0,"N/A",sheet2!X25)</f>
        <v>2.2015347921355072E-5</v>
      </c>
      <c r="Y25">
        <f>IF(匹配结果!W24=0,"N/A",sheet2!Y25)</f>
        <v>8.1336411529696253E-3</v>
      </c>
      <c r="Z25">
        <f>IF(匹配结果!X24=0,"N/A",sheet2!Z25)</f>
        <v>1.6219651562611338E-3</v>
      </c>
      <c r="AA25">
        <f>IF(匹配结果!Y24=0,"N/A",sheet2!AA25)</f>
        <v>8.1336411529696253E-3</v>
      </c>
      <c r="AB25">
        <f>IF(匹配结果!Z24=0,"N/A",sheet2!AB25)</f>
        <v>8.1336411529696253E-3</v>
      </c>
      <c r="AC25">
        <f>IF(匹配结果!AA24=0,"N/A",sheet2!AC25)</f>
        <v>6.9814075514664231E-2</v>
      </c>
    </row>
    <row r="26" spans="1:29">
      <c r="A26" s="21"/>
      <c r="B26" s="3" t="s">
        <v>38</v>
      </c>
      <c r="C26" s="4">
        <v>9</v>
      </c>
      <c r="D26">
        <f>IF(匹配结果!B25=0,"N/A",sheet2!D26)</f>
        <v>2.850485470276241E-2</v>
      </c>
      <c r="E26" t="str">
        <f>IF(匹配结果!C25=0,"N/A",sheet2!E26)</f>
        <v>N/A</v>
      </c>
      <c r="F26" t="str">
        <f>IF(匹配结果!D25=0,"N/A",sheet2!F26)</f>
        <v>N/A</v>
      </c>
      <c r="G26">
        <f>IF(匹配结果!E25=0,"N/A",sheet2!G26)</f>
        <v>2.2015347921355072E-5</v>
      </c>
      <c r="H26" t="str">
        <f>IF(匹配结果!F25=0,"N/A",sheet2!H26)</f>
        <v>N/A</v>
      </c>
      <c r="I26">
        <f>IF(匹配结果!G25=0,"N/A",sheet2!I26)</f>
        <v>2.850485470276241E-2</v>
      </c>
      <c r="J26">
        <f>IF(匹配结果!H25=0,"N/A",sheet2!J26)</f>
        <v>6.9814075514664231E-2</v>
      </c>
      <c r="K26">
        <f>IF(匹配结果!I25=0,"N/A",sheet2!K26)</f>
        <v>6.9814075514664231E-2</v>
      </c>
      <c r="L26">
        <f>IF(匹配结果!J25=0,"N/A",sheet2!L26)</f>
        <v>2.2604159792085989E-4</v>
      </c>
      <c r="M26" t="str">
        <f>IF(匹配结果!K25=0,"N/A",sheet2!M26)</f>
        <v>N/A</v>
      </c>
      <c r="N26">
        <f>IF(匹配结果!L25=0,"N/A",sheet2!N26)</f>
        <v>0.11949713343268739</v>
      </c>
      <c r="O26">
        <f>IF(匹配结果!M25=0,"N/A",sheet2!O26)</f>
        <v>2.2015347921355072E-5</v>
      </c>
      <c r="P26">
        <f>IF(匹配结果!N25=0,"N/A",sheet2!P26)</f>
        <v>0.14294281130197156</v>
      </c>
      <c r="Q26" t="str">
        <f>IF(匹配结果!O25=0,"N/A",sheet2!Q26)</f>
        <v>N/A</v>
      </c>
      <c r="R26" t="str">
        <f>IF(匹配结果!P25=0,"N/A",sheet2!R26)</f>
        <v>N/A</v>
      </c>
      <c r="S26">
        <f>IF(匹配结果!Q25=0,"N/A",sheet2!S26)</f>
        <v>0.14294281130197156</v>
      </c>
      <c r="T26">
        <f>IF(匹配结果!R25=0,"N/A",sheet2!T26)</f>
        <v>0.11949713343268739</v>
      </c>
      <c r="U26" t="str">
        <f>IF(匹配结果!S25=0,"N/A",sheet2!U26)</f>
        <v>N/A</v>
      </c>
      <c r="V26" t="str">
        <f>IF(匹配结果!T25=0,"N/A",sheet2!V26)</f>
        <v>N/A</v>
      </c>
      <c r="W26">
        <f>IF(匹配结果!U25=0,"N/A",sheet2!W26)</f>
        <v>2.850485470276241E-2</v>
      </c>
      <c r="X26">
        <f>IF(匹配结果!V25=0,"N/A",sheet2!X26)</f>
        <v>0.11949713343268739</v>
      </c>
      <c r="Y26">
        <f>IF(匹配结果!W25=0,"N/A",sheet2!Y26)</f>
        <v>8.1336411529696253E-3</v>
      </c>
      <c r="Z26">
        <f>IF(匹配结果!X25=0,"N/A",sheet2!Z26)</f>
        <v>2.850485470276241E-2</v>
      </c>
      <c r="AA26">
        <f>IF(匹配结果!Y25=0,"N/A",sheet2!AA26)</f>
        <v>8.1336411529696253E-3</v>
      </c>
      <c r="AB26">
        <f>IF(匹配结果!Z25=0,"N/A",sheet2!AB26)</f>
        <v>8.1336411529696253E-3</v>
      </c>
      <c r="AC26">
        <f>IF(匹配结果!AA25=0,"N/A",sheet2!AC26)</f>
        <v>2.2604159792085989E-4</v>
      </c>
    </row>
    <row r="27" spans="1:29">
      <c r="A27" s="21"/>
      <c r="B27" s="3" t="s">
        <v>39</v>
      </c>
      <c r="C27" s="4">
        <v>6</v>
      </c>
      <c r="D27">
        <f>IF(匹配结果!B26=0,"N/A",sheet2!D27)</f>
        <v>0.14294281130197156</v>
      </c>
      <c r="E27">
        <f>IF(匹配结果!C26=0,"N/A",sheet2!E27)</f>
        <v>8.1336411529696253E-3</v>
      </c>
      <c r="F27" t="str">
        <f>IF(匹配结果!D26=0,"N/A",sheet2!F27)</f>
        <v>N/A</v>
      </c>
      <c r="G27">
        <f>IF(匹配结果!E26=0,"N/A",sheet2!G27)</f>
        <v>8.1336411529696253E-3</v>
      </c>
      <c r="H27">
        <f>IF(匹配结果!F26=0,"N/A",sheet2!H27)</f>
        <v>2.850485470276241E-2</v>
      </c>
      <c r="I27">
        <f>IF(匹配结果!G26=0,"N/A",sheet2!I27)</f>
        <v>0.14294281130197156</v>
      </c>
      <c r="J27">
        <f>IF(匹配结果!H26=0,"N/A",sheet2!J27)</f>
        <v>0.11949713343268739</v>
      </c>
      <c r="K27">
        <f>IF(匹配结果!I26=0,"N/A",sheet2!K27)</f>
        <v>0.11949713343268739</v>
      </c>
      <c r="L27">
        <f>IF(匹配结果!J26=0,"N/A",sheet2!L27)</f>
        <v>2.850485470276241E-2</v>
      </c>
      <c r="M27">
        <f>IF(匹配结果!K26=0,"N/A",sheet2!M27)</f>
        <v>2.850485470276241E-2</v>
      </c>
      <c r="N27">
        <f>IF(匹配结果!L26=0,"N/A",sheet2!N27)</f>
        <v>6.9814075514664231E-2</v>
      </c>
      <c r="O27">
        <f>IF(匹配结果!M26=0,"N/A",sheet2!O27)</f>
        <v>8.1336411529696253E-3</v>
      </c>
      <c r="P27">
        <f>IF(匹配结果!N26=0,"N/A",sheet2!P27)</f>
        <v>2.850485470276241E-2</v>
      </c>
      <c r="Q27">
        <f>IF(匹配结果!O26=0,"N/A",sheet2!Q27)</f>
        <v>2.850485470276241E-2</v>
      </c>
      <c r="R27">
        <f>IF(匹配结果!P26=0,"N/A",sheet2!R27)</f>
        <v>2.850485470276241E-2</v>
      </c>
      <c r="S27">
        <f>IF(匹配结果!Q26=0,"N/A",sheet2!S27)</f>
        <v>2.850485470276241E-2</v>
      </c>
      <c r="T27">
        <f>IF(匹配结果!R26=0,"N/A",sheet2!T27)</f>
        <v>6.9814075514664231E-2</v>
      </c>
      <c r="U27">
        <f>IF(匹配结果!S26=0,"N/A",sheet2!U27)</f>
        <v>2.850485470276241E-2</v>
      </c>
      <c r="V27">
        <f>IF(匹配结果!T26=0,"N/A",sheet2!V27)</f>
        <v>0.11949713343268739</v>
      </c>
      <c r="W27">
        <f>IF(匹配结果!U26=0,"N/A",sheet2!W27)</f>
        <v>0.14294281130197156</v>
      </c>
      <c r="X27">
        <f>IF(匹配结果!V26=0,"N/A",sheet2!X27)</f>
        <v>6.9814075514664231E-2</v>
      </c>
      <c r="Y27">
        <f>IF(匹配结果!W26=0,"N/A",sheet2!Y27)</f>
        <v>0.11949713343268739</v>
      </c>
      <c r="Z27">
        <f>IF(匹配结果!X26=0,"N/A",sheet2!Z27)</f>
        <v>0.14294281130197156</v>
      </c>
      <c r="AA27">
        <f>IF(匹配结果!Y26=0,"N/A",sheet2!AA27)</f>
        <v>0.11949713343268739</v>
      </c>
      <c r="AB27">
        <f>IF(匹配结果!Z26=0,"N/A",sheet2!AB27)</f>
        <v>0.11949713343268739</v>
      </c>
      <c r="AC27">
        <f>IF(匹配结果!AA26=0,"N/A",sheet2!AC27)</f>
        <v>2.850485470276241E-2</v>
      </c>
    </row>
    <row r="28" spans="1:29">
      <c r="A28" s="21"/>
      <c r="B28" s="3" t="s">
        <v>40</v>
      </c>
      <c r="C28" s="4">
        <v>2</v>
      </c>
      <c r="D28">
        <f>IF(匹配结果!B27=0,"N/A",sheet2!D28)</f>
        <v>8.1336411529696253E-3</v>
      </c>
      <c r="E28">
        <f>IF(匹配结果!C27=0,"N/A",sheet2!E28)</f>
        <v>0.14294281130197156</v>
      </c>
      <c r="F28">
        <f>IF(匹配结果!D27=0,"N/A",sheet2!F28)</f>
        <v>1.6219651562611338E-3</v>
      </c>
      <c r="G28">
        <f>IF(匹配结果!E27=0,"N/A",sheet2!G28)</f>
        <v>0.14294281130197156</v>
      </c>
      <c r="H28">
        <f>IF(匹配结果!F27=0,"N/A",sheet2!H28)</f>
        <v>2.2015347921355072E-5</v>
      </c>
      <c r="I28">
        <f>IF(匹配结果!G27=0,"N/A",sheet2!I28)</f>
        <v>8.1336411529696253E-3</v>
      </c>
      <c r="J28">
        <f>IF(匹配结果!H27=0,"N/A",sheet2!J28)</f>
        <v>1.6219651562611338E-3</v>
      </c>
      <c r="K28">
        <f>IF(匹配结果!I27=0,"N/A",sheet2!K28)</f>
        <v>1.6219651562611338E-3</v>
      </c>
      <c r="L28">
        <f>IF(匹配结果!J27=0,"N/A",sheet2!L28)</f>
        <v>0.11949713343268739</v>
      </c>
      <c r="M28">
        <f>IF(匹配结果!K27=0,"N/A",sheet2!M28)</f>
        <v>0.11949713343268739</v>
      </c>
      <c r="N28" t="str">
        <f>IF(匹配结果!L27=0,"N/A",sheet2!N28)</f>
        <v>N/A</v>
      </c>
      <c r="O28">
        <f>IF(匹配结果!M27=0,"N/A",sheet2!O28)</f>
        <v>0.14294281130197156</v>
      </c>
      <c r="P28">
        <f>IF(匹配结果!N27=0,"N/A",sheet2!P28)</f>
        <v>2.2015347921355072E-5</v>
      </c>
      <c r="Q28">
        <f>IF(匹配结果!O27=0,"N/A",sheet2!Q28)</f>
        <v>2.2015347921355072E-5</v>
      </c>
      <c r="R28">
        <f>IF(匹配结果!P27=0,"N/A",sheet2!R28)</f>
        <v>0.11949713343268739</v>
      </c>
      <c r="S28">
        <f>IF(匹配结果!Q27=0,"N/A",sheet2!S28)</f>
        <v>2.2015347921355072E-5</v>
      </c>
      <c r="T28">
        <f>IF(匹配结果!R27=0,"N/A",sheet2!T28)</f>
        <v>2.2604159792085989E-4</v>
      </c>
      <c r="U28" t="str">
        <f>IF(匹配结果!S27=0,"N/A",sheet2!U28)</f>
        <v>N/A</v>
      </c>
      <c r="V28">
        <f>IF(匹配结果!T27=0,"N/A",sheet2!V28)</f>
        <v>2.850485470276241E-2</v>
      </c>
      <c r="W28">
        <f>IF(匹配结果!U27=0,"N/A",sheet2!W28)</f>
        <v>8.1336411529696253E-3</v>
      </c>
      <c r="X28">
        <f>IF(匹配结果!V27=0,"N/A",sheet2!X28)</f>
        <v>2.2604159792085989E-4</v>
      </c>
      <c r="Y28">
        <f>IF(匹配结果!W27=0,"N/A",sheet2!Y28)</f>
        <v>2.850485470276241E-2</v>
      </c>
      <c r="Z28">
        <f>IF(匹配结果!X27=0,"N/A",sheet2!Z28)</f>
        <v>8.1336411529696253E-3</v>
      </c>
      <c r="AA28">
        <f>IF(匹配结果!Y27=0,"N/A",sheet2!AA28)</f>
        <v>2.850485470276241E-2</v>
      </c>
      <c r="AB28">
        <f>IF(匹配结果!Z27=0,"N/A",sheet2!AB28)</f>
        <v>2.850485470276241E-2</v>
      </c>
      <c r="AC28">
        <f>IF(匹配结果!AA27=0,"N/A",sheet2!AC28)</f>
        <v>0.11949713343268739</v>
      </c>
    </row>
    <row r="29" spans="1:29">
      <c r="A29" s="21"/>
      <c r="B29" s="3" t="s">
        <v>41</v>
      </c>
      <c r="C29" s="4">
        <v>1</v>
      </c>
      <c r="D29">
        <f>IF(匹配结果!B28=0,"N/A",sheet2!D29)</f>
        <v>1.6219651562611338E-3</v>
      </c>
      <c r="E29">
        <f>IF(匹配结果!C28=0,"N/A",sheet2!E29)</f>
        <v>0.11949713343268739</v>
      </c>
      <c r="F29">
        <f>IF(匹配结果!D28=0,"N/A",sheet2!F29)</f>
        <v>2.2604159792085989E-4</v>
      </c>
      <c r="G29">
        <f>IF(匹配结果!E28=0,"N/A",sheet2!G29)</f>
        <v>0.11949713343268739</v>
      </c>
      <c r="H29">
        <f>IF(匹配结果!F28=0,"N/A",sheet2!H29)</f>
        <v>1.4984873252289769E-6</v>
      </c>
      <c r="I29">
        <f>IF(匹配结果!G28=0,"N/A",sheet2!I29)</f>
        <v>1.6219651562611338E-3</v>
      </c>
      <c r="J29">
        <f>IF(匹配结果!H28=0,"N/A",sheet2!J29)</f>
        <v>2.2604159792085989E-4</v>
      </c>
      <c r="K29">
        <f>IF(匹配结果!I28=0,"N/A",sheet2!K29)</f>
        <v>2.2604159792085989E-4</v>
      </c>
      <c r="L29">
        <f>IF(匹配结果!J28=0,"N/A",sheet2!L29)</f>
        <v>6.9814075514664231E-2</v>
      </c>
      <c r="M29">
        <f>IF(匹配结果!K28=0,"N/A",sheet2!M29)</f>
        <v>6.9814075514664231E-2</v>
      </c>
      <c r="N29">
        <f>IF(匹配结果!L28=0,"N/A",sheet2!N29)</f>
        <v>2.2015347921355072E-5</v>
      </c>
      <c r="O29">
        <f>IF(匹配结果!M28=0,"N/A",sheet2!O29)</f>
        <v>0.11949713343268739</v>
      </c>
      <c r="P29">
        <f>IF(匹配结果!N28=0,"N/A",sheet2!P29)</f>
        <v>1.4984873252289769E-6</v>
      </c>
      <c r="Q29">
        <f>IF(匹配结果!O28=0,"N/A",sheet2!Q29)</f>
        <v>1.4984873252289769E-6</v>
      </c>
      <c r="R29">
        <f>IF(匹配结果!P28=0,"N/A",sheet2!R29)</f>
        <v>6.9814075514664231E-2</v>
      </c>
      <c r="S29">
        <f>IF(匹配结果!Q28=0,"N/A",sheet2!S29)</f>
        <v>1.4984873252289769E-6</v>
      </c>
      <c r="T29">
        <f>IF(匹配结果!R28=0,"N/A",sheet2!T29)</f>
        <v>2.2015347921355072E-5</v>
      </c>
      <c r="U29">
        <f>IF(匹配结果!S28=0,"N/A",sheet2!U29)</f>
        <v>6.9814075514664231E-2</v>
      </c>
      <c r="V29">
        <f>IF(匹配结果!T28=0,"N/A",sheet2!V29)</f>
        <v>8.1336411529696253E-3</v>
      </c>
      <c r="W29">
        <f>IF(匹配结果!U28=0,"N/A",sheet2!W29)</f>
        <v>1.6219651562611338E-3</v>
      </c>
      <c r="X29">
        <f>IF(匹配结果!V28=0,"N/A",sheet2!X29)</f>
        <v>2.2015347921355072E-5</v>
      </c>
      <c r="Y29">
        <f>IF(匹配结果!W28=0,"N/A",sheet2!Y29)</f>
        <v>8.1336411529696253E-3</v>
      </c>
      <c r="Z29">
        <f>IF(匹配结果!X28=0,"N/A",sheet2!Z29)</f>
        <v>1.6219651562611338E-3</v>
      </c>
      <c r="AA29">
        <f>IF(匹配结果!Y28=0,"N/A",sheet2!AA29)</f>
        <v>8.1336411529696253E-3</v>
      </c>
      <c r="AB29">
        <f>IF(匹配结果!Z28=0,"N/A",sheet2!AB29)</f>
        <v>8.1336411529696253E-3</v>
      </c>
      <c r="AC29">
        <f>IF(匹配结果!AA28=0,"N/A",sheet2!AC29)</f>
        <v>6.9814075514664231E-2</v>
      </c>
    </row>
    <row r="30" spans="1:29">
      <c r="A30" s="21"/>
      <c r="B30" s="3" t="s">
        <v>42</v>
      </c>
      <c r="C30" s="4">
        <v>2</v>
      </c>
      <c r="D30">
        <f>IF(匹配结果!B29=0,"N/A",sheet2!D30)</f>
        <v>8.1336411529696253E-3</v>
      </c>
      <c r="E30">
        <f>IF(匹配结果!C29=0,"N/A",sheet2!E30)</f>
        <v>0.14294281130197156</v>
      </c>
      <c r="F30">
        <f>IF(匹配结果!D29=0,"N/A",sheet2!F30)</f>
        <v>1.6219651562611338E-3</v>
      </c>
      <c r="G30" t="str">
        <f>IF(匹配结果!E29=0,"N/A",sheet2!G30)</f>
        <v>N/A</v>
      </c>
      <c r="H30">
        <f>IF(匹配结果!F29=0,"N/A",sheet2!H30)</f>
        <v>2.2015347921355072E-5</v>
      </c>
      <c r="I30">
        <f>IF(匹配结果!G29=0,"N/A",sheet2!I30)</f>
        <v>8.1336411529696253E-3</v>
      </c>
      <c r="J30">
        <f>IF(匹配结果!H29=0,"N/A",sheet2!J30)</f>
        <v>1.6219651562611338E-3</v>
      </c>
      <c r="K30">
        <f>IF(匹配结果!I29=0,"N/A",sheet2!K30)</f>
        <v>1.6219651562611338E-3</v>
      </c>
      <c r="L30">
        <f>IF(匹配结果!J29=0,"N/A",sheet2!L30)</f>
        <v>0.11949713343268739</v>
      </c>
      <c r="M30">
        <f>IF(匹配结果!K29=0,"N/A",sheet2!M30)</f>
        <v>0.11949713343268739</v>
      </c>
      <c r="N30" t="str">
        <f>IF(匹配结果!L29=0,"N/A",sheet2!N30)</f>
        <v>N/A</v>
      </c>
      <c r="O30" t="str">
        <f>IF(匹配结果!M29=0,"N/A",sheet2!O30)</f>
        <v>N/A</v>
      </c>
      <c r="P30">
        <f>IF(匹配结果!N29=0,"N/A",sheet2!P30)</f>
        <v>2.2015347921355072E-5</v>
      </c>
      <c r="Q30" t="str">
        <f>IF(匹配结果!O29=0,"N/A",sheet2!Q30)</f>
        <v>N/A</v>
      </c>
      <c r="R30" t="str">
        <f>IF(匹配结果!P29=0,"N/A",sheet2!R30)</f>
        <v>N/A</v>
      </c>
      <c r="S30">
        <f>IF(匹配结果!Q29=0,"N/A",sheet2!S30)</f>
        <v>2.2015347921355072E-5</v>
      </c>
      <c r="T30">
        <f>IF(匹配结果!R29=0,"N/A",sheet2!T30)</f>
        <v>2.2604159792085989E-4</v>
      </c>
      <c r="U30" t="str">
        <f>IF(匹配结果!S29=0,"N/A",sheet2!U30)</f>
        <v>N/A</v>
      </c>
      <c r="V30">
        <f>IF(匹配结果!T29=0,"N/A",sheet2!V30)</f>
        <v>2.850485470276241E-2</v>
      </c>
      <c r="W30">
        <f>IF(匹配结果!U29=0,"N/A",sheet2!W30)</f>
        <v>8.1336411529696253E-3</v>
      </c>
      <c r="X30">
        <f>IF(匹配结果!V29=0,"N/A",sheet2!X30)</f>
        <v>2.2604159792085989E-4</v>
      </c>
      <c r="Y30">
        <f>IF(匹配结果!W29=0,"N/A",sheet2!Y30)</f>
        <v>2.850485470276241E-2</v>
      </c>
      <c r="Z30">
        <f>IF(匹配结果!X29=0,"N/A",sheet2!Z30)</f>
        <v>8.1336411529696253E-3</v>
      </c>
      <c r="AA30">
        <f>IF(匹配结果!Y29=0,"N/A",sheet2!AA30)</f>
        <v>2.850485470276241E-2</v>
      </c>
      <c r="AB30" t="str">
        <f>IF(匹配结果!Z29=0,"N/A",sheet2!AB30)</f>
        <v>N/A</v>
      </c>
      <c r="AC30">
        <f>IF(匹配结果!AA29=0,"N/A",sheet2!AC30)</f>
        <v>0.11949713343268739</v>
      </c>
    </row>
    <row r="31" spans="1:29">
      <c r="A31" s="21"/>
      <c r="B31" s="3" t="s">
        <v>43</v>
      </c>
      <c r="C31" s="4">
        <v>3</v>
      </c>
      <c r="D31">
        <f>IF(匹配结果!B30=0,"N/A",sheet2!D31)</f>
        <v>2.850485470276241E-2</v>
      </c>
      <c r="E31">
        <f>IF(匹配结果!C30=0,"N/A",sheet2!E31)</f>
        <v>0.11949713343268739</v>
      </c>
      <c r="F31">
        <f>IF(匹配结果!D30=0,"N/A",sheet2!F31)</f>
        <v>8.1336411529696253E-3</v>
      </c>
      <c r="G31">
        <f>IF(匹配结果!E30=0,"N/A",sheet2!G31)</f>
        <v>0.11949713343268739</v>
      </c>
      <c r="H31">
        <f>IF(匹配结果!F30=0,"N/A",sheet2!H31)</f>
        <v>2.2604159792085989E-4</v>
      </c>
      <c r="I31">
        <f>IF(匹配结果!G30=0,"N/A",sheet2!I31)</f>
        <v>2.850485470276241E-2</v>
      </c>
      <c r="J31">
        <f>IF(匹配结果!H30=0,"N/A",sheet2!J31)</f>
        <v>8.1336411529696253E-3</v>
      </c>
      <c r="K31">
        <f>IF(匹配结果!I30=0,"N/A",sheet2!K31)</f>
        <v>8.1336411529696253E-3</v>
      </c>
      <c r="L31">
        <f>IF(匹配结果!J30=0,"N/A",sheet2!L31)</f>
        <v>0.14294281130197156</v>
      </c>
      <c r="M31">
        <f>IF(匹配结果!K30=0,"N/A",sheet2!M31)</f>
        <v>0.14294281130197156</v>
      </c>
      <c r="N31">
        <f>IF(匹配结果!L30=0,"N/A",sheet2!N31)</f>
        <v>1.6219651562611338E-3</v>
      </c>
      <c r="O31">
        <f>IF(匹配结果!M30=0,"N/A",sheet2!O31)</f>
        <v>0.11949713343268739</v>
      </c>
      <c r="P31">
        <f>IF(匹配结果!N30=0,"N/A",sheet2!P31)</f>
        <v>2.2604159792085989E-4</v>
      </c>
      <c r="Q31">
        <f>IF(匹配结果!O30=0,"N/A",sheet2!Q31)</f>
        <v>2.2604159792085989E-4</v>
      </c>
      <c r="R31">
        <f>IF(匹配结果!P30=0,"N/A",sheet2!R31)</f>
        <v>0.14294281130197156</v>
      </c>
      <c r="S31">
        <f>IF(匹配结果!Q30=0,"N/A",sheet2!S31)</f>
        <v>2.2604159792085989E-4</v>
      </c>
      <c r="T31">
        <f>IF(匹配结果!R30=0,"N/A",sheet2!T31)</f>
        <v>1.6219651562611338E-3</v>
      </c>
      <c r="U31">
        <f>IF(匹配结果!S30=0,"N/A",sheet2!U31)</f>
        <v>0.14294281130197156</v>
      </c>
      <c r="V31">
        <f>IF(匹配结果!T30=0,"N/A",sheet2!V31)</f>
        <v>6.9814075514664231E-2</v>
      </c>
      <c r="W31">
        <f>IF(匹配结果!U30=0,"N/A",sheet2!W31)</f>
        <v>2.850485470276241E-2</v>
      </c>
      <c r="X31">
        <f>IF(匹配结果!V30=0,"N/A",sheet2!X31)</f>
        <v>1.6219651562611338E-3</v>
      </c>
      <c r="Y31">
        <f>IF(匹配结果!W30=0,"N/A",sheet2!Y31)</f>
        <v>6.9814075514664231E-2</v>
      </c>
      <c r="Z31">
        <f>IF(匹配结果!X30=0,"N/A",sheet2!Z31)</f>
        <v>2.850485470276241E-2</v>
      </c>
      <c r="AA31">
        <f>IF(匹配结果!Y30=0,"N/A",sheet2!AA31)</f>
        <v>6.9814075514664231E-2</v>
      </c>
      <c r="AB31">
        <f>IF(匹配结果!Z30=0,"N/A",sheet2!AB31)</f>
        <v>6.9814075514664231E-2</v>
      </c>
      <c r="AC31">
        <f>IF(匹配结果!AA30=0,"N/A",sheet2!AC31)</f>
        <v>0.14294281130197156</v>
      </c>
    </row>
    <row r="32" spans="1:29">
      <c r="A32" s="21"/>
      <c r="B32" s="3" t="s">
        <v>44</v>
      </c>
      <c r="C32" s="4">
        <v>2</v>
      </c>
      <c r="D32">
        <f>IF(匹配结果!B31=0,"N/A",sheet2!D32)</f>
        <v>8.1336411529696253E-3</v>
      </c>
      <c r="E32" t="str">
        <f>IF(匹配结果!C31=0,"N/A",sheet2!E32)</f>
        <v>N/A</v>
      </c>
      <c r="F32" t="str">
        <f>IF(匹配结果!D31=0,"N/A",sheet2!F32)</f>
        <v>N/A</v>
      </c>
      <c r="G32">
        <f>IF(匹配结果!E31=0,"N/A",sheet2!G32)</f>
        <v>0.14294281130197156</v>
      </c>
      <c r="H32" t="str">
        <f>IF(匹配结果!F31=0,"N/A",sheet2!H32)</f>
        <v>N/A</v>
      </c>
      <c r="I32">
        <f>IF(匹配结果!G31=0,"N/A",sheet2!I32)</f>
        <v>8.1336411529696253E-3</v>
      </c>
      <c r="J32">
        <f>IF(匹配结果!H31=0,"N/A",sheet2!J32)</f>
        <v>1.6219651562611338E-3</v>
      </c>
      <c r="K32">
        <f>IF(匹配结果!I31=0,"N/A",sheet2!K32)</f>
        <v>1.6219651562611338E-3</v>
      </c>
      <c r="L32">
        <f>IF(匹配结果!J31=0,"N/A",sheet2!L32)</f>
        <v>0.11949713343268739</v>
      </c>
      <c r="M32" t="str">
        <f>IF(匹配结果!K31=0,"N/A",sheet2!M32)</f>
        <v>N/A</v>
      </c>
      <c r="N32">
        <f>IF(匹配结果!L31=0,"N/A",sheet2!N32)</f>
        <v>2.2604159792085989E-4</v>
      </c>
      <c r="O32">
        <f>IF(匹配结果!M31=0,"N/A",sheet2!O32)</f>
        <v>0.14294281130197156</v>
      </c>
      <c r="P32">
        <f>IF(匹配结果!N31=0,"N/A",sheet2!P32)</f>
        <v>2.2015347921355072E-5</v>
      </c>
      <c r="Q32" t="str">
        <f>IF(匹配结果!O31=0,"N/A",sheet2!Q32)</f>
        <v>N/A</v>
      </c>
      <c r="R32" t="str">
        <f>IF(匹配结果!P31=0,"N/A",sheet2!R32)</f>
        <v>N/A</v>
      </c>
      <c r="S32">
        <f>IF(匹配结果!Q31=0,"N/A",sheet2!S32)</f>
        <v>2.2015347921355072E-5</v>
      </c>
      <c r="T32">
        <f>IF(匹配结果!R31=0,"N/A",sheet2!T32)</f>
        <v>2.2604159792085989E-4</v>
      </c>
      <c r="U32" t="str">
        <f>IF(匹配结果!S31=0,"N/A",sheet2!U32)</f>
        <v>N/A</v>
      </c>
      <c r="V32" t="str">
        <f>IF(匹配结果!T31=0,"N/A",sheet2!V32)</f>
        <v>N/A</v>
      </c>
      <c r="W32">
        <f>IF(匹配结果!U31=0,"N/A",sheet2!W32)</f>
        <v>8.1336411529696253E-3</v>
      </c>
      <c r="X32">
        <f>IF(匹配结果!V31=0,"N/A",sheet2!X32)</f>
        <v>2.2604159792085989E-4</v>
      </c>
      <c r="Y32">
        <f>IF(匹配结果!W31=0,"N/A",sheet2!Y32)</f>
        <v>2.850485470276241E-2</v>
      </c>
      <c r="Z32">
        <f>IF(匹配结果!X31=0,"N/A",sheet2!Z32)</f>
        <v>8.1336411529696253E-3</v>
      </c>
      <c r="AA32">
        <f>IF(匹配结果!Y31=0,"N/A",sheet2!AA32)</f>
        <v>2.850485470276241E-2</v>
      </c>
      <c r="AB32">
        <f>IF(匹配结果!Z31=0,"N/A",sheet2!AB32)</f>
        <v>2.850485470276241E-2</v>
      </c>
      <c r="AC32">
        <f>IF(匹配结果!AA31=0,"N/A",sheet2!AC32)</f>
        <v>0.11949713343268739</v>
      </c>
    </row>
    <row r="33" spans="1:29">
      <c r="A33" s="21"/>
      <c r="B33" s="3" t="s">
        <v>45</v>
      </c>
      <c r="C33" s="4">
        <v>6</v>
      </c>
      <c r="D33">
        <f>IF(匹配结果!B32=0,"N/A",sheet2!D33)</f>
        <v>0.14294281130197156</v>
      </c>
      <c r="E33" t="str">
        <f>IF(匹配结果!C32=0,"N/A",sheet2!E33)</f>
        <v>N/A</v>
      </c>
      <c r="F33" t="str">
        <f>IF(匹配结果!D32=0,"N/A",sheet2!F33)</f>
        <v>N/A</v>
      </c>
      <c r="G33">
        <f>IF(匹配结果!E32=0,"N/A",sheet2!G33)</f>
        <v>8.1336411529696253E-3</v>
      </c>
      <c r="H33">
        <f>IF(匹配结果!F32=0,"N/A",sheet2!H33)</f>
        <v>2.850485470276241E-2</v>
      </c>
      <c r="I33">
        <f>IF(匹配结果!G32=0,"N/A",sheet2!I33)</f>
        <v>0.14294281130197156</v>
      </c>
      <c r="J33">
        <f>IF(匹配结果!H32=0,"N/A",sheet2!J33)</f>
        <v>0.11949713343268739</v>
      </c>
      <c r="K33">
        <f>IF(匹配结果!I32=0,"N/A",sheet2!K33)</f>
        <v>0.11949713343268739</v>
      </c>
      <c r="L33">
        <f>IF(匹配结果!J32=0,"N/A",sheet2!L33)</f>
        <v>2.850485470276241E-2</v>
      </c>
      <c r="M33" t="str">
        <f>IF(匹配结果!K32=0,"N/A",sheet2!M33)</f>
        <v>N/A</v>
      </c>
      <c r="N33">
        <f>IF(匹配结果!L32=0,"N/A",sheet2!N33)</f>
        <v>6.9814075514664231E-2</v>
      </c>
      <c r="O33">
        <f>IF(匹配结果!M32=0,"N/A",sheet2!O33)</f>
        <v>8.1336411529696253E-3</v>
      </c>
      <c r="P33">
        <f>IF(匹配结果!N32=0,"N/A",sheet2!P33)</f>
        <v>2.850485470276241E-2</v>
      </c>
      <c r="Q33" t="str">
        <f>IF(匹配结果!O32=0,"N/A",sheet2!Q33)</f>
        <v>N/A</v>
      </c>
      <c r="R33" t="str">
        <f>IF(匹配结果!P32=0,"N/A",sheet2!R33)</f>
        <v>N/A</v>
      </c>
      <c r="S33">
        <f>IF(匹配结果!Q32=0,"N/A",sheet2!S33)</f>
        <v>2.850485470276241E-2</v>
      </c>
      <c r="T33">
        <f>IF(匹配结果!R32=0,"N/A",sheet2!T33)</f>
        <v>6.9814075514664231E-2</v>
      </c>
      <c r="U33">
        <f>IF(匹配结果!S32=0,"N/A",sheet2!U33)</f>
        <v>2.850485470276241E-2</v>
      </c>
      <c r="V33" t="str">
        <f>IF(匹配结果!T32=0,"N/A",sheet2!V33)</f>
        <v>N/A</v>
      </c>
      <c r="W33">
        <f>IF(匹配结果!U32=0,"N/A",sheet2!W33)</f>
        <v>0.14294281130197156</v>
      </c>
      <c r="X33">
        <f>IF(匹配结果!V32=0,"N/A",sheet2!X33)</f>
        <v>6.9814075514664231E-2</v>
      </c>
      <c r="Y33">
        <f>IF(匹配结果!W32=0,"N/A",sheet2!Y33)</f>
        <v>0.11949713343268739</v>
      </c>
      <c r="Z33">
        <f>IF(匹配结果!X32=0,"N/A",sheet2!Z33)</f>
        <v>0.14294281130197156</v>
      </c>
      <c r="AA33">
        <f>IF(匹配结果!Y32=0,"N/A",sheet2!AA33)</f>
        <v>0.11949713343268739</v>
      </c>
      <c r="AB33">
        <f>IF(匹配结果!Z32=0,"N/A",sheet2!AB33)</f>
        <v>0.11949713343268739</v>
      </c>
      <c r="AC33">
        <f>IF(匹配结果!AA32=0,"N/A",sheet2!AC33)</f>
        <v>2.850485470276241E-2</v>
      </c>
    </row>
    <row r="34" spans="1:29">
      <c r="A34" s="21"/>
      <c r="B34" s="3" t="s">
        <v>46</v>
      </c>
      <c r="C34" s="4">
        <v>3</v>
      </c>
      <c r="D34">
        <f>IF(匹配结果!B33=0,"N/A",sheet2!D34)</f>
        <v>2.850485470276241E-2</v>
      </c>
      <c r="E34">
        <f>IF(匹配结果!C33=0,"N/A",sheet2!E34)</f>
        <v>0.11949713343268739</v>
      </c>
      <c r="F34" t="str">
        <f>IF(匹配结果!D33=0,"N/A",sheet2!F34)</f>
        <v>N/A</v>
      </c>
      <c r="G34">
        <f>IF(匹配结果!E33=0,"N/A",sheet2!G34)</f>
        <v>0.11949713343268739</v>
      </c>
      <c r="H34">
        <f>IF(匹配结果!F33=0,"N/A",sheet2!H34)</f>
        <v>2.2604159792085989E-4</v>
      </c>
      <c r="I34">
        <f>IF(匹配结果!G33=0,"N/A",sheet2!I34)</f>
        <v>2.850485470276241E-2</v>
      </c>
      <c r="J34">
        <f>IF(匹配结果!H33=0,"N/A",sheet2!J34)</f>
        <v>8.1336411529696253E-3</v>
      </c>
      <c r="K34">
        <f>IF(匹配结果!I33=0,"N/A",sheet2!K34)</f>
        <v>8.1336411529696253E-3</v>
      </c>
      <c r="L34">
        <f>IF(匹配结果!J33=0,"N/A",sheet2!L34)</f>
        <v>0.14294281130197156</v>
      </c>
      <c r="M34">
        <f>IF(匹配结果!K33=0,"N/A",sheet2!M34)</f>
        <v>0.14294281130197156</v>
      </c>
      <c r="N34">
        <f>IF(匹配结果!L33=0,"N/A",sheet2!N34)</f>
        <v>1.6219651562611338E-3</v>
      </c>
      <c r="O34">
        <f>IF(匹配结果!M33=0,"N/A",sheet2!O34)</f>
        <v>0.11949713343268739</v>
      </c>
      <c r="P34">
        <f>IF(匹配结果!N33=0,"N/A",sheet2!P34)</f>
        <v>2.2604159792085989E-4</v>
      </c>
      <c r="Q34">
        <f>IF(匹配结果!O33=0,"N/A",sheet2!Q34)</f>
        <v>2.2604159792085989E-4</v>
      </c>
      <c r="R34">
        <f>IF(匹配结果!P33=0,"N/A",sheet2!R34)</f>
        <v>0.14294281130197156</v>
      </c>
      <c r="S34">
        <f>IF(匹配结果!Q33=0,"N/A",sheet2!S34)</f>
        <v>2.2604159792085989E-4</v>
      </c>
      <c r="T34">
        <f>IF(匹配结果!R33=0,"N/A",sheet2!T34)</f>
        <v>1.6219651562611338E-3</v>
      </c>
      <c r="U34">
        <f>IF(匹配结果!S33=0,"N/A",sheet2!U34)</f>
        <v>0.14294281130197156</v>
      </c>
      <c r="V34">
        <f>IF(匹配结果!T33=0,"N/A",sheet2!V34)</f>
        <v>6.9814075514664231E-2</v>
      </c>
      <c r="W34">
        <f>IF(匹配结果!U33=0,"N/A",sheet2!W34)</f>
        <v>2.850485470276241E-2</v>
      </c>
      <c r="X34">
        <f>IF(匹配结果!V33=0,"N/A",sheet2!X34)</f>
        <v>1.6219651562611338E-3</v>
      </c>
      <c r="Y34">
        <f>IF(匹配结果!W33=0,"N/A",sheet2!Y34)</f>
        <v>6.9814075514664231E-2</v>
      </c>
      <c r="Z34">
        <f>IF(匹配结果!X33=0,"N/A",sheet2!Z34)</f>
        <v>2.850485470276241E-2</v>
      </c>
      <c r="AA34">
        <f>IF(匹配结果!Y33=0,"N/A",sheet2!AA34)</f>
        <v>6.9814075514664231E-2</v>
      </c>
      <c r="AB34">
        <f>IF(匹配结果!Z33=0,"N/A",sheet2!AB34)</f>
        <v>6.9814075514664231E-2</v>
      </c>
      <c r="AC34">
        <f>IF(匹配结果!AA33=0,"N/A",sheet2!AC34)</f>
        <v>0.14294281130197156</v>
      </c>
    </row>
  </sheetData>
  <mergeCells count="1">
    <mergeCell ref="A4:A34"/>
  </mergeCells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4"/>
  <sheetViews>
    <sheetView zoomScale="81" workbookViewId="0">
      <selection activeCell="D3" sqref="D3:AC3"/>
    </sheetView>
  </sheetViews>
  <sheetFormatPr defaultColWidth="8.73046875" defaultRowHeight="13.5"/>
  <cols>
    <col min="2" max="2" width="20.796875" customWidth="1"/>
    <col min="3" max="3" width="14.06640625" customWidth="1"/>
    <col min="4" max="29" width="12.796875"/>
  </cols>
  <sheetData>
    <row r="1" spans="1:29" s="1" customFormat="1">
      <c r="B1"/>
      <c r="C1" s="1" t="s">
        <v>13</v>
      </c>
    </row>
    <row r="2" spans="1:29">
      <c r="B2" s="3"/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</row>
    <row r="3" spans="1:29">
      <c r="B3" s="3" t="s">
        <v>77</v>
      </c>
      <c r="C3" s="4"/>
      <c r="D3" s="4">
        <v>3</v>
      </c>
      <c r="E3" s="4">
        <v>6</v>
      </c>
      <c r="F3" s="4">
        <v>4</v>
      </c>
      <c r="G3" s="4">
        <v>4</v>
      </c>
      <c r="H3" s="4">
        <v>2</v>
      </c>
      <c r="I3" s="4">
        <v>5</v>
      </c>
      <c r="J3" s="4">
        <v>7</v>
      </c>
      <c r="K3" s="4">
        <v>3</v>
      </c>
      <c r="L3" s="4">
        <v>1</v>
      </c>
      <c r="M3" s="4">
        <v>4</v>
      </c>
      <c r="N3" s="4">
        <v>6</v>
      </c>
      <c r="O3" s="4">
        <v>6</v>
      </c>
      <c r="P3" s="4">
        <v>3</v>
      </c>
      <c r="Q3" s="4">
        <v>6</v>
      </c>
      <c r="R3" s="4">
        <v>7</v>
      </c>
      <c r="S3" s="4">
        <v>7</v>
      </c>
      <c r="T3" s="4">
        <v>5</v>
      </c>
      <c r="U3" s="4">
        <v>9</v>
      </c>
      <c r="V3" s="4">
        <v>1</v>
      </c>
      <c r="W3" s="4">
        <v>1</v>
      </c>
      <c r="X3" s="4">
        <v>7</v>
      </c>
      <c r="Y3" s="4">
        <v>1</v>
      </c>
      <c r="Z3" s="4">
        <v>2</v>
      </c>
      <c r="AA3" s="4">
        <v>5</v>
      </c>
      <c r="AB3" s="4">
        <v>3</v>
      </c>
      <c r="AC3" s="4">
        <v>8</v>
      </c>
    </row>
    <row r="4" spans="1:29">
      <c r="A4" s="21" t="s">
        <v>78</v>
      </c>
      <c r="B4" s="3" t="s">
        <v>16</v>
      </c>
      <c r="C4" s="4">
        <v>7.0430530215478804</v>
      </c>
      <c r="D4">
        <f>IF(匹配结果!B3=0,"N/A",sheet3!D4)</f>
        <v>7.6443916057262135E-3</v>
      </c>
      <c r="E4">
        <f>IF(匹配结果!C3=0,"N/A",sheet3!E4)</f>
        <v>0.11762883748620388</v>
      </c>
      <c r="F4" t="str">
        <f>IF(匹配结果!D3=0,"N/A",sheet3!F4)</f>
        <v>N/A</v>
      </c>
      <c r="G4">
        <f>IF(匹配结果!E3=0,"N/A",sheet3!G4)</f>
        <v>2.7206721865986501E-2</v>
      </c>
      <c r="H4">
        <f>IF(匹配结果!F3=0,"N/A",sheet3!H4)</f>
        <v>1.5010666395189657E-3</v>
      </c>
      <c r="I4">
        <f>IF(匹配结果!G3=0,"N/A",sheet3!I4)</f>
        <v>6.7670571282571076E-2</v>
      </c>
      <c r="J4">
        <f>IF(匹配结果!H3=0,"N/A",sheet3!J4)</f>
        <v>7.6443916057262135E-3</v>
      </c>
      <c r="K4">
        <f>IF(匹配结果!I3=0,"N/A",sheet3!K4)</f>
        <v>7.6443916057262135E-3</v>
      </c>
      <c r="L4">
        <f>IF(匹配结果!J3=0,"N/A",sheet3!L4)</f>
        <v>2.0599057757335668E-4</v>
      </c>
      <c r="M4">
        <f>IF(匹配结果!K3=0,"N/A",sheet3!M4)</f>
        <v>2.7206721865986501E-2</v>
      </c>
      <c r="N4">
        <f>IF(匹配结果!L3=0,"N/A",sheet3!N4)</f>
        <v>0.11762883748620388</v>
      </c>
      <c r="O4">
        <f>IF(匹配结果!M3=0,"N/A",sheet3!O4)</f>
        <v>0.11762883748620388</v>
      </c>
      <c r="P4">
        <f>IF(匹配结果!N3=0,"N/A",sheet3!P4)</f>
        <v>7.6443916057262135E-3</v>
      </c>
      <c r="Q4">
        <f>IF(匹配结果!O3=0,"N/A",sheet3!Q4)</f>
        <v>0.11762883748620388</v>
      </c>
      <c r="R4">
        <f>IF(匹配结果!P3=0,"N/A",sheet3!R4)</f>
        <v>0.14289535217510294</v>
      </c>
      <c r="S4">
        <f>IF(匹配结果!Q3=0,"N/A",sheet3!S4)</f>
        <v>7.6443916057262135E-3</v>
      </c>
      <c r="T4">
        <f>IF(匹配结果!R3=0,"N/A",sheet3!T4)</f>
        <v>6.7670571282571076E-2</v>
      </c>
      <c r="U4">
        <f>IF(匹配结果!S3=0,"N/A",sheet3!U4)</f>
        <v>0.14289535217510294</v>
      </c>
      <c r="V4">
        <f>IF(匹配结果!T3=0,"N/A",sheet3!V4)</f>
        <v>2.0599057757335668E-4</v>
      </c>
      <c r="W4">
        <f>IF(匹配结果!U3=0,"N/A",sheet3!W4)</f>
        <v>2.0599057757335668E-4</v>
      </c>
      <c r="X4">
        <f>IF(匹配结果!V3=0,"N/A",sheet3!X4)</f>
        <v>7.1977657368430842E-2</v>
      </c>
      <c r="Y4">
        <f>IF(匹配结果!W3=0,"N/A",sheet3!Y4)</f>
        <v>2.0599057757335668E-4</v>
      </c>
      <c r="Z4">
        <f>IF(匹配结果!X3=0,"N/A",sheet3!Z4)</f>
        <v>2.0599057757335668E-4</v>
      </c>
      <c r="AA4">
        <f>IF(匹配结果!Y3=0,"N/A",sheet3!AA4)</f>
        <v>0.14289535217510294</v>
      </c>
      <c r="AB4">
        <f>IF(匹配结果!Z3=0,"N/A",sheet3!AB4)</f>
        <v>2.0599057757335668E-4</v>
      </c>
      <c r="AC4">
        <f>IF(匹配结果!AA3=0,"N/A",sheet3!AC4)</f>
        <v>1.5010666395189657E-3</v>
      </c>
    </row>
    <row r="5" spans="1:29">
      <c r="A5" s="21"/>
      <c r="B5" s="3" t="s">
        <v>17</v>
      </c>
      <c r="C5" s="4">
        <v>7.6600263846816601</v>
      </c>
      <c r="D5">
        <f>IF(匹配结果!B4=0,"N/A",sheet3!D5)</f>
        <v>2.9212221009010547E-3</v>
      </c>
      <c r="E5">
        <f>IF(匹配结果!C4=0,"N/A",sheet3!E5)</f>
        <v>8.7248206608257314E-2</v>
      </c>
      <c r="F5" t="str">
        <f>IF(匹配结果!D4=0,"N/A",sheet3!F5)</f>
        <v>N/A</v>
      </c>
      <c r="G5">
        <f>IF(匹配结果!E4=0,"N/A",sheet3!G5)</f>
        <v>1.2968952072826383E-2</v>
      </c>
      <c r="H5" t="str">
        <f>IF(匹配结果!F4=0,"N/A",sheet3!H5)</f>
        <v>N/A</v>
      </c>
      <c r="I5">
        <f>IF(匹配结果!G4=0,"N/A",sheet3!I5)</f>
        <v>4.0237920570205102E-2</v>
      </c>
      <c r="J5">
        <f>IF(匹配结果!H4=0,"N/A",sheet3!J5)</f>
        <v>2.9212221009010547E-3</v>
      </c>
      <c r="K5">
        <f>IF(匹配结果!I4=0,"N/A",sheet3!K5)</f>
        <v>2.9212221009010547E-3</v>
      </c>
      <c r="L5">
        <f>IF(匹配结果!J4=0,"N/A",sheet3!L5)</f>
        <v>5.058886906871437E-5</v>
      </c>
      <c r="M5">
        <f>IF(匹配结果!K4=0,"N/A",sheet3!M5)</f>
        <v>1.2968952072826383E-2</v>
      </c>
      <c r="N5" t="str">
        <f>IF(匹配结果!L4=0,"N/A",sheet3!N5)</f>
        <v>N/A</v>
      </c>
      <c r="O5">
        <f>IF(匹配结果!M4=0,"N/A",sheet3!O5)</f>
        <v>8.7248206608257314E-2</v>
      </c>
      <c r="P5">
        <f>IF(匹配结果!N4=0,"N/A",sheet3!P5)</f>
        <v>2.9212221009010547E-3</v>
      </c>
      <c r="Q5">
        <f>IF(匹配结果!O4=0,"N/A",sheet3!Q5)</f>
        <v>8.7248206608257314E-2</v>
      </c>
      <c r="R5">
        <f>IF(匹配结果!P4=0,"N/A",sheet3!R5)</f>
        <v>0.13221107139776447</v>
      </c>
      <c r="S5" t="str">
        <f>IF(匹配结果!Q4=0,"N/A",sheet3!S5)</f>
        <v>N/A</v>
      </c>
      <c r="T5">
        <f>IF(匹配结果!R4=0,"N/A",sheet3!T5)</f>
        <v>4.0237920570205102E-2</v>
      </c>
      <c r="U5" t="str">
        <f>IF(匹配结果!S4=0,"N/A",sheet3!U5)</f>
        <v>N/A</v>
      </c>
      <c r="V5">
        <f>IF(匹配结果!T4=0,"N/A",sheet3!V5)</f>
        <v>5.058886906871437E-5</v>
      </c>
      <c r="W5">
        <f>IF(匹配结果!U4=0,"N/A",sheet3!W5)</f>
        <v>5.058886906871437E-5</v>
      </c>
      <c r="X5">
        <f>IF(匹配结果!V4=0,"N/A",sheet3!X5)</f>
        <v>0.10362426534439964</v>
      </c>
      <c r="Y5" t="str">
        <f>IF(匹配结果!W4=0,"N/A",sheet3!Y5)</f>
        <v>N/A</v>
      </c>
      <c r="Z5">
        <f>IF(匹配结果!X4=0,"N/A",sheet3!Z5)</f>
        <v>5.058886906871437E-5</v>
      </c>
      <c r="AA5">
        <f>IF(匹配结果!Y4=0,"N/A",sheet3!AA5)</f>
        <v>0.13221107139776447</v>
      </c>
      <c r="AB5">
        <f>IF(匹配结果!Z4=0,"N/A",sheet3!AB5)</f>
        <v>5.058886906871437E-5</v>
      </c>
      <c r="AC5">
        <f>IF(匹配结果!AA4=0,"N/A",sheet3!AC5)</f>
        <v>4.5984832210054264E-4</v>
      </c>
    </row>
    <row r="6" spans="1:29">
      <c r="A6" s="21"/>
      <c r="B6" s="3" t="s">
        <v>18</v>
      </c>
      <c r="C6" s="4">
        <v>7.4978445537294904</v>
      </c>
      <c r="D6">
        <f>IF(匹配结果!B5=0,"N/A",sheet3!D6)</f>
        <v>3.8117415641187422E-3</v>
      </c>
      <c r="E6">
        <f>IF(匹配结果!C5=0,"N/A",sheet3!E6)</f>
        <v>9.5632211346159901E-2</v>
      </c>
      <c r="F6">
        <f>IF(匹配结果!D5=0,"N/A",sheet3!F6)</f>
        <v>1.5967123897360595E-2</v>
      </c>
      <c r="G6">
        <f>IF(匹配结果!E5=0,"N/A",sheet3!G6)</f>
        <v>1.5967123897360595E-2</v>
      </c>
      <c r="H6">
        <f>IF(匹配结果!F5=0,"N/A",sheet3!H6)</f>
        <v>6.3593179109645327E-4</v>
      </c>
      <c r="I6" t="str">
        <f>IF(匹配结果!G5=0,"N/A",sheet3!I6)</f>
        <v>N/A</v>
      </c>
      <c r="J6">
        <f>IF(匹配结果!H5=0,"N/A",sheet3!J6)</f>
        <v>3.8117415641187422E-3</v>
      </c>
      <c r="K6">
        <f>IF(匹配结果!I5=0,"N/A",sheet3!K6)</f>
        <v>3.8117415641187422E-3</v>
      </c>
      <c r="L6">
        <f>IF(匹配结果!J5=0,"N/A",sheet3!L6)</f>
        <v>7.4146040021038747E-5</v>
      </c>
      <c r="M6">
        <f>IF(匹配结果!K5=0,"N/A",sheet3!M6)</f>
        <v>1.5967123897360595E-2</v>
      </c>
      <c r="N6">
        <f>IF(匹配结果!L5=0,"N/A",sheet3!N6)</f>
        <v>9.5632211346159901E-2</v>
      </c>
      <c r="O6">
        <f>IF(匹配结果!M5=0,"N/A",sheet3!O6)</f>
        <v>9.5632211346159901E-2</v>
      </c>
      <c r="P6">
        <f>IF(匹配结果!N5=0,"N/A",sheet3!P6)</f>
        <v>3.8117415641187422E-3</v>
      </c>
      <c r="Q6">
        <f>IF(匹配结果!O5=0,"N/A",sheet3!Q6)</f>
        <v>9.5632211346159901E-2</v>
      </c>
      <c r="R6" t="str">
        <f>IF(匹配结果!P5=0,"N/A",sheet3!R6)</f>
        <v>N/A</v>
      </c>
      <c r="S6">
        <f>IF(匹配结果!Q5=0,"N/A",sheet3!S6)</f>
        <v>3.8117415641187422E-3</v>
      </c>
      <c r="T6">
        <f>IF(匹配结果!R5=0,"N/A",sheet3!T6)</f>
        <v>4.6743397846505684E-2</v>
      </c>
      <c r="U6">
        <f>IF(匹配结果!S5=0,"N/A",sheet3!U6)</f>
        <v>0.13673460926442105</v>
      </c>
      <c r="V6">
        <f>IF(匹配结果!T5=0,"N/A",sheet3!V6)</f>
        <v>7.4146040021038747E-5</v>
      </c>
      <c r="W6">
        <f>IF(匹配结果!U5=0,"N/A",sheet3!W6)</f>
        <v>7.4146040021038747E-5</v>
      </c>
      <c r="X6">
        <f>IF(匹配结果!V5=0,"N/A",sheet3!X6)</f>
        <v>9.5410895814790092E-2</v>
      </c>
      <c r="Y6">
        <f>IF(匹配结果!W5=0,"N/A",sheet3!Y6)</f>
        <v>7.4146040021038747E-5</v>
      </c>
      <c r="Z6">
        <f>IF(匹配结果!X5=0,"N/A",sheet3!Z6)</f>
        <v>7.4146040021038747E-5</v>
      </c>
      <c r="AA6">
        <f>IF(匹配结果!Y5=0,"N/A",sheet3!AA6)</f>
        <v>0.13673460926442105</v>
      </c>
      <c r="AB6">
        <f>IF(匹配结果!Z5=0,"N/A",sheet3!AB6)</f>
        <v>7.4146040021038747E-5</v>
      </c>
      <c r="AC6">
        <f>IF(匹配结果!AA5=0,"N/A",sheet3!AC6)</f>
        <v>6.3593179109645327E-4</v>
      </c>
    </row>
    <row r="7" spans="1:29">
      <c r="A7" s="21"/>
      <c r="B7" s="3" t="s">
        <v>19</v>
      </c>
      <c r="C7" s="4">
        <v>3</v>
      </c>
      <c r="D7">
        <f>IF(匹配结果!B6=0,"N/A",sheet3!D7)</f>
        <v>0.14294281130197156</v>
      </c>
      <c r="E7">
        <f>IF(匹配结果!C6=0,"N/A",sheet3!E7)</f>
        <v>2.850485470276241E-2</v>
      </c>
      <c r="F7">
        <f>IF(匹配结果!D6=0,"N/A",sheet3!F7)</f>
        <v>0.11949713343268739</v>
      </c>
      <c r="G7">
        <f>IF(匹配结果!E6=0,"N/A",sheet3!G7)</f>
        <v>0.11949713343268739</v>
      </c>
      <c r="H7">
        <f>IF(匹配结果!F6=0,"N/A",sheet3!H7)</f>
        <v>0.11949713343268739</v>
      </c>
      <c r="I7">
        <f>IF(匹配结果!G6=0,"N/A",sheet3!I7)</f>
        <v>6.9814075514664231E-2</v>
      </c>
      <c r="J7">
        <f>IF(匹配结果!H6=0,"N/A",sheet3!J7)</f>
        <v>0.14294281130197156</v>
      </c>
      <c r="K7">
        <f>IF(匹配结果!I6=0,"N/A",sheet3!K7)</f>
        <v>0.14294281130197156</v>
      </c>
      <c r="L7">
        <f>IF(匹配结果!J6=0,"N/A",sheet3!L7)</f>
        <v>6.9814075514664231E-2</v>
      </c>
      <c r="M7">
        <f>IF(匹配结果!K6=0,"N/A",sheet3!M7)</f>
        <v>0.11949713343268739</v>
      </c>
      <c r="N7">
        <f>IF(匹配结果!L6=0,"N/A",sheet3!N7)</f>
        <v>2.850485470276241E-2</v>
      </c>
      <c r="O7">
        <f>IF(匹配结果!M6=0,"N/A",sheet3!O7)</f>
        <v>2.850485470276241E-2</v>
      </c>
      <c r="P7">
        <f>IF(匹配结果!N6=0,"N/A",sheet3!P7)</f>
        <v>0.14294281130197156</v>
      </c>
      <c r="Q7">
        <f>IF(匹配结果!O6=0,"N/A",sheet3!Q7)</f>
        <v>2.850485470276241E-2</v>
      </c>
      <c r="R7" t="str">
        <f>IF(匹配结果!P6=0,"N/A",sheet3!R7)</f>
        <v>N/A</v>
      </c>
      <c r="S7">
        <f>IF(匹配结果!Q6=0,"N/A",sheet3!S7)</f>
        <v>0.14294281130197156</v>
      </c>
      <c r="T7">
        <f>IF(匹配结果!R6=0,"N/A",sheet3!T7)</f>
        <v>6.9814075514664231E-2</v>
      </c>
      <c r="U7">
        <f>IF(匹配结果!S6=0,"N/A",sheet3!U7)</f>
        <v>8.1336411529696253E-3</v>
      </c>
      <c r="V7">
        <f>IF(匹配结果!T6=0,"N/A",sheet3!V7)</f>
        <v>6.9814075514664231E-2</v>
      </c>
      <c r="W7">
        <f>IF(匹配结果!U6=0,"N/A",sheet3!W7)</f>
        <v>6.9814075514664231E-2</v>
      </c>
      <c r="X7">
        <f>IF(匹配结果!V6=0,"N/A",sheet3!X7)</f>
        <v>2.2604159792085989E-4</v>
      </c>
      <c r="Y7">
        <f>IF(匹配结果!W6=0,"N/A",sheet3!Y7)</f>
        <v>6.9814075514664231E-2</v>
      </c>
      <c r="Z7">
        <f>IF(匹配结果!X6=0,"N/A",sheet3!Z7)</f>
        <v>6.9814075514664231E-2</v>
      </c>
      <c r="AA7">
        <f>IF(匹配结果!Y6=0,"N/A",sheet3!AA7)</f>
        <v>8.1336411529696253E-3</v>
      </c>
      <c r="AB7">
        <f>IF(匹配结果!Z6=0,"N/A",sheet3!AB7)</f>
        <v>6.9814075514664231E-2</v>
      </c>
      <c r="AC7">
        <f>IF(匹配结果!AA6=0,"N/A",sheet3!AC7)</f>
        <v>0.11949713343268739</v>
      </c>
    </row>
    <row r="8" spans="1:29">
      <c r="A8" s="21"/>
      <c r="B8" s="3" t="s">
        <v>20</v>
      </c>
      <c r="C8" s="4">
        <v>4</v>
      </c>
      <c r="D8">
        <f>IF(匹配结果!B7=0,"N/A",sheet3!D8)</f>
        <v>0.11949713343268739</v>
      </c>
      <c r="E8">
        <f>IF(匹配结果!C7=0,"N/A",sheet3!E8)</f>
        <v>6.9814075514664231E-2</v>
      </c>
      <c r="F8">
        <f>IF(匹配结果!D7=0,"N/A",sheet3!F8)</f>
        <v>0.14294281130197156</v>
      </c>
      <c r="G8">
        <f>IF(匹配结果!E7=0,"N/A",sheet3!G8)</f>
        <v>0.14294281130197156</v>
      </c>
      <c r="H8">
        <f>IF(匹配结果!F7=0,"N/A",sheet3!H8)</f>
        <v>6.9814075514664231E-2</v>
      </c>
      <c r="I8">
        <f>IF(匹配结果!G7=0,"N/A",sheet3!I8)</f>
        <v>0.11949713343268739</v>
      </c>
      <c r="J8">
        <f>IF(匹配结果!H7=0,"N/A",sheet3!J8)</f>
        <v>0.11949713343268739</v>
      </c>
      <c r="K8">
        <f>IF(匹配结果!I7=0,"N/A",sheet3!K8)</f>
        <v>0.11949713343268739</v>
      </c>
      <c r="L8">
        <f>IF(匹配结果!J7=0,"N/A",sheet3!L8)</f>
        <v>2.850485470276241E-2</v>
      </c>
      <c r="M8">
        <f>IF(匹配结果!K7=0,"N/A",sheet3!M8)</f>
        <v>0.14294281130197156</v>
      </c>
      <c r="N8">
        <f>IF(匹配结果!L7=0,"N/A",sheet3!N8)</f>
        <v>6.9814075514664231E-2</v>
      </c>
      <c r="O8">
        <f>IF(匹配结果!M7=0,"N/A",sheet3!O8)</f>
        <v>6.9814075514664231E-2</v>
      </c>
      <c r="P8">
        <f>IF(匹配结果!N7=0,"N/A",sheet3!P8)</f>
        <v>0.11949713343268739</v>
      </c>
      <c r="Q8">
        <f>IF(匹配结果!O7=0,"N/A",sheet3!Q8)</f>
        <v>6.9814075514664231E-2</v>
      </c>
      <c r="R8">
        <f>IF(匹配结果!P7=0,"N/A",sheet3!R8)</f>
        <v>2.850485470276241E-2</v>
      </c>
      <c r="S8">
        <f>IF(匹配结果!Q7=0,"N/A",sheet3!S8)</f>
        <v>0.11949713343268739</v>
      </c>
      <c r="T8">
        <f>IF(匹配结果!R7=0,"N/A",sheet3!T8)</f>
        <v>0.11949713343268739</v>
      </c>
      <c r="U8" t="str">
        <f>IF(匹配结果!S7=0,"N/A",sheet3!U8)</f>
        <v>N/A</v>
      </c>
      <c r="V8">
        <f>IF(匹配结果!T7=0,"N/A",sheet3!V8)</f>
        <v>2.850485470276241E-2</v>
      </c>
      <c r="W8">
        <f>IF(匹配结果!U7=0,"N/A",sheet3!W8)</f>
        <v>2.850485470276241E-2</v>
      </c>
      <c r="X8">
        <f>IF(匹配结果!V7=0,"N/A",sheet3!X8)</f>
        <v>1.6219651562611338E-3</v>
      </c>
      <c r="Y8">
        <f>IF(匹配结果!W7=0,"N/A",sheet3!Y8)</f>
        <v>2.850485470276241E-2</v>
      </c>
      <c r="Z8">
        <f>IF(匹配结果!X7=0,"N/A",sheet3!Z8)</f>
        <v>2.850485470276241E-2</v>
      </c>
      <c r="AA8">
        <f>IF(匹配结果!Y7=0,"N/A",sheet3!AA8)</f>
        <v>2.850485470276241E-2</v>
      </c>
      <c r="AB8">
        <f>IF(匹配结果!Z7=0,"N/A",sheet3!AB8)</f>
        <v>2.850485470276241E-2</v>
      </c>
      <c r="AC8">
        <f>IF(匹配结果!AA7=0,"N/A",sheet3!AC8)</f>
        <v>6.9814075514664231E-2</v>
      </c>
    </row>
    <row r="9" spans="1:29">
      <c r="A9" s="21"/>
      <c r="B9" s="3" t="s">
        <v>21</v>
      </c>
      <c r="C9" s="4">
        <v>2</v>
      </c>
      <c r="D9">
        <f>IF(匹配结果!B8=0,"N/A",sheet3!D9)</f>
        <v>0.11949713343268739</v>
      </c>
      <c r="E9">
        <f>IF(匹配结果!C8=0,"N/A",sheet3!E9)</f>
        <v>8.1336411529696253E-3</v>
      </c>
      <c r="F9" t="str">
        <f>IF(匹配结果!D8=0,"N/A",sheet3!F9)</f>
        <v>N/A</v>
      </c>
      <c r="G9">
        <f>IF(匹配结果!E8=0,"N/A",sheet3!G9)</f>
        <v>6.9814075514664231E-2</v>
      </c>
      <c r="H9">
        <f>IF(匹配结果!F8=0,"N/A",sheet3!H9)</f>
        <v>0.14294281130197156</v>
      </c>
      <c r="I9">
        <f>IF(匹配结果!G8=0,"N/A",sheet3!I9)</f>
        <v>2.850485470276241E-2</v>
      </c>
      <c r="J9">
        <f>IF(匹配结果!H8=0,"N/A",sheet3!J9)</f>
        <v>0.11949713343268739</v>
      </c>
      <c r="K9">
        <f>IF(匹配结果!I8=0,"N/A",sheet3!K9)</f>
        <v>0.11949713343268739</v>
      </c>
      <c r="L9">
        <f>IF(匹配结果!J8=0,"N/A",sheet3!L9)</f>
        <v>0.11949713343268739</v>
      </c>
      <c r="M9">
        <f>IF(匹配结果!K8=0,"N/A",sheet3!M9)</f>
        <v>6.9814075514664231E-2</v>
      </c>
      <c r="N9">
        <f>IF(匹配结果!L8=0,"N/A",sheet3!N9)</f>
        <v>8.1336411529696253E-3</v>
      </c>
      <c r="O9">
        <f>IF(匹配结果!M8=0,"N/A",sheet3!O9)</f>
        <v>8.1336411529696253E-3</v>
      </c>
      <c r="P9">
        <f>IF(匹配结果!N8=0,"N/A",sheet3!P9)</f>
        <v>0.11949713343268739</v>
      </c>
      <c r="Q9">
        <f>IF(匹配结果!O8=0,"N/A",sheet3!Q9)</f>
        <v>8.1336411529696253E-3</v>
      </c>
      <c r="R9">
        <f>IF(匹配结果!P8=0,"N/A",sheet3!R9)</f>
        <v>1.6219651562611338E-3</v>
      </c>
      <c r="S9" t="str">
        <f>IF(匹配结果!Q8=0,"N/A",sheet3!S9)</f>
        <v>N/A</v>
      </c>
      <c r="T9">
        <f>IF(匹配结果!R8=0,"N/A",sheet3!T9)</f>
        <v>2.850485470276241E-2</v>
      </c>
      <c r="U9">
        <f>IF(匹配结果!S8=0,"N/A",sheet3!U9)</f>
        <v>1.6219651562611338E-3</v>
      </c>
      <c r="V9">
        <f>IF(匹配结果!T8=0,"N/A",sheet3!V9)</f>
        <v>0.11949713343268739</v>
      </c>
      <c r="W9">
        <f>IF(匹配结果!U8=0,"N/A",sheet3!W9)</f>
        <v>0.11949713343268739</v>
      </c>
      <c r="X9">
        <f>IF(匹配结果!V8=0,"N/A",sheet3!X9)</f>
        <v>2.2015347921355072E-5</v>
      </c>
      <c r="Y9">
        <f>IF(匹配结果!W8=0,"N/A",sheet3!Y9)</f>
        <v>0.11949713343268739</v>
      </c>
      <c r="Z9">
        <f>IF(匹配结果!X8=0,"N/A",sheet3!Z9)</f>
        <v>0.11949713343268739</v>
      </c>
      <c r="AA9">
        <f>IF(匹配结果!Y8=0,"N/A",sheet3!AA9)</f>
        <v>1.6219651562611338E-3</v>
      </c>
      <c r="AB9">
        <f>IF(匹配结果!Z8=0,"N/A",sheet3!AB9)</f>
        <v>0.11949713343268739</v>
      </c>
      <c r="AC9">
        <f>IF(匹配结果!AA8=0,"N/A",sheet3!AC9)</f>
        <v>0.14294281130197156</v>
      </c>
    </row>
    <row r="10" spans="1:29">
      <c r="A10" s="21"/>
      <c r="B10" s="3" t="s">
        <v>22</v>
      </c>
      <c r="C10" s="4">
        <v>9</v>
      </c>
      <c r="D10">
        <f>IF(匹配结果!B9=0,"N/A",sheet3!D10)</f>
        <v>2.2604159792085989E-4</v>
      </c>
      <c r="E10">
        <f>IF(匹配结果!C9=0,"N/A",sheet3!E10)</f>
        <v>2.850485470276241E-2</v>
      </c>
      <c r="F10">
        <f>IF(匹配结果!D9=0,"N/A",sheet3!F10)</f>
        <v>1.6219651562611338E-3</v>
      </c>
      <c r="G10">
        <f>IF(匹配结果!E9=0,"N/A",sheet3!G10)</f>
        <v>1.6219651562611338E-3</v>
      </c>
      <c r="H10">
        <f>IF(匹配结果!F9=0,"N/A",sheet3!H10)</f>
        <v>2.2015347921355072E-5</v>
      </c>
      <c r="I10">
        <f>IF(匹配结果!G9=0,"N/A",sheet3!I10)</f>
        <v>8.1336411529696253E-3</v>
      </c>
      <c r="J10">
        <f>IF(匹配结果!H9=0,"N/A",sheet3!J10)</f>
        <v>2.2604159792085989E-4</v>
      </c>
      <c r="K10">
        <f>IF(匹配结果!I9=0,"N/A",sheet3!K10)</f>
        <v>2.2604159792085989E-4</v>
      </c>
      <c r="L10">
        <f>IF(匹配结果!J9=0,"N/A",sheet3!L10)</f>
        <v>1.4984873252289769E-6</v>
      </c>
      <c r="M10">
        <f>IF(匹配结果!K9=0,"N/A",sheet3!M10)</f>
        <v>1.6219651562611338E-3</v>
      </c>
      <c r="N10">
        <f>IF(匹配结果!L9=0,"N/A",sheet3!N10)</f>
        <v>2.850485470276241E-2</v>
      </c>
      <c r="O10">
        <f>IF(匹配结果!M9=0,"N/A",sheet3!O10)</f>
        <v>2.850485470276241E-2</v>
      </c>
      <c r="P10">
        <f>IF(匹配结果!N9=0,"N/A",sheet3!P10)</f>
        <v>2.2604159792085989E-4</v>
      </c>
      <c r="Q10">
        <f>IF(匹配结果!O9=0,"N/A",sheet3!Q10)</f>
        <v>2.850485470276241E-2</v>
      </c>
      <c r="R10">
        <f>IF(匹配结果!P9=0,"N/A",sheet3!R10)</f>
        <v>6.9814075514664231E-2</v>
      </c>
      <c r="S10">
        <f>IF(匹配结果!Q9=0,"N/A",sheet3!S10)</f>
        <v>2.2604159792085989E-4</v>
      </c>
      <c r="T10">
        <f>IF(匹配结果!R9=0,"N/A",sheet3!T10)</f>
        <v>8.1336411529696253E-3</v>
      </c>
      <c r="U10">
        <f>IF(匹配结果!S9=0,"N/A",sheet3!U10)</f>
        <v>6.9814075514664231E-2</v>
      </c>
      <c r="V10">
        <f>IF(匹配结果!T9=0,"N/A",sheet3!V10)</f>
        <v>1.4984873252289769E-6</v>
      </c>
      <c r="W10">
        <f>IF(匹配结果!U9=0,"N/A",sheet3!W10)</f>
        <v>1.4984873252289769E-6</v>
      </c>
      <c r="X10">
        <f>IF(匹配结果!V9=0,"N/A",sheet3!X10)</f>
        <v>0.14294281130197156</v>
      </c>
      <c r="Y10">
        <f>IF(匹配结果!W9=0,"N/A",sheet3!Y10)</f>
        <v>1.4984873252289769E-6</v>
      </c>
      <c r="Z10">
        <f>IF(匹配结果!X9=0,"N/A",sheet3!Z10)</f>
        <v>1.4984873252289769E-6</v>
      </c>
      <c r="AA10">
        <f>IF(匹配结果!Y9=0,"N/A",sheet3!AA10)</f>
        <v>6.9814075514664231E-2</v>
      </c>
      <c r="AB10">
        <f>IF(匹配结果!Z9=0,"N/A",sheet3!AB10)</f>
        <v>1.4984873252289769E-6</v>
      </c>
      <c r="AC10">
        <f>IF(匹配结果!AA9=0,"N/A",sheet3!AC10)</f>
        <v>2.2015347921355072E-5</v>
      </c>
    </row>
    <row r="11" spans="1:29">
      <c r="A11" s="21"/>
      <c r="B11" s="3" t="s">
        <v>23</v>
      </c>
      <c r="C11" s="4">
        <v>4</v>
      </c>
      <c r="D11">
        <f>IF(匹配结果!B10=0,"N/A",sheet3!D11)</f>
        <v>0.11949713343268739</v>
      </c>
      <c r="E11">
        <f>IF(匹配结果!C10=0,"N/A",sheet3!E11)</f>
        <v>6.9814075514664231E-2</v>
      </c>
      <c r="F11" t="str">
        <f>IF(匹配结果!D10=0,"N/A",sheet3!F11)</f>
        <v>N/A</v>
      </c>
      <c r="G11">
        <f>IF(匹配结果!E10=0,"N/A",sheet3!G11)</f>
        <v>0.14294281130197156</v>
      </c>
      <c r="H11">
        <f>IF(匹配结果!F10=0,"N/A",sheet3!H11)</f>
        <v>6.9814075514664231E-2</v>
      </c>
      <c r="I11">
        <f>IF(匹配结果!G10=0,"N/A",sheet3!I11)</f>
        <v>0.11949713343268739</v>
      </c>
      <c r="J11">
        <f>IF(匹配结果!H10=0,"N/A",sheet3!J11)</f>
        <v>0.11949713343268739</v>
      </c>
      <c r="K11">
        <f>IF(匹配结果!I10=0,"N/A",sheet3!K11)</f>
        <v>0.11949713343268739</v>
      </c>
      <c r="L11">
        <f>IF(匹配结果!J10=0,"N/A",sheet3!L11)</f>
        <v>2.850485470276241E-2</v>
      </c>
      <c r="M11">
        <f>IF(匹配结果!K10=0,"N/A",sheet3!M11)</f>
        <v>0.14294281130197156</v>
      </c>
      <c r="N11" t="str">
        <f>IF(匹配结果!L10=0,"N/A",sheet3!N11)</f>
        <v>N/A</v>
      </c>
      <c r="O11">
        <f>IF(匹配结果!M10=0,"N/A",sheet3!O11)</f>
        <v>6.9814075514664231E-2</v>
      </c>
      <c r="P11">
        <f>IF(匹配结果!N10=0,"N/A",sheet3!P11)</f>
        <v>0.11949713343268739</v>
      </c>
      <c r="Q11">
        <f>IF(匹配结果!O10=0,"N/A",sheet3!Q11)</f>
        <v>6.9814075514664231E-2</v>
      </c>
      <c r="R11">
        <f>IF(匹配结果!P10=0,"N/A",sheet3!R11)</f>
        <v>2.850485470276241E-2</v>
      </c>
      <c r="S11">
        <f>IF(匹配结果!Q10=0,"N/A",sheet3!S11)</f>
        <v>0.11949713343268739</v>
      </c>
      <c r="T11">
        <f>IF(匹配结果!R10=0,"N/A",sheet3!T11)</f>
        <v>0.11949713343268739</v>
      </c>
      <c r="U11">
        <f>IF(匹配结果!S10=0,"N/A",sheet3!U11)</f>
        <v>2.850485470276241E-2</v>
      </c>
      <c r="V11">
        <f>IF(匹配结果!T10=0,"N/A",sheet3!V11)</f>
        <v>2.850485470276241E-2</v>
      </c>
      <c r="W11">
        <f>IF(匹配结果!U10=0,"N/A",sheet3!W11)</f>
        <v>2.850485470276241E-2</v>
      </c>
      <c r="X11">
        <f>IF(匹配结果!V10=0,"N/A",sheet3!X11)</f>
        <v>1.6219651562611338E-3</v>
      </c>
      <c r="Y11" t="str">
        <f>IF(匹配结果!W10=0,"N/A",sheet3!Y11)</f>
        <v>N/A</v>
      </c>
      <c r="Z11">
        <f>IF(匹配结果!X10=0,"N/A",sheet3!Z11)</f>
        <v>2.850485470276241E-2</v>
      </c>
      <c r="AA11">
        <f>IF(匹配结果!Y10=0,"N/A",sheet3!AA11)</f>
        <v>2.850485470276241E-2</v>
      </c>
      <c r="AB11">
        <f>IF(匹配结果!Z10=0,"N/A",sheet3!AB11)</f>
        <v>2.850485470276241E-2</v>
      </c>
      <c r="AC11">
        <f>IF(匹配结果!AA10=0,"N/A",sheet3!AC11)</f>
        <v>6.9814075514664231E-2</v>
      </c>
    </row>
    <row r="12" spans="1:29">
      <c r="A12" s="21"/>
      <c r="B12" s="3" t="s">
        <v>24</v>
      </c>
      <c r="C12" s="4">
        <v>6.99594740787603</v>
      </c>
      <c r="D12">
        <f>IF(匹配结果!B11=0,"N/A",sheet3!D12)</f>
        <v>8.1809967489452455E-3</v>
      </c>
      <c r="E12">
        <f>IF(匹配结果!C11=0,"N/A",sheet3!E12)</f>
        <v>0.11967042460716289</v>
      </c>
      <c r="F12">
        <f>IF(匹配结果!D11=0,"N/A",sheet3!F12)</f>
        <v>2.8629213764891838E-2</v>
      </c>
      <c r="G12">
        <f>IF(匹配结果!E11=0,"N/A",sheet3!G12)</f>
        <v>2.8629213764891838E-2</v>
      </c>
      <c r="H12">
        <f>IF(匹配结果!F11=0,"N/A",sheet3!H12)</f>
        <v>1.6337791709640783E-3</v>
      </c>
      <c r="I12" t="str">
        <f>IF(匹配结果!G11=0,"N/A",sheet3!I12)</f>
        <v>N/A</v>
      </c>
      <c r="J12">
        <f>IF(匹配结果!H11=0,"N/A",sheet3!J12)</f>
        <v>8.1809967489452455E-3</v>
      </c>
      <c r="K12">
        <f>IF(匹配结果!I11=0,"N/A",sheet3!K12)</f>
        <v>8.1809967489452455E-3</v>
      </c>
      <c r="L12">
        <f>IF(匹配结果!J11=0,"N/A",sheet3!L12)</f>
        <v>2.28018889318106E-4</v>
      </c>
      <c r="M12">
        <f>IF(匹配结果!K11=0,"N/A",sheet3!M12)</f>
        <v>2.8629213764891838E-2</v>
      </c>
      <c r="N12">
        <f>IF(匹配结果!L11=0,"N/A",sheet3!N12)</f>
        <v>0.11967042460716289</v>
      </c>
      <c r="O12">
        <f>IF(匹配结果!M11=0,"N/A",sheet3!O12)</f>
        <v>0.11967042460716289</v>
      </c>
      <c r="P12">
        <f>IF(匹配结果!N11=0,"N/A",sheet3!P12)</f>
        <v>8.1809967489452455E-3</v>
      </c>
      <c r="Q12">
        <f>IF(匹配结果!O11=0,"N/A",sheet3!Q12)</f>
        <v>0.11967042460716289</v>
      </c>
      <c r="R12" t="str">
        <f>IF(匹配结果!P11=0,"N/A",sheet3!R12)</f>
        <v>N/A</v>
      </c>
      <c r="S12">
        <f>IF(匹配结果!Q11=0,"N/A",sheet3!S12)</f>
        <v>8.1809967489452455E-3</v>
      </c>
      <c r="T12">
        <f>IF(匹配结果!R11=0,"N/A",sheet3!T12)</f>
        <v>7.0016912919227833E-2</v>
      </c>
      <c r="U12">
        <f>IF(匹配结果!S11=0,"N/A",sheet3!U12)</f>
        <v>0.14294239072089315</v>
      </c>
      <c r="V12">
        <f>IF(匹配结果!T11=0,"N/A",sheet3!V12)</f>
        <v>2.28018889318106E-4</v>
      </c>
      <c r="W12">
        <f>IF(匹配结果!U11=0,"N/A",sheet3!W12)</f>
        <v>2.28018889318106E-4</v>
      </c>
      <c r="X12">
        <f>IF(匹配结果!V11=0,"N/A",sheet3!X12)</f>
        <v>6.9611416087869055E-2</v>
      </c>
      <c r="Y12">
        <f>IF(匹配结果!W11=0,"N/A",sheet3!Y12)</f>
        <v>2.28018889318106E-4</v>
      </c>
      <c r="Z12">
        <f>IF(匹配结果!X11=0,"N/A",sheet3!Z12)</f>
        <v>2.28018889318106E-4</v>
      </c>
      <c r="AA12">
        <f>IF(匹配结果!Y11=0,"N/A",sheet3!AA12)</f>
        <v>0.14294239072089315</v>
      </c>
      <c r="AB12">
        <f>IF(匹配结果!Z11=0,"N/A",sheet3!AB12)</f>
        <v>2.28018889318106E-4</v>
      </c>
      <c r="AC12">
        <f>IF(匹配结果!AA11=0,"N/A",sheet3!AC12)</f>
        <v>1.6337791709640783E-3</v>
      </c>
    </row>
    <row r="13" spans="1:29">
      <c r="A13" s="21"/>
      <c r="B13" s="3" t="s">
        <v>25</v>
      </c>
      <c r="C13" s="4">
        <v>8.5572468797778001</v>
      </c>
      <c r="D13">
        <f>IF(匹配结果!B12=0,"N/A",sheet3!D13)</f>
        <v>5.6534850441517632E-4</v>
      </c>
      <c r="E13" t="str">
        <f>IF(匹配结果!C12=0,"N/A",sheet3!E13)</f>
        <v>N/A</v>
      </c>
      <c r="F13" t="str">
        <f>IF(匹配结果!D12=0,"N/A",sheet3!F13)</f>
        <v>N/A</v>
      </c>
      <c r="G13">
        <f>IF(匹配结果!E12=0,"N/A",sheet3!G13)</f>
        <v>3.4615669438783541E-3</v>
      </c>
      <c r="H13">
        <f>IF(匹配结果!F12=0,"N/A",sheet3!H13)</f>
        <v>6.4528281074491389E-5</v>
      </c>
      <c r="I13">
        <f>IF(匹配结果!G12=0,"N/A",sheet3!I13)</f>
        <v>1.481219968955772E-2</v>
      </c>
      <c r="J13">
        <f>IF(匹配结果!H12=0,"N/A",sheet3!J13)</f>
        <v>5.6534850441517632E-4</v>
      </c>
      <c r="K13">
        <f>IF(匹配结果!I12=0,"N/A",sheet3!K13)</f>
        <v>5.6534850441517632E-4</v>
      </c>
      <c r="L13">
        <f>IF(匹配结果!J12=0,"N/A",sheet3!L13)</f>
        <v>5.1472383726157933E-6</v>
      </c>
      <c r="M13" t="str">
        <f>IF(匹配结果!K12=0,"N/A",sheet3!M13)</f>
        <v>N/A</v>
      </c>
      <c r="N13">
        <f>IF(匹配结果!L12=0,"N/A",sheet3!N13)</f>
        <v>4.4295205188188032E-2</v>
      </c>
      <c r="O13">
        <f>IF(匹配结果!M12=0,"N/A",sheet3!O13)</f>
        <v>4.4295205188188032E-2</v>
      </c>
      <c r="P13">
        <f>IF(匹配结果!N12=0,"N/A",sheet3!P13)</f>
        <v>5.6534850441517632E-4</v>
      </c>
      <c r="Q13" t="str">
        <f>IF(匹配结果!O12=0,"N/A",sheet3!Q13)</f>
        <v>N/A</v>
      </c>
      <c r="R13" t="str">
        <f>IF(匹配结果!P12=0,"N/A",sheet3!R13)</f>
        <v>N/A</v>
      </c>
      <c r="S13">
        <f>IF(匹配结果!Q12=0,"N/A",sheet3!S13)</f>
        <v>5.6534850441517632E-4</v>
      </c>
      <c r="T13">
        <f>IF(匹配结果!R12=0,"N/A",sheet3!T13)</f>
        <v>1.481219968955772E-2</v>
      </c>
      <c r="U13">
        <f>IF(匹配结果!S12=0,"N/A",sheet3!U13)</f>
        <v>9.2572973416225571E-2</v>
      </c>
      <c r="V13" t="str">
        <f>IF(匹配结果!T12=0,"N/A",sheet3!V13)</f>
        <v>N/A</v>
      </c>
      <c r="W13">
        <f>IF(匹配结果!U12=0,"N/A",sheet3!W13)</f>
        <v>5.1472383726157933E-6</v>
      </c>
      <c r="X13">
        <f>IF(匹配结果!V12=0,"N/A",sheet3!X13)</f>
        <v>0.13800989095393651</v>
      </c>
      <c r="Y13">
        <f>IF(匹配结果!W12=0,"N/A",sheet3!Y13)</f>
        <v>5.1472383726157933E-6</v>
      </c>
      <c r="Z13">
        <f>IF(匹配结果!X12=0,"N/A",sheet3!Z13)</f>
        <v>5.1472383726157933E-6</v>
      </c>
      <c r="AA13">
        <f>IF(匹配结果!Y12=0,"N/A",sheet3!AA13)</f>
        <v>9.2572973416225571E-2</v>
      </c>
      <c r="AB13">
        <f>IF(匹配结果!Z12=0,"N/A",sheet3!AB13)</f>
        <v>5.1472383726157933E-6</v>
      </c>
      <c r="AC13">
        <f>IF(匹配结果!AA12=0,"N/A",sheet3!AC13)</f>
        <v>6.4528281074491389E-5</v>
      </c>
    </row>
    <row r="14" spans="1:29">
      <c r="A14" s="21"/>
      <c r="B14" s="3" t="s">
        <v>26</v>
      </c>
      <c r="C14" s="4">
        <v>8</v>
      </c>
      <c r="D14" t="str">
        <f>IF(匹配结果!B13=0,"N/A",sheet3!D14)</f>
        <v>N/A</v>
      </c>
      <c r="E14">
        <f>IF(匹配结果!C13=0,"N/A",sheet3!E14)</f>
        <v>6.9814075514664231E-2</v>
      </c>
      <c r="F14">
        <f>IF(匹配结果!D13=0,"N/A",sheet3!F14)</f>
        <v>8.1336411529696253E-3</v>
      </c>
      <c r="G14">
        <f>IF(匹配结果!E13=0,"N/A",sheet3!G14)</f>
        <v>8.1336411529696253E-3</v>
      </c>
      <c r="H14">
        <f>IF(匹配结果!F13=0,"N/A",sheet3!H14)</f>
        <v>2.2604159792085989E-4</v>
      </c>
      <c r="I14" t="str">
        <f>IF(匹配结果!G13=0,"N/A",sheet3!I14)</f>
        <v>N/A</v>
      </c>
      <c r="J14">
        <f>IF(匹配结果!H13=0,"N/A",sheet3!J14)</f>
        <v>1.6219651562611338E-3</v>
      </c>
      <c r="K14">
        <f>IF(匹配结果!I13=0,"N/A",sheet3!K14)</f>
        <v>1.6219651562611338E-3</v>
      </c>
      <c r="L14">
        <f>IF(匹配结果!J13=0,"N/A",sheet3!L14)</f>
        <v>2.2015347921355072E-5</v>
      </c>
      <c r="M14">
        <f>IF(匹配结果!K13=0,"N/A",sheet3!M14)</f>
        <v>8.1336411529696253E-3</v>
      </c>
      <c r="N14" t="str">
        <f>IF(匹配结果!L13=0,"N/A",sheet3!N14)</f>
        <v>N/A</v>
      </c>
      <c r="O14">
        <f>IF(匹配结果!M13=0,"N/A",sheet3!O14)</f>
        <v>6.9814075514664231E-2</v>
      </c>
      <c r="P14">
        <f>IF(匹配结果!N13=0,"N/A",sheet3!P14)</f>
        <v>1.6219651562611338E-3</v>
      </c>
      <c r="Q14">
        <f>IF(匹配结果!O13=0,"N/A",sheet3!Q14)</f>
        <v>6.9814075514664231E-2</v>
      </c>
      <c r="R14">
        <f>IF(匹配结果!P13=0,"N/A",sheet3!R14)</f>
        <v>0.11949713343268739</v>
      </c>
      <c r="S14">
        <f>IF(匹配结果!Q13=0,"N/A",sheet3!S14)</f>
        <v>1.6219651562611338E-3</v>
      </c>
      <c r="T14">
        <f>IF(匹配结果!R13=0,"N/A",sheet3!T14)</f>
        <v>2.850485470276241E-2</v>
      </c>
      <c r="U14" t="str">
        <f>IF(匹配结果!S13=0,"N/A",sheet3!U14)</f>
        <v>N/A</v>
      </c>
      <c r="V14">
        <f>IF(匹配结果!T13=0,"N/A",sheet3!V14)</f>
        <v>2.2015347921355072E-5</v>
      </c>
      <c r="W14">
        <f>IF(匹配结果!U13=0,"N/A",sheet3!W14)</f>
        <v>2.2015347921355072E-5</v>
      </c>
      <c r="X14">
        <f>IF(匹配结果!V13=0,"N/A",sheet3!X14)</f>
        <v>0.11949713343268739</v>
      </c>
      <c r="Y14">
        <f>IF(匹配结果!W13=0,"N/A",sheet3!Y14)</f>
        <v>2.2015347921355072E-5</v>
      </c>
      <c r="Z14">
        <f>IF(匹配结果!X13=0,"N/A",sheet3!Z14)</f>
        <v>2.2015347921355072E-5</v>
      </c>
      <c r="AA14">
        <f>IF(匹配结果!Y13=0,"N/A",sheet3!AA14)</f>
        <v>0.11949713343268739</v>
      </c>
      <c r="AB14">
        <f>IF(匹配结果!Z13=0,"N/A",sheet3!AB14)</f>
        <v>2.2015347921355072E-5</v>
      </c>
      <c r="AC14" t="str">
        <f>IF(匹配结果!AA13=0,"N/A",sheet3!AC14)</f>
        <v>N/A</v>
      </c>
    </row>
    <row r="15" spans="1:29">
      <c r="A15" s="21"/>
      <c r="B15" s="3" t="s">
        <v>27</v>
      </c>
      <c r="C15" s="4">
        <v>9</v>
      </c>
      <c r="D15">
        <f>IF(匹配结果!B14=0,"N/A",sheet3!D15)</f>
        <v>2.2604159792085989E-4</v>
      </c>
      <c r="E15">
        <f>IF(匹配结果!C14=0,"N/A",sheet3!E15)</f>
        <v>2.850485470276241E-2</v>
      </c>
      <c r="F15" t="str">
        <f>IF(匹配结果!D14=0,"N/A",sheet3!F15)</f>
        <v>N/A</v>
      </c>
      <c r="G15">
        <f>IF(匹配结果!E14=0,"N/A",sheet3!G15)</f>
        <v>1.6219651562611338E-3</v>
      </c>
      <c r="H15">
        <f>IF(匹配结果!F14=0,"N/A",sheet3!H15)</f>
        <v>2.2015347921355072E-5</v>
      </c>
      <c r="I15" t="str">
        <f>IF(匹配结果!G14=0,"N/A",sheet3!I15)</f>
        <v>N/A</v>
      </c>
      <c r="J15">
        <f>IF(匹配结果!H14=0,"N/A",sheet3!J15)</f>
        <v>2.2604159792085989E-4</v>
      </c>
      <c r="K15">
        <f>IF(匹配结果!I14=0,"N/A",sheet3!K15)</f>
        <v>2.2604159792085989E-4</v>
      </c>
      <c r="L15" t="str">
        <f>IF(匹配结果!J14=0,"N/A",sheet3!L15)</f>
        <v>N/A</v>
      </c>
      <c r="M15">
        <f>IF(匹配结果!K14=0,"N/A",sheet3!M15)</f>
        <v>1.6219651562611338E-3</v>
      </c>
      <c r="N15" t="str">
        <f>IF(匹配结果!L14=0,"N/A",sheet3!N15)</f>
        <v>N/A</v>
      </c>
      <c r="O15">
        <f>IF(匹配结果!M14=0,"N/A",sheet3!O15)</f>
        <v>2.850485470276241E-2</v>
      </c>
      <c r="P15">
        <f>IF(匹配结果!N14=0,"N/A",sheet3!P15)</f>
        <v>2.2604159792085989E-4</v>
      </c>
      <c r="Q15">
        <f>IF(匹配结果!O14=0,"N/A",sheet3!Q15)</f>
        <v>2.850485470276241E-2</v>
      </c>
      <c r="R15">
        <f>IF(匹配结果!P14=0,"N/A",sheet3!R15)</f>
        <v>6.9814075514664231E-2</v>
      </c>
      <c r="S15">
        <f>IF(匹配结果!Q14=0,"N/A",sheet3!S15)</f>
        <v>2.2604159792085989E-4</v>
      </c>
      <c r="T15" t="str">
        <f>IF(匹配结果!R14=0,"N/A",sheet3!T15)</f>
        <v>N/A</v>
      </c>
      <c r="U15">
        <f>IF(匹配结果!S14=0,"N/A",sheet3!U15)</f>
        <v>6.9814075514664231E-2</v>
      </c>
      <c r="V15">
        <f>IF(匹配结果!T14=0,"N/A",sheet3!V15)</f>
        <v>1.4984873252289769E-6</v>
      </c>
      <c r="W15">
        <f>IF(匹配结果!U14=0,"N/A",sheet3!W15)</f>
        <v>1.4984873252289769E-6</v>
      </c>
      <c r="X15">
        <f>IF(匹配结果!V14=0,"N/A",sheet3!X15)</f>
        <v>0.14294281130197156</v>
      </c>
      <c r="Y15" t="str">
        <f>IF(匹配结果!W14=0,"N/A",sheet3!Y15)</f>
        <v>N/A</v>
      </c>
      <c r="Z15">
        <f>IF(匹配结果!X14=0,"N/A",sheet3!Z15)</f>
        <v>1.4984873252289769E-6</v>
      </c>
      <c r="AA15">
        <f>IF(匹配结果!Y14=0,"N/A",sheet3!AA15)</f>
        <v>6.9814075514664231E-2</v>
      </c>
      <c r="AB15">
        <f>IF(匹配结果!Z14=0,"N/A",sheet3!AB15)</f>
        <v>1.4984873252289769E-6</v>
      </c>
      <c r="AC15">
        <f>IF(匹配结果!AA14=0,"N/A",sheet3!AC15)</f>
        <v>2.2015347921355072E-5</v>
      </c>
    </row>
    <row r="16" spans="1:29">
      <c r="A16" s="21"/>
      <c r="B16" s="3" t="s">
        <v>28</v>
      </c>
      <c r="C16" s="4">
        <v>6</v>
      </c>
      <c r="D16">
        <f>IF(匹配结果!B15=0,"N/A",sheet3!D16)</f>
        <v>2.850485470276241E-2</v>
      </c>
      <c r="E16">
        <f>IF(匹配结果!C15=0,"N/A",sheet3!E16)</f>
        <v>0.14294281130197156</v>
      </c>
      <c r="F16" t="str">
        <f>IF(匹配结果!D15=0,"N/A",sheet3!F16)</f>
        <v>N/A</v>
      </c>
      <c r="G16">
        <f>IF(匹配结果!E15=0,"N/A",sheet3!G16)</f>
        <v>6.9814075514664231E-2</v>
      </c>
      <c r="H16">
        <f>IF(匹配结果!F15=0,"N/A",sheet3!H16)</f>
        <v>8.1336411529696253E-3</v>
      </c>
      <c r="I16">
        <f>IF(匹配结果!G15=0,"N/A",sheet3!I16)</f>
        <v>0.11949713343268739</v>
      </c>
      <c r="J16">
        <f>IF(匹配结果!H15=0,"N/A",sheet3!J16)</f>
        <v>2.850485470276241E-2</v>
      </c>
      <c r="K16">
        <f>IF(匹配结果!I15=0,"N/A",sheet3!K16)</f>
        <v>2.850485470276241E-2</v>
      </c>
      <c r="L16">
        <f>IF(匹配结果!J15=0,"N/A",sheet3!L16)</f>
        <v>1.6219651562611338E-3</v>
      </c>
      <c r="M16" t="str">
        <f>IF(匹配结果!K15=0,"N/A",sheet3!M16)</f>
        <v>N/A</v>
      </c>
      <c r="N16" t="str">
        <f>IF(匹配结果!L15=0,"N/A",sheet3!N16)</f>
        <v>N/A</v>
      </c>
      <c r="O16" t="str">
        <f>IF(匹配结果!M15=0,"N/A",sheet3!O16)</f>
        <v>N/A</v>
      </c>
      <c r="P16">
        <f>IF(匹配结果!N15=0,"N/A",sheet3!P16)</f>
        <v>2.850485470276241E-2</v>
      </c>
      <c r="Q16">
        <f>IF(匹配结果!O15=0,"N/A",sheet3!Q16)</f>
        <v>0.14294281130197156</v>
      </c>
      <c r="R16" t="str">
        <f>IF(匹配结果!P15=0,"N/A",sheet3!R16)</f>
        <v>N/A</v>
      </c>
      <c r="S16">
        <f>IF(匹配结果!Q15=0,"N/A",sheet3!S16)</f>
        <v>2.850485470276241E-2</v>
      </c>
      <c r="T16">
        <f>IF(匹配结果!R15=0,"N/A",sheet3!T16)</f>
        <v>0.11949713343268739</v>
      </c>
      <c r="U16">
        <f>IF(匹配结果!S15=0,"N/A",sheet3!U16)</f>
        <v>0.11949713343268739</v>
      </c>
      <c r="V16" t="str">
        <f>IF(匹配结果!T15=0,"N/A",sheet3!V16)</f>
        <v>N/A</v>
      </c>
      <c r="W16" t="str">
        <f>IF(匹配结果!U15=0,"N/A",sheet3!W16)</f>
        <v>N/A</v>
      </c>
      <c r="X16">
        <f>IF(匹配结果!V15=0,"N/A",sheet3!X16)</f>
        <v>2.850485470276241E-2</v>
      </c>
      <c r="Y16" t="str">
        <f>IF(匹配结果!W15=0,"N/A",sheet3!Y16)</f>
        <v>N/A</v>
      </c>
      <c r="Z16">
        <f>IF(匹配结果!X15=0,"N/A",sheet3!Z16)</f>
        <v>1.6219651562611338E-3</v>
      </c>
      <c r="AA16">
        <f>IF(匹配结果!Y15=0,"N/A",sheet3!AA16)</f>
        <v>0.11949713343268739</v>
      </c>
      <c r="AB16">
        <f>IF(匹配结果!Z15=0,"N/A",sheet3!AB16)</f>
        <v>1.6219651562611338E-3</v>
      </c>
      <c r="AC16">
        <f>IF(匹配结果!AA15=0,"N/A",sheet3!AC16)</f>
        <v>8.1336411529696253E-3</v>
      </c>
    </row>
    <row r="17" spans="1:29">
      <c r="A17" s="21"/>
      <c r="B17" s="3" t="s">
        <v>29</v>
      </c>
      <c r="C17" s="4">
        <v>7</v>
      </c>
      <c r="D17">
        <f>IF(匹配结果!B16=0,"N/A",sheet3!D17)</f>
        <v>8.1336411529696253E-3</v>
      </c>
      <c r="E17">
        <f>IF(匹配结果!C16=0,"N/A",sheet3!E17)</f>
        <v>0.11949713343268739</v>
      </c>
      <c r="F17">
        <f>IF(匹配结果!D16=0,"N/A",sheet3!F17)</f>
        <v>2.850485470276241E-2</v>
      </c>
      <c r="G17">
        <f>IF(匹配结果!E16=0,"N/A",sheet3!G17)</f>
        <v>2.850485470276241E-2</v>
      </c>
      <c r="H17">
        <f>IF(匹配结果!F16=0,"N/A",sheet3!H17)</f>
        <v>1.6219651562611338E-3</v>
      </c>
      <c r="I17">
        <f>IF(匹配结果!G16=0,"N/A",sheet3!I17)</f>
        <v>6.9814075514664231E-2</v>
      </c>
      <c r="J17">
        <f>IF(匹配结果!H16=0,"N/A",sheet3!J17)</f>
        <v>8.1336411529696253E-3</v>
      </c>
      <c r="K17">
        <f>IF(匹配结果!I16=0,"N/A",sheet3!K17)</f>
        <v>8.1336411529696253E-3</v>
      </c>
      <c r="L17">
        <f>IF(匹配结果!J16=0,"N/A",sheet3!L17)</f>
        <v>2.2604159792085989E-4</v>
      </c>
      <c r="M17">
        <f>IF(匹配结果!K16=0,"N/A",sheet3!M17)</f>
        <v>2.850485470276241E-2</v>
      </c>
      <c r="N17">
        <f>IF(匹配结果!L16=0,"N/A",sheet3!N17)</f>
        <v>0.11949713343268739</v>
      </c>
      <c r="O17">
        <f>IF(匹配结果!M16=0,"N/A",sheet3!O17)</f>
        <v>0.11949713343268739</v>
      </c>
      <c r="P17">
        <f>IF(匹配结果!N16=0,"N/A",sheet3!P17)</f>
        <v>8.1336411529696253E-3</v>
      </c>
      <c r="Q17">
        <f>IF(匹配结果!O16=0,"N/A",sheet3!Q17)</f>
        <v>0.11949713343268739</v>
      </c>
      <c r="R17">
        <f>IF(匹配结果!P16=0,"N/A",sheet3!R17)</f>
        <v>0.14294281130197156</v>
      </c>
      <c r="S17">
        <f>IF(匹配结果!Q16=0,"N/A",sheet3!S17)</f>
        <v>8.1336411529696253E-3</v>
      </c>
      <c r="T17">
        <f>IF(匹配结果!R16=0,"N/A",sheet3!T17)</f>
        <v>6.9814075514664231E-2</v>
      </c>
      <c r="U17" t="str">
        <f>IF(匹配结果!S16=0,"N/A",sheet3!U17)</f>
        <v>N/A</v>
      </c>
      <c r="V17">
        <f>IF(匹配结果!T16=0,"N/A",sheet3!V17)</f>
        <v>2.2604159792085989E-4</v>
      </c>
      <c r="W17">
        <f>IF(匹配结果!U16=0,"N/A",sheet3!W17)</f>
        <v>2.2604159792085989E-4</v>
      </c>
      <c r="X17">
        <f>IF(匹配结果!V16=0,"N/A",sheet3!X17)</f>
        <v>6.9814075514664231E-2</v>
      </c>
      <c r="Y17">
        <f>IF(匹配结果!W16=0,"N/A",sheet3!Y17)</f>
        <v>2.2604159792085989E-4</v>
      </c>
      <c r="Z17">
        <f>IF(匹配结果!X16=0,"N/A",sheet3!Z17)</f>
        <v>2.2604159792085989E-4</v>
      </c>
      <c r="AA17">
        <f>IF(匹配结果!Y16=0,"N/A",sheet3!AA17)</f>
        <v>0.14294281130197156</v>
      </c>
      <c r="AB17">
        <f>IF(匹配结果!Z16=0,"N/A",sheet3!AB17)</f>
        <v>2.2604159792085989E-4</v>
      </c>
      <c r="AC17">
        <f>IF(匹配结果!AA16=0,"N/A",sheet3!AC17)</f>
        <v>1.6219651562611338E-3</v>
      </c>
    </row>
    <row r="18" spans="1:29">
      <c r="A18" s="21"/>
      <c r="B18" s="3" t="s">
        <v>30</v>
      </c>
      <c r="C18" s="4">
        <v>8</v>
      </c>
      <c r="D18">
        <f>IF(匹配结果!B17=0,"N/A",sheet3!D18)</f>
        <v>1.6219651562611338E-3</v>
      </c>
      <c r="E18" t="str">
        <f>IF(匹配结果!C17=0,"N/A",sheet3!E18)</f>
        <v>N/A</v>
      </c>
      <c r="F18" t="str">
        <f>IF(匹配结果!D17=0,"N/A",sheet3!F18)</f>
        <v>N/A</v>
      </c>
      <c r="G18">
        <f>IF(匹配结果!E17=0,"N/A",sheet3!G18)</f>
        <v>8.1336411529696253E-3</v>
      </c>
      <c r="H18" t="str">
        <f>IF(匹配结果!F17=0,"N/A",sheet3!H18)</f>
        <v>N/A</v>
      </c>
      <c r="I18">
        <f>IF(匹配结果!G17=0,"N/A",sheet3!I18)</f>
        <v>2.850485470276241E-2</v>
      </c>
      <c r="J18">
        <f>IF(匹配结果!H17=0,"N/A",sheet3!J18)</f>
        <v>1.6219651562611338E-3</v>
      </c>
      <c r="K18">
        <f>IF(匹配结果!I17=0,"N/A",sheet3!K18)</f>
        <v>1.6219651562611338E-3</v>
      </c>
      <c r="L18">
        <f>IF(匹配结果!J17=0,"N/A",sheet3!L18)</f>
        <v>2.2015347921355072E-5</v>
      </c>
      <c r="M18" t="str">
        <f>IF(匹配结果!K17=0,"N/A",sheet3!M18)</f>
        <v>N/A</v>
      </c>
      <c r="N18">
        <f>IF(匹配结果!L17=0,"N/A",sheet3!N18)</f>
        <v>6.9814075514664231E-2</v>
      </c>
      <c r="O18">
        <f>IF(匹配结果!M17=0,"N/A",sheet3!O18)</f>
        <v>6.9814075514664231E-2</v>
      </c>
      <c r="P18">
        <f>IF(匹配结果!N17=0,"N/A",sheet3!P18)</f>
        <v>1.6219651562611338E-3</v>
      </c>
      <c r="Q18" t="str">
        <f>IF(匹配结果!O17=0,"N/A",sheet3!Q18)</f>
        <v>N/A</v>
      </c>
      <c r="R18" t="str">
        <f>IF(匹配结果!P17=0,"N/A",sheet3!R18)</f>
        <v>N/A</v>
      </c>
      <c r="S18">
        <f>IF(匹配结果!Q17=0,"N/A",sheet3!S18)</f>
        <v>1.6219651562611338E-3</v>
      </c>
      <c r="T18">
        <f>IF(匹配结果!R17=0,"N/A",sheet3!T18)</f>
        <v>2.850485470276241E-2</v>
      </c>
      <c r="U18" t="str">
        <f>IF(匹配结果!S17=0,"N/A",sheet3!U18)</f>
        <v>N/A</v>
      </c>
      <c r="V18" t="str">
        <f>IF(匹配结果!T17=0,"N/A",sheet3!V18)</f>
        <v>N/A</v>
      </c>
      <c r="W18">
        <f>IF(匹配结果!U17=0,"N/A",sheet3!W18)</f>
        <v>2.2015347921355072E-5</v>
      </c>
      <c r="X18">
        <f>IF(匹配结果!V17=0,"N/A",sheet3!X18)</f>
        <v>0.11949713343268739</v>
      </c>
      <c r="Y18">
        <f>IF(匹配结果!W17=0,"N/A",sheet3!Y18)</f>
        <v>2.2015347921355072E-5</v>
      </c>
      <c r="Z18">
        <f>IF(匹配结果!X17=0,"N/A",sheet3!Z18)</f>
        <v>2.2015347921355072E-5</v>
      </c>
      <c r="AA18">
        <f>IF(匹配结果!Y17=0,"N/A",sheet3!AA18)</f>
        <v>0.11949713343268739</v>
      </c>
      <c r="AB18">
        <f>IF(匹配结果!Z17=0,"N/A",sheet3!AB18)</f>
        <v>2.2015347921355072E-5</v>
      </c>
      <c r="AC18">
        <f>IF(匹配结果!AA17=0,"N/A",sheet3!AC18)</f>
        <v>2.2604159792085989E-4</v>
      </c>
    </row>
    <row r="19" spans="1:29">
      <c r="A19" s="21"/>
      <c r="B19" s="3" t="s">
        <v>31</v>
      </c>
      <c r="C19" s="4">
        <v>8</v>
      </c>
      <c r="D19">
        <f>IF(匹配结果!B18=0,"N/A",sheet3!D19)</f>
        <v>1.6219651562611338E-3</v>
      </c>
      <c r="E19">
        <f>IF(匹配结果!C18=0,"N/A",sheet3!E19)</f>
        <v>6.9814075514664231E-2</v>
      </c>
      <c r="F19">
        <f>IF(匹配结果!D18=0,"N/A",sheet3!F19)</f>
        <v>8.1336411529696253E-3</v>
      </c>
      <c r="G19">
        <f>IF(匹配结果!E18=0,"N/A",sheet3!G19)</f>
        <v>8.1336411529696253E-3</v>
      </c>
      <c r="H19">
        <f>IF(匹配结果!F18=0,"N/A",sheet3!H19)</f>
        <v>2.2604159792085989E-4</v>
      </c>
      <c r="I19">
        <f>IF(匹配结果!G18=0,"N/A",sheet3!I19)</f>
        <v>2.850485470276241E-2</v>
      </c>
      <c r="J19">
        <f>IF(匹配结果!H18=0,"N/A",sheet3!J19)</f>
        <v>1.6219651562611338E-3</v>
      </c>
      <c r="K19">
        <f>IF(匹配结果!I18=0,"N/A",sheet3!K19)</f>
        <v>1.6219651562611338E-3</v>
      </c>
      <c r="L19">
        <f>IF(匹配结果!J18=0,"N/A",sheet3!L19)</f>
        <v>2.2015347921355072E-5</v>
      </c>
      <c r="M19">
        <f>IF(匹配结果!K18=0,"N/A",sheet3!M19)</f>
        <v>8.1336411529696253E-3</v>
      </c>
      <c r="N19" t="str">
        <f>IF(匹配结果!L18=0,"N/A",sheet3!N19)</f>
        <v>N/A</v>
      </c>
      <c r="O19">
        <f>IF(匹配结果!M18=0,"N/A",sheet3!O19)</f>
        <v>6.9814075514664231E-2</v>
      </c>
      <c r="P19">
        <f>IF(匹配结果!N18=0,"N/A",sheet3!P19)</f>
        <v>1.6219651562611338E-3</v>
      </c>
      <c r="Q19">
        <f>IF(匹配结果!O18=0,"N/A",sheet3!Q19)</f>
        <v>6.9814075514664231E-2</v>
      </c>
      <c r="R19">
        <f>IF(匹配结果!P18=0,"N/A",sheet3!R19)</f>
        <v>0.11949713343268739</v>
      </c>
      <c r="S19">
        <f>IF(匹配结果!Q18=0,"N/A",sheet3!S19)</f>
        <v>1.6219651562611338E-3</v>
      </c>
      <c r="T19">
        <f>IF(匹配结果!R18=0,"N/A",sheet3!T19)</f>
        <v>2.850485470276241E-2</v>
      </c>
      <c r="U19" t="str">
        <f>IF(匹配结果!S18=0,"N/A",sheet3!U19)</f>
        <v>N/A</v>
      </c>
      <c r="V19">
        <f>IF(匹配结果!T18=0,"N/A",sheet3!V19)</f>
        <v>2.2015347921355072E-5</v>
      </c>
      <c r="W19">
        <f>IF(匹配结果!U18=0,"N/A",sheet3!W19)</f>
        <v>2.2015347921355072E-5</v>
      </c>
      <c r="X19">
        <f>IF(匹配结果!V18=0,"N/A",sheet3!X19)</f>
        <v>0.11949713343268739</v>
      </c>
      <c r="Y19">
        <f>IF(匹配结果!W18=0,"N/A",sheet3!Y19)</f>
        <v>2.2015347921355072E-5</v>
      </c>
      <c r="Z19">
        <f>IF(匹配结果!X18=0,"N/A",sheet3!Z19)</f>
        <v>2.2015347921355072E-5</v>
      </c>
      <c r="AA19">
        <f>IF(匹配结果!Y18=0,"N/A",sheet3!AA19)</f>
        <v>0.11949713343268739</v>
      </c>
      <c r="AB19">
        <f>IF(匹配结果!Z18=0,"N/A",sheet3!AB19)</f>
        <v>2.2015347921355072E-5</v>
      </c>
      <c r="AC19">
        <f>IF(匹配结果!AA18=0,"N/A",sheet3!AC19)</f>
        <v>2.2604159792085989E-4</v>
      </c>
    </row>
    <row r="20" spans="1:29">
      <c r="A20" s="21"/>
      <c r="B20" s="3" t="s">
        <v>32</v>
      </c>
      <c r="C20" s="4">
        <v>3.9789309001598698</v>
      </c>
      <c r="D20" t="str">
        <f>IF(匹配结果!B19=0,"N/A",sheet3!D20)</f>
        <v>N/A</v>
      </c>
      <c r="E20">
        <f>IF(匹配结果!C19=0,"N/A",sheet3!E20)</f>
        <v>6.8762450009321102E-2</v>
      </c>
      <c r="F20" t="str">
        <f>IF(匹配结果!D19=0,"N/A",sheet3!F20)</f>
        <v>N/A</v>
      </c>
      <c r="G20">
        <f>IF(匹配结果!E19=0,"N/A",sheet3!G20)</f>
        <v>0.14293144395097029</v>
      </c>
      <c r="H20" t="str">
        <f>IF(匹配结果!F19=0,"N/A",sheet3!H20)</f>
        <v>N/A</v>
      </c>
      <c r="I20" t="str">
        <f>IF(匹配结果!G19=0,"N/A",sheet3!I20)</f>
        <v>N/A</v>
      </c>
      <c r="J20">
        <f>IF(匹配结果!H19=0,"N/A",sheet3!J20)</f>
        <v>0.12039307435686378</v>
      </c>
      <c r="K20">
        <f>IF(匹配结果!I19=0,"N/A",sheet3!K20)</f>
        <v>0.12039307435686378</v>
      </c>
      <c r="L20">
        <f>IF(匹配结果!J19=0,"N/A",sheet3!L20)</f>
        <v>2.9155464180048902E-2</v>
      </c>
      <c r="M20">
        <f>IF(匹配结果!K19=0,"N/A",sheet3!M20)</f>
        <v>0.14293144395097029</v>
      </c>
      <c r="N20">
        <f>IF(匹配结果!L19=0,"N/A",sheet3!N20)</f>
        <v>6.8762450009321102E-2</v>
      </c>
      <c r="O20">
        <f>IF(匹配结果!M19=0,"N/A",sheet3!O20)</f>
        <v>6.8762450009321102E-2</v>
      </c>
      <c r="P20">
        <f>IF(匹配结果!N19=0,"N/A",sheet3!P20)</f>
        <v>0.12039307435686378</v>
      </c>
      <c r="Q20">
        <f>IF(匹配结果!O19=0,"N/A",sheet3!Q20)</f>
        <v>6.8762450009321102E-2</v>
      </c>
      <c r="R20">
        <f>IF(匹配结果!P19=0,"N/A",sheet3!R20)</f>
        <v>2.7864331412131717E-2</v>
      </c>
      <c r="S20">
        <f>IF(匹配结果!Q19=0,"N/A",sheet3!S20)</f>
        <v>0.12039307435686378</v>
      </c>
      <c r="T20">
        <f>IF(匹配结果!R19=0,"N/A",sheet3!T20)</f>
        <v>0.11858899638191728</v>
      </c>
      <c r="U20" t="str">
        <f>IF(匹配结果!S19=0,"N/A",sheet3!U20)</f>
        <v>N/A</v>
      </c>
      <c r="V20">
        <f>IF(匹配结果!T19=0,"N/A",sheet3!V20)</f>
        <v>2.9155464180048902E-2</v>
      </c>
      <c r="W20">
        <f>IF(匹配结果!U19=0,"N/A",sheet3!W20)</f>
        <v>2.9155464180048902E-2</v>
      </c>
      <c r="X20">
        <f>IF(匹配结果!V19=0,"N/A",sheet3!X20)</f>
        <v>1.5617596728163057E-3</v>
      </c>
      <c r="Y20">
        <f>IF(匹配结果!W19=0,"N/A",sheet3!Y20)</f>
        <v>2.9155464180048902E-2</v>
      </c>
      <c r="Z20">
        <f>IF(匹配结果!X19=0,"N/A",sheet3!Z20)</f>
        <v>2.9155464180048902E-2</v>
      </c>
      <c r="AA20">
        <f>IF(匹配结果!Y19=0,"N/A",sheet3!AA20)</f>
        <v>2.7864331412131717E-2</v>
      </c>
      <c r="AB20">
        <f>IF(匹配结果!Z19=0,"N/A",sheet3!AB20)</f>
        <v>2.9155464180048902E-2</v>
      </c>
      <c r="AC20">
        <f>IF(匹配结果!AA19=0,"N/A",sheet3!AC20)</f>
        <v>7.0870511036466091E-2</v>
      </c>
    </row>
    <row r="21" spans="1:29">
      <c r="A21" s="21"/>
      <c r="B21" s="3" t="s">
        <v>33</v>
      </c>
      <c r="C21" s="4">
        <v>5</v>
      </c>
      <c r="D21">
        <f>IF(匹配结果!B20=0,"N/A",sheet3!D21)</f>
        <v>6.9814075514664231E-2</v>
      </c>
      <c r="E21">
        <f>IF(匹配结果!C20=0,"N/A",sheet3!E21)</f>
        <v>0.11949713343268739</v>
      </c>
      <c r="F21">
        <f>IF(匹配结果!D20=0,"N/A",sheet3!F21)</f>
        <v>0.11949713343268739</v>
      </c>
      <c r="G21">
        <f>IF(匹配结果!E20=0,"N/A",sheet3!G21)</f>
        <v>0.11949713343268739</v>
      </c>
      <c r="H21">
        <f>IF(匹配结果!F20=0,"N/A",sheet3!H21)</f>
        <v>2.850485470276241E-2</v>
      </c>
      <c r="I21">
        <f>IF(匹配结果!G20=0,"N/A",sheet3!I21)</f>
        <v>0.14294281130197156</v>
      </c>
      <c r="J21">
        <f>IF(匹配结果!H20=0,"N/A",sheet3!J21)</f>
        <v>6.9814075514664231E-2</v>
      </c>
      <c r="K21">
        <f>IF(匹配结果!I20=0,"N/A",sheet3!K21)</f>
        <v>6.9814075514664231E-2</v>
      </c>
      <c r="L21">
        <f>IF(匹配结果!J20=0,"N/A",sheet3!L21)</f>
        <v>8.1336411529696253E-3</v>
      </c>
      <c r="M21">
        <f>IF(匹配结果!K20=0,"N/A",sheet3!M21)</f>
        <v>0.11949713343268739</v>
      </c>
      <c r="N21">
        <f>IF(匹配结果!L20=0,"N/A",sheet3!N21)</f>
        <v>0.11949713343268739</v>
      </c>
      <c r="O21">
        <f>IF(匹配结果!M20=0,"N/A",sheet3!O21)</f>
        <v>0.11949713343268739</v>
      </c>
      <c r="P21">
        <f>IF(匹配结果!N20=0,"N/A",sheet3!P21)</f>
        <v>6.9814075514664231E-2</v>
      </c>
      <c r="Q21" t="str">
        <f>IF(匹配结果!O20=0,"N/A",sheet3!Q21)</f>
        <v>N/A</v>
      </c>
      <c r="R21" t="str">
        <f>IF(匹配结果!P20=0,"N/A",sheet3!R21)</f>
        <v>N/A</v>
      </c>
      <c r="S21">
        <f>IF(匹配结果!Q20=0,"N/A",sheet3!S21)</f>
        <v>6.9814075514664231E-2</v>
      </c>
      <c r="T21">
        <f>IF(匹配结果!R20=0,"N/A",sheet3!T21)</f>
        <v>0.14294281130197156</v>
      </c>
      <c r="U21">
        <f>IF(匹配结果!S20=0,"N/A",sheet3!U21)</f>
        <v>6.9814075514664231E-2</v>
      </c>
      <c r="V21">
        <f>IF(匹配结果!T20=0,"N/A",sheet3!V21)</f>
        <v>8.1336411529696253E-3</v>
      </c>
      <c r="W21">
        <f>IF(匹配结果!U20=0,"N/A",sheet3!W21)</f>
        <v>8.1336411529696253E-3</v>
      </c>
      <c r="X21">
        <f>IF(匹配结果!V20=0,"N/A",sheet3!X21)</f>
        <v>8.1336411529696253E-3</v>
      </c>
      <c r="Y21">
        <f>IF(匹配结果!W20=0,"N/A",sheet3!Y21)</f>
        <v>8.1336411529696253E-3</v>
      </c>
      <c r="Z21">
        <f>IF(匹配结果!X20=0,"N/A",sheet3!Z21)</f>
        <v>8.1336411529696253E-3</v>
      </c>
      <c r="AA21">
        <f>IF(匹配结果!Y20=0,"N/A",sheet3!AA21)</f>
        <v>6.9814075514664231E-2</v>
      </c>
      <c r="AB21">
        <f>IF(匹配结果!Z20=0,"N/A",sheet3!AB21)</f>
        <v>8.1336411529696253E-3</v>
      </c>
      <c r="AC21">
        <f>IF(匹配结果!AA20=0,"N/A",sheet3!AC21)</f>
        <v>2.850485470276241E-2</v>
      </c>
    </row>
    <row r="22" spans="1:29">
      <c r="A22" s="21"/>
      <c r="B22" s="3" t="s">
        <v>34</v>
      </c>
      <c r="C22" s="4">
        <v>3</v>
      </c>
      <c r="D22">
        <f>IF(匹配结果!B21=0,"N/A",sheet3!D22)</f>
        <v>0.14294281130197156</v>
      </c>
      <c r="E22">
        <f>IF(匹配结果!C21=0,"N/A",sheet3!E22)</f>
        <v>2.850485470276241E-2</v>
      </c>
      <c r="F22" t="str">
        <f>IF(匹配结果!D21=0,"N/A",sheet3!F22)</f>
        <v>N/A</v>
      </c>
      <c r="G22">
        <f>IF(匹配结果!E21=0,"N/A",sheet3!G22)</f>
        <v>0.11949713343268739</v>
      </c>
      <c r="H22">
        <f>IF(匹配结果!F21=0,"N/A",sheet3!H22)</f>
        <v>0.11949713343268739</v>
      </c>
      <c r="I22" t="str">
        <f>IF(匹配结果!G21=0,"N/A",sheet3!I22)</f>
        <v>N/A</v>
      </c>
      <c r="J22">
        <f>IF(匹配结果!H21=0,"N/A",sheet3!J22)</f>
        <v>0.14294281130197156</v>
      </c>
      <c r="K22">
        <f>IF(匹配结果!I21=0,"N/A",sheet3!K22)</f>
        <v>0.14294281130197156</v>
      </c>
      <c r="L22" t="str">
        <f>IF(匹配结果!J21=0,"N/A",sheet3!L22)</f>
        <v>N/A</v>
      </c>
      <c r="M22">
        <f>IF(匹配结果!K21=0,"N/A",sheet3!M22)</f>
        <v>0.11949713343268739</v>
      </c>
      <c r="N22" t="str">
        <f>IF(匹配结果!L21=0,"N/A",sheet3!N22)</f>
        <v>N/A</v>
      </c>
      <c r="O22">
        <f>IF(匹配结果!M21=0,"N/A",sheet3!O22)</f>
        <v>2.850485470276241E-2</v>
      </c>
      <c r="P22">
        <f>IF(匹配结果!N21=0,"N/A",sheet3!P22)</f>
        <v>0.14294281130197156</v>
      </c>
      <c r="Q22">
        <f>IF(匹配结果!O21=0,"N/A",sheet3!Q22)</f>
        <v>2.850485470276241E-2</v>
      </c>
      <c r="R22">
        <f>IF(匹配结果!P21=0,"N/A",sheet3!R22)</f>
        <v>8.1336411529696253E-3</v>
      </c>
      <c r="S22">
        <f>IF(匹配结果!Q21=0,"N/A",sheet3!S22)</f>
        <v>0.14294281130197156</v>
      </c>
      <c r="T22" t="str">
        <f>IF(匹配结果!R21=0,"N/A",sheet3!T22)</f>
        <v>N/A</v>
      </c>
      <c r="U22">
        <f>IF(匹配结果!S21=0,"N/A",sheet3!U22)</f>
        <v>8.1336411529696253E-3</v>
      </c>
      <c r="V22">
        <f>IF(匹配结果!T21=0,"N/A",sheet3!V22)</f>
        <v>6.9814075514664231E-2</v>
      </c>
      <c r="W22">
        <f>IF(匹配结果!U21=0,"N/A",sheet3!W22)</f>
        <v>6.9814075514664231E-2</v>
      </c>
      <c r="X22">
        <f>IF(匹配结果!V21=0,"N/A",sheet3!X22)</f>
        <v>2.2604159792085989E-4</v>
      </c>
      <c r="Y22" t="str">
        <f>IF(匹配结果!W21=0,"N/A",sheet3!Y22)</f>
        <v>N/A</v>
      </c>
      <c r="Z22">
        <f>IF(匹配结果!X21=0,"N/A",sheet3!Z22)</f>
        <v>6.9814075514664231E-2</v>
      </c>
      <c r="AA22">
        <f>IF(匹配结果!Y21=0,"N/A",sheet3!AA22)</f>
        <v>8.1336411529696253E-3</v>
      </c>
      <c r="AB22">
        <f>IF(匹配结果!Z21=0,"N/A",sheet3!AB22)</f>
        <v>6.9814075514664231E-2</v>
      </c>
      <c r="AC22">
        <f>IF(匹配结果!AA21=0,"N/A",sheet3!AC22)</f>
        <v>0.11949713343268739</v>
      </c>
    </row>
    <row r="23" spans="1:29">
      <c r="A23" s="21"/>
      <c r="B23" s="3" t="s">
        <v>35</v>
      </c>
      <c r="C23" s="4">
        <v>6</v>
      </c>
      <c r="D23">
        <f>IF(匹配结果!B22=0,"N/A",sheet3!D23)</f>
        <v>2.850485470276241E-2</v>
      </c>
      <c r="E23">
        <f>IF(匹配结果!C22=0,"N/A",sheet3!E23)</f>
        <v>0.14294281130197156</v>
      </c>
      <c r="F23">
        <f>IF(匹配结果!D22=0,"N/A",sheet3!F23)</f>
        <v>6.9814075514664231E-2</v>
      </c>
      <c r="G23">
        <f>IF(匹配结果!E22=0,"N/A",sheet3!G23)</f>
        <v>6.9814075514664231E-2</v>
      </c>
      <c r="H23">
        <f>IF(匹配结果!F22=0,"N/A",sheet3!H23)</f>
        <v>8.1336411529696253E-3</v>
      </c>
      <c r="I23">
        <f>IF(匹配结果!G22=0,"N/A",sheet3!I23)</f>
        <v>0.11949713343268739</v>
      </c>
      <c r="J23">
        <f>IF(匹配结果!H22=0,"N/A",sheet3!J23)</f>
        <v>2.850485470276241E-2</v>
      </c>
      <c r="K23">
        <f>IF(匹配结果!I22=0,"N/A",sheet3!K23)</f>
        <v>2.850485470276241E-2</v>
      </c>
      <c r="L23">
        <f>IF(匹配结果!J22=0,"N/A",sheet3!L23)</f>
        <v>1.6219651562611338E-3</v>
      </c>
      <c r="M23">
        <f>IF(匹配结果!K22=0,"N/A",sheet3!M23)</f>
        <v>6.9814075514664231E-2</v>
      </c>
      <c r="N23">
        <f>IF(匹配结果!L22=0,"N/A",sheet3!N23)</f>
        <v>0.14294281130197156</v>
      </c>
      <c r="O23">
        <f>IF(匹配结果!M22=0,"N/A",sheet3!O23)</f>
        <v>0.14294281130197156</v>
      </c>
      <c r="P23">
        <f>IF(匹配结果!N22=0,"N/A",sheet3!P23)</f>
        <v>2.850485470276241E-2</v>
      </c>
      <c r="Q23">
        <f>IF(匹配结果!O22=0,"N/A",sheet3!Q23)</f>
        <v>0.14294281130197156</v>
      </c>
      <c r="R23">
        <f>IF(匹配结果!P22=0,"N/A",sheet3!R23)</f>
        <v>0.11949713343268739</v>
      </c>
      <c r="S23">
        <f>IF(匹配结果!Q22=0,"N/A",sheet3!S23)</f>
        <v>2.850485470276241E-2</v>
      </c>
      <c r="T23">
        <f>IF(匹配结果!R22=0,"N/A",sheet3!T23)</f>
        <v>0.11949713343268739</v>
      </c>
      <c r="U23">
        <f>IF(匹配结果!S22=0,"N/A",sheet3!U23)</f>
        <v>0.11949713343268739</v>
      </c>
      <c r="V23">
        <f>IF(匹配结果!T22=0,"N/A",sheet3!V23)</f>
        <v>1.6219651562611338E-3</v>
      </c>
      <c r="W23">
        <f>IF(匹配结果!U22=0,"N/A",sheet3!W23)</f>
        <v>1.6219651562611338E-3</v>
      </c>
      <c r="X23">
        <f>IF(匹配结果!V22=0,"N/A",sheet3!X23)</f>
        <v>2.850485470276241E-2</v>
      </c>
      <c r="Y23">
        <f>IF(匹配结果!W22=0,"N/A",sheet3!Y23)</f>
        <v>1.6219651562611338E-3</v>
      </c>
      <c r="Z23">
        <f>IF(匹配结果!X22=0,"N/A",sheet3!Z23)</f>
        <v>1.6219651562611338E-3</v>
      </c>
      <c r="AA23">
        <f>IF(匹配结果!Y22=0,"N/A",sheet3!AA23)</f>
        <v>0.11949713343268739</v>
      </c>
      <c r="AB23">
        <f>IF(匹配结果!Z22=0,"N/A",sheet3!AB23)</f>
        <v>1.6219651562611338E-3</v>
      </c>
      <c r="AC23">
        <f>IF(匹配结果!AA22=0,"N/A",sheet3!AC23)</f>
        <v>8.1336411529696253E-3</v>
      </c>
    </row>
    <row r="24" spans="1:29">
      <c r="A24" s="21"/>
      <c r="B24" s="3" t="s">
        <v>36</v>
      </c>
      <c r="C24" s="4">
        <v>3</v>
      </c>
      <c r="D24">
        <f>IF(匹配结果!B23=0,"N/A",sheet3!D24)</f>
        <v>0.14294281130197156</v>
      </c>
      <c r="E24">
        <f>IF(匹配结果!C23=0,"N/A",sheet3!E24)</f>
        <v>2.850485470276241E-2</v>
      </c>
      <c r="F24">
        <f>IF(匹配结果!D23=0,"N/A",sheet3!F24)</f>
        <v>0.11949713343268739</v>
      </c>
      <c r="G24">
        <f>IF(匹配结果!E23=0,"N/A",sheet3!G24)</f>
        <v>0.11949713343268739</v>
      </c>
      <c r="H24">
        <f>IF(匹配结果!F23=0,"N/A",sheet3!H24)</f>
        <v>0.11949713343268739</v>
      </c>
      <c r="I24">
        <f>IF(匹配结果!G23=0,"N/A",sheet3!I24)</f>
        <v>6.9814075514664231E-2</v>
      </c>
      <c r="J24">
        <f>IF(匹配结果!H23=0,"N/A",sheet3!J24)</f>
        <v>0.14294281130197156</v>
      </c>
      <c r="K24">
        <f>IF(匹配结果!I23=0,"N/A",sheet3!K24)</f>
        <v>0.14294281130197156</v>
      </c>
      <c r="L24">
        <f>IF(匹配结果!J23=0,"N/A",sheet3!L24)</f>
        <v>6.9814075514664231E-2</v>
      </c>
      <c r="M24">
        <f>IF(匹配结果!K23=0,"N/A",sheet3!M24)</f>
        <v>0.11949713343268739</v>
      </c>
      <c r="N24">
        <f>IF(匹配结果!L23=0,"N/A",sheet3!N24)</f>
        <v>2.850485470276241E-2</v>
      </c>
      <c r="O24">
        <f>IF(匹配结果!M23=0,"N/A",sheet3!O24)</f>
        <v>2.850485470276241E-2</v>
      </c>
      <c r="P24">
        <f>IF(匹配结果!N23=0,"N/A",sheet3!P24)</f>
        <v>0.14294281130197156</v>
      </c>
      <c r="Q24">
        <f>IF(匹配结果!O23=0,"N/A",sheet3!Q24)</f>
        <v>2.850485470276241E-2</v>
      </c>
      <c r="R24" t="str">
        <f>IF(匹配结果!P23=0,"N/A",sheet3!R24)</f>
        <v>N/A</v>
      </c>
      <c r="S24">
        <f>IF(匹配结果!Q23=0,"N/A",sheet3!S24)</f>
        <v>0.14294281130197156</v>
      </c>
      <c r="T24">
        <f>IF(匹配结果!R23=0,"N/A",sheet3!T24)</f>
        <v>6.9814075514664231E-2</v>
      </c>
      <c r="U24">
        <f>IF(匹配结果!S23=0,"N/A",sheet3!U24)</f>
        <v>8.1336411529696253E-3</v>
      </c>
      <c r="V24">
        <f>IF(匹配结果!T23=0,"N/A",sheet3!V24)</f>
        <v>6.9814075514664231E-2</v>
      </c>
      <c r="W24">
        <f>IF(匹配结果!U23=0,"N/A",sheet3!W24)</f>
        <v>6.9814075514664231E-2</v>
      </c>
      <c r="X24">
        <f>IF(匹配结果!V23=0,"N/A",sheet3!X24)</f>
        <v>2.2604159792085989E-4</v>
      </c>
      <c r="Y24">
        <f>IF(匹配结果!W23=0,"N/A",sheet3!Y24)</f>
        <v>6.9814075514664231E-2</v>
      </c>
      <c r="Z24">
        <f>IF(匹配结果!X23=0,"N/A",sheet3!Z24)</f>
        <v>6.9814075514664231E-2</v>
      </c>
      <c r="AA24">
        <f>IF(匹配结果!Y23=0,"N/A",sheet3!AA24)</f>
        <v>8.1336411529696253E-3</v>
      </c>
      <c r="AB24">
        <f>IF(匹配结果!Z23=0,"N/A",sheet3!AB24)</f>
        <v>6.9814075514664231E-2</v>
      </c>
      <c r="AC24">
        <f>IF(匹配结果!AA23=0,"N/A",sheet3!AC24)</f>
        <v>0.11949713343268739</v>
      </c>
    </row>
    <row r="25" spans="1:29">
      <c r="A25" s="21"/>
      <c r="B25" s="3" t="s">
        <v>37</v>
      </c>
      <c r="C25" s="4">
        <v>3.11076265895265</v>
      </c>
      <c r="D25">
        <f>IF(匹配结果!B24=0,"N/A",sheet3!D25)</f>
        <v>0.14262898153021164</v>
      </c>
      <c r="E25">
        <f>IF(匹配结果!C24=0,"N/A",sheet3!E25)</f>
        <v>3.2038451239172372E-2</v>
      </c>
      <c r="F25">
        <f>IF(匹配结果!D24=0,"N/A",sheet3!F25)</f>
        <v>0.12406197460313771</v>
      </c>
      <c r="G25">
        <f>IF(匹配结果!E24=0,"N/A",sheet3!G25)</f>
        <v>0.12406197460313771</v>
      </c>
      <c r="H25">
        <f>IF(匹配结果!F24=0,"N/A",sheet3!H25)</f>
        <v>0.11459540635736605</v>
      </c>
      <c r="I25">
        <f>IF(匹配结果!G24=0,"N/A",sheet3!I25)</f>
        <v>7.5415381700348588E-2</v>
      </c>
      <c r="J25">
        <f>IF(匹配结果!H24=0,"N/A",sheet3!J25)</f>
        <v>0.14262898153021164</v>
      </c>
      <c r="K25">
        <f>IF(匹配结果!I24=0,"N/A",sheet3!K25)</f>
        <v>0.14262898153021164</v>
      </c>
      <c r="L25">
        <f>IF(匹配结果!J24=0,"N/A",sheet3!L25)</f>
        <v>6.4345321172027348E-2</v>
      </c>
      <c r="M25">
        <f>IF(匹配结果!K24=0,"N/A",sheet3!M25)</f>
        <v>0.12406197460313771</v>
      </c>
      <c r="N25">
        <f>IF(匹配结果!L24=0,"N/A",sheet3!N25)</f>
        <v>3.2038451239172372E-2</v>
      </c>
      <c r="O25" t="str">
        <f>IF(匹配结果!M24=0,"N/A",sheet3!O25)</f>
        <v>N/A</v>
      </c>
      <c r="P25">
        <f>IF(匹配结果!N24=0,"N/A",sheet3!P25)</f>
        <v>0.14262898153021164</v>
      </c>
      <c r="Q25">
        <f>IF(匹配结果!O24=0,"N/A",sheet3!Q25)</f>
        <v>3.2038451239172372E-2</v>
      </c>
      <c r="R25" t="str">
        <f>IF(匹配结果!P24=0,"N/A",sheet3!R25)</f>
        <v>N/A</v>
      </c>
      <c r="S25">
        <f>IF(匹配结果!Q24=0,"N/A",sheet3!S25)</f>
        <v>0.14262898153021164</v>
      </c>
      <c r="T25">
        <f>IF(匹配结果!R24=0,"N/A",sheet3!T25)</f>
        <v>7.5415381700348588E-2</v>
      </c>
      <c r="U25">
        <f>IF(匹配结果!S24=0,"N/A",sheet3!U25)</f>
        <v>9.5120347946341666E-3</v>
      </c>
      <c r="V25">
        <f>IF(匹配结果!T24=0,"N/A",sheet3!V25)</f>
        <v>6.4345321172027348E-2</v>
      </c>
      <c r="W25">
        <f>IF(匹配结果!U24=0,"N/A",sheet3!W25)</f>
        <v>6.4345321172027348E-2</v>
      </c>
      <c r="X25">
        <f>IF(匹配结果!V24=0,"N/A",sheet3!X25)</f>
        <v>2.8618592536557946E-4</v>
      </c>
      <c r="Y25">
        <f>IF(匹配结果!W24=0,"N/A",sheet3!Y25)</f>
        <v>6.4345321172027348E-2</v>
      </c>
      <c r="Z25">
        <f>IF(匹配结果!X24=0,"N/A",sheet3!Z25)</f>
        <v>6.4345321172027348E-2</v>
      </c>
      <c r="AA25">
        <f>IF(匹配结果!Y24=0,"N/A",sheet3!AA25)</f>
        <v>9.5120347946341666E-3</v>
      </c>
      <c r="AB25">
        <f>IF(匹配结果!Z24=0,"N/A",sheet3!AB25)</f>
        <v>6.4345321172027348E-2</v>
      </c>
      <c r="AC25">
        <f>IF(匹配结果!AA24=0,"N/A",sheet3!AC25)</f>
        <v>0.11459540635736605</v>
      </c>
    </row>
    <row r="26" spans="1:29">
      <c r="A26" s="21"/>
      <c r="B26" s="3" t="s">
        <v>38</v>
      </c>
      <c r="C26" s="4">
        <v>5</v>
      </c>
      <c r="D26">
        <f>IF(匹配结果!B25=0,"N/A",sheet3!D26)</f>
        <v>6.9814075514664231E-2</v>
      </c>
      <c r="E26" t="str">
        <f>IF(匹配结果!C25=0,"N/A",sheet3!E26)</f>
        <v>N/A</v>
      </c>
      <c r="F26" t="str">
        <f>IF(匹配结果!D25=0,"N/A",sheet3!F26)</f>
        <v>N/A</v>
      </c>
      <c r="G26">
        <f>IF(匹配结果!E25=0,"N/A",sheet3!G26)</f>
        <v>0.11949713343268739</v>
      </c>
      <c r="H26" t="str">
        <f>IF(匹配结果!F25=0,"N/A",sheet3!H26)</f>
        <v>N/A</v>
      </c>
      <c r="I26">
        <f>IF(匹配结果!G25=0,"N/A",sheet3!I26)</f>
        <v>0.14294281130197156</v>
      </c>
      <c r="J26">
        <f>IF(匹配结果!H25=0,"N/A",sheet3!J26)</f>
        <v>6.9814075514664231E-2</v>
      </c>
      <c r="K26">
        <f>IF(匹配结果!I25=0,"N/A",sheet3!K26)</f>
        <v>6.9814075514664231E-2</v>
      </c>
      <c r="L26">
        <f>IF(匹配结果!J25=0,"N/A",sheet3!L26)</f>
        <v>8.1336411529696253E-3</v>
      </c>
      <c r="M26" t="str">
        <f>IF(匹配结果!K25=0,"N/A",sheet3!M26)</f>
        <v>N/A</v>
      </c>
      <c r="N26">
        <f>IF(匹配结果!L25=0,"N/A",sheet3!N26)</f>
        <v>0.11949713343268739</v>
      </c>
      <c r="O26">
        <f>IF(匹配结果!M25=0,"N/A",sheet3!O26)</f>
        <v>0.11949713343268739</v>
      </c>
      <c r="P26">
        <f>IF(匹配结果!N25=0,"N/A",sheet3!P26)</f>
        <v>6.9814075514664231E-2</v>
      </c>
      <c r="Q26" t="str">
        <f>IF(匹配结果!O25=0,"N/A",sheet3!Q26)</f>
        <v>N/A</v>
      </c>
      <c r="R26" t="str">
        <f>IF(匹配结果!P25=0,"N/A",sheet3!R26)</f>
        <v>N/A</v>
      </c>
      <c r="S26">
        <f>IF(匹配结果!Q25=0,"N/A",sheet3!S26)</f>
        <v>6.9814075514664231E-2</v>
      </c>
      <c r="T26">
        <f>IF(匹配结果!R25=0,"N/A",sheet3!T26)</f>
        <v>0.14294281130197156</v>
      </c>
      <c r="U26" t="str">
        <f>IF(匹配结果!S25=0,"N/A",sheet3!U26)</f>
        <v>N/A</v>
      </c>
      <c r="V26" t="str">
        <f>IF(匹配结果!T25=0,"N/A",sheet3!V26)</f>
        <v>N/A</v>
      </c>
      <c r="W26">
        <f>IF(匹配结果!U25=0,"N/A",sheet3!W26)</f>
        <v>8.1336411529696253E-3</v>
      </c>
      <c r="X26">
        <f>IF(匹配结果!V25=0,"N/A",sheet3!X26)</f>
        <v>8.1336411529696253E-3</v>
      </c>
      <c r="Y26">
        <f>IF(匹配结果!W25=0,"N/A",sheet3!Y26)</f>
        <v>8.1336411529696253E-3</v>
      </c>
      <c r="Z26">
        <f>IF(匹配结果!X25=0,"N/A",sheet3!Z26)</f>
        <v>8.1336411529696253E-3</v>
      </c>
      <c r="AA26">
        <f>IF(匹配结果!Y25=0,"N/A",sheet3!AA26)</f>
        <v>6.9814075514664231E-2</v>
      </c>
      <c r="AB26">
        <f>IF(匹配结果!Z25=0,"N/A",sheet3!AB26)</f>
        <v>8.1336411529696253E-3</v>
      </c>
      <c r="AC26">
        <f>IF(匹配结果!AA25=0,"N/A",sheet3!AC26)</f>
        <v>2.850485470276241E-2</v>
      </c>
    </row>
    <row r="27" spans="1:29">
      <c r="A27" s="21"/>
      <c r="B27" s="3" t="s">
        <v>39</v>
      </c>
      <c r="C27" s="4">
        <v>7</v>
      </c>
      <c r="D27">
        <f>IF(匹配结果!B26=0,"N/A",sheet3!D27)</f>
        <v>8.1336411529696253E-3</v>
      </c>
      <c r="E27">
        <f>IF(匹配结果!C26=0,"N/A",sheet3!E27)</f>
        <v>0.11949713343268739</v>
      </c>
      <c r="F27" t="str">
        <f>IF(匹配结果!D26=0,"N/A",sheet3!F27)</f>
        <v>N/A</v>
      </c>
      <c r="G27">
        <f>IF(匹配结果!E26=0,"N/A",sheet3!G27)</f>
        <v>2.850485470276241E-2</v>
      </c>
      <c r="H27">
        <f>IF(匹配结果!F26=0,"N/A",sheet3!H27)</f>
        <v>1.6219651562611338E-3</v>
      </c>
      <c r="I27">
        <f>IF(匹配结果!G26=0,"N/A",sheet3!I27)</f>
        <v>6.9814075514664231E-2</v>
      </c>
      <c r="J27">
        <f>IF(匹配结果!H26=0,"N/A",sheet3!J27)</f>
        <v>8.1336411529696253E-3</v>
      </c>
      <c r="K27">
        <f>IF(匹配结果!I26=0,"N/A",sheet3!K27)</f>
        <v>8.1336411529696253E-3</v>
      </c>
      <c r="L27">
        <f>IF(匹配结果!J26=0,"N/A",sheet3!L27)</f>
        <v>2.2604159792085989E-4</v>
      </c>
      <c r="M27">
        <f>IF(匹配结果!K26=0,"N/A",sheet3!M27)</f>
        <v>2.850485470276241E-2</v>
      </c>
      <c r="N27">
        <f>IF(匹配结果!L26=0,"N/A",sheet3!N27)</f>
        <v>0.11949713343268739</v>
      </c>
      <c r="O27">
        <f>IF(匹配结果!M26=0,"N/A",sheet3!O27)</f>
        <v>0.11949713343268739</v>
      </c>
      <c r="P27">
        <f>IF(匹配结果!N26=0,"N/A",sheet3!P27)</f>
        <v>8.1336411529696253E-3</v>
      </c>
      <c r="Q27">
        <f>IF(匹配结果!O26=0,"N/A",sheet3!Q27)</f>
        <v>0.11949713343268739</v>
      </c>
      <c r="R27">
        <f>IF(匹配结果!P26=0,"N/A",sheet3!R27)</f>
        <v>0.14294281130197156</v>
      </c>
      <c r="S27">
        <f>IF(匹配结果!Q26=0,"N/A",sheet3!S27)</f>
        <v>8.1336411529696253E-3</v>
      </c>
      <c r="T27">
        <f>IF(匹配结果!R26=0,"N/A",sheet3!T27)</f>
        <v>6.9814075514664231E-2</v>
      </c>
      <c r="U27">
        <f>IF(匹配结果!S26=0,"N/A",sheet3!U27)</f>
        <v>0.14294281130197156</v>
      </c>
      <c r="V27">
        <f>IF(匹配结果!T26=0,"N/A",sheet3!V27)</f>
        <v>2.2604159792085989E-4</v>
      </c>
      <c r="W27">
        <f>IF(匹配结果!U26=0,"N/A",sheet3!W27)</f>
        <v>2.2604159792085989E-4</v>
      </c>
      <c r="X27">
        <f>IF(匹配结果!V26=0,"N/A",sheet3!X27)</f>
        <v>6.9814075514664231E-2</v>
      </c>
      <c r="Y27">
        <f>IF(匹配结果!W26=0,"N/A",sheet3!Y27)</f>
        <v>2.2604159792085989E-4</v>
      </c>
      <c r="Z27">
        <f>IF(匹配结果!X26=0,"N/A",sheet3!Z27)</f>
        <v>2.2604159792085989E-4</v>
      </c>
      <c r="AA27">
        <f>IF(匹配结果!Y26=0,"N/A",sheet3!AA27)</f>
        <v>0.14294281130197156</v>
      </c>
      <c r="AB27">
        <f>IF(匹配结果!Z26=0,"N/A",sheet3!AB27)</f>
        <v>2.2604159792085989E-4</v>
      </c>
      <c r="AC27">
        <f>IF(匹配结果!AA26=0,"N/A",sheet3!AC27)</f>
        <v>1.6219651562611338E-3</v>
      </c>
    </row>
    <row r="28" spans="1:29">
      <c r="A28" s="21"/>
      <c r="B28" s="3" t="s">
        <v>40</v>
      </c>
      <c r="C28" s="4">
        <v>6</v>
      </c>
      <c r="D28">
        <f>IF(匹配结果!B27=0,"N/A",sheet3!D28)</f>
        <v>2.850485470276241E-2</v>
      </c>
      <c r="E28">
        <f>IF(匹配结果!C27=0,"N/A",sheet3!E28)</f>
        <v>0.14294281130197156</v>
      </c>
      <c r="F28">
        <f>IF(匹配结果!D27=0,"N/A",sheet3!F28)</f>
        <v>6.9814075514664231E-2</v>
      </c>
      <c r="G28">
        <f>IF(匹配结果!E27=0,"N/A",sheet3!G28)</f>
        <v>6.9814075514664231E-2</v>
      </c>
      <c r="H28">
        <f>IF(匹配结果!F27=0,"N/A",sheet3!H28)</f>
        <v>8.1336411529696253E-3</v>
      </c>
      <c r="I28">
        <f>IF(匹配结果!G27=0,"N/A",sheet3!I28)</f>
        <v>0.11949713343268739</v>
      </c>
      <c r="J28">
        <f>IF(匹配结果!H27=0,"N/A",sheet3!J28)</f>
        <v>2.850485470276241E-2</v>
      </c>
      <c r="K28">
        <f>IF(匹配结果!I27=0,"N/A",sheet3!K28)</f>
        <v>2.850485470276241E-2</v>
      </c>
      <c r="L28">
        <f>IF(匹配结果!J27=0,"N/A",sheet3!L28)</f>
        <v>1.6219651562611338E-3</v>
      </c>
      <c r="M28">
        <f>IF(匹配结果!K27=0,"N/A",sheet3!M28)</f>
        <v>6.9814075514664231E-2</v>
      </c>
      <c r="N28" t="str">
        <f>IF(匹配结果!L27=0,"N/A",sheet3!N28)</f>
        <v>N/A</v>
      </c>
      <c r="O28">
        <f>IF(匹配结果!M27=0,"N/A",sheet3!O28)</f>
        <v>0.14294281130197156</v>
      </c>
      <c r="P28">
        <f>IF(匹配结果!N27=0,"N/A",sheet3!P28)</f>
        <v>2.850485470276241E-2</v>
      </c>
      <c r="Q28">
        <f>IF(匹配结果!O27=0,"N/A",sheet3!Q28)</f>
        <v>0.14294281130197156</v>
      </c>
      <c r="R28">
        <f>IF(匹配结果!P27=0,"N/A",sheet3!R28)</f>
        <v>0.11949713343268739</v>
      </c>
      <c r="S28">
        <f>IF(匹配结果!Q27=0,"N/A",sheet3!S28)</f>
        <v>2.850485470276241E-2</v>
      </c>
      <c r="T28">
        <f>IF(匹配结果!R27=0,"N/A",sheet3!T28)</f>
        <v>0.11949713343268739</v>
      </c>
      <c r="U28" t="str">
        <f>IF(匹配结果!S27=0,"N/A",sheet3!U28)</f>
        <v>N/A</v>
      </c>
      <c r="V28">
        <f>IF(匹配结果!T27=0,"N/A",sheet3!V28)</f>
        <v>1.6219651562611338E-3</v>
      </c>
      <c r="W28">
        <f>IF(匹配结果!U27=0,"N/A",sheet3!W28)</f>
        <v>1.6219651562611338E-3</v>
      </c>
      <c r="X28">
        <f>IF(匹配结果!V27=0,"N/A",sheet3!X28)</f>
        <v>2.850485470276241E-2</v>
      </c>
      <c r="Y28">
        <f>IF(匹配结果!W27=0,"N/A",sheet3!Y28)</f>
        <v>1.6219651562611338E-3</v>
      </c>
      <c r="Z28">
        <f>IF(匹配结果!X27=0,"N/A",sheet3!Z28)</f>
        <v>1.6219651562611338E-3</v>
      </c>
      <c r="AA28">
        <f>IF(匹配结果!Y27=0,"N/A",sheet3!AA28)</f>
        <v>0.11949713343268739</v>
      </c>
      <c r="AB28">
        <f>IF(匹配结果!Z27=0,"N/A",sheet3!AB28)</f>
        <v>1.6219651562611338E-3</v>
      </c>
      <c r="AC28">
        <f>IF(匹配结果!AA27=0,"N/A",sheet3!AC28)</f>
        <v>8.1336411529696253E-3</v>
      </c>
    </row>
    <row r="29" spans="1:29">
      <c r="A29" s="21"/>
      <c r="B29" s="3" t="s">
        <v>41</v>
      </c>
      <c r="C29" s="4">
        <v>3</v>
      </c>
      <c r="D29">
        <f>IF(匹配结果!B28=0,"N/A",sheet3!D29)</f>
        <v>0.14294281130197156</v>
      </c>
      <c r="E29">
        <f>IF(匹配结果!C28=0,"N/A",sheet3!E29)</f>
        <v>2.850485470276241E-2</v>
      </c>
      <c r="F29">
        <f>IF(匹配结果!D28=0,"N/A",sheet3!F29)</f>
        <v>0.11949713343268739</v>
      </c>
      <c r="G29">
        <f>IF(匹配结果!E28=0,"N/A",sheet3!G29)</f>
        <v>0.11949713343268739</v>
      </c>
      <c r="H29">
        <f>IF(匹配结果!F28=0,"N/A",sheet3!H29)</f>
        <v>0.11949713343268739</v>
      </c>
      <c r="I29">
        <f>IF(匹配结果!G28=0,"N/A",sheet3!I29)</f>
        <v>6.9814075514664231E-2</v>
      </c>
      <c r="J29">
        <f>IF(匹配结果!H28=0,"N/A",sheet3!J29)</f>
        <v>0.14294281130197156</v>
      </c>
      <c r="K29">
        <f>IF(匹配结果!I28=0,"N/A",sheet3!K29)</f>
        <v>0.14294281130197156</v>
      </c>
      <c r="L29">
        <f>IF(匹配结果!J28=0,"N/A",sheet3!L29)</f>
        <v>6.9814075514664231E-2</v>
      </c>
      <c r="M29">
        <f>IF(匹配结果!K28=0,"N/A",sheet3!M29)</f>
        <v>0.11949713343268739</v>
      </c>
      <c r="N29">
        <f>IF(匹配结果!L28=0,"N/A",sheet3!N29)</f>
        <v>2.850485470276241E-2</v>
      </c>
      <c r="O29">
        <f>IF(匹配结果!M28=0,"N/A",sheet3!O29)</f>
        <v>2.850485470276241E-2</v>
      </c>
      <c r="P29">
        <f>IF(匹配结果!N28=0,"N/A",sheet3!P29)</f>
        <v>0.14294281130197156</v>
      </c>
      <c r="Q29">
        <f>IF(匹配结果!O28=0,"N/A",sheet3!Q29)</f>
        <v>2.850485470276241E-2</v>
      </c>
      <c r="R29">
        <f>IF(匹配结果!P28=0,"N/A",sheet3!R29)</f>
        <v>8.1336411529696253E-3</v>
      </c>
      <c r="S29">
        <f>IF(匹配结果!Q28=0,"N/A",sheet3!S29)</f>
        <v>0.14294281130197156</v>
      </c>
      <c r="T29">
        <f>IF(匹配结果!R28=0,"N/A",sheet3!T29)</f>
        <v>6.9814075514664231E-2</v>
      </c>
      <c r="U29">
        <f>IF(匹配结果!S28=0,"N/A",sheet3!U29)</f>
        <v>8.1336411529696253E-3</v>
      </c>
      <c r="V29">
        <f>IF(匹配结果!T28=0,"N/A",sheet3!V29)</f>
        <v>6.9814075514664231E-2</v>
      </c>
      <c r="W29">
        <f>IF(匹配结果!U28=0,"N/A",sheet3!W29)</f>
        <v>6.9814075514664231E-2</v>
      </c>
      <c r="X29">
        <f>IF(匹配结果!V28=0,"N/A",sheet3!X29)</f>
        <v>2.2604159792085989E-4</v>
      </c>
      <c r="Y29">
        <f>IF(匹配结果!W28=0,"N/A",sheet3!Y29)</f>
        <v>6.9814075514664231E-2</v>
      </c>
      <c r="Z29">
        <f>IF(匹配结果!X28=0,"N/A",sheet3!Z29)</f>
        <v>6.9814075514664231E-2</v>
      </c>
      <c r="AA29">
        <f>IF(匹配结果!Y28=0,"N/A",sheet3!AA29)</f>
        <v>8.1336411529696253E-3</v>
      </c>
      <c r="AB29">
        <f>IF(匹配结果!Z28=0,"N/A",sheet3!AB29)</f>
        <v>6.9814075514664231E-2</v>
      </c>
      <c r="AC29">
        <f>IF(匹配结果!AA28=0,"N/A",sheet3!AC29)</f>
        <v>0.11949713343268739</v>
      </c>
    </row>
    <row r="30" spans="1:29">
      <c r="A30" s="21"/>
      <c r="B30" s="3" t="s">
        <v>42</v>
      </c>
      <c r="C30" s="4">
        <v>4.6948674599496298</v>
      </c>
      <c r="D30">
        <f>IF(匹配结果!B29=0,"N/A",sheet3!D30)</f>
        <v>8.5440159238846528E-2</v>
      </c>
      <c r="E30">
        <f>IF(匹配结果!C29=0,"N/A",sheet3!E30)</f>
        <v>0.1053493423773916</v>
      </c>
      <c r="F30">
        <f>IF(匹配结果!D29=0,"N/A",sheet3!F30)</f>
        <v>0.131097669979129</v>
      </c>
      <c r="G30" t="str">
        <f>IF(匹配结果!E29=0,"N/A",sheet3!G30)</f>
        <v>N/A</v>
      </c>
      <c r="H30">
        <f>IF(匹配结果!F29=0,"N/A",sheet3!H30)</f>
        <v>3.8915217429839492E-2</v>
      </c>
      <c r="I30">
        <f>IF(匹配结果!G29=0,"N/A",sheet3!I30)</f>
        <v>0.14057828245286061</v>
      </c>
      <c r="J30">
        <f>IF(匹配结果!H29=0,"N/A",sheet3!J30)</f>
        <v>8.5440159238846528E-2</v>
      </c>
      <c r="K30">
        <f>IF(匹配结果!I29=0,"N/A",sheet3!K30)</f>
        <v>8.5440159238846528E-2</v>
      </c>
      <c r="L30">
        <f>IF(匹配结果!J29=0,"N/A",sheet3!L30)</f>
        <v>1.2387030576079146E-2</v>
      </c>
      <c r="M30">
        <f>IF(匹配结果!K29=0,"N/A",sheet3!M30)</f>
        <v>0.131097669979129</v>
      </c>
      <c r="N30" t="str">
        <f>IF(匹配结果!L29=0,"N/A",sheet3!N30)</f>
        <v>N/A</v>
      </c>
      <c r="O30" t="str">
        <f>IF(匹配结果!M29=0,"N/A",sheet3!O30)</f>
        <v>N/A</v>
      </c>
      <c r="P30">
        <f>IF(匹配结果!N29=0,"N/A",sheet3!P30)</f>
        <v>8.5440159238846528E-2</v>
      </c>
      <c r="Q30" t="str">
        <f>IF(匹配结果!O29=0,"N/A",sheet3!Q30)</f>
        <v>N/A</v>
      </c>
      <c r="R30" t="str">
        <f>IF(匹配结果!P29=0,"N/A",sheet3!R30)</f>
        <v>N/A</v>
      </c>
      <c r="S30">
        <f>IF(匹配结果!Q29=0,"N/A",sheet3!S30)</f>
        <v>8.5440159238846528E-2</v>
      </c>
      <c r="T30">
        <f>IF(匹配结果!R29=0,"N/A",sheet3!T30)</f>
        <v>0.14057828245286061</v>
      </c>
      <c r="U30" t="str">
        <f>IF(匹配结果!S29=0,"N/A",sheet3!U30)</f>
        <v>N/A</v>
      </c>
      <c r="V30">
        <f>IF(匹配结果!T29=0,"N/A",sheet3!V30)</f>
        <v>1.2387030576079146E-2</v>
      </c>
      <c r="W30">
        <f>IF(匹配结果!U29=0,"N/A",sheet3!W30)</f>
        <v>1.2387030576079146E-2</v>
      </c>
      <c r="X30">
        <f>IF(匹配结果!V29=0,"N/A",sheet3!X30)</f>
        <v>5.1655269716557395E-3</v>
      </c>
      <c r="Y30">
        <f>IF(匹配结果!W29=0,"N/A",sheet3!Y30)</f>
        <v>1.2387030576079146E-2</v>
      </c>
      <c r="Z30">
        <f>IF(匹配结果!X29=0,"N/A",sheet3!Z30)</f>
        <v>1.2387030576079146E-2</v>
      </c>
      <c r="AA30">
        <f>IF(匹配结果!Y29=0,"N/A",sheet3!AA30)</f>
        <v>5.5174163952231264E-2</v>
      </c>
      <c r="AB30" t="str">
        <f>IF(匹配结果!Z29=0,"N/A",sheet3!AB30)</f>
        <v>N/A</v>
      </c>
      <c r="AC30">
        <f>IF(匹配结果!AA29=0,"N/A",sheet3!AC30)</f>
        <v>3.8915217429839492E-2</v>
      </c>
    </row>
    <row r="31" spans="1:29">
      <c r="A31" s="21"/>
      <c r="B31" s="3" t="s">
        <v>43</v>
      </c>
      <c r="C31" s="4">
        <v>5.1059408981217604</v>
      </c>
      <c r="D31">
        <f>IF(匹配结果!B30=0,"N/A",sheet3!D31)</f>
        <v>6.4580127159581016E-2</v>
      </c>
      <c r="E31">
        <f>IF(匹配结果!C30=0,"N/A",sheet3!E31)</f>
        <v>0.12387100876183389</v>
      </c>
      <c r="F31">
        <f>IF(匹配结果!D30=0,"N/A",sheet3!F31)</f>
        <v>0.11481504999167026</v>
      </c>
      <c r="G31">
        <f>IF(匹配结果!E30=0,"N/A",sheet3!G31)</f>
        <v>0.11481504999167026</v>
      </c>
      <c r="H31">
        <f>IF(匹配结果!F30=0,"N/A",sheet3!H31)</f>
        <v>2.5385709649112718E-2</v>
      </c>
      <c r="I31">
        <f>IF(匹配结果!G30=0,"N/A",sheet3!I31)</f>
        <v>0.14265568344422849</v>
      </c>
      <c r="J31">
        <f>IF(匹配结果!H30=0,"N/A",sheet3!J31)</f>
        <v>6.4580127159581016E-2</v>
      </c>
      <c r="K31">
        <f>IF(匹配结果!I30=0,"N/A",sheet3!K31)</f>
        <v>6.4580127159581016E-2</v>
      </c>
      <c r="L31">
        <f>IF(匹配结果!J30=0,"N/A",sheet3!L31)</f>
        <v>6.9738091371222208E-3</v>
      </c>
      <c r="M31">
        <f>IF(匹配结果!K30=0,"N/A",sheet3!M31)</f>
        <v>0.11481504999167026</v>
      </c>
      <c r="N31">
        <f>IF(匹配结果!L30=0,"N/A",sheet3!N31)</f>
        <v>0.12387100876183389</v>
      </c>
      <c r="O31">
        <f>IF(匹配结果!M30=0,"N/A",sheet3!O31)</f>
        <v>0.12387100876183389</v>
      </c>
      <c r="P31">
        <f>IF(匹配结果!N30=0,"N/A",sheet3!P31)</f>
        <v>6.4580127159581016E-2</v>
      </c>
      <c r="Q31">
        <f>IF(匹配结果!O30=0,"N/A",sheet3!Q31)</f>
        <v>0.12387100876183389</v>
      </c>
      <c r="R31">
        <f>IF(匹配结果!P30=0,"N/A",sheet3!R31)</f>
        <v>7.5169317316215081E-2</v>
      </c>
      <c r="S31">
        <f>IF(匹配结果!Q30=0,"N/A",sheet3!S31)</f>
        <v>6.4580127159581016E-2</v>
      </c>
      <c r="T31">
        <f>IF(匹配结果!R30=0,"N/A",sheet3!T31)</f>
        <v>0.14265568344422849</v>
      </c>
      <c r="U31">
        <f>IF(匹配结果!S30=0,"N/A",sheet3!U31)</f>
        <v>7.5169317316215081E-2</v>
      </c>
      <c r="V31">
        <f>IF(匹配结果!T30=0,"N/A",sheet3!V31)</f>
        <v>6.9738091371222208E-3</v>
      </c>
      <c r="W31">
        <f>IF(匹配结果!U30=0,"N/A",sheet3!W31)</f>
        <v>6.9738091371222208E-3</v>
      </c>
      <c r="X31">
        <f>IF(匹配结果!V30=0,"N/A",sheet3!X31)</f>
        <v>9.4482957182269421E-3</v>
      </c>
      <c r="Y31">
        <f>IF(匹配结果!W30=0,"N/A",sheet3!Y31)</f>
        <v>6.9738091371222208E-3</v>
      </c>
      <c r="Z31">
        <f>IF(匹配结果!X30=0,"N/A",sheet3!Z31)</f>
        <v>6.9738091371222208E-3</v>
      </c>
      <c r="AA31">
        <f>IF(匹配结果!Y30=0,"N/A",sheet3!AA31)</f>
        <v>7.5169317316215081E-2</v>
      </c>
      <c r="AB31">
        <f>IF(匹配结果!Z30=0,"N/A",sheet3!AB31)</f>
        <v>6.9738091371222208E-3</v>
      </c>
      <c r="AC31">
        <f>IF(匹配结果!AA30=0,"N/A",sheet3!AC31)</f>
        <v>2.5385709649112718E-2</v>
      </c>
    </row>
    <row r="32" spans="1:29">
      <c r="A32" s="21"/>
      <c r="B32" s="3" t="s">
        <v>44</v>
      </c>
      <c r="C32" s="4">
        <v>5.6840731442416796</v>
      </c>
      <c r="D32">
        <f>IF(匹配结果!B31=0,"N/A",sheet3!D32)</f>
        <v>3.932212361665359E-2</v>
      </c>
      <c r="E32" t="str">
        <f>IF(匹配结果!C31=0,"N/A",sheet3!E32)</f>
        <v>N/A</v>
      </c>
      <c r="F32" t="str">
        <f>IF(匹配结果!D31=0,"N/A",sheet3!F32)</f>
        <v>N/A</v>
      </c>
      <c r="G32">
        <f>IF(匹配结果!E31=0,"N/A",sheet3!G32)</f>
        <v>8.6000277400423125E-2</v>
      </c>
      <c r="H32" t="str">
        <f>IF(匹配结果!F31=0,"N/A",sheet3!H32)</f>
        <v>N/A</v>
      </c>
      <c r="I32">
        <f>IF(匹配结果!G31=0,"N/A",sheet3!I32)</f>
        <v>0.13144772562533716</v>
      </c>
      <c r="J32">
        <f>IF(匹配结果!H31=0,"N/A",sheet3!J32)</f>
        <v>3.932212361665359E-2</v>
      </c>
      <c r="K32">
        <f>IF(匹配结果!I31=0,"N/A",sheet3!K32)</f>
        <v>3.932212361665359E-2</v>
      </c>
      <c r="L32">
        <f>IF(匹配结果!J31=0,"N/A",sheet3!L32)</f>
        <v>2.8059646569837875E-3</v>
      </c>
      <c r="M32" t="str">
        <f>IF(匹配结果!K31=0,"N/A",sheet3!M32)</f>
        <v>N/A</v>
      </c>
      <c r="N32">
        <f>IF(匹配结果!L31=0,"N/A",sheet3!N32)</f>
        <v>0.14040954636689323</v>
      </c>
      <c r="O32">
        <f>IF(匹配结果!M31=0,"N/A",sheet3!O32)</f>
        <v>0.14040954636689323</v>
      </c>
      <c r="P32">
        <f>IF(匹配结果!N31=0,"N/A",sheet3!P32)</f>
        <v>3.932212361665359E-2</v>
      </c>
      <c r="Q32" t="str">
        <f>IF(匹配结果!O31=0,"N/A",sheet3!Q32)</f>
        <v>N/A</v>
      </c>
      <c r="R32" t="str">
        <f>IF(匹配结果!P31=0,"N/A",sheet3!R32)</f>
        <v>N/A</v>
      </c>
      <c r="S32">
        <f>IF(匹配结果!Q31=0,"N/A",sheet3!S32)</f>
        <v>3.932212361665359E-2</v>
      </c>
      <c r="T32">
        <f>IF(匹配结果!R31=0,"N/A",sheet3!T32)</f>
        <v>0.13144772562533716</v>
      </c>
      <c r="U32" t="str">
        <f>IF(匹配结果!S31=0,"N/A",sheet3!U32)</f>
        <v>N/A</v>
      </c>
      <c r="V32" t="str">
        <f>IF(匹配结果!T31=0,"N/A",sheet3!V32)</f>
        <v>N/A</v>
      </c>
      <c r="W32">
        <f>IF(匹配结果!U31=0,"N/A",sheet3!W32)</f>
        <v>2.8059646569837875E-3</v>
      </c>
      <c r="X32">
        <f>IF(匹配结果!V31=0,"N/A",sheet3!X32)</f>
        <v>1.9937437228627359E-2</v>
      </c>
      <c r="Y32">
        <f>IF(匹配结果!W31=0,"N/A",sheet3!Y32)</f>
        <v>2.8059646569837875E-3</v>
      </c>
      <c r="Z32">
        <f>IF(匹配结果!X31=0,"N/A",sheet3!Z32)</f>
        <v>2.8059646569837875E-3</v>
      </c>
      <c r="AA32">
        <f>IF(匹配结果!Y31=0,"N/A",sheet3!AA32)</f>
        <v>0.10481671206116315</v>
      </c>
      <c r="AB32">
        <f>IF(匹配结果!Z31=0,"N/A",sheet3!AB32)</f>
        <v>2.8059646569837875E-3</v>
      </c>
      <c r="AC32">
        <f>IF(匹配结果!AA31=0,"N/A",sheet3!AC32)</f>
        <v>1.2565055530769966E-2</v>
      </c>
    </row>
    <row r="33" spans="1:29">
      <c r="A33" s="21"/>
      <c r="B33" s="3" t="s">
        <v>45</v>
      </c>
      <c r="C33" s="4">
        <v>4.9012944805940402</v>
      </c>
      <c r="D33">
        <f>IF(匹配结果!B32=0,"N/A",sheet3!D33)</f>
        <v>7.4800417431656982E-2</v>
      </c>
      <c r="E33" t="str">
        <f>IF(匹配结果!C32=0,"N/A",sheet3!E33)</f>
        <v>N/A</v>
      </c>
      <c r="F33" t="str">
        <f>IF(匹配结果!D32=0,"N/A",sheet3!F33)</f>
        <v>N/A</v>
      </c>
      <c r="G33">
        <f>IF(匹配结果!E32=0,"N/A",sheet3!G33)</f>
        <v>0.12358307144991978</v>
      </c>
      <c r="H33">
        <f>IF(匹配结果!F32=0,"N/A",sheet3!H33)</f>
        <v>3.1640212703027012E-2</v>
      </c>
      <c r="I33">
        <f>IF(匹配结果!G32=0,"N/A",sheet3!I33)</f>
        <v>0.14269353069648394</v>
      </c>
      <c r="J33">
        <f>IF(匹配结果!H32=0,"N/A",sheet3!J33)</f>
        <v>7.4800417431656982E-2</v>
      </c>
      <c r="K33">
        <f>IF(匹配结果!I32=0,"N/A",sheet3!K33)</f>
        <v>7.4800417431656982E-2</v>
      </c>
      <c r="L33">
        <f>IF(匹配结果!J32=0,"N/A",sheet3!L33)</f>
        <v>9.3533051506506978E-3</v>
      </c>
      <c r="M33" t="str">
        <f>IF(匹配结果!K32=0,"N/A",sheet3!M33)</f>
        <v>N/A</v>
      </c>
      <c r="N33">
        <f>IF(匹配结果!L32=0,"N/A",sheet3!N33)</f>
        <v>0.11514363064574476</v>
      </c>
      <c r="O33">
        <f>IF(匹配结果!M32=0,"N/A",sheet3!O33)</f>
        <v>0.11514363064574476</v>
      </c>
      <c r="P33">
        <f>IF(匹配结果!N32=0,"N/A",sheet3!P33)</f>
        <v>7.4800417431656982E-2</v>
      </c>
      <c r="Q33" t="str">
        <f>IF(匹配结果!O32=0,"N/A",sheet3!Q33)</f>
        <v>N/A</v>
      </c>
      <c r="R33" t="str">
        <f>IF(匹配结果!P32=0,"N/A",sheet3!R33)</f>
        <v>N/A</v>
      </c>
      <c r="S33">
        <f>IF(匹配结果!Q32=0,"N/A",sheet3!S33)</f>
        <v>7.4800417431656982E-2</v>
      </c>
      <c r="T33">
        <f>IF(匹配结果!R32=0,"N/A",sheet3!T33)</f>
        <v>0.14269353069648394</v>
      </c>
      <c r="U33">
        <f>IF(匹配结果!S32=0,"N/A",sheet3!U33)</f>
        <v>6.4933063141425162E-2</v>
      </c>
      <c r="V33" t="str">
        <f>IF(匹配结果!T32=0,"N/A",sheet3!V33)</f>
        <v>N/A</v>
      </c>
      <c r="W33">
        <f>IF(匹配结果!U32=0,"N/A",sheet3!W33)</f>
        <v>9.3533051506506978E-3</v>
      </c>
      <c r="X33">
        <f>IF(匹配结果!V32=0,"N/A",sheet3!X33)</f>
        <v>7.0483723978108292E-3</v>
      </c>
      <c r="Y33">
        <f>IF(匹配结果!W32=0,"N/A",sheet3!Y33)</f>
        <v>9.3533051506506978E-3</v>
      </c>
      <c r="Z33">
        <f>IF(匹配结果!X32=0,"N/A",sheet3!Z33)</f>
        <v>9.3533051506506978E-3</v>
      </c>
      <c r="AA33">
        <f>IF(匹配结果!Y32=0,"N/A",sheet3!AA33)</f>
        <v>6.4933063141425162E-2</v>
      </c>
      <c r="AB33">
        <f>IF(匹配结果!Z32=0,"N/A",sheet3!AB33)</f>
        <v>9.3533051506506978E-3</v>
      </c>
      <c r="AC33">
        <f>IF(匹配结果!AA32=0,"N/A",sheet3!AC33)</f>
        <v>3.1640212703027012E-2</v>
      </c>
    </row>
    <row r="34" spans="1:29">
      <c r="A34" s="21"/>
      <c r="B34" s="3" t="s">
        <v>46</v>
      </c>
      <c r="C34" s="4">
        <v>7</v>
      </c>
      <c r="D34">
        <f>IF(匹配结果!B33=0,"N/A",sheet3!D34)</f>
        <v>8.1336411529696253E-3</v>
      </c>
      <c r="E34">
        <f>IF(匹配结果!C33=0,"N/A",sheet3!E34)</f>
        <v>0.11949713343268739</v>
      </c>
      <c r="F34" t="str">
        <f>IF(匹配结果!D33=0,"N/A",sheet3!F34)</f>
        <v>N/A</v>
      </c>
      <c r="G34">
        <f>IF(匹配结果!E33=0,"N/A",sheet3!G34)</f>
        <v>2.850485470276241E-2</v>
      </c>
      <c r="H34">
        <f>IF(匹配结果!F33=0,"N/A",sheet3!H34)</f>
        <v>1.6219651562611338E-3</v>
      </c>
      <c r="I34">
        <f>IF(匹配结果!G33=0,"N/A",sheet3!I34)</f>
        <v>6.9814075514664231E-2</v>
      </c>
      <c r="J34">
        <f>IF(匹配结果!H33=0,"N/A",sheet3!J34)</f>
        <v>8.1336411529696253E-3</v>
      </c>
      <c r="K34">
        <f>IF(匹配结果!I33=0,"N/A",sheet3!K34)</f>
        <v>8.1336411529696253E-3</v>
      </c>
      <c r="L34">
        <f>IF(匹配结果!J33=0,"N/A",sheet3!L34)</f>
        <v>2.2604159792085989E-4</v>
      </c>
      <c r="M34">
        <f>IF(匹配结果!K33=0,"N/A",sheet3!M34)</f>
        <v>2.850485470276241E-2</v>
      </c>
      <c r="N34">
        <f>IF(匹配结果!L33=0,"N/A",sheet3!N34)</f>
        <v>0.11949713343268739</v>
      </c>
      <c r="O34">
        <f>IF(匹配结果!M33=0,"N/A",sheet3!O34)</f>
        <v>0.11949713343268739</v>
      </c>
      <c r="P34">
        <f>IF(匹配结果!N33=0,"N/A",sheet3!P34)</f>
        <v>8.1336411529696253E-3</v>
      </c>
      <c r="Q34">
        <f>IF(匹配结果!O33=0,"N/A",sheet3!Q34)</f>
        <v>0.11949713343268739</v>
      </c>
      <c r="R34">
        <f>IF(匹配结果!P33=0,"N/A",sheet3!R34)</f>
        <v>0.14294281130197156</v>
      </c>
      <c r="S34">
        <f>IF(匹配结果!Q33=0,"N/A",sheet3!S34)</f>
        <v>8.1336411529696253E-3</v>
      </c>
      <c r="T34">
        <f>IF(匹配结果!R33=0,"N/A",sheet3!T34)</f>
        <v>6.9814075514664231E-2</v>
      </c>
      <c r="U34">
        <f>IF(匹配结果!S33=0,"N/A",sheet3!U34)</f>
        <v>0.14294281130197156</v>
      </c>
      <c r="V34">
        <f>IF(匹配结果!T33=0,"N/A",sheet3!V34)</f>
        <v>2.2604159792085989E-4</v>
      </c>
      <c r="W34">
        <f>IF(匹配结果!U33=0,"N/A",sheet3!W34)</f>
        <v>2.2604159792085989E-4</v>
      </c>
      <c r="X34">
        <f>IF(匹配结果!V33=0,"N/A",sheet3!X34)</f>
        <v>6.9814075514664231E-2</v>
      </c>
      <c r="Y34">
        <f>IF(匹配结果!W33=0,"N/A",sheet3!Y34)</f>
        <v>2.2604159792085989E-4</v>
      </c>
      <c r="Z34">
        <f>IF(匹配结果!X33=0,"N/A",sheet3!Z34)</f>
        <v>2.2604159792085989E-4</v>
      </c>
      <c r="AA34">
        <f>IF(匹配结果!Y33=0,"N/A",sheet3!AA34)</f>
        <v>0.14294281130197156</v>
      </c>
      <c r="AB34">
        <f>IF(匹配结果!Z33=0,"N/A",sheet3!AB34)</f>
        <v>2.2604159792085989E-4</v>
      </c>
      <c r="AC34">
        <f>IF(匹配结果!AA33=0,"N/A",sheet3!AC34)</f>
        <v>1.6219651562611338E-3</v>
      </c>
    </row>
  </sheetData>
  <mergeCells count="1">
    <mergeCell ref="A4:A34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4"/>
  <sheetViews>
    <sheetView zoomScale="55" workbookViewId="0">
      <selection activeCell="I21" sqref="I21"/>
    </sheetView>
  </sheetViews>
  <sheetFormatPr defaultColWidth="9.46484375" defaultRowHeight="13.5"/>
  <cols>
    <col min="1" max="16384" width="9.46484375" style="7"/>
  </cols>
  <sheetData>
    <row r="1" spans="1:27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  <row r="2" spans="1:27">
      <c r="A2" s="7" t="s">
        <v>47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  <c r="V2" s="7">
        <v>21</v>
      </c>
      <c r="W2" s="7">
        <v>22</v>
      </c>
      <c r="X2" s="7">
        <v>23</v>
      </c>
      <c r="Y2" s="7">
        <v>24</v>
      </c>
      <c r="Z2" s="7">
        <v>25</v>
      </c>
      <c r="AA2" s="7">
        <v>26</v>
      </c>
    </row>
    <row r="3" spans="1:27">
      <c r="A3" s="7">
        <v>1</v>
      </c>
      <c r="B3" s="7">
        <v>1</v>
      </c>
      <c r="C3" s="7">
        <v>1</v>
      </c>
      <c r="D3" s="7">
        <v>0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</row>
    <row r="4" spans="1:27">
      <c r="A4" s="7">
        <v>2</v>
      </c>
      <c r="B4" s="7">
        <v>1</v>
      </c>
      <c r="C4" s="7">
        <v>1</v>
      </c>
      <c r="D4" s="7">
        <v>0</v>
      </c>
      <c r="E4" s="7">
        <v>1</v>
      </c>
      <c r="F4" s="7">
        <v>0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0</v>
      </c>
      <c r="M4" s="7">
        <v>1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0</v>
      </c>
      <c r="T4" s="7">
        <v>1</v>
      </c>
      <c r="U4" s="7">
        <v>1</v>
      </c>
      <c r="V4" s="7">
        <v>1</v>
      </c>
      <c r="W4" s="7">
        <v>0</v>
      </c>
      <c r="X4" s="7">
        <v>1</v>
      </c>
      <c r="Y4" s="7">
        <v>1</v>
      </c>
      <c r="Z4" s="7">
        <v>1</v>
      </c>
      <c r="AA4" s="7">
        <v>1</v>
      </c>
    </row>
    <row r="5" spans="1:27">
      <c r="A5" s="7">
        <v>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0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0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</row>
    <row r="6" spans="1:27">
      <c r="A6" s="7">
        <v>4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0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</row>
    <row r="7" spans="1:27">
      <c r="A7" s="7">
        <v>5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0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</row>
    <row r="8" spans="1:27">
      <c r="A8" s="7">
        <v>6</v>
      </c>
      <c r="B8" s="7">
        <v>1</v>
      </c>
      <c r="C8" s="7">
        <v>1</v>
      </c>
      <c r="D8" s="7">
        <v>0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0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</row>
    <row r="9" spans="1:27">
      <c r="A9" s="7">
        <v>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</row>
    <row r="10" spans="1:27">
      <c r="A10" s="7">
        <v>8</v>
      </c>
      <c r="B10" s="7">
        <v>1</v>
      </c>
      <c r="C10" s="7">
        <v>1</v>
      </c>
      <c r="D10" s="7">
        <v>0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0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0</v>
      </c>
      <c r="X10" s="7">
        <v>1</v>
      </c>
      <c r="Y10" s="7">
        <v>1</v>
      </c>
      <c r="Z10" s="7">
        <v>1</v>
      </c>
      <c r="AA10" s="7">
        <v>1</v>
      </c>
    </row>
    <row r="11" spans="1:27">
      <c r="A11" s="7">
        <v>9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0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0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</row>
    <row r="12" spans="1:27">
      <c r="A12" s="7">
        <v>10</v>
      </c>
      <c r="B12" s="7">
        <v>1</v>
      </c>
      <c r="C12" s="7">
        <v>0</v>
      </c>
      <c r="D12" s="7">
        <v>0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0</v>
      </c>
      <c r="L12" s="7">
        <v>1</v>
      </c>
      <c r="M12" s="7">
        <v>1</v>
      </c>
      <c r="N12" s="7">
        <v>1</v>
      </c>
      <c r="O12" s="7">
        <v>0</v>
      </c>
      <c r="P12" s="7">
        <v>0</v>
      </c>
      <c r="Q12" s="7">
        <v>1</v>
      </c>
      <c r="R12" s="7">
        <v>1</v>
      </c>
      <c r="S12" s="7">
        <v>1</v>
      </c>
      <c r="T12" s="7">
        <v>0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</row>
    <row r="13" spans="1:27">
      <c r="A13" s="7">
        <v>11</v>
      </c>
      <c r="B13" s="7">
        <v>0</v>
      </c>
      <c r="C13" s="7">
        <v>1</v>
      </c>
      <c r="D13" s="7">
        <v>1</v>
      </c>
      <c r="E13" s="7">
        <v>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1</v>
      </c>
      <c r="L13" s="7">
        <v>0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0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0</v>
      </c>
    </row>
    <row r="14" spans="1:27">
      <c r="A14" s="7">
        <v>12</v>
      </c>
      <c r="B14" s="7">
        <v>1</v>
      </c>
      <c r="C14" s="7">
        <v>1</v>
      </c>
      <c r="D14" s="7">
        <v>0</v>
      </c>
      <c r="E14" s="7">
        <v>1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0</v>
      </c>
      <c r="S14" s="7">
        <v>1</v>
      </c>
      <c r="T14" s="7">
        <v>1</v>
      </c>
      <c r="U14" s="7">
        <v>1</v>
      </c>
      <c r="V14" s="7">
        <v>1</v>
      </c>
      <c r="W14" s="7">
        <v>0</v>
      </c>
      <c r="X14" s="7">
        <v>1</v>
      </c>
      <c r="Y14" s="7">
        <v>1</v>
      </c>
      <c r="Z14" s="7">
        <v>1</v>
      </c>
      <c r="AA14" s="7">
        <v>1</v>
      </c>
    </row>
    <row r="15" spans="1:27">
      <c r="A15" s="7">
        <v>13</v>
      </c>
      <c r="B15" s="7">
        <v>1</v>
      </c>
      <c r="C15" s="7">
        <v>1</v>
      </c>
      <c r="D15" s="7">
        <v>0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0</v>
      </c>
      <c r="L15" s="7">
        <v>0</v>
      </c>
      <c r="M15" s="7">
        <v>0</v>
      </c>
      <c r="N15" s="7">
        <v>1</v>
      </c>
      <c r="O15" s="7">
        <v>1</v>
      </c>
      <c r="P15" s="7">
        <v>0</v>
      </c>
      <c r="Q15" s="7">
        <v>1</v>
      </c>
      <c r="R15" s="7">
        <v>1</v>
      </c>
      <c r="S15" s="7">
        <v>1</v>
      </c>
      <c r="T15" s="7">
        <v>0</v>
      </c>
      <c r="U15" s="7">
        <v>0</v>
      </c>
      <c r="V15" s="7">
        <v>1</v>
      </c>
      <c r="W15" s="7">
        <v>0</v>
      </c>
      <c r="X15" s="7">
        <v>1</v>
      </c>
      <c r="Y15" s="7">
        <v>1</v>
      </c>
      <c r="Z15" s="7">
        <v>1</v>
      </c>
      <c r="AA15" s="7">
        <v>1</v>
      </c>
    </row>
    <row r="16" spans="1:27">
      <c r="A16" s="7">
        <v>14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0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</row>
    <row r="17" spans="1:27">
      <c r="A17" s="7">
        <v>15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>
        <v>1</v>
      </c>
      <c r="J17" s="7">
        <v>1</v>
      </c>
      <c r="K17" s="7">
        <v>0</v>
      </c>
      <c r="L17" s="7">
        <v>1</v>
      </c>
      <c r="M17" s="7">
        <v>1</v>
      </c>
      <c r="N17" s="7">
        <v>1</v>
      </c>
      <c r="O17" s="7">
        <v>0</v>
      </c>
      <c r="P17" s="7">
        <v>0</v>
      </c>
      <c r="Q17" s="7">
        <v>1</v>
      </c>
      <c r="R17" s="7">
        <v>1</v>
      </c>
      <c r="S17" s="7">
        <v>0</v>
      </c>
      <c r="T17" s="7">
        <v>0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</row>
    <row r="18" spans="1:27">
      <c r="A18" s="7">
        <v>16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0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0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</row>
    <row r="19" spans="1:27">
      <c r="A19" s="7">
        <v>17</v>
      </c>
      <c r="B19" s="7">
        <v>0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0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</row>
    <row r="20" spans="1:27">
      <c r="A20" s="7">
        <v>18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0</v>
      </c>
      <c r="P20" s="7">
        <v>0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</row>
    <row r="21" spans="1:27">
      <c r="A21" s="7">
        <v>19</v>
      </c>
      <c r="B21" s="7">
        <v>1</v>
      </c>
      <c r="C21" s="7">
        <v>1</v>
      </c>
      <c r="D21" s="7">
        <v>0</v>
      </c>
      <c r="E21" s="7">
        <v>1</v>
      </c>
      <c r="F21" s="7">
        <v>1</v>
      </c>
      <c r="G21" s="7">
        <v>0</v>
      </c>
      <c r="H21" s="7">
        <v>1</v>
      </c>
      <c r="I21" s="7">
        <v>1</v>
      </c>
      <c r="J21" s="7">
        <v>0</v>
      </c>
      <c r="K21" s="7">
        <v>1</v>
      </c>
      <c r="L21" s="7">
        <v>0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0</v>
      </c>
      <c r="S21" s="7">
        <v>1</v>
      </c>
      <c r="T21" s="7">
        <v>1</v>
      </c>
      <c r="U21" s="7">
        <v>1</v>
      </c>
      <c r="V21" s="7">
        <v>1</v>
      </c>
      <c r="W21" s="7">
        <v>0</v>
      </c>
      <c r="X21" s="7">
        <v>1</v>
      </c>
      <c r="Y21" s="7">
        <v>1</v>
      </c>
      <c r="Z21" s="7">
        <v>1</v>
      </c>
      <c r="AA21" s="7">
        <v>1</v>
      </c>
    </row>
    <row r="22" spans="1:27">
      <c r="A22" s="7">
        <v>20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</row>
    <row r="23" spans="1:27">
      <c r="A23" s="7">
        <v>21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0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</row>
    <row r="24" spans="1:27">
      <c r="A24" s="7">
        <v>22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0</v>
      </c>
      <c r="N24" s="7">
        <v>1</v>
      </c>
      <c r="O24" s="7">
        <v>1</v>
      </c>
      <c r="P24" s="7">
        <v>0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</row>
    <row r="25" spans="1:27">
      <c r="A25" s="7">
        <v>23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1</v>
      </c>
      <c r="I25" s="7">
        <v>1</v>
      </c>
      <c r="J25" s="7">
        <v>1</v>
      </c>
      <c r="K25" s="7">
        <v>0</v>
      </c>
      <c r="L25" s="7">
        <v>1</v>
      </c>
      <c r="M25" s="7">
        <v>1</v>
      </c>
      <c r="N25" s="7">
        <v>1</v>
      </c>
      <c r="O25" s="7">
        <v>0</v>
      </c>
      <c r="P25" s="7">
        <v>0</v>
      </c>
      <c r="Q25" s="7">
        <v>1</v>
      </c>
      <c r="R25" s="7">
        <v>1</v>
      </c>
      <c r="S25" s="7">
        <v>0</v>
      </c>
      <c r="T25" s="7">
        <v>0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</row>
    <row r="26" spans="1:27">
      <c r="A26" s="7">
        <v>24</v>
      </c>
      <c r="B26" s="7">
        <v>1</v>
      </c>
      <c r="C26" s="7">
        <v>1</v>
      </c>
      <c r="D26" s="7">
        <v>0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</row>
    <row r="27" spans="1:27">
      <c r="A27" s="7">
        <v>25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0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0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</row>
    <row r="28" spans="1:27">
      <c r="A28" s="7">
        <v>26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</row>
    <row r="29" spans="1:27">
      <c r="A29" s="7">
        <v>27</v>
      </c>
      <c r="B29" s="7">
        <v>1</v>
      </c>
      <c r="C29" s="7">
        <v>1</v>
      </c>
      <c r="D29" s="7">
        <v>1</v>
      </c>
      <c r="E29" s="7">
        <v>0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7">
        <v>1</v>
      </c>
      <c r="R29" s="7">
        <v>1</v>
      </c>
      <c r="S29" s="7">
        <v>0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0</v>
      </c>
      <c r="AA29" s="7">
        <v>1</v>
      </c>
    </row>
    <row r="30" spans="1:27">
      <c r="A30" s="7">
        <v>28</v>
      </c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</row>
    <row r="31" spans="1:27">
      <c r="A31" s="7">
        <v>29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1</v>
      </c>
      <c r="H31" s="7">
        <v>1</v>
      </c>
      <c r="I31" s="7">
        <v>1</v>
      </c>
      <c r="J31" s="7">
        <v>1</v>
      </c>
      <c r="K31" s="7">
        <v>0</v>
      </c>
      <c r="L31" s="7">
        <v>1</v>
      </c>
      <c r="M31" s="7">
        <v>1</v>
      </c>
      <c r="N31" s="7">
        <v>1</v>
      </c>
      <c r="O31" s="7">
        <v>0</v>
      </c>
      <c r="P31" s="7">
        <v>0</v>
      </c>
      <c r="Q31" s="7">
        <v>1</v>
      </c>
      <c r="R31" s="7">
        <v>1</v>
      </c>
      <c r="S31" s="7">
        <v>0</v>
      </c>
      <c r="T31" s="7">
        <v>0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</row>
    <row r="32" spans="1:27">
      <c r="A32" s="7">
        <v>30</v>
      </c>
      <c r="B32" s="7">
        <v>1</v>
      </c>
      <c r="C32" s="7">
        <v>0</v>
      </c>
      <c r="D32" s="7">
        <v>0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0</v>
      </c>
      <c r="L32" s="7">
        <v>1</v>
      </c>
      <c r="M32" s="7">
        <v>1</v>
      </c>
      <c r="N32" s="7">
        <v>1</v>
      </c>
      <c r="O32" s="7">
        <v>0</v>
      </c>
      <c r="P32" s="7">
        <v>0</v>
      </c>
      <c r="Q32" s="7">
        <v>1</v>
      </c>
      <c r="R32" s="7">
        <v>1</v>
      </c>
      <c r="S32" s="7">
        <v>1</v>
      </c>
      <c r="T32" s="7">
        <v>0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</row>
    <row r="33" spans="1:27">
      <c r="A33" s="7">
        <v>31</v>
      </c>
      <c r="B33" s="7">
        <v>1</v>
      </c>
      <c r="C33" s="7">
        <v>1</v>
      </c>
      <c r="D33" s="7">
        <v>0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</row>
    <row r="34" spans="1:27">
      <c r="B34" s="7">
        <f t="shared" ref="B34:AA34" si="0">COUNTIF(B3:B33,0)</f>
        <v>2</v>
      </c>
      <c r="C34" s="7">
        <f t="shared" si="0"/>
        <v>5</v>
      </c>
      <c r="D34" s="7">
        <f t="shared" si="0"/>
        <v>15</v>
      </c>
      <c r="E34" s="7">
        <f t="shared" si="0"/>
        <v>1</v>
      </c>
      <c r="F34" s="7">
        <f t="shared" si="0"/>
        <v>5</v>
      </c>
      <c r="G34" s="7">
        <f t="shared" si="0"/>
        <v>6</v>
      </c>
      <c r="H34" s="7">
        <f t="shared" si="0"/>
        <v>0</v>
      </c>
      <c r="I34" s="7">
        <f t="shared" si="0"/>
        <v>0</v>
      </c>
      <c r="J34" s="7">
        <f t="shared" si="0"/>
        <v>2</v>
      </c>
      <c r="K34" s="7">
        <f t="shared" si="0"/>
        <v>6</v>
      </c>
      <c r="L34" s="7">
        <f t="shared" si="0"/>
        <v>9</v>
      </c>
      <c r="M34" s="7">
        <f t="shared" si="0"/>
        <v>3</v>
      </c>
      <c r="N34" s="7">
        <f t="shared" si="0"/>
        <v>0</v>
      </c>
      <c r="O34" s="7">
        <f t="shared" si="0"/>
        <v>7</v>
      </c>
      <c r="P34" s="7">
        <f t="shared" si="0"/>
        <v>13</v>
      </c>
      <c r="Q34" s="7">
        <f t="shared" si="0"/>
        <v>2</v>
      </c>
      <c r="R34" s="7">
        <f t="shared" si="0"/>
        <v>2</v>
      </c>
      <c r="S34" s="7">
        <f t="shared" si="0"/>
        <v>11</v>
      </c>
      <c r="T34" s="7">
        <f t="shared" si="0"/>
        <v>6</v>
      </c>
      <c r="U34" s="7">
        <f t="shared" si="0"/>
        <v>1</v>
      </c>
      <c r="V34" s="7">
        <f t="shared" si="0"/>
        <v>0</v>
      </c>
      <c r="W34" s="7">
        <f t="shared" si="0"/>
        <v>5</v>
      </c>
      <c r="X34" s="7">
        <f t="shared" si="0"/>
        <v>0</v>
      </c>
      <c r="Y34" s="7">
        <f t="shared" si="0"/>
        <v>0</v>
      </c>
      <c r="Z34" s="7">
        <f t="shared" si="0"/>
        <v>1</v>
      </c>
      <c r="AA34" s="7">
        <f t="shared" si="0"/>
        <v>1</v>
      </c>
    </row>
  </sheetData>
  <autoFilter ref="A2:AA34" xr:uid="{00000000-0009-0000-0000-000006000000}"/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4"/>
  <sheetViews>
    <sheetView topLeftCell="B1" zoomScale="78" workbookViewId="0">
      <selection activeCell="C1" sqref="C1"/>
    </sheetView>
  </sheetViews>
  <sheetFormatPr defaultColWidth="8.73046875" defaultRowHeight="13.5"/>
  <cols>
    <col min="2" max="2" width="20.796875" customWidth="1"/>
    <col min="3" max="3" width="18" customWidth="1"/>
    <col min="4" max="29" width="12.796875"/>
  </cols>
  <sheetData>
    <row r="1" spans="1:29" s="1" customFormat="1">
      <c r="C1" s="6" t="s">
        <v>79</v>
      </c>
    </row>
    <row r="2" spans="1:29">
      <c r="B2" s="3"/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</row>
    <row r="3" spans="1:29">
      <c r="B3" s="3" t="s">
        <v>77</v>
      </c>
      <c r="C3" s="4"/>
      <c r="D3" s="4">
        <v>6</v>
      </c>
      <c r="E3" s="4">
        <v>2</v>
      </c>
      <c r="F3" s="4">
        <v>7</v>
      </c>
      <c r="G3" s="4">
        <v>2</v>
      </c>
      <c r="H3" s="4">
        <v>9</v>
      </c>
      <c r="I3" s="4">
        <v>6</v>
      </c>
      <c r="J3" s="4">
        <v>2</v>
      </c>
      <c r="K3" s="4">
        <v>7</v>
      </c>
      <c r="L3" s="4">
        <v>3</v>
      </c>
      <c r="M3" s="4">
        <v>3</v>
      </c>
      <c r="N3" s="4">
        <v>8</v>
      </c>
      <c r="O3" s="4">
        <v>2</v>
      </c>
      <c r="P3" s="4">
        <v>9</v>
      </c>
      <c r="Q3" s="4">
        <v>9</v>
      </c>
      <c r="R3" s="4">
        <v>3</v>
      </c>
      <c r="S3" s="4">
        <v>6</v>
      </c>
      <c r="T3" s="4">
        <v>8</v>
      </c>
      <c r="U3" s="4">
        <v>8</v>
      </c>
      <c r="V3" s="4">
        <v>5</v>
      </c>
      <c r="W3" s="4">
        <v>6</v>
      </c>
      <c r="X3" s="4">
        <v>5</v>
      </c>
      <c r="Y3" s="4">
        <v>5</v>
      </c>
      <c r="Z3" s="4">
        <v>3</v>
      </c>
      <c r="AA3" s="4">
        <v>2</v>
      </c>
      <c r="AB3" s="4">
        <v>6</v>
      </c>
      <c r="AC3" s="4">
        <v>1</v>
      </c>
    </row>
    <row r="4" spans="1:29">
      <c r="A4" s="21" t="s">
        <v>78</v>
      </c>
      <c r="B4" s="3" t="s">
        <v>16</v>
      </c>
      <c r="C4" s="4">
        <v>4</v>
      </c>
      <c r="D4">
        <f>EXP(-0.5*((C4-$D$3)^2)/2.790922305)/6.995804762</f>
        <v>6.9814075514664231E-2</v>
      </c>
      <c r="E4">
        <f>EXP(-0.5*((C4-$E$3)^2)/2.790922305)/6.995804762</f>
        <v>6.9814075514664231E-2</v>
      </c>
      <c r="F4">
        <f>EXP(-0.5*((C4-$F$3)^2)/2.790922305)/6.995804762</f>
        <v>2.850485470276241E-2</v>
      </c>
      <c r="G4">
        <f>EXP(-0.5*((C4-$G$3)^2)/2.790922305)/6.995804762</f>
        <v>6.9814075514664231E-2</v>
      </c>
      <c r="H4">
        <f>EXP(-0.5*((C4-$H$3)^2)/2.790922305)/6.995804762</f>
        <v>1.6219651562611338E-3</v>
      </c>
      <c r="I4">
        <f>EXP(-0.5*((C4-$I$3)^2)/2.790922305)/6.995804762</f>
        <v>6.9814075514664231E-2</v>
      </c>
      <c r="J4">
        <f>EXP(-0.5*((C4-$K$3)^2)/2.790922305)/6.995804762</f>
        <v>2.850485470276241E-2</v>
      </c>
      <c r="K4">
        <f>EXP(-0.5*((C4-$K$3)^2)/2.790922305)/6.995804762</f>
        <v>2.850485470276241E-2</v>
      </c>
      <c r="L4">
        <f>EXP(-0.5*((C4-$L$3)^2)/2.790922305)/6.995804762</f>
        <v>0.11949713343268739</v>
      </c>
      <c r="M4">
        <f>EXP(-0.5*((C4-$M$3)^2)/2.790922305)/6.995804762</f>
        <v>0.11949713343268739</v>
      </c>
      <c r="N4">
        <f>EXP(-0.5*((C4-$N$3)^2)/2.790922305)/6.995804762</f>
        <v>8.1336411529696253E-3</v>
      </c>
      <c r="O4">
        <f>EXP(-0.5*((C4-$O$3)^2)/2.790922305)/6.995804762</f>
        <v>6.9814075514664231E-2</v>
      </c>
      <c r="P4">
        <f>EXP(-0.5*((C4-$P$3)^2)/2.790922305)/6.995804762</f>
        <v>1.6219651562611338E-3</v>
      </c>
      <c r="Q4">
        <f>EXP(-0.5*((C4-$Q$3)^2)/2.790922305)/6.995804762</f>
        <v>1.6219651562611338E-3</v>
      </c>
      <c r="R4">
        <f>EXP(-0.5*((C4-$R$3)^2)/2.790922305)/6.995804762</f>
        <v>0.11949713343268739</v>
      </c>
      <c r="S4">
        <f>EXP(-0.5*((C4-$P$3)^2)/2.790922305)/6.995804762</f>
        <v>1.6219651562611338E-3</v>
      </c>
      <c r="T4">
        <f>EXP(-0.5*((C4-$T$3)^2)/2.790922305)/6.995804762</f>
        <v>8.1336411529696253E-3</v>
      </c>
      <c r="U4">
        <f>EXP(-0.5*((C4-$R$3)^2)/2.790922305)/6.995804762</f>
        <v>0.11949713343268739</v>
      </c>
      <c r="V4">
        <f>EXP(-0.5*((C4-$V$3)^2)/2.790922305)/6.995804762</f>
        <v>0.11949713343268739</v>
      </c>
      <c r="W4">
        <f>EXP(-0.5*((C4-$W$3)^2)/2.790922305)/6.995804762</f>
        <v>6.9814075514664231E-2</v>
      </c>
      <c r="X4">
        <f>EXP(-0.5*((C4-$U$3)^2)/2.790922305)/6.995804762</f>
        <v>8.1336411529696253E-3</v>
      </c>
      <c r="Y4">
        <f>EXP(-0.5*((C4-$V$3)^2)/2.790922305)/6.995804762</f>
        <v>0.11949713343268739</v>
      </c>
      <c r="Z4">
        <f>EXP(-0.5*((C4-$W$3)^2)/2.790922305)/6.995804762</f>
        <v>6.9814075514664231E-2</v>
      </c>
      <c r="AA4">
        <f>EXP(-0.5*((C4-$X$3)^2)/2.790922305)/6.995804762</f>
        <v>0.11949713343268739</v>
      </c>
      <c r="AB4">
        <f>EXP(-0.5*((C4-$Y$3)^2)/2.790922305)/6.995804762</f>
        <v>0.11949713343268739</v>
      </c>
      <c r="AC4">
        <f>EXP(-0.5*((C4-$Z$3)^2)/2.790922305)/6.995804762</f>
        <v>0.11949713343268739</v>
      </c>
    </row>
    <row r="5" spans="1:29">
      <c r="A5" s="21"/>
      <c r="B5" s="3" t="s">
        <v>17</v>
      </c>
      <c r="C5" s="4">
        <v>2</v>
      </c>
      <c r="D5">
        <f t="shared" ref="D5:D34" si="0">EXP(-0.5*((C5-$D$3)^2)/2.790922305)/6.995804762</f>
        <v>8.1336411529696253E-3</v>
      </c>
      <c r="E5">
        <f t="shared" ref="E5:E34" si="1">EXP(-0.5*((C5-$E$3)^2)/2.790922305)/6.995804762</f>
        <v>0.14294281130197156</v>
      </c>
      <c r="F5">
        <f t="shared" ref="F5:F34" si="2">EXP(-0.5*((C5-$F$3)^2)/2.790922305)/6.995804762</f>
        <v>1.6219651562611338E-3</v>
      </c>
      <c r="G5">
        <f t="shared" ref="G5:G34" si="3">EXP(-0.5*((C5-$G$3)^2)/2.790922305)/6.995804762</f>
        <v>0.14294281130197156</v>
      </c>
      <c r="H5">
        <f t="shared" ref="H5:H34" si="4">EXP(-0.5*((C5-$H$3)^2)/2.790922305)/6.995804762</f>
        <v>2.2015347921355072E-5</v>
      </c>
      <c r="I5">
        <f t="shared" ref="I5:I34" si="5">EXP(-0.5*((C5-$I$3)^2)/2.790922305)/6.995804762</f>
        <v>8.1336411529696253E-3</v>
      </c>
      <c r="J5">
        <f t="shared" ref="J5:J34" si="6">EXP(-0.5*((C5-$K$3)^2)/2.790922305)/6.995804762</f>
        <v>1.6219651562611338E-3</v>
      </c>
      <c r="K5">
        <f t="shared" ref="K5:K34" si="7">EXP(-0.5*((C5-$K$3)^2)/2.790922305)/6.995804762</f>
        <v>1.6219651562611338E-3</v>
      </c>
      <c r="L5">
        <f t="shared" ref="L5:L34" si="8">EXP(-0.5*((C5-$L$3)^2)/2.790922305)/6.995804762</f>
        <v>0.11949713343268739</v>
      </c>
      <c r="M5">
        <f t="shared" ref="M5:M34" si="9">EXP(-0.5*((C5-$M$3)^2)/2.790922305)/6.995804762</f>
        <v>0.11949713343268739</v>
      </c>
      <c r="N5">
        <f t="shared" ref="N5:N34" si="10">EXP(-0.5*((C5-$N$3)^2)/2.790922305)/6.995804762</f>
        <v>2.2604159792085989E-4</v>
      </c>
      <c r="O5">
        <f t="shared" ref="O5:O34" si="11">EXP(-0.5*((C5-$O$3)^2)/2.790922305)/6.995804762</f>
        <v>0.14294281130197156</v>
      </c>
      <c r="P5">
        <f t="shared" ref="P5:P34" si="12">EXP(-0.5*((C5-$P$3)^2)/2.790922305)/6.995804762</f>
        <v>2.2015347921355072E-5</v>
      </c>
      <c r="Q5">
        <f t="shared" ref="Q5:Q34" si="13">EXP(-0.5*((C5-$Q$3)^2)/2.790922305)/6.995804762</f>
        <v>2.2015347921355072E-5</v>
      </c>
      <c r="R5">
        <f t="shared" ref="R5:R34" si="14">EXP(-0.5*((C5-$R$3)^2)/2.790922305)/6.995804762</f>
        <v>0.11949713343268739</v>
      </c>
      <c r="S5">
        <f t="shared" ref="S5:S34" si="15">EXP(-0.5*((C5-$P$3)^2)/2.790922305)/6.995804762</f>
        <v>2.2015347921355072E-5</v>
      </c>
      <c r="T5">
        <f t="shared" ref="T5:T34" si="16">EXP(-0.5*((C5-$T$3)^2)/2.790922305)/6.995804762</f>
        <v>2.2604159792085989E-4</v>
      </c>
      <c r="U5">
        <f t="shared" ref="U5:U34" si="17">EXP(-0.5*((C5-$R$3)^2)/2.790922305)/6.995804762</f>
        <v>0.11949713343268739</v>
      </c>
      <c r="V5">
        <f t="shared" ref="V5:V34" si="18">EXP(-0.5*((C5-$V$3)^2)/2.790922305)/6.995804762</f>
        <v>2.850485470276241E-2</v>
      </c>
      <c r="W5">
        <f t="shared" ref="W5:W34" si="19">EXP(-0.5*((C5-$W$3)^2)/2.790922305)/6.995804762</f>
        <v>8.1336411529696253E-3</v>
      </c>
      <c r="X5">
        <f t="shared" ref="X5:X34" si="20">EXP(-0.5*((C5-$U$3)^2)/2.790922305)/6.995804762</f>
        <v>2.2604159792085989E-4</v>
      </c>
      <c r="Y5">
        <f t="shared" ref="Y5:Y34" si="21">EXP(-0.5*((C5-$V$3)^2)/2.790922305)/6.995804762</f>
        <v>2.850485470276241E-2</v>
      </c>
      <c r="Z5">
        <f t="shared" ref="Z5:Z34" si="22">EXP(-0.5*((C5-$W$3)^2)/2.790922305)/6.995804762</f>
        <v>8.1336411529696253E-3</v>
      </c>
      <c r="AA5">
        <f t="shared" ref="AA5:AA34" si="23">EXP(-0.5*((C5-$X$3)^2)/2.790922305)/6.995804762</f>
        <v>2.850485470276241E-2</v>
      </c>
      <c r="AB5">
        <f t="shared" ref="AB5:AB34" si="24">EXP(-0.5*((C5-$Y$3)^2)/2.790922305)/6.995804762</f>
        <v>2.850485470276241E-2</v>
      </c>
      <c r="AC5">
        <f t="shared" ref="AC5:AC34" si="25">EXP(-0.5*((C5-$Z$3)^2)/2.790922305)/6.995804762</f>
        <v>0.11949713343268739</v>
      </c>
    </row>
    <row r="6" spans="1:29">
      <c r="A6" s="21"/>
      <c r="B6" s="3" t="s">
        <v>18</v>
      </c>
      <c r="C6" s="4">
        <v>7</v>
      </c>
      <c r="D6">
        <f t="shared" si="0"/>
        <v>0.11949713343268739</v>
      </c>
      <c r="E6">
        <f t="shared" si="1"/>
        <v>1.6219651562611338E-3</v>
      </c>
      <c r="F6">
        <f t="shared" si="2"/>
        <v>0.14294281130197156</v>
      </c>
      <c r="G6">
        <f t="shared" si="3"/>
        <v>1.6219651562611338E-3</v>
      </c>
      <c r="H6">
        <f t="shared" si="4"/>
        <v>6.9814075514664231E-2</v>
      </c>
      <c r="I6">
        <f t="shared" si="5"/>
        <v>0.11949713343268739</v>
      </c>
      <c r="J6">
        <f t="shared" si="6"/>
        <v>0.14294281130197156</v>
      </c>
      <c r="K6">
        <f t="shared" si="7"/>
        <v>0.14294281130197156</v>
      </c>
      <c r="L6">
        <f t="shared" si="8"/>
        <v>8.1336411529696253E-3</v>
      </c>
      <c r="M6">
        <f t="shared" si="9"/>
        <v>8.1336411529696253E-3</v>
      </c>
      <c r="N6">
        <f t="shared" si="10"/>
        <v>0.11949713343268739</v>
      </c>
      <c r="O6">
        <f t="shared" si="11"/>
        <v>1.6219651562611338E-3</v>
      </c>
      <c r="P6">
        <f t="shared" si="12"/>
        <v>6.9814075514664231E-2</v>
      </c>
      <c r="Q6">
        <f t="shared" si="13"/>
        <v>6.9814075514664231E-2</v>
      </c>
      <c r="R6">
        <f t="shared" si="14"/>
        <v>8.1336411529696253E-3</v>
      </c>
      <c r="S6">
        <f t="shared" si="15"/>
        <v>6.9814075514664231E-2</v>
      </c>
      <c r="T6">
        <f t="shared" si="16"/>
        <v>0.11949713343268739</v>
      </c>
      <c r="U6">
        <f t="shared" si="17"/>
        <v>8.1336411529696253E-3</v>
      </c>
      <c r="V6">
        <f t="shared" si="18"/>
        <v>6.9814075514664231E-2</v>
      </c>
      <c r="W6">
        <f t="shared" si="19"/>
        <v>0.11949713343268739</v>
      </c>
      <c r="X6">
        <f t="shared" si="20"/>
        <v>0.11949713343268739</v>
      </c>
      <c r="Y6">
        <f t="shared" si="21"/>
        <v>6.9814075514664231E-2</v>
      </c>
      <c r="Z6">
        <f t="shared" si="22"/>
        <v>0.11949713343268739</v>
      </c>
      <c r="AA6">
        <f t="shared" si="23"/>
        <v>6.9814075514664231E-2</v>
      </c>
      <c r="AB6">
        <f t="shared" si="24"/>
        <v>6.9814075514664231E-2</v>
      </c>
      <c r="AC6">
        <f t="shared" si="25"/>
        <v>8.1336411529696253E-3</v>
      </c>
    </row>
    <row r="7" spans="1:29">
      <c r="A7" s="21"/>
      <c r="B7" s="3" t="s">
        <v>19</v>
      </c>
      <c r="C7" s="4">
        <v>6</v>
      </c>
      <c r="D7">
        <f t="shared" si="0"/>
        <v>0.14294281130197156</v>
      </c>
      <c r="E7">
        <f t="shared" si="1"/>
        <v>8.1336411529696253E-3</v>
      </c>
      <c r="F7">
        <f t="shared" si="2"/>
        <v>0.11949713343268739</v>
      </c>
      <c r="G7">
        <f t="shared" si="3"/>
        <v>8.1336411529696253E-3</v>
      </c>
      <c r="H7">
        <f t="shared" si="4"/>
        <v>2.850485470276241E-2</v>
      </c>
      <c r="I7">
        <f t="shared" si="5"/>
        <v>0.14294281130197156</v>
      </c>
      <c r="J7">
        <f t="shared" si="6"/>
        <v>0.11949713343268739</v>
      </c>
      <c r="K7">
        <f t="shared" si="7"/>
        <v>0.11949713343268739</v>
      </c>
      <c r="L7">
        <f t="shared" si="8"/>
        <v>2.850485470276241E-2</v>
      </c>
      <c r="M7">
        <f t="shared" si="9"/>
        <v>2.850485470276241E-2</v>
      </c>
      <c r="N7">
        <f t="shared" si="10"/>
        <v>6.9814075514664231E-2</v>
      </c>
      <c r="O7">
        <f t="shared" si="11"/>
        <v>8.1336411529696253E-3</v>
      </c>
      <c r="P7">
        <f t="shared" si="12"/>
        <v>2.850485470276241E-2</v>
      </c>
      <c r="Q7">
        <f t="shared" si="13"/>
        <v>2.850485470276241E-2</v>
      </c>
      <c r="R7">
        <f t="shared" si="14"/>
        <v>2.850485470276241E-2</v>
      </c>
      <c r="S7">
        <f t="shared" si="15"/>
        <v>2.850485470276241E-2</v>
      </c>
      <c r="T7">
        <f t="shared" si="16"/>
        <v>6.9814075514664231E-2</v>
      </c>
      <c r="U7">
        <f t="shared" si="17"/>
        <v>2.850485470276241E-2</v>
      </c>
      <c r="V7">
        <f t="shared" si="18"/>
        <v>0.11949713343268739</v>
      </c>
      <c r="W7">
        <f t="shared" si="19"/>
        <v>0.14294281130197156</v>
      </c>
      <c r="X7">
        <f t="shared" si="20"/>
        <v>6.9814075514664231E-2</v>
      </c>
      <c r="Y7">
        <f t="shared" si="21"/>
        <v>0.11949713343268739</v>
      </c>
      <c r="Z7">
        <f t="shared" si="22"/>
        <v>0.14294281130197156</v>
      </c>
      <c r="AA7">
        <f t="shared" si="23"/>
        <v>0.11949713343268739</v>
      </c>
      <c r="AB7">
        <f t="shared" si="24"/>
        <v>0.11949713343268739</v>
      </c>
      <c r="AC7">
        <f t="shared" si="25"/>
        <v>2.850485470276241E-2</v>
      </c>
    </row>
    <row r="8" spans="1:29">
      <c r="A8" s="21"/>
      <c r="B8" s="3" t="s">
        <v>20</v>
      </c>
      <c r="C8" s="4">
        <v>8</v>
      </c>
      <c r="D8">
        <f t="shared" si="0"/>
        <v>6.9814075514664231E-2</v>
      </c>
      <c r="E8">
        <f t="shared" si="1"/>
        <v>2.2604159792085989E-4</v>
      </c>
      <c r="F8">
        <f t="shared" si="2"/>
        <v>0.11949713343268739</v>
      </c>
      <c r="G8">
        <f t="shared" si="3"/>
        <v>2.2604159792085989E-4</v>
      </c>
      <c r="H8">
        <f t="shared" si="4"/>
        <v>0.11949713343268739</v>
      </c>
      <c r="I8">
        <f t="shared" si="5"/>
        <v>6.9814075514664231E-2</v>
      </c>
      <c r="J8">
        <f t="shared" si="6"/>
        <v>0.11949713343268739</v>
      </c>
      <c r="K8">
        <f t="shared" si="7"/>
        <v>0.11949713343268739</v>
      </c>
      <c r="L8">
        <f t="shared" si="8"/>
        <v>1.6219651562611338E-3</v>
      </c>
      <c r="M8">
        <f t="shared" si="9"/>
        <v>1.6219651562611338E-3</v>
      </c>
      <c r="N8">
        <f t="shared" si="10"/>
        <v>0.14294281130197156</v>
      </c>
      <c r="O8">
        <f t="shared" si="11"/>
        <v>2.2604159792085989E-4</v>
      </c>
      <c r="P8">
        <f t="shared" si="12"/>
        <v>0.11949713343268739</v>
      </c>
      <c r="Q8">
        <f t="shared" si="13"/>
        <v>0.11949713343268739</v>
      </c>
      <c r="R8">
        <f t="shared" si="14"/>
        <v>1.6219651562611338E-3</v>
      </c>
      <c r="S8">
        <f t="shared" si="15"/>
        <v>0.11949713343268739</v>
      </c>
      <c r="T8">
        <f t="shared" si="16"/>
        <v>0.14294281130197156</v>
      </c>
      <c r="U8">
        <f t="shared" si="17"/>
        <v>1.6219651562611338E-3</v>
      </c>
      <c r="V8">
        <f t="shared" si="18"/>
        <v>2.850485470276241E-2</v>
      </c>
      <c r="W8">
        <f t="shared" si="19"/>
        <v>6.9814075514664231E-2</v>
      </c>
      <c r="X8">
        <f t="shared" si="20"/>
        <v>0.14294281130197156</v>
      </c>
      <c r="Y8">
        <f t="shared" si="21"/>
        <v>2.850485470276241E-2</v>
      </c>
      <c r="Z8">
        <f t="shared" si="22"/>
        <v>6.9814075514664231E-2</v>
      </c>
      <c r="AA8">
        <f t="shared" si="23"/>
        <v>2.850485470276241E-2</v>
      </c>
      <c r="AB8">
        <f t="shared" si="24"/>
        <v>2.850485470276241E-2</v>
      </c>
      <c r="AC8">
        <f t="shared" si="25"/>
        <v>1.6219651562611338E-3</v>
      </c>
    </row>
    <row r="9" spans="1:29">
      <c r="A9" s="21"/>
      <c r="B9" s="3" t="s">
        <v>21</v>
      </c>
      <c r="C9" s="4">
        <v>5</v>
      </c>
      <c r="D9">
        <f t="shared" si="0"/>
        <v>0.11949713343268739</v>
      </c>
      <c r="E9">
        <f t="shared" si="1"/>
        <v>2.850485470276241E-2</v>
      </c>
      <c r="F9">
        <f t="shared" si="2"/>
        <v>6.9814075514664231E-2</v>
      </c>
      <c r="G9">
        <f t="shared" si="3"/>
        <v>2.850485470276241E-2</v>
      </c>
      <c r="H9">
        <f t="shared" si="4"/>
        <v>8.1336411529696253E-3</v>
      </c>
      <c r="I9">
        <f t="shared" si="5"/>
        <v>0.11949713343268739</v>
      </c>
      <c r="J9">
        <f t="shared" si="6"/>
        <v>6.9814075514664231E-2</v>
      </c>
      <c r="K9">
        <f t="shared" si="7"/>
        <v>6.9814075514664231E-2</v>
      </c>
      <c r="L9">
        <f t="shared" si="8"/>
        <v>6.9814075514664231E-2</v>
      </c>
      <c r="M9">
        <f t="shared" si="9"/>
        <v>6.9814075514664231E-2</v>
      </c>
      <c r="N9">
        <f t="shared" si="10"/>
        <v>2.850485470276241E-2</v>
      </c>
      <c r="O9">
        <f t="shared" si="11"/>
        <v>2.850485470276241E-2</v>
      </c>
      <c r="P9">
        <f t="shared" si="12"/>
        <v>8.1336411529696253E-3</v>
      </c>
      <c r="Q9">
        <f t="shared" si="13"/>
        <v>8.1336411529696253E-3</v>
      </c>
      <c r="R9">
        <f t="shared" si="14"/>
        <v>6.9814075514664231E-2</v>
      </c>
      <c r="S9">
        <f t="shared" si="15"/>
        <v>8.1336411529696253E-3</v>
      </c>
      <c r="T9">
        <f t="shared" si="16"/>
        <v>2.850485470276241E-2</v>
      </c>
      <c r="U9">
        <f t="shared" si="17"/>
        <v>6.9814075514664231E-2</v>
      </c>
      <c r="V9">
        <f t="shared" si="18"/>
        <v>0.14294281130197156</v>
      </c>
      <c r="W9">
        <f t="shared" si="19"/>
        <v>0.11949713343268739</v>
      </c>
      <c r="X9">
        <f t="shared" si="20"/>
        <v>2.850485470276241E-2</v>
      </c>
      <c r="Y9">
        <f t="shared" si="21"/>
        <v>0.14294281130197156</v>
      </c>
      <c r="Z9">
        <f t="shared" si="22"/>
        <v>0.11949713343268739</v>
      </c>
      <c r="AA9">
        <f t="shared" si="23"/>
        <v>0.14294281130197156</v>
      </c>
      <c r="AB9">
        <f t="shared" si="24"/>
        <v>0.14294281130197156</v>
      </c>
      <c r="AC9">
        <f t="shared" si="25"/>
        <v>6.9814075514664231E-2</v>
      </c>
    </row>
    <row r="10" spans="1:29">
      <c r="A10" s="21"/>
      <c r="B10" s="3" t="s">
        <v>22</v>
      </c>
      <c r="C10" s="4">
        <v>1</v>
      </c>
      <c r="D10">
        <f t="shared" si="0"/>
        <v>1.6219651562611338E-3</v>
      </c>
      <c r="E10">
        <f t="shared" si="1"/>
        <v>0.11949713343268739</v>
      </c>
      <c r="F10">
        <f t="shared" si="2"/>
        <v>2.2604159792085989E-4</v>
      </c>
      <c r="G10">
        <f t="shared" si="3"/>
        <v>0.11949713343268739</v>
      </c>
      <c r="H10">
        <f t="shared" si="4"/>
        <v>1.4984873252289769E-6</v>
      </c>
      <c r="I10">
        <f t="shared" si="5"/>
        <v>1.6219651562611338E-3</v>
      </c>
      <c r="J10">
        <f t="shared" si="6"/>
        <v>2.2604159792085989E-4</v>
      </c>
      <c r="K10">
        <f t="shared" si="7"/>
        <v>2.2604159792085989E-4</v>
      </c>
      <c r="L10">
        <f t="shared" si="8"/>
        <v>6.9814075514664231E-2</v>
      </c>
      <c r="M10">
        <f t="shared" si="9"/>
        <v>6.9814075514664231E-2</v>
      </c>
      <c r="N10">
        <f t="shared" si="10"/>
        <v>2.2015347921355072E-5</v>
      </c>
      <c r="O10">
        <f t="shared" si="11"/>
        <v>0.11949713343268739</v>
      </c>
      <c r="P10">
        <f t="shared" si="12"/>
        <v>1.4984873252289769E-6</v>
      </c>
      <c r="Q10">
        <f t="shared" si="13"/>
        <v>1.4984873252289769E-6</v>
      </c>
      <c r="R10">
        <f t="shared" si="14"/>
        <v>6.9814075514664231E-2</v>
      </c>
      <c r="S10">
        <f t="shared" si="15"/>
        <v>1.4984873252289769E-6</v>
      </c>
      <c r="T10">
        <f t="shared" si="16"/>
        <v>2.2015347921355072E-5</v>
      </c>
      <c r="U10">
        <f t="shared" si="17"/>
        <v>6.9814075514664231E-2</v>
      </c>
      <c r="V10">
        <f t="shared" si="18"/>
        <v>8.1336411529696253E-3</v>
      </c>
      <c r="W10">
        <f t="shared" si="19"/>
        <v>1.6219651562611338E-3</v>
      </c>
      <c r="X10">
        <f t="shared" si="20"/>
        <v>2.2015347921355072E-5</v>
      </c>
      <c r="Y10">
        <f t="shared" si="21"/>
        <v>8.1336411529696253E-3</v>
      </c>
      <c r="Z10">
        <f t="shared" si="22"/>
        <v>1.6219651562611338E-3</v>
      </c>
      <c r="AA10">
        <f t="shared" si="23"/>
        <v>8.1336411529696253E-3</v>
      </c>
      <c r="AB10">
        <f t="shared" si="24"/>
        <v>8.1336411529696253E-3</v>
      </c>
      <c r="AC10">
        <f t="shared" si="25"/>
        <v>6.9814075514664231E-2</v>
      </c>
    </row>
    <row r="11" spans="1:29">
      <c r="A11" s="21"/>
      <c r="B11" s="3" t="s">
        <v>23</v>
      </c>
      <c r="C11" s="4">
        <v>4</v>
      </c>
      <c r="D11">
        <f t="shared" si="0"/>
        <v>6.9814075514664231E-2</v>
      </c>
      <c r="E11">
        <f t="shared" si="1"/>
        <v>6.9814075514664231E-2</v>
      </c>
      <c r="F11">
        <f t="shared" si="2"/>
        <v>2.850485470276241E-2</v>
      </c>
      <c r="G11">
        <f t="shared" si="3"/>
        <v>6.9814075514664231E-2</v>
      </c>
      <c r="H11">
        <f t="shared" si="4"/>
        <v>1.6219651562611338E-3</v>
      </c>
      <c r="I11">
        <f t="shared" si="5"/>
        <v>6.9814075514664231E-2</v>
      </c>
      <c r="J11">
        <f t="shared" si="6"/>
        <v>2.850485470276241E-2</v>
      </c>
      <c r="K11">
        <f t="shared" si="7"/>
        <v>2.850485470276241E-2</v>
      </c>
      <c r="L11">
        <f t="shared" si="8"/>
        <v>0.11949713343268739</v>
      </c>
      <c r="M11">
        <f t="shared" si="9"/>
        <v>0.11949713343268739</v>
      </c>
      <c r="N11">
        <f t="shared" si="10"/>
        <v>8.1336411529696253E-3</v>
      </c>
      <c r="O11">
        <f t="shared" si="11"/>
        <v>6.9814075514664231E-2</v>
      </c>
      <c r="P11">
        <f t="shared" si="12"/>
        <v>1.6219651562611338E-3</v>
      </c>
      <c r="Q11">
        <f t="shared" si="13"/>
        <v>1.6219651562611338E-3</v>
      </c>
      <c r="R11">
        <f t="shared" si="14"/>
        <v>0.11949713343268739</v>
      </c>
      <c r="S11">
        <f t="shared" si="15"/>
        <v>1.6219651562611338E-3</v>
      </c>
      <c r="T11">
        <f t="shared" si="16"/>
        <v>8.1336411529696253E-3</v>
      </c>
      <c r="U11">
        <f t="shared" si="17"/>
        <v>0.11949713343268739</v>
      </c>
      <c r="V11">
        <f t="shared" si="18"/>
        <v>0.11949713343268739</v>
      </c>
      <c r="W11">
        <f t="shared" si="19"/>
        <v>6.9814075514664231E-2</v>
      </c>
      <c r="X11">
        <f t="shared" si="20"/>
        <v>8.1336411529696253E-3</v>
      </c>
      <c r="Y11">
        <f t="shared" si="21"/>
        <v>0.11949713343268739</v>
      </c>
      <c r="Z11">
        <f t="shared" si="22"/>
        <v>6.9814075514664231E-2</v>
      </c>
      <c r="AA11">
        <f t="shared" si="23"/>
        <v>0.11949713343268739</v>
      </c>
      <c r="AB11">
        <f t="shared" si="24"/>
        <v>0.11949713343268739</v>
      </c>
      <c r="AC11">
        <f t="shared" si="25"/>
        <v>0.11949713343268739</v>
      </c>
    </row>
    <row r="12" spans="1:29">
      <c r="A12" s="21"/>
      <c r="B12" s="3" t="s">
        <v>24</v>
      </c>
      <c r="C12" s="4">
        <v>6</v>
      </c>
      <c r="D12">
        <f t="shared" si="0"/>
        <v>0.14294281130197156</v>
      </c>
      <c r="E12">
        <f t="shared" si="1"/>
        <v>8.1336411529696253E-3</v>
      </c>
      <c r="F12">
        <f t="shared" si="2"/>
        <v>0.11949713343268739</v>
      </c>
      <c r="G12">
        <f t="shared" si="3"/>
        <v>8.1336411529696253E-3</v>
      </c>
      <c r="H12">
        <f t="shared" si="4"/>
        <v>2.850485470276241E-2</v>
      </c>
      <c r="I12">
        <f t="shared" si="5"/>
        <v>0.14294281130197156</v>
      </c>
      <c r="J12">
        <f t="shared" si="6"/>
        <v>0.11949713343268739</v>
      </c>
      <c r="K12">
        <f t="shared" si="7"/>
        <v>0.11949713343268739</v>
      </c>
      <c r="L12">
        <f t="shared" si="8"/>
        <v>2.850485470276241E-2</v>
      </c>
      <c r="M12">
        <f t="shared" si="9"/>
        <v>2.850485470276241E-2</v>
      </c>
      <c r="N12">
        <f t="shared" si="10"/>
        <v>6.9814075514664231E-2</v>
      </c>
      <c r="O12">
        <f t="shared" si="11"/>
        <v>8.1336411529696253E-3</v>
      </c>
      <c r="P12">
        <f t="shared" si="12"/>
        <v>2.850485470276241E-2</v>
      </c>
      <c r="Q12">
        <f t="shared" si="13"/>
        <v>2.850485470276241E-2</v>
      </c>
      <c r="R12">
        <f t="shared" si="14"/>
        <v>2.850485470276241E-2</v>
      </c>
      <c r="S12">
        <f t="shared" si="15"/>
        <v>2.850485470276241E-2</v>
      </c>
      <c r="T12">
        <f t="shared" si="16"/>
        <v>6.9814075514664231E-2</v>
      </c>
      <c r="U12">
        <f t="shared" si="17"/>
        <v>2.850485470276241E-2</v>
      </c>
      <c r="V12">
        <f t="shared" si="18"/>
        <v>0.11949713343268739</v>
      </c>
      <c r="W12">
        <f t="shared" si="19"/>
        <v>0.14294281130197156</v>
      </c>
      <c r="X12">
        <f t="shared" si="20"/>
        <v>6.9814075514664231E-2</v>
      </c>
      <c r="Y12">
        <f t="shared" si="21"/>
        <v>0.11949713343268739</v>
      </c>
      <c r="Z12">
        <f t="shared" si="22"/>
        <v>0.14294281130197156</v>
      </c>
      <c r="AA12">
        <f t="shared" si="23"/>
        <v>0.11949713343268739</v>
      </c>
      <c r="AB12">
        <f t="shared" si="24"/>
        <v>0.11949713343268739</v>
      </c>
      <c r="AC12">
        <f t="shared" si="25"/>
        <v>2.850485470276241E-2</v>
      </c>
    </row>
    <row r="13" spans="1:29">
      <c r="A13" s="21"/>
      <c r="B13" s="3" t="s">
        <v>25</v>
      </c>
      <c r="C13" s="4">
        <v>9</v>
      </c>
      <c r="D13">
        <f t="shared" si="0"/>
        <v>2.850485470276241E-2</v>
      </c>
      <c r="E13">
        <f t="shared" si="1"/>
        <v>2.2015347921355072E-5</v>
      </c>
      <c r="F13">
        <f t="shared" si="2"/>
        <v>6.9814075514664231E-2</v>
      </c>
      <c r="G13">
        <f t="shared" si="3"/>
        <v>2.2015347921355072E-5</v>
      </c>
      <c r="H13">
        <f t="shared" si="4"/>
        <v>0.14294281130197156</v>
      </c>
      <c r="I13">
        <f t="shared" si="5"/>
        <v>2.850485470276241E-2</v>
      </c>
      <c r="J13">
        <f t="shared" si="6"/>
        <v>6.9814075514664231E-2</v>
      </c>
      <c r="K13">
        <f t="shared" si="7"/>
        <v>6.9814075514664231E-2</v>
      </c>
      <c r="L13">
        <f t="shared" si="8"/>
        <v>2.2604159792085989E-4</v>
      </c>
      <c r="M13">
        <f t="shared" si="9"/>
        <v>2.2604159792085989E-4</v>
      </c>
      <c r="N13">
        <f t="shared" si="10"/>
        <v>0.11949713343268739</v>
      </c>
      <c r="O13">
        <f t="shared" si="11"/>
        <v>2.2015347921355072E-5</v>
      </c>
      <c r="P13">
        <f t="shared" si="12"/>
        <v>0.14294281130197156</v>
      </c>
      <c r="Q13">
        <f t="shared" si="13"/>
        <v>0.14294281130197156</v>
      </c>
      <c r="R13">
        <f t="shared" si="14"/>
        <v>2.2604159792085989E-4</v>
      </c>
      <c r="S13">
        <f t="shared" si="15"/>
        <v>0.14294281130197156</v>
      </c>
      <c r="T13">
        <f t="shared" si="16"/>
        <v>0.11949713343268739</v>
      </c>
      <c r="U13">
        <f t="shared" si="17"/>
        <v>2.2604159792085989E-4</v>
      </c>
      <c r="V13">
        <f t="shared" si="18"/>
        <v>8.1336411529696253E-3</v>
      </c>
      <c r="W13">
        <f t="shared" si="19"/>
        <v>2.850485470276241E-2</v>
      </c>
      <c r="X13">
        <f t="shared" si="20"/>
        <v>0.11949713343268739</v>
      </c>
      <c r="Y13">
        <f t="shared" si="21"/>
        <v>8.1336411529696253E-3</v>
      </c>
      <c r="Z13">
        <f t="shared" si="22"/>
        <v>2.850485470276241E-2</v>
      </c>
      <c r="AA13">
        <f t="shared" si="23"/>
        <v>8.1336411529696253E-3</v>
      </c>
      <c r="AB13">
        <f t="shared" si="24"/>
        <v>8.1336411529696253E-3</v>
      </c>
      <c r="AC13">
        <f t="shared" si="25"/>
        <v>2.2604159792085989E-4</v>
      </c>
    </row>
    <row r="14" spans="1:29">
      <c r="A14" s="21"/>
      <c r="B14" s="3" t="s">
        <v>26</v>
      </c>
      <c r="C14" s="4">
        <v>1</v>
      </c>
      <c r="D14">
        <f t="shared" si="0"/>
        <v>1.6219651562611338E-3</v>
      </c>
      <c r="E14">
        <f t="shared" si="1"/>
        <v>0.11949713343268739</v>
      </c>
      <c r="F14">
        <f t="shared" si="2"/>
        <v>2.2604159792085989E-4</v>
      </c>
      <c r="G14">
        <f t="shared" si="3"/>
        <v>0.11949713343268739</v>
      </c>
      <c r="H14">
        <f t="shared" si="4"/>
        <v>1.4984873252289769E-6</v>
      </c>
      <c r="I14">
        <f t="shared" si="5"/>
        <v>1.6219651562611338E-3</v>
      </c>
      <c r="J14">
        <f t="shared" si="6"/>
        <v>2.2604159792085989E-4</v>
      </c>
      <c r="K14">
        <f t="shared" si="7"/>
        <v>2.2604159792085989E-4</v>
      </c>
      <c r="L14">
        <f t="shared" si="8"/>
        <v>6.9814075514664231E-2</v>
      </c>
      <c r="M14">
        <f t="shared" si="9"/>
        <v>6.9814075514664231E-2</v>
      </c>
      <c r="N14">
        <f t="shared" si="10"/>
        <v>2.2015347921355072E-5</v>
      </c>
      <c r="O14">
        <f t="shared" si="11"/>
        <v>0.11949713343268739</v>
      </c>
      <c r="P14">
        <f t="shared" si="12"/>
        <v>1.4984873252289769E-6</v>
      </c>
      <c r="Q14">
        <f t="shared" si="13"/>
        <v>1.4984873252289769E-6</v>
      </c>
      <c r="R14">
        <f t="shared" si="14"/>
        <v>6.9814075514664231E-2</v>
      </c>
      <c r="S14">
        <f t="shared" si="15"/>
        <v>1.4984873252289769E-6</v>
      </c>
      <c r="T14">
        <f t="shared" si="16"/>
        <v>2.2015347921355072E-5</v>
      </c>
      <c r="U14">
        <f t="shared" si="17"/>
        <v>6.9814075514664231E-2</v>
      </c>
      <c r="V14">
        <f t="shared" si="18"/>
        <v>8.1336411529696253E-3</v>
      </c>
      <c r="W14">
        <f t="shared" si="19"/>
        <v>1.6219651562611338E-3</v>
      </c>
      <c r="X14">
        <f t="shared" si="20"/>
        <v>2.2015347921355072E-5</v>
      </c>
      <c r="Y14">
        <f t="shared" si="21"/>
        <v>8.1336411529696253E-3</v>
      </c>
      <c r="Z14">
        <f t="shared" si="22"/>
        <v>1.6219651562611338E-3</v>
      </c>
      <c r="AA14">
        <f t="shared" si="23"/>
        <v>8.1336411529696253E-3</v>
      </c>
      <c r="AB14">
        <f t="shared" si="24"/>
        <v>8.1336411529696253E-3</v>
      </c>
      <c r="AC14">
        <f t="shared" si="25"/>
        <v>6.9814075514664231E-2</v>
      </c>
    </row>
    <row r="15" spans="1:29">
      <c r="A15" s="21"/>
      <c r="B15" s="3" t="s">
        <v>27</v>
      </c>
      <c r="C15" s="4">
        <v>7</v>
      </c>
      <c r="D15">
        <f t="shared" si="0"/>
        <v>0.11949713343268739</v>
      </c>
      <c r="E15">
        <f t="shared" si="1"/>
        <v>1.6219651562611338E-3</v>
      </c>
      <c r="F15">
        <f t="shared" si="2"/>
        <v>0.14294281130197156</v>
      </c>
      <c r="G15">
        <f t="shared" si="3"/>
        <v>1.6219651562611338E-3</v>
      </c>
      <c r="H15">
        <f t="shared" si="4"/>
        <v>6.9814075514664231E-2</v>
      </c>
      <c r="I15">
        <f t="shared" si="5"/>
        <v>0.11949713343268739</v>
      </c>
      <c r="J15">
        <f t="shared" si="6"/>
        <v>0.14294281130197156</v>
      </c>
      <c r="K15">
        <f t="shared" si="7"/>
        <v>0.14294281130197156</v>
      </c>
      <c r="L15">
        <f t="shared" si="8"/>
        <v>8.1336411529696253E-3</v>
      </c>
      <c r="M15">
        <f t="shared" si="9"/>
        <v>8.1336411529696253E-3</v>
      </c>
      <c r="N15">
        <f t="shared" si="10"/>
        <v>0.11949713343268739</v>
      </c>
      <c r="O15">
        <f t="shared" si="11"/>
        <v>1.6219651562611338E-3</v>
      </c>
      <c r="P15">
        <f t="shared" si="12"/>
        <v>6.9814075514664231E-2</v>
      </c>
      <c r="Q15">
        <f t="shared" si="13"/>
        <v>6.9814075514664231E-2</v>
      </c>
      <c r="R15">
        <f t="shared" si="14"/>
        <v>8.1336411529696253E-3</v>
      </c>
      <c r="S15">
        <f t="shared" si="15"/>
        <v>6.9814075514664231E-2</v>
      </c>
      <c r="T15">
        <f t="shared" si="16"/>
        <v>0.11949713343268739</v>
      </c>
      <c r="U15">
        <f t="shared" si="17"/>
        <v>8.1336411529696253E-3</v>
      </c>
      <c r="V15">
        <f t="shared" si="18"/>
        <v>6.9814075514664231E-2</v>
      </c>
      <c r="W15">
        <f t="shared" si="19"/>
        <v>0.11949713343268739</v>
      </c>
      <c r="X15">
        <f t="shared" si="20"/>
        <v>0.11949713343268739</v>
      </c>
      <c r="Y15">
        <f t="shared" si="21"/>
        <v>6.9814075514664231E-2</v>
      </c>
      <c r="Z15">
        <f t="shared" si="22"/>
        <v>0.11949713343268739</v>
      </c>
      <c r="AA15">
        <f t="shared" si="23"/>
        <v>6.9814075514664231E-2</v>
      </c>
      <c r="AB15">
        <f t="shared" si="24"/>
        <v>6.9814075514664231E-2</v>
      </c>
      <c r="AC15">
        <f t="shared" si="25"/>
        <v>8.1336411529696253E-3</v>
      </c>
    </row>
    <row r="16" spans="1:29">
      <c r="A16" s="21"/>
      <c r="B16" s="3" t="s">
        <v>28</v>
      </c>
      <c r="C16" s="4">
        <v>5</v>
      </c>
      <c r="D16">
        <f t="shared" si="0"/>
        <v>0.11949713343268739</v>
      </c>
      <c r="E16">
        <f t="shared" si="1"/>
        <v>2.850485470276241E-2</v>
      </c>
      <c r="F16">
        <f t="shared" si="2"/>
        <v>6.9814075514664231E-2</v>
      </c>
      <c r="G16">
        <f t="shared" si="3"/>
        <v>2.850485470276241E-2</v>
      </c>
      <c r="H16">
        <f t="shared" si="4"/>
        <v>8.1336411529696253E-3</v>
      </c>
      <c r="I16">
        <f t="shared" si="5"/>
        <v>0.11949713343268739</v>
      </c>
      <c r="J16">
        <f t="shared" si="6"/>
        <v>6.9814075514664231E-2</v>
      </c>
      <c r="K16">
        <f t="shared" si="7"/>
        <v>6.9814075514664231E-2</v>
      </c>
      <c r="L16">
        <f t="shared" si="8"/>
        <v>6.9814075514664231E-2</v>
      </c>
      <c r="M16">
        <f t="shared" si="9"/>
        <v>6.9814075514664231E-2</v>
      </c>
      <c r="N16">
        <f t="shared" si="10"/>
        <v>2.850485470276241E-2</v>
      </c>
      <c r="O16">
        <f t="shared" si="11"/>
        <v>2.850485470276241E-2</v>
      </c>
      <c r="P16">
        <f t="shared" si="12"/>
        <v>8.1336411529696253E-3</v>
      </c>
      <c r="Q16">
        <f t="shared" si="13"/>
        <v>8.1336411529696253E-3</v>
      </c>
      <c r="R16">
        <f t="shared" si="14"/>
        <v>6.9814075514664231E-2</v>
      </c>
      <c r="S16">
        <f t="shared" si="15"/>
        <v>8.1336411529696253E-3</v>
      </c>
      <c r="T16">
        <f t="shared" si="16"/>
        <v>2.850485470276241E-2</v>
      </c>
      <c r="U16">
        <f t="shared" si="17"/>
        <v>6.9814075514664231E-2</v>
      </c>
      <c r="V16">
        <f t="shared" si="18"/>
        <v>0.14294281130197156</v>
      </c>
      <c r="W16">
        <f t="shared" si="19"/>
        <v>0.11949713343268739</v>
      </c>
      <c r="X16">
        <f t="shared" si="20"/>
        <v>2.850485470276241E-2</v>
      </c>
      <c r="Y16">
        <f t="shared" si="21"/>
        <v>0.14294281130197156</v>
      </c>
      <c r="Z16">
        <f t="shared" si="22"/>
        <v>0.11949713343268739</v>
      </c>
      <c r="AA16">
        <f t="shared" si="23"/>
        <v>0.14294281130197156</v>
      </c>
      <c r="AB16">
        <f t="shared" si="24"/>
        <v>0.14294281130197156</v>
      </c>
      <c r="AC16">
        <f t="shared" si="25"/>
        <v>6.9814075514664231E-2</v>
      </c>
    </row>
    <row r="17" spans="1:29">
      <c r="A17" s="21"/>
      <c r="B17" s="3" t="s">
        <v>29</v>
      </c>
      <c r="C17" s="4">
        <v>6</v>
      </c>
      <c r="D17">
        <f t="shared" si="0"/>
        <v>0.14294281130197156</v>
      </c>
      <c r="E17">
        <f t="shared" si="1"/>
        <v>8.1336411529696253E-3</v>
      </c>
      <c r="F17">
        <f t="shared" si="2"/>
        <v>0.11949713343268739</v>
      </c>
      <c r="G17">
        <f t="shared" si="3"/>
        <v>8.1336411529696253E-3</v>
      </c>
      <c r="H17">
        <f t="shared" si="4"/>
        <v>2.850485470276241E-2</v>
      </c>
      <c r="I17">
        <f t="shared" si="5"/>
        <v>0.14294281130197156</v>
      </c>
      <c r="J17">
        <f t="shared" si="6"/>
        <v>0.11949713343268739</v>
      </c>
      <c r="K17">
        <f t="shared" si="7"/>
        <v>0.11949713343268739</v>
      </c>
      <c r="L17">
        <f t="shared" si="8"/>
        <v>2.850485470276241E-2</v>
      </c>
      <c r="M17">
        <f t="shared" si="9"/>
        <v>2.850485470276241E-2</v>
      </c>
      <c r="N17">
        <f t="shared" si="10"/>
        <v>6.9814075514664231E-2</v>
      </c>
      <c r="O17">
        <f t="shared" si="11"/>
        <v>8.1336411529696253E-3</v>
      </c>
      <c r="P17">
        <f t="shared" si="12"/>
        <v>2.850485470276241E-2</v>
      </c>
      <c r="Q17">
        <f t="shared" si="13"/>
        <v>2.850485470276241E-2</v>
      </c>
      <c r="R17">
        <f t="shared" si="14"/>
        <v>2.850485470276241E-2</v>
      </c>
      <c r="S17">
        <f t="shared" si="15"/>
        <v>2.850485470276241E-2</v>
      </c>
      <c r="T17">
        <f t="shared" si="16"/>
        <v>6.9814075514664231E-2</v>
      </c>
      <c r="U17">
        <f t="shared" si="17"/>
        <v>2.850485470276241E-2</v>
      </c>
      <c r="V17">
        <f t="shared" si="18"/>
        <v>0.11949713343268739</v>
      </c>
      <c r="W17">
        <f t="shared" si="19"/>
        <v>0.14294281130197156</v>
      </c>
      <c r="X17">
        <f t="shared" si="20"/>
        <v>6.9814075514664231E-2</v>
      </c>
      <c r="Y17">
        <f t="shared" si="21"/>
        <v>0.11949713343268739</v>
      </c>
      <c r="Z17">
        <f t="shared" si="22"/>
        <v>0.14294281130197156</v>
      </c>
      <c r="AA17">
        <f t="shared" si="23"/>
        <v>0.11949713343268739</v>
      </c>
      <c r="AB17">
        <f t="shared" si="24"/>
        <v>0.11949713343268739</v>
      </c>
      <c r="AC17">
        <f t="shared" si="25"/>
        <v>2.850485470276241E-2</v>
      </c>
    </row>
    <row r="18" spans="1:29">
      <c r="A18" s="21"/>
      <c r="B18" s="3" t="s">
        <v>30</v>
      </c>
      <c r="C18" s="4">
        <v>2</v>
      </c>
      <c r="D18">
        <f t="shared" si="0"/>
        <v>8.1336411529696253E-3</v>
      </c>
      <c r="E18">
        <f t="shared" si="1"/>
        <v>0.14294281130197156</v>
      </c>
      <c r="F18">
        <f t="shared" si="2"/>
        <v>1.6219651562611338E-3</v>
      </c>
      <c r="G18">
        <f t="shared" si="3"/>
        <v>0.14294281130197156</v>
      </c>
      <c r="H18">
        <f t="shared" si="4"/>
        <v>2.2015347921355072E-5</v>
      </c>
      <c r="I18">
        <f t="shared" si="5"/>
        <v>8.1336411529696253E-3</v>
      </c>
      <c r="J18">
        <f t="shared" si="6"/>
        <v>1.6219651562611338E-3</v>
      </c>
      <c r="K18">
        <f t="shared" si="7"/>
        <v>1.6219651562611338E-3</v>
      </c>
      <c r="L18">
        <f t="shared" si="8"/>
        <v>0.11949713343268739</v>
      </c>
      <c r="M18">
        <f t="shared" si="9"/>
        <v>0.11949713343268739</v>
      </c>
      <c r="N18">
        <f t="shared" si="10"/>
        <v>2.2604159792085989E-4</v>
      </c>
      <c r="O18">
        <f t="shared" si="11"/>
        <v>0.14294281130197156</v>
      </c>
      <c r="P18">
        <f t="shared" si="12"/>
        <v>2.2015347921355072E-5</v>
      </c>
      <c r="Q18">
        <f t="shared" si="13"/>
        <v>2.2015347921355072E-5</v>
      </c>
      <c r="R18">
        <f t="shared" si="14"/>
        <v>0.11949713343268739</v>
      </c>
      <c r="S18">
        <f t="shared" si="15"/>
        <v>2.2015347921355072E-5</v>
      </c>
      <c r="T18">
        <f t="shared" si="16"/>
        <v>2.2604159792085989E-4</v>
      </c>
      <c r="U18">
        <f t="shared" si="17"/>
        <v>0.11949713343268739</v>
      </c>
      <c r="V18">
        <f t="shared" si="18"/>
        <v>2.850485470276241E-2</v>
      </c>
      <c r="W18">
        <f t="shared" si="19"/>
        <v>8.1336411529696253E-3</v>
      </c>
      <c r="X18">
        <f t="shared" si="20"/>
        <v>2.2604159792085989E-4</v>
      </c>
      <c r="Y18">
        <f t="shared" si="21"/>
        <v>2.850485470276241E-2</v>
      </c>
      <c r="Z18">
        <f t="shared" si="22"/>
        <v>8.1336411529696253E-3</v>
      </c>
      <c r="AA18">
        <f t="shared" si="23"/>
        <v>2.850485470276241E-2</v>
      </c>
      <c r="AB18">
        <f t="shared" si="24"/>
        <v>2.850485470276241E-2</v>
      </c>
      <c r="AC18">
        <f t="shared" si="25"/>
        <v>0.11949713343268739</v>
      </c>
    </row>
    <row r="19" spans="1:29">
      <c r="A19" s="21"/>
      <c r="B19" s="3" t="s">
        <v>31</v>
      </c>
      <c r="C19" s="4">
        <v>8</v>
      </c>
      <c r="D19">
        <f t="shared" si="0"/>
        <v>6.9814075514664231E-2</v>
      </c>
      <c r="E19">
        <f t="shared" si="1"/>
        <v>2.2604159792085989E-4</v>
      </c>
      <c r="F19">
        <f t="shared" si="2"/>
        <v>0.11949713343268739</v>
      </c>
      <c r="G19">
        <f t="shared" si="3"/>
        <v>2.2604159792085989E-4</v>
      </c>
      <c r="H19">
        <f t="shared" si="4"/>
        <v>0.11949713343268739</v>
      </c>
      <c r="I19">
        <f t="shared" si="5"/>
        <v>6.9814075514664231E-2</v>
      </c>
      <c r="J19">
        <f t="shared" si="6"/>
        <v>0.11949713343268739</v>
      </c>
      <c r="K19">
        <f t="shared" si="7"/>
        <v>0.11949713343268739</v>
      </c>
      <c r="L19">
        <f t="shared" si="8"/>
        <v>1.6219651562611338E-3</v>
      </c>
      <c r="M19">
        <f t="shared" si="9"/>
        <v>1.6219651562611338E-3</v>
      </c>
      <c r="N19">
        <f t="shared" si="10"/>
        <v>0.14294281130197156</v>
      </c>
      <c r="O19">
        <f t="shared" si="11"/>
        <v>2.2604159792085989E-4</v>
      </c>
      <c r="P19">
        <f t="shared" si="12"/>
        <v>0.11949713343268739</v>
      </c>
      <c r="Q19">
        <f t="shared" si="13"/>
        <v>0.11949713343268739</v>
      </c>
      <c r="R19">
        <f t="shared" si="14"/>
        <v>1.6219651562611338E-3</v>
      </c>
      <c r="S19">
        <f t="shared" si="15"/>
        <v>0.11949713343268739</v>
      </c>
      <c r="T19">
        <f t="shared" si="16"/>
        <v>0.14294281130197156</v>
      </c>
      <c r="U19">
        <f t="shared" si="17"/>
        <v>1.6219651562611338E-3</v>
      </c>
      <c r="V19">
        <f t="shared" si="18"/>
        <v>2.850485470276241E-2</v>
      </c>
      <c r="W19">
        <f t="shared" si="19"/>
        <v>6.9814075514664231E-2</v>
      </c>
      <c r="X19">
        <f t="shared" si="20"/>
        <v>0.14294281130197156</v>
      </c>
      <c r="Y19">
        <f t="shared" si="21"/>
        <v>2.850485470276241E-2</v>
      </c>
      <c r="Z19">
        <f t="shared" si="22"/>
        <v>6.9814075514664231E-2</v>
      </c>
      <c r="AA19">
        <f t="shared" si="23"/>
        <v>2.850485470276241E-2</v>
      </c>
      <c r="AB19">
        <f t="shared" si="24"/>
        <v>2.850485470276241E-2</v>
      </c>
      <c r="AC19">
        <f t="shared" si="25"/>
        <v>1.6219651562611338E-3</v>
      </c>
    </row>
    <row r="20" spans="1:29">
      <c r="A20" s="21"/>
      <c r="B20" s="3" t="s">
        <v>32</v>
      </c>
      <c r="C20" s="4">
        <v>8</v>
      </c>
      <c r="D20">
        <f t="shared" si="0"/>
        <v>6.9814075514664231E-2</v>
      </c>
      <c r="E20">
        <f t="shared" si="1"/>
        <v>2.2604159792085989E-4</v>
      </c>
      <c r="F20">
        <f t="shared" si="2"/>
        <v>0.11949713343268739</v>
      </c>
      <c r="G20">
        <f t="shared" si="3"/>
        <v>2.2604159792085989E-4</v>
      </c>
      <c r="H20">
        <f t="shared" si="4"/>
        <v>0.11949713343268739</v>
      </c>
      <c r="I20">
        <f t="shared" si="5"/>
        <v>6.9814075514664231E-2</v>
      </c>
      <c r="J20">
        <f t="shared" si="6"/>
        <v>0.11949713343268739</v>
      </c>
      <c r="K20">
        <f t="shared" si="7"/>
        <v>0.11949713343268739</v>
      </c>
      <c r="L20">
        <f t="shared" si="8"/>
        <v>1.6219651562611338E-3</v>
      </c>
      <c r="M20">
        <f t="shared" si="9"/>
        <v>1.6219651562611338E-3</v>
      </c>
      <c r="N20">
        <f t="shared" si="10"/>
        <v>0.14294281130197156</v>
      </c>
      <c r="O20">
        <f t="shared" si="11"/>
        <v>2.2604159792085989E-4</v>
      </c>
      <c r="P20">
        <f t="shared" si="12"/>
        <v>0.11949713343268739</v>
      </c>
      <c r="Q20">
        <f t="shared" si="13"/>
        <v>0.11949713343268739</v>
      </c>
      <c r="R20">
        <f t="shared" si="14"/>
        <v>1.6219651562611338E-3</v>
      </c>
      <c r="S20">
        <f t="shared" si="15"/>
        <v>0.11949713343268739</v>
      </c>
      <c r="T20">
        <f t="shared" si="16"/>
        <v>0.14294281130197156</v>
      </c>
      <c r="U20">
        <f t="shared" si="17"/>
        <v>1.6219651562611338E-3</v>
      </c>
      <c r="V20">
        <f t="shared" si="18"/>
        <v>2.850485470276241E-2</v>
      </c>
      <c r="W20">
        <f t="shared" si="19"/>
        <v>6.9814075514664231E-2</v>
      </c>
      <c r="X20">
        <f t="shared" si="20"/>
        <v>0.14294281130197156</v>
      </c>
      <c r="Y20">
        <f t="shared" si="21"/>
        <v>2.850485470276241E-2</v>
      </c>
      <c r="Z20">
        <f t="shared" si="22"/>
        <v>6.9814075514664231E-2</v>
      </c>
      <c r="AA20">
        <f t="shared" si="23"/>
        <v>2.850485470276241E-2</v>
      </c>
      <c r="AB20">
        <f t="shared" si="24"/>
        <v>2.850485470276241E-2</v>
      </c>
      <c r="AC20">
        <f t="shared" si="25"/>
        <v>1.6219651562611338E-3</v>
      </c>
    </row>
    <row r="21" spans="1:29">
      <c r="A21" s="21"/>
      <c r="B21" s="3" t="s">
        <v>33</v>
      </c>
      <c r="C21" s="4">
        <v>9</v>
      </c>
      <c r="D21">
        <f t="shared" si="0"/>
        <v>2.850485470276241E-2</v>
      </c>
      <c r="E21">
        <f t="shared" si="1"/>
        <v>2.2015347921355072E-5</v>
      </c>
      <c r="F21">
        <f t="shared" si="2"/>
        <v>6.9814075514664231E-2</v>
      </c>
      <c r="G21">
        <f t="shared" si="3"/>
        <v>2.2015347921355072E-5</v>
      </c>
      <c r="H21">
        <f t="shared" si="4"/>
        <v>0.14294281130197156</v>
      </c>
      <c r="I21">
        <f t="shared" si="5"/>
        <v>2.850485470276241E-2</v>
      </c>
      <c r="J21">
        <f t="shared" si="6"/>
        <v>6.9814075514664231E-2</v>
      </c>
      <c r="K21">
        <f t="shared" si="7"/>
        <v>6.9814075514664231E-2</v>
      </c>
      <c r="L21">
        <f t="shared" si="8"/>
        <v>2.2604159792085989E-4</v>
      </c>
      <c r="M21">
        <f t="shared" si="9"/>
        <v>2.2604159792085989E-4</v>
      </c>
      <c r="N21">
        <f t="shared" si="10"/>
        <v>0.11949713343268739</v>
      </c>
      <c r="O21">
        <f t="shared" si="11"/>
        <v>2.2015347921355072E-5</v>
      </c>
      <c r="P21">
        <f t="shared" si="12"/>
        <v>0.14294281130197156</v>
      </c>
      <c r="Q21">
        <f t="shared" si="13"/>
        <v>0.14294281130197156</v>
      </c>
      <c r="R21">
        <f t="shared" si="14"/>
        <v>2.2604159792085989E-4</v>
      </c>
      <c r="S21">
        <f t="shared" si="15"/>
        <v>0.14294281130197156</v>
      </c>
      <c r="T21">
        <f t="shared" si="16"/>
        <v>0.11949713343268739</v>
      </c>
      <c r="U21">
        <f t="shared" si="17"/>
        <v>2.2604159792085989E-4</v>
      </c>
      <c r="V21">
        <f t="shared" si="18"/>
        <v>8.1336411529696253E-3</v>
      </c>
      <c r="W21">
        <f t="shared" si="19"/>
        <v>2.850485470276241E-2</v>
      </c>
      <c r="X21">
        <f t="shared" si="20"/>
        <v>0.11949713343268739</v>
      </c>
      <c r="Y21">
        <f t="shared" si="21"/>
        <v>8.1336411529696253E-3</v>
      </c>
      <c r="Z21">
        <f t="shared" si="22"/>
        <v>2.850485470276241E-2</v>
      </c>
      <c r="AA21">
        <f t="shared" si="23"/>
        <v>8.1336411529696253E-3</v>
      </c>
      <c r="AB21">
        <f t="shared" si="24"/>
        <v>8.1336411529696253E-3</v>
      </c>
      <c r="AC21">
        <f t="shared" si="25"/>
        <v>2.2604159792085989E-4</v>
      </c>
    </row>
    <row r="22" spans="1:29">
      <c r="A22" s="21"/>
      <c r="B22" s="3" t="s">
        <v>34</v>
      </c>
      <c r="C22" s="4">
        <v>1</v>
      </c>
      <c r="D22">
        <f t="shared" si="0"/>
        <v>1.6219651562611338E-3</v>
      </c>
      <c r="E22">
        <f t="shared" si="1"/>
        <v>0.11949713343268739</v>
      </c>
      <c r="F22">
        <f t="shared" si="2"/>
        <v>2.2604159792085989E-4</v>
      </c>
      <c r="G22">
        <f t="shared" si="3"/>
        <v>0.11949713343268739</v>
      </c>
      <c r="H22">
        <f t="shared" si="4"/>
        <v>1.4984873252289769E-6</v>
      </c>
      <c r="I22">
        <f t="shared" si="5"/>
        <v>1.6219651562611338E-3</v>
      </c>
      <c r="J22">
        <f t="shared" si="6"/>
        <v>2.2604159792085989E-4</v>
      </c>
      <c r="K22">
        <f t="shared" si="7"/>
        <v>2.2604159792085989E-4</v>
      </c>
      <c r="L22">
        <f t="shared" si="8"/>
        <v>6.9814075514664231E-2</v>
      </c>
      <c r="M22">
        <f t="shared" si="9"/>
        <v>6.9814075514664231E-2</v>
      </c>
      <c r="N22">
        <f t="shared" si="10"/>
        <v>2.2015347921355072E-5</v>
      </c>
      <c r="O22">
        <f t="shared" si="11"/>
        <v>0.11949713343268739</v>
      </c>
      <c r="P22">
        <f t="shared" si="12"/>
        <v>1.4984873252289769E-6</v>
      </c>
      <c r="Q22">
        <f t="shared" si="13"/>
        <v>1.4984873252289769E-6</v>
      </c>
      <c r="R22">
        <f t="shared" si="14"/>
        <v>6.9814075514664231E-2</v>
      </c>
      <c r="S22">
        <f t="shared" si="15"/>
        <v>1.4984873252289769E-6</v>
      </c>
      <c r="T22">
        <f t="shared" si="16"/>
        <v>2.2015347921355072E-5</v>
      </c>
      <c r="U22">
        <f t="shared" si="17"/>
        <v>6.9814075514664231E-2</v>
      </c>
      <c r="V22">
        <f t="shared" si="18"/>
        <v>8.1336411529696253E-3</v>
      </c>
      <c r="W22">
        <f t="shared" si="19"/>
        <v>1.6219651562611338E-3</v>
      </c>
      <c r="X22">
        <f t="shared" si="20"/>
        <v>2.2015347921355072E-5</v>
      </c>
      <c r="Y22">
        <f t="shared" si="21"/>
        <v>8.1336411529696253E-3</v>
      </c>
      <c r="Z22">
        <f t="shared" si="22"/>
        <v>1.6219651562611338E-3</v>
      </c>
      <c r="AA22">
        <f t="shared" si="23"/>
        <v>8.1336411529696253E-3</v>
      </c>
      <c r="AB22">
        <f t="shared" si="24"/>
        <v>8.1336411529696253E-3</v>
      </c>
      <c r="AC22">
        <f t="shared" si="25"/>
        <v>6.9814075514664231E-2</v>
      </c>
    </row>
    <row r="23" spans="1:29">
      <c r="A23" s="21"/>
      <c r="B23" s="3" t="s">
        <v>35</v>
      </c>
      <c r="C23" s="4">
        <v>3</v>
      </c>
      <c r="D23">
        <f t="shared" si="0"/>
        <v>2.850485470276241E-2</v>
      </c>
      <c r="E23">
        <f t="shared" si="1"/>
        <v>0.11949713343268739</v>
      </c>
      <c r="F23">
        <f t="shared" si="2"/>
        <v>8.1336411529696253E-3</v>
      </c>
      <c r="G23">
        <f t="shared" si="3"/>
        <v>0.11949713343268739</v>
      </c>
      <c r="H23">
        <f t="shared" si="4"/>
        <v>2.2604159792085989E-4</v>
      </c>
      <c r="I23">
        <f t="shared" si="5"/>
        <v>2.850485470276241E-2</v>
      </c>
      <c r="J23">
        <f t="shared" si="6"/>
        <v>8.1336411529696253E-3</v>
      </c>
      <c r="K23">
        <f t="shared" si="7"/>
        <v>8.1336411529696253E-3</v>
      </c>
      <c r="L23">
        <f t="shared" si="8"/>
        <v>0.14294281130197156</v>
      </c>
      <c r="M23">
        <f t="shared" si="9"/>
        <v>0.14294281130197156</v>
      </c>
      <c r="N23">
        <f t="shared" si="10"/>
        <v>1.6219651562611338E-3</v>
      </c>
      <c r="O23">
        <f t="shared" si="11"/>
        <v>0.11949713343268739</v>
      </c>
      <c r="P23">
        <f t="shared" si="12"/>
        <v>2.2604159792085989E-4</v>
      </c>
      <c r="Q23">
        <f t="shared" si="13"/>
        <v>2.2604159792085989E-4</v>
      </c>
      <c r="R23">
        <f t="shared" si="14"/>
        <v>0.14294281130197156</v>
      </c>
      <c r="S23">
        <f t="shared" si="15"/>
        <v>2.2604159792085989E-4</v>
      </c>
      <c r="T23">
        <f t="shared" si="16"/>
        <v>1.6219651562611338E-3</v>
      </c>
      <c r="U23">
        <f t="shared" si="17"/>
        <v>0.14294281130197156</v>
      </c>
      <c r="V23">
        <f t="shared" si="18"/>
        <v>6.9814075514664231E-2</v>
      </c>
      <c r="W23">
        <f t="shared" si="19"/>
        <v>2.850485470276241E-2</v>
      </c>
      <c r="X23">
        <f t="shared" si="20"/>
        <v>1.6219651562611338E-3</v>
      </c>
      <c r="Y23">
        <f t="shared" si="21"/>
        <v>6.9814075514664231E-2</v>
      </c>
      <c r="Z23">
        <f t="shared" si="22"/>
        <v>2.850485470276241E-2</v>
      </c>
      <c r="AA23">
        <f t="shared" si="23"/>
        <v>6.9814075514664231E-2</v>
      </c>
      <c r="AB23">
        <f t="shared" si="24"/>
        <v>6.9814075514664231E-2</v>
      </c>
      <c r="AC23">
        <f t="shared" si="25"/>
        <v>0.14294281130197156</v>
      </c>
    </row>
    <row r="24" spans="1:29">
      <c r="A24" s="21"/>
      <c r="B24" s="3" t="s">
        <v>36</v>
      </c>
      <c r="C24" s="4">
        <v>1</v>
      </c>
      <c r="D24">
        <f t="shared" si="0"/>
        <v>1.6219651562611338E-3</v>
      </c>
      <c r="E24">
        <f t="shared" si="1"/>
        <v>0.11949713343268739</v>
      </c>
      <c r="F24">
        <f t="shared" si="2"/>
        <v>2.2604159792085989E-4</v>
      </c>
      <c r="G24">
        <f t="shared" si="3"/>
        <v>0.11949713343268739</v>
      </c>
      <c r="H24">
        <f t="shared" si="4"/>
        <v>1.4984873252289769E-6</v>
      </c>
      <c r="I24">
        <f t="shared" si="5"/>
        <v>1.6219651562611338E-3</v>
      </c>
      <c r="J24">
        <f t="shared" si="6"/>
        <v>2.2604159792085989E-4</v>
      </c>
      <c r="K24">
        <f t="shared" si="7"/>
        <v>2.2604159792085989E-4</v>
      </c>
      <c r="L24">
        <f t="shared" si="8"/>
        <v>6.9814075514664231E-2</v>
      </c>
      <c r="M24">
        <f t="shared" si="9"/>
        <v>6.9814075514664231E-2</v>
      </c>
      <c r="N24">
        <f t="shared" si="10"/>
        <v>2.2015347921355072E-5</v>
      </c>
      <c r="O24">
        <f t="shared" si="11"/>
        <v>0.11949713343268739</v>
      </c>
      <c r="P24">
        <f t="shared" si="12"/>
        <v>1.4984873252289769E-6</v>
      </c>
      <c r="Q24">
        <f t="shared" si="13"/>
        <v>1.4984873252289769E-6</v>
      </c>
      <c r="R24">
        <f t="shared" si="14"/>
        <v>6.9814075514664231E-2</v>
      </c>
      <c r="S24">
        <f t="shared" si="15"/>
        <v>1.4984873252289769E-6</v>
      </c>
      <c r="T24">
        <f t="shared" si="16"/>
        <v>2.2015347921355072E-5</v>
      </c>
      <c r="U24">
        <f t="shared" si="17"/>
        <v>6.9814075514664231E-2</v>
      </c>
      <c r="V24">
        <f t="shared" si="18"/>
        <v>8.1336411529696253E-3</v>
      </c>
      <c r="W24">
        <f t="shared" si="19"/>
        <v>1.6219651562611338E-3</v>
      </c>
      <c r="X24">
        <f t="shared" si="20"/>
        <v>2.2015347921355072E-5</v>
      </c>
      <c r="Y24">
        <f t="shared" si="21"/>
        <v>8.1336411529696253E-3</v>
      </c>
      <c r="Z24">
        <f t="shared" si="22"/>
        <v>1.6219651562611338E-3</v>
      </c>
      <c r="AA24">
        <f t="shared" si="23"/>
        <v>8.1336411529696253E-3</v>
      </c>
      <c r="AB24">
        <f t="shared" si="24"/>
        <v>8.1336411529696253E-3</v>
      </c>
      <c r="AC24">
        <f t="shared" si="25"/>
        <v>6.9814075514664231E-2</v>
      </c>
    </row>
    <row r="25" spans="1:29">
      <c r="A25" s="21"/>
      <c r="B25" s="3" t="s">
        <v>37</v>
      </c>
      <c r="C25" s="4">
        <v>1</v>
      </c>
      <c r="D25">
        <f t="shared" si="0"/>
        <v>1.6219651562611338E-3</v>
      </c>
      <c r="E25">
        <f t="shared" si="1"/>
        <v>0.11949713343268739</v>
      </c>
      <c r="F25">
        <f t="shared" si="2"/>
        <v>2.2604159792085989E-4</v>
      </c>
      <c r="G25">
        <f t="shared" si="3"/>
        <v>0.11949713343268739</v>
      </c>
      <c r="H25">
        <f t="shared" si="4"/>
        <v>1.4984873252289769E-6</v>
      </c>
      <c r="I25">
        <f t="shared" si="5"/>
        <v>1.6219651562611338E-3</v>
      </c>
      <c r="J25">
        <f t="shared" si="6"/>
        <v>2.2604159792085989E-4</v>
      </c>
      <c r="K25">
        <f t="shared" si="7"/>
        <v>2.2604159792085989E-4</v>
      </c>
      <c r="L25">
        <f t="shared" si="8"/>
        <v>6.9814075514664231E-2</v>
      </c>
      <c r="M25">
        <f t="shared" si="9"/>
        <v>6.9814075514664231E-2</v>
      </c>
      <c r="N25">
        <f t="shared" si="10"/>
        <v>2.2015347921355072E-5</v>
      </c>
      <c r="O25">
        <f t="shared" si="11"/>
        <v>0.11949713343268739</v>
      </c>
      <c r="P25">
        <f t="shared" si="12"/>
        <v>1.4984873252289769E-6</v>
      </c>
      <c r="Q25">
        <f t="shared" si="13"/>
        <v>1.4984873252289769E-6</v>
      </c>
      <c r="R25">
        <f t="shared" si="14"/>
        <v>6.9814075514664231E-2</v>
      </c>
      <c r="S25">
        <f t="shared" si="15"/>
        <v>1.4984873252289769E-6</v>
      </c>
      <c r="T25">
        <f t="shared" si="16"/>
        <v>2.2015347921355072E-5</v>
      </c>
      <c r="U25">
        <f t="shared" si="17"/>
        <v>6.9814075514664231E-2</v>
      </c>
      <c r="V25">
        <f t="shared" si="18"/>
        <v>8.1336411529696253E-3</v>
      </c>
      <c r="W25">
        <f t="shared" si="19"/>
        <v>1.6219651562611338E-3</v>
      </c>
      <c r="X25">
        <f t="shared" si="20"/>
        <v>2.2015347921355072E-5</v>
      </c>
      <c r="Y25">
        <f t="shared" si="21"/>
        <v>8.1336411529696253E-3</v>
      </c>
      <c r="Z25">
        <f t="shared" si="22"/>
        <v>1.6219651562611338E-3</v>
      </c>
      <c r="AA25">
        <f t="shared" si="23"/>
        <v>8.1336411529696253E-3</v>
      </c>
      <c r="AB25">
        <f t="shared" si="24"/>
        <v>8.1336411529696253E-3</v>
      </c>
      <c r="AC25">
        <f t="shared" si="25"/>
        <v>6.9814075514664231E-2</v>
      </c>
    </row>
    <row r="26" spans="1:29">
      <c r="A26" s="21"/>
      <c r="B26" s="3" t="s">
        <v>38</v>
      </c>
      <c r="C26" s="4">
        <v>9</v>
      </c>
      <c r="D26">
        <f t="shared" si="0"/>
        <v>2.850485470276241E-2</v>
      </c>
      <c r="E26">
        <f t="shared" si="1"/>
        <v>2.2015347921355072E-5</v>
      </c>
      <c r="F26">
        <f t="shared" si="2"/>
        <v>6.9814075514664231E-2</v>
      </c>
      <c r="G26">
        <f t="shared" si="3"/>
        <v>2.2015347921355072E-5</v>
      </c>
      <c r="H26">
        <f t="shared" si="4"/>
        <v>0.14294281130197156</v>
      </c>
      <c r="I26">
        <f t="shared" si="5"/>
        <v>2.850485470276241E-2</v>
      </c>
      <c r="J26">
        <f t="shared" si="6"/>
        <v>6.9814075514664231E-2</v>
      </c>
      <c r="K26">
        <f t="shared" si="7"/>
        <v>6.9814075514664231E-2</v>
      </c>
      <c r="L26">
        <f t="shared" si="8"/>
        <v>2.2604159792085989E-4</v>
      </c>
      <c r="M26">
        <f t="shared" si="9"/>
        <v>2.2604159792085989E-4</v>
      </c>
      <c r="N26">
        <f t="shared" si="10"/>
        <v>0.11949713343268739</v>
      </c>
      <c r="O26">
        <f t="shared" si="11"/>
        <v>2.2015347921355072E-5</v>
      </c>
      <c r="P26">
        <f t="shared" si="12"/>
        <v>0.14294281130197156</v>
      </c>
      <c r="Q26">
        <f t="shared" si="13"/>
        <v>0.14294281130197156</v>
      </c>
      <c r="R26">
        <f t="shared" si="14"/>
        <v>2.2604159792085989E-4</v>
      </c>
      <c r="S26">
        <f t="shared" si="15"/>
        <v>0.14294281130197156</v>
      </c>
      <c r="T26">
        <f t="shared" si="16"/>
        <v>0.11949713343268739</v>
      </c>
      <c r="U26">
        <f t="shared" si="17"/>
        <v>2.2604159792085989E-4</v>
      </c>
      <c r="V26">
        <f t="shared" si="18"/>
        <v>8.1336411529696253E-3</v>
      </c>
      <c r="W26">
        <f t="shared" si="19"/>
        <v>2.850485470276241E-2</v>
      </c>
      <c r="X26">
        <f t="shared" si="20"/>
        <v>0.11949713343268739</v>
      </c>
      <c r="Y26">
        <f t="shared" si="21"/>
        <v>8.1336411529696253E-3</v>
      </c>
      <c r="Z26">
        <f t="shared" si="22"/>
        <v>2.850485470276241E-2</v>
      </c>
      <c r="AA26">
        <f t="shared" si="23"/>
        <v>8.1336411529696253E-3</v>
      </c>
      <c r="AB26">
        <f t="shared" si="24"/>
        <v>8.1336411529696253E-3</v>
      </c>
      <c r="AC26">
        <f t="shared" si="25"/>
        <v>2.2604159792085989E-4</v>
      </c>
    </row>
    <row r="27" spans="1:29">
      <c r="A27" s="21"/>
      <c r="B27" s="3" t="s">
        <v>39</v>
      </c>
      <c r="C27" s="4">
        <v>6</v>
      </c>
      <c r="D27">
        <f t="shared" si="0"/>
        <v>0.14294281130197156</v>
      </c>
      <c r="E27">
        <f t="shared" si="1"/>
        <v>8.1336411529696253E-3</v>
      </c>
      <c r="F27">
        <f t="shared" si="2"/>
        <v>0.11949713343268739</v>
      </c>
      <c r="G27">
        <f t="shared" si="3"/>
        <v>8.1336411529696253E-3</v>
      </c>
      <c r="H27">
        <f t="shared" si="4"/>
        <v>2.850485470276241E-2</v>
      </c>
      <c r="I27">
        <f t="shared" si="5"/>
        <v>0.14294281130197156</v>
      </c>
      <c r="J27">
        <f t="shared" si="6"/>
        <v>0.11949713343268739</v>
      </c>
      <c r="K27">
        <f t="shared" si="7"/>
        <v>0.11949713343268739</v>
      </c>
      <c r="L27">
        <f t="shared" si="8"/>
        <v>2.850485470276241E-2</v>
      </c>
      <c r="M27">
        <f t="shared" si="9"/>
        <v>2.850485470276241E-2</v>
      </c>
      <c r="N27">
        <f t="shared" si="10"/>
        <v>6.9814075514664231E-2</v>
      </c>
      <c r="O27">
        <f t="shared" si="11"/>
        <v>8.1336411529696253E-3</v>
      </c>
      <c r="P27">
        <f t="shared" si="12"/>
        <v>2.850485470276241E-2</v>
      </c>
      <c r="Q27">
        <f t="shared" si="13"/>
        <v>2.850485470276241E-2</v>
      </c>
      <c r="R27">
        <f t="shared" si="14"/>
        <v>2.850485470276241E-2</v>
      </c>
      <c r="S27">
        <f t="shared" si="15"/>
        <v>2.850485470276241E-2</v>
      </c>
      <c r="T27">
        <f t="shared" si="16"/>
        <v>6.9814075514664231E-2</v>
      </c>
      <c r="U27">
        <f t="shared" si="17"/>
        <v>2.850485470276241E-2</v>
      </c>
      <c r="V27">
        <f t="shared" si="18"/>
        <v>0.11949713343268739</v>
      </c>
      <c r="W27">
        <f t="shared" si="19"/>
        <v>0.14294281130197156</v>
      </c>
      <c r="X27">
        <f t="shared" si="20"/>
        <v>6.9814075514664231E-2</v>
      </c>
      <c r="Y27">
        <f t="shared" si="21"/>
        <v>0.11949713343268739</v>
      </c>
      <c r="Z27">
        <f t="shared" si="22"/>
        <v>0.14294281130197156</v>
      </c>
      <c r="AA27">
        <f t="shared" si="23"/>
        <v>0.11949713343268739</v>
      </c>
      <c r="AB27">
        <f t="shared" si="24"/>
        <v>0.11949713343268739</v>
      </c>
      <c r="AC27">
        <f t="shared" si="25"/>
        <v>2.850485470276241E-2</v>
      </c>
    </row>
    <row r="28" spans="1:29">
      <c r="A28" s="21"/>
      <c r="B28" s="3" t="s">
        <v>40</v>
      </c>
      <c r="C28" s="4">
        <v>2</v>
      </c>
      <c r="D28">
        <f t="shared" si="0"/>
        <v>8.1336411529696253E-3</v>
      </c>
      <c r="E28">
        <f t="shared" si="1"/>
        <v>0.14294281130197156</v>
      </c>
      <c r="F28">
        <f t="shared" si="2"/>
        <v>1.6219651562611338E-3</v>
      </c>
      <c r="G28">
        <f t="shared" si="3"/>
        <v>0.14294281130197156</v>
      </c>
      <c r="H28">
        <f t="shared" si="4"/>
        <v>2.2015347921355072E-5</v>
      </c>
      <c r="I28">
        <f t="shared" si="5"/>
        <v>8.1336411529696253E-3</v>
      </c>
      <c r="J28">
        <f t="shared" si="6"/>
        <v>1.6219651562611338E-3</v>
      </c>
      <c r="K28">
        <f t="shared" si="7"/>
        <v>1.6219651562611338E-3</v>
      </c>
      <c r="L28">
        <f t="shared" si="8"/>
        <v>0.11949713343268739</v>
      </c>
      <c r="M28">
        <f t="shared" si="9"/>
        <v>0.11949713343268739</v>
      </c>
      <c r="N28">
        <f t="shared" si="10"/>
        <v>2.2604159792085989E-4</v>
      </c>
      <c r="O28">
        <f t="shared" si="11"/>
        <v>0.14294281130197156</v>
      </c>
      <c r="P28">
        <f t="shared" si="12"/>
        <v>2.2015347921355072E-5</v>
      </c>
      <c r="Q28">
        <f t="shared" si="13"/>
        <v>2.2015347921355072E-5</v>
      </c>
      <c r="R28">
        <f t="shared" si="14"/>
        <v>0.11949713343268739</v>
      </c>
      <c r="S28">
        <f t="shared" si="15"/>
        <v>2.2015347921355072E-5</v>
      </c>
      <c r="T28">
        <f t="shared" si="16"/>
        <v>2.2604159792085989E-4</v>
      </c>
      <c r="U28">
        <f t="shared" si="17"/>
        <v>0.11949713343268739</v>
      </c>
      <c r="V28">
        <f t="shared" si="18"/>
        <v>2.850485470276241E-2</v>
      </c>
      <c r="W28">
        <f t="shared" si="19"/>
        <v>8.1336411529696253E-3</v>
      </c>
      <c r="X28">
        <f t="shared" si="20"/>
        <v>2.2604159792085989E-4</v>
      </c>
      <c r="Y28">
        <f t="shared" si="21"/>
        <v>2.850485470276241E-2</v>
      </c>
      <c r="Z28">
        <f t="shared" si="22"/>
        <v>8.1336411529696253E-3</v>
      </c>
      <c r="AA28">
        <f t="shared" si="23"/>
        <v>2.850485470276241E-2</v>
      </c>
      <c r="AB28">
        <f t="shared" si="24"/>
        <v>2.850485470276241E-2</v>
      </c>
      <c r="AC28">
        <f t="shared" si="25"/>
        <v>0.11949713343268739</v>
      </c>
    </row>
    <row r="29" spans="1:29">
      <c r="A29" s="21"/>
      <c r="B29" s="3" t="s">
        <v>41</v>
      </c>
      <c r="C29" s="4">
        <v>1</v>
      </c>
      <c r="D29">
        <f t="shared" si="0"/>
        <v>1.6219651562611338E-3</v>
      </c>
      <c r="E29">
        <f t="shared" si="1"/>
        <v>0.11949713343268739</v>
      </c>
      <c r="F29">
        <f t="shared" si="2"/>
        <v>2.2604159792085989E-4</v>
      </c>
      <c r="G29">
        <f t="shared" si="3"/>
        <v>0.11949713343268739</v>
      </c>
      <c r="H29">
        <f t="shared" si="4"/>
        <v>1.4984873252289769E-6</v>
      </c>
      <c r="I29">
        <f t="shared" si="5"/>
        <v>1.6219651562611338E-3</v>
      </c>
      <c r="J29">
        <f t="shared" si="6"/>
        <v>2.2604159792085989E-4</v>
      </c>
      <c r="K29">
        <f t="shared" si="7"/>
        <v>2.2604159792085989E-4</v>
      </c>
      <c r="L29">
        <f t="shared" si="8"/>
        <v>6.9814075514664231E-2</v>
      </c>
      <c r="M29">
        <f t="shared" si="9"/>
        <v>6.9814075514664231E-2</v>
      </c>
      <c r="N29">
        <f t="shared" si="10"/>
        <v>2.2015347921355072E-5</v>
      </c>
      <c r="O29">
        <f t="shared" si="11"/>
        <v>0.11949713343268739</v>
      </c>
      <c r="P29">
        <f t="shared" si="12"/>
        <v>1.4984873252289769E-6</v>
      </c>
      <c r="Q29">
        <f t="shared" si="13"/>
        <v>1.4984873252289769E-6</v>
      </c>
      <c r="R29">
        <f t="shared" si="14"/>
        <v>6.9814075514664231E-2</v>
      </c>
      <c r="S29">
        <f t="shared" si="15"/>
        <v>1.4984873252289769E-6</v>
      </c>
      <c r="T29">
        <f t="shared" si="16"/>
        <v>2.2015347921355072E-5</v>
      </c>
      <c r="U29">
        <f t="shared" si="17"/>
        <v>6.9814075514664231E-2</v>
      </c>
      <c r="V29">
        <f t="shared" si="18"/>
        <v>8.1336411529696253E-3</v>
      </c>
      <c r="W29">
        <f t="shared" si="19"/>
        <v>1.6219651562611338E-3</v>
      </c>
      <c r="X29">
        <f t="shared" si="20"/>
        <v>2.2015347921355072E-5</v>
      </c>
      <c r="Y29">
        <f t="shared" si="21"/>
        <v>8.1336411529696253E-3</v>
      </c>
      <c r="Z29">
        <f t="shared" si="22"/>
        <v>1.6219651562611338E-3</v>
      </c>
      <c r="AA29">
        <f t="shared" si="23"/>
        <v>8.1336411529696253E-3</v>
      </c>
      <c r="AB29">
        <f t="shared" si="24"/>
        <v>8.1336411529696253E-3</v>
      </c>
      <c r="AC29">
        <f t="shared" si="25"/>
        <v>6.9814075514664231E-2</v>
      </c>
    </row>
    <row r="30" spans="1:29">
      <c r="A30" s="21"/>
      <c r="B30" s="3" t="s">
        <v>42</v>
      </c>
      <c r="C30" s="4">
        <v>2</v>
      </c>
      <c r="D30">
        <f t="shared" si="0"/>
        <v>8.1336411529696253E-3</v>
      </c>
      <c r="E30">
        <f t="shared" si="1"/>
        <v>0.14294281130197156</v>
      </c>
      <c r="F30">
        <f t="shared" si="2"/>
        <v>1.6219651562611338E-3</v>
      </c>
      <c r="G30">
        <f t="shared" si="3"/>
        <v>0.14294281130197156</v>
      </c>
      <c r="H30">
        <f t="shared" si="4"/>
        <v>2.2015347921355072E-5</v>
      </c>
      <c r="I30">
        <f t="shared" si="5"/>
        <v>8.1336411529696253E-3</v>
      </c>
      <c r="J30">
        <f t="shared" si="6"/>
        <v>1.6219651562611338E-3</v>
      </c>
      <c r="K30">
        <f t="shared" si="7"/>
        <v>1.6219651562611338E-3</v>
      </c>
      <c r="L30">
        <f t="shared" si="8"/>
        <v>0.11949713343268739</v>
      </c>
      <c r="M30">
        <f t="shared" si="9"/>
        <v>0.11949713343268739</v>
      </c>
      <c r="N30">
        <f t="shared" si="10"/>
        <v>2.2604159792085989E-4</v>
      </c>
      <c r="O30">
        <f t="shared" si="11"/>
        <v>0.14294281130197156</v>
      </c>
      <c r="P30">
        <f t="shared" si="12"/>
        <v>2.2015347921355072E-5</v>
      </c>
      <c r="Q30">
        <f t="shared" si="13"/>
        <v>2.2015347921355072E-5</v>
      </c>
      <c r="R30">
        <f t="shared" si="14"/>
        <v>0.11949713343268739</v>
      </c>
      <c r="S30">
        <f t="shared" si="15"/>
        <v>2.2015347921355072E-5</v>
      </c>
      <c r="T30">
        <f t="shared" si="16"/>
        <v>2.2604159792085989E-4</v>
      </c>
      <c r="U30">
        <f t="shared" si="17"/>
        <v>0.11949713343268739</v>
      </c>
      <c r="V30">
        <f t="shared" si="18"/>
        <v>2.850485470276241E-2</v>
      </c>
      <c r="W30">
        <f t="shared" si="19"/>
        <v>8.1336411529696253E-3</v>
      </c>
      <c r="X30">
        <f t="shared" si="20"/>
        <v>2.2604159792085989E-4</v>
      </c>
      <c r="Y30">
        <f t="shared" si="21"/>
        <v>2.850485470276241E-2</v>
      </c>
      <c r="Z30">
        <f t="shared" si="22"/>
        <v>8.1336411529696253E-3</v>
      </c>
      <c r="AA30">
        <f t="shared" si="23"/>
        <v>2.850485470276241E-2</v>
      </c>
      <c r="AB30">
        <f t="shared" si="24"/>
        <v>2.850485470276241E-2</v>
      </c>
      <c r="AC30">
        <f t="shared" si="25"/>
        <v>0.11949713343268739</v>
      </c>
    </row>
    <row r="31" spans="1:29">
      <c r="A31" s="21"/>
      <c r="B31" s="3" t="s">
        <v>43</v>
      </c>
      <c r="C31" s="4">
        <v>3</v>
      </c>
      <c r="D31">
        <f t="shared" si="0"/>
        <v>2.850485470276241E-2</v>
      </c>
      <c r="E31">
        <f t="shared" si="1"/>
        <v>0.11949713343268739</v>
      </c>
      <c r="F31">
        <f t="shared" si="2"/>
        <v>8.1336411529696253E-3</v>
      </c>
      <c r="G31">
        <f t="shared" si="3"/>
        <v>0.11949713343268739</v>
      </c>
      <c r="H31">
        <f t="shared" si="4"/>
        <v>2.2604159792085989E-4</v>
      </c>
      <c r="I31">
        <f t="shared" si="5"/>
        <v>2.850485470276241E-2</v>
      </c>
      <c r="J31">
        <f t="shared" si="6"/>
        <v>8.1336411529696253E-3</v>
      </c>
      <c r="K31">
        <f t="shared" si="7"/>
        <v>8.1336411529696253E-3</v>
      </c>
      <c r="L31">
        <f t="shared" si="8"/>
        <v>0.14294281130197156</v>
      </c>
      <c r="M31">
        <f t="shared" si="9"/>
        <v>0.14294281130197156</v>
      </c>
      <c r="N31">
        <f t="shared" si="10"/>
        <v>1.6219651562611338E-3</v>
      </c>
      <c r="O31">
        <f t="shared" si="11"/>
        <v>0.11949713343268739</v>
      </c>
      <c r="P31">
        <f t="shared" si="12"/>
        <v>2.2604159792085989E-4</v>
      </c>
      <c r="Q31">
        <f t="shared" si="13"/>
        <v>2.2604159792085989E-4</v>
      </c>
      <c r="R31">
        <f t="shared" si="14"/>
        <v>0.14294281130197156</v>
      </c>
      <c r="S31">
        <f t="shared" si="15"/>
        <v>2.2604159792085989E-4</v>
      </c>
      <c r="T31">
        <f t="shared" si="16"/>
        <v>1.6219651562611338E-3</v>
      </c>
      <c r="U31">
        <f t="shared" si="17"/>
        <v>0.14294281130197156</v>
      </c>
      <c r="V31">
        <f t="shared" si="18"/>
        <v>6.9814075514664231E-2</v>
      </c>
      <c r="W31">
        <f t="shared" si="19"/>
        <v>2.850485470276241E-2</v>
      </c>
      <c r="X31">
        <f t="shared" si="20"/>
        <v>1.6219651562611338E-3</v>
      </c>
      <c r="Y31">
        <f t="shared" si="21"/>
        <v>6.9814075514664231E-2</v>
      </c>
      <c r="Z31">
        <f t="shared" si="22"/>
        <v>2.850485470276241E-2</v>
      </c>
      <c r="AA31">
        <f t="shared" si="23"/>
        <v>6.9814075514664231E-2</v>
      </c>
      <c r="AB31">
        <f t="shared" si="24"/>
        <v>6.9814075514664231E-2</v>
      </c>
      <c r="AC31">
        <f t="shared" si="25"/>
        <v>0.14294281130197156</v>
      </c>
    </row>
    <row r="32" spans="1:29">
      <c r="A32" s="21"/>
      <c r="B32" s="3" t="s">
        <v>44</v>
      </c>
      <c r="C32" s="4">
        <v>2</v>
      </c>
      <c r="D32">
        <f t="shared" si="0"/>
        <v>8.1336411529696253E-3</v>
      </c>
      <c r="E32">
        <f t="shared" si="1"/>
        <v>0.14294281130197156</v>
      </c>
      <c r="F32">
        <f t="shared" si="2"/>
        <v>1.6219651562611338E-3</v>
      </c>
      <c r="G32">
        <f t="shared" si="3"/>
        <v>0.14294281130197156</v>
      </c>
      <c r="H32">
        <f t="shared" si="4"/>
        <v>2.2015347921355072E-5</v>
      </c>
      <c r="I32">
        <f t="shared" si="5"/>
        <v>8.1336411529696253E-3</v>
      </c>
      <c r="J32">
        <f t="shared" si="6"/>
        <v>1.6219651562611338E-3</v>
      </c>
      <c r="K32">
        <f t="shared" si="7"/>
        <v>1.6219651562611338E-3</v>
      </c>
      <c r="L32">
        <f t="shared" si="8"/>
        <v>0.11949713343268739</v>
      </c>
      <c r="M32">
        <f t="shared" si="9"/>
        <v>0.11949713343268739</v>
      </c>
      <c r="N32">
        <f t="shared" si="10"/>
        <v>2.2604159792085989E-4</v>
      </c>
      <c r="O32">
        <f t="shared" si="11"/>
        <v>0.14294281130197156</v>
      </c>
      <c r="P32">
        <f t="shared" si="12"/>
        <v>2.2015347921355072E-5</v>
      </c>
      <c r="Q32">
        <f t="shared" si="13"/>
        <v>2.2015347921355072E-5</v>
      </c>
      <c r="R32">
        <f t="shared" si="14"/>
        <v>0.11949713343268739</v>
      </c>
      <c r="S32">
        <f t="shared" si="15"/>
        <v>2.2015347921355072E-5</v>
      </c>
      <c r="T32">
        <f t="shared" si="16"/>
        <v>2.2604159792085989E-4</v>
      </c>
      <c r="U32">
        <f t="shared" si="17"/>
        <v>0.11949713343268739</v>
      </c>
      <c r="V32">
        <f t="shared" si="18"/>
        <v>2.850485470276241E-2</v>
      </c>
      <c r="W32">
        <f t="shared" si="19"/>
        <v>8.1336411529696253E-3</v>
      </c>
      <c r="X32">
        <f t="shared" si="20"/>
        <v>2.2604159792085989E-4</v>
      </c>
      <c r="Y32">
        <f t="shared" si="21"/>
        <v>2.850485470276241E-2</v>
      </c>
      <c r="Z32">
        <f t="shared" si="22"/>
        <v>8.1336411529696253E-3</v>
      </c>
      <c r="AA32">
        <f t="shared" si="23"/>
        <v>2.850485470276241E-2</v>
      </c>
      <c r="AB32">
        <f t="shared" si="24"/>
        <v>2.850485470276241E-2</v>
      </c>
      <c r="AC32">
        <f t="shared" si="25"/>
        <v>0.11949713343268739</v>
      </c>
    </row>
    <row r="33" spans="1:29">
      <c r="A33" s="21"/>
      <c r="B33" s="3" t="s">
        <v>45</v>
      </c>
      <c r="C33" s="4">
        <v>6</v>
      </c>
      <c r="D33">
        <f t="shared" si="0"/>
        <v>0.14294281130197156</v>
      </c>
      <c r="E33">
        <f t="shared" si="1"/>
        <v>8.1336411529696253E-3</v>
      </c>
      <c r="F33">
        <f t="shared" si="2"/>
        <v>0.11949713343268739</v>
      </c>
      <c r="G33">
        <f t="shared" si="3"/>
        <v>8.1336411529696253E-3</v>
      </c>
      <c r="H33">
        <f t="shared" si="4"/>
        <v>2.850485470276241E-2</v>
      </c>
      <c r="I33">
        <f t="shared" si="5"/>
        <v>0.14294281130197156</v>
      </c>
      <c r="J33">
        <f t="shared" si="6"/>
        <v>0.11949713343268739</v>
      </c>
      <c r="K33">
        <f t="shared" si="7"/>
        <v>0.11949713343268739</v>
      </c>
      <c r="L33">
        <f t="shared" si="8"/>
        <v>2.850485470276241E-2</v>
      </c>
      <c r="M33">
        <f t="shared" si="9"/>
        <v>2.850485470276241E-2</v>
      </c>
      <c r="N33">
        <f t="shared" si="10"/>
        <v>6.9814075514664231E-2</v>
      </c>
      <c r="O33">
        <f t="shared" si="11"/>
        <v>8.1336411529696253E-3</v>
      </c>
      <c r="P33">
        <f t="shared" si="12"/>
        <v>2.850485470276241E-2</v>
      </c>
      <c r="Q33">
        <f t="shared" si="13"/>
        <v>2.850485470276241E-2</v>
      </c>
      <c r="R33">
        <f t="shared" si="14"/>
        <v>2.850485470276241E-2</v>
      </c>
      <c r="S33">
        <f t="shared" si="15"/>
        <v>2.850485470276241E-2</v>
      </c>
      <c r="T33">
        <f t="shared" si="16"/>
        <v>6.9814075514664231E-2</v>
      </c>
      <c r="U33">
        <f t="shared" si="17"/>
        <v>2.850485470276241E-2</v>
      </c>
      <c r="V33">
        <f t="shared" si="18"/>
        <v>0.11949713343268739</v>
      </c>
      <c r="W33">
        <f t="shared" si="19"/>
        <v>0.14294281130197156</v>
      </c>
      <c r="X33">
        <f t="shared" si="20"/>
        <v>6.9814075514664231E-2</v>
      </c>
      <c r="Y33">
        <f t="shared" si="21"/>
        <v>0.11949713343268739</v>
      </c>
      <c r="Z33">
        <f t="shared" si="22"/>
        <v>0.14294281130197156</v>
      </c>
      <c r="AA33">
        <f t="shared" si="23"/>
        <v>0.11949713343268739</v>
      </c>
      <c r="AB33">
        <f t="shared" si="24"/>
        <v>0.11949713343268739</v>
      </c>
      <c r="AC33">
        <f t="shared" si="25"/>
        <v>2.850485470276241E-2</v>
      </c>
    </row>
    <row r="34" spans="1:29">
      <c r="A34" s="21"/>
      <c r="B34" s="3" t="s">
        <v>46</v>
      </c>
      <c r="C34" s="4">
        <v>3</v>
      </c>
      <c r="D34">
        <f t="shared" si="0"/>
        <v>2.850485470276241E-2</v>
      </c>
      <c r="E34">
        <f t="shared" si="1"/>
        <v>0.11949713343268739</v>
      </c>
      <c r="F34">
        <f t="shared" si="2"/>
        <v>8.1336411529696253E-3</v>
      </c>
      <c r="G34">
        <f t="shared" si="3"/>
        <v>0.11949713343268739</v>
      </c>
      <c r="H34">
        <f t="shared" si="4"/>
        <v>2.2604159792085989E-4</v>
      </c>
      <c r="I34">
        <f t="shared" si="5"/>
        <v>2.850485470276241E-2</v>
      </c>
      <c r="J34">
        <f t="shared" si="6"/>
        <v>8.1336411529696253E-3</v>
      </c>
      <c r="K34">
        <f t="shared" si="7"/>
        <v>8.1336411529696253E-3</v>
      </c>
      <c r="L34">
        <f t="shared" si="8"/>
        <v>0.14294281130197156</v>
      </c>
      <c r="M34">
        <f t="shared" si="9"/>
        <v>0.14294281130197156</v>
      </c>
      <c r="N34">
        <f t="shared" si="10"/>
        <v>1.6219651562611338E-3</v>
      </c>
      <c r="O34">
        <f t="shared" si="11"/>
        <v>0.11949713343268739</v>
      </c>
      <c r="P34">
        <f t="shared" si="12"/>
        <v>2.2604159792085989E-4</v>
      </c>
      <c r="Q34">
        <f t="shared" si="13"/>
        <v>2.2604159792085989E-4</v>
      </c>
      <c r="R34">
        <f t="shared" si="14"/>
        <v>0.14294281130197156</v>
      </c>
      <c r="S34">
        <f t="shared" si="15"/>
        <v>2.2604159792085989E-4</v>
      </c>
      <c r="T34">
        <f t="shared" si="16"/>
        <v>1.6219651562611338E-3</v>
      </c>
      <c r="U34">
        <f t="shared" si="17"/>
        <v>0.14294281130197156</v>
      </c>
      <c r="V34">
        <f t="shared" si="18"/>
        <v>6.9814075514664231E-2</v>
      </c>
      <c r="W34">
        <f t="shared" si="19"/>
        <v>2.850485470276241E-2</v>
      </c>
      <c r="X34">
        <f t="shared" si="20"/>
        <v>1.6219651562611338E-3</v>
      </c>
      <c r="Y34">
        <f t="shared" si="21"/>
        <v>6.9814075514664231E-2</v>
      </c>
      <c r="Z34">
        <f t="shared" si="22"/>
        <v>2.850485470276241E-2</v>
      </c>
      <c r="AA34">
        <f t="shared" si="23"/>
        <v>6.9814075514664231E-2</v>
      </c>
      <c r="AB34">
        <f t="shared" si="24"/>
        <v>6.9814075514664231E-2</v>
      </c>
      <c r="AC34">
        <f t="shared" si="25"/>
        <v>0.14294281130197156</v>
      </c>
    </row>
  </sheetData>
  <mergeCells count="1">
    <mergeCell ref="A4:A34"/>
  </mergeCells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zoomScale="94" workbookViewId="0">
      <selection activeCell="E21" sqref="E21"/>
    </sheetView>
  </sheetViews>
  <sheetFormatPr defaultColWidth="8.73046875" defaultRowHeight="13.5"/>
  <cols>
    <col min="2" max="2" width="20.796875" customWidth="1"/>
    <col min="3" max="3" width="18" customWidth="1"/>
    <col min="4" max="29" width="12.796875"/>
  </cols>
  <sheetData>
    <row r="1" spans="1:29" s="1" customFormat="1">
      <c r="C1" s="2" t="s">
        <v>13</v>
      </c>
    </row>
    <row r="2" spans="1:29">
      <c r="B2" s="3"/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</row>
    <row r="3" spans="1:29">
      <c r="B3" s="3" t="s">
        <v>77</v>
      </c>
      <c r="C3" s="4"/>
      <c r="D3" s="4">
        <v>3</v>
      </c>
      <c r="E3" s="4">
        <v>6</v>
      </c>
      <c r="F3" s="4">
        <v>4</v>
      </c>
      <c r="G3" s="4">
        <v>4</v>
      </c>
      <c r="H3" s="4">
        <v>2</v>
      </c>
      <c r="I3" s="4">
        <v>5</v>
      </c>
      <c r="J3" s="4">
        <v>7</v>
      </c>
      <c r="K3" s="4">
        <v>3</v>
      </c>
      <c r="L3" s="4">
        <v>1</v>
      </c>
      <c r="M3" s="4">
        <v>4</v>
      </c>
      <c r="N3" s="4">
        <v>6</v>
      </c>
      <c r="O3" s="4">
        <v>6</v>
      </c>
      <c r="P3" s="4">
        <v>3</v>
      </c>
      <c r="Q3" s="4">
        <v>6</v>
      </c>
      <c r="R3" s="4">
        <v>7</v>
      </c>
      <c r="S3" s="4">
        <v>7</v>
      </c>
      <c r="T3" s="4">
        <v>5</v>
      </c>
      <c r="U3" s="4">
        <v>9</v>
      </c>
      <c r="V3" s="4">
        <v>1</v>
      </c>
      <c r="W3" s="4">
        <v>1</v>
      </c>
      <c r="X3" s="4">
        <v>7</v>
      </c>
      <c r="Y3" s="4">
        <v>1</v>
      </c>
      <c r="Z3" s="4">
        <v>2</v>
      </c>
      <c r="AA3" s="4">
        <v>5</v>
      </c>
      <c r="AB3" s="4">
        <v>3</v>
      </c>
      <c r="AC3" s="4">
        <v>8</v>
      </c>
    </row>
    <row r="4" spans="1:29">
      <c r="A4" s="21" t="s">
        <v>78</v>
      </c>
      <c r="B4" s="3" t="s">
        <v>16</v>
      </c>
      <c r="C4" s="4">
        <v>7.0430530215478804</v>
      </c>
      <c r="D4">
        <f t="shared" ref="D4:D34" si="0">EXP(-0.5*((C4-$D$3)^2)/2.790922305)/6.995804762</f>
        <v>7.6443916057262135E-3</v>
      </c>
      <c r="E4">
        <f t="shared" ref="E4:E34" si="1">EXP(-0.5*((C4-$E$3)^2)/2.790922305)/6.995804762</f>
        <v>0.11762883748620388</v>
      </c>
      <c r="F4">
        <f t="shared" ref="F4:F34" si="2">EXP(-0.5*((C4-$F$3)^2)/2.790922305)/6.995804762</f>
        <v>2.7206721865986501E-2</v>
      </c>
      <c r="G4">
        <f t="shared" ref="G4:G34" si="3">EXP(-0.5*((C4-$G$3)^2)/2.790922305)/6.995804762</f>
        <v>2.7206721865986501E-2</v>
      </c>
      <c r="H4">
        <f t="shared" ref="H4:H34" si="4">EXP(-0.5*((C4-$H$3)^2)/2.790922305)/6.995804762</f>
        <v>1.5010666395189657E-3</v>
      </c>
      <c r="I4">
        <f t="shared" ref="I4:I34" si="5">EXP(-0.5*((C4-$I$3)^2)/2.790922305)/6.995804762</f>
        <v>6.7670571282571076E-2</v>
      </c>
      <c r="J4">
        <f t="shared" ref="J4:J34" si="6">EXP(-0.5*((C4-$K$3)^2)/2.790922305)/6.995804762</f>
        <v>7.6443916057262135E-3</v>
      </c>
      <c r="K4">
        <f t="shared" ref="K4:K34" si="7">EXP(-0.5*((C4-$K$3)^2)/2.790922305)/6.995804762</f>
        <v>7.6443916057262135E-3</v>
      </c>
      <c r="L4">
        <f t="shared" ref="L4:L34" si="8">EXP(-0.5*((C4-$L$3)^2)/2.790922305)/6.995804762</f>
        <v>2.0599057757335668E-4</v>
      </c>
      <c r="M4">
        <f t="shared" ref="M4:M34" si="9">EXP(-0.5*((C4-$M$3)^2)/2.790922305)/6.995804762</f>
        <v>2.7206721865986501E-2</v>
      </c>
      <c r="N4">
        <f t="shared" ref="N4:N34" si="10">EXP(-0.5*((C4-$N$3)^2)/2.790922305)/6.995804762</f>
        <v>0.11762883748620388</v>
      </c>
      <c r="O4">
        <f t="shared" ref="O4:O34" si="11">EXP(-0.5*((C4-$O$3)^2)/2.790922305)/6.995804762</f>
        <v>0.11762883748620388</v>
      </c>
      <c r="P4">
        <f t="shared" ref="P4:P34" si="12">EXP(-0.5*((C4-$P$3)^2)/2.790922305)/6.995804762</f>
        <v>7.6443916057262135E-3</v>
      </c>
      <c r="Q4">
        <f t="shared" ref="Q4:Q34" si="13">EXP(-0.5*((C4-$Q$3)^2)/2.790922305)/6.995804762</f>
        <v>0.11762883748620388</v>
      </c>
      <c r="R4">
        <f t="shared" ref="R4:R34" si="14">EXP(-0.5*((C4-$R$3)^2)/2.790922305)/6.995804762</f>
        <v>0.14289535217510294</v>
      </c>
      <c r="S4">
        <f t="shared" ref="S4:S34" si="15">EXP(-0.5*((C4-$P$3)^2)/2.790922305)/6.995804762</f>
        <v>7.6443916057262135E-3</v>
      </c>
      <c r="T4">
        <f t="shared" ref="T4:T34" si="16">EXP(-0.5*((C4-$T$3)^2)/2.790922305)/6.995804762</f>
        <v>6.7670571282571076E-2</v>
      </c>
      <c r="U4">
        <f t="shared" ref="U4:U34" si="17">EXP(-0.5*((C4-$R$3)^2)/2.790922305)/6.995804762</f>
        <v>0.14289535217510294</v>
      </c>
      <c r="V4">
        <f t="shared" ref="V4:V34" si="18">EXP(-0.5*((C4-$V$3)^2)/2.790922305)/6.995804762</f>
        <v>2.0599057757335668E-4</v>
      </c>
      <c r="W4">
        <f t="shared" ref="W4:W34" si="19">EXP(-0.5*((C4-$W$3)^2)/2.790922305)/6.995804762</f>
        <v>2.0599057757335668E-4</v>
      </c>
      <c r="X4">
        <f t="shared" ref="X4:X34" si="20">EXP(-0.5*((C4-$U$3)^2)/2.790922305)/6.995804762</f>
        <v>7.1977657368430842E-2</v>
      </c>
      <c r="Y4">
        <f t="shared" ref="Y4:Y34" si="21">EXP(-0.5*((C4-$V$3)^2)/2.790922305)/6.995804762</f>
        <v>2.0599057757335668E-4</v>
      </c>
      <c r="Z4">
        <f t="shared" ref="Z4:Z34" si="22">EXP(-0.5*((C4-$W$3)^2)/2.790922305)/6.995804762</f>
        <v>2.0599057757335668E-4</v>
      </c>
      <c r="AA4">
        <f t="shared" ref="AA4:AA34" si="23">EXP(-0.5*((C4-$X$3)^2)/2.790922305)/6.995804762</f>
        <v>0.14289535217510294</v>
      </c>
      <c r="AB4">
        <f t="shared" ref="AB4:AB34" si="24">EXP(-0.5*((C4-$Y$3)^2)/2.790922305)/6.995804762</f>
        <v>2.0599057757335668E-4</v>
      </c>
      <c r="AC4">
        <f t="shared" ref="AC4:AC34" si="25">EXP(-0.5*((C4-$Z$3)^2)/2.790922305)/6.995804762</f>
        <v>1.5010666395189657E-3</v>
      </c>
    </row>
    <row r="5" spans="1:29">
      <c r="A5" s="21"/>
      <c r="B5" s="3" t="s">
        <v>17</v>
      </c>
      <c r="C5" s="4">
        <v>7.6600263846816601</v>
      </c>
      <c r="D5">
        <f t="shared" si="0"/>
        <v>2.9212221009010547E-3</v>
      </c>
      <c r="E5">
        <f t="shared" si="1"/>
        <v>8.7248206608257314E-2</v>
      </c>
      <c r="F5">
        <f t="shared" si="2"/>
        <v>1.2968952072826383E-2</v>
      </c>
      <c r="G5">
        <f t="shared" si="3"/>
        <v>1.2968952072826383E-2</v>
      </c>
      <c r="H5">
        <f t="shared" si="4"/>
        <v>4.5984832210054264E-4</v>
      </c>
      <c r="I5">
        <f t="shared" si="5"/>
        <v>4.0237920570205102E-2</v>
      </c>
      <c r="J5">
        <f t="shared" si="6"/>
        <v>2.9212221009010547E-3</v>
      </c>
      <c r="K5">
        <f t="shared" si="7"/>
        <v>2.9212221009010547E-3</v>
      </c>
      <c r="L5">
        <f t="shared" si="8"/>
        <v>5.058886906871437E-5</v>
      </c>
      <c r="M5">
        <f t="shared" si="9"/>
        <v>1.2968952072826383E-2</v>
      </c>
      <c r="N5">
        <f t="shared" si="10"/>
        <v>8.7248206608257314E-2</v>
      </c>
      <c r="O5">
        <f t="shared" si="11"/>
        <v>8.7248206608257314E-2</v>
      </c>
      <c r="P5">
        <f t="shared" si="12"/>
        <v>2.9212221009010547E-3</v>
      </c>
      <c r="Q5">
        <f t="shared" si="13"/>
        <v>8.7248206608257314E-2</v>
      </c>
      <c r="R5">
        <f t="shared" si="14"/>
        <v>0.13221107139776447</v>
      </c>
      <c r="S5">
        <f t="shared" si="15"/>
        <v>2.9212221009010547E-3</v>
      </c>
      <c r="T5">
        <f t="shared" si="16"/>
        <v>4.0237920570205102E-2</v>
      </c>
      <c r="U5">
        <f t="shared" si="17"/>
        <v>0.13221107139776447</v>
      </c>
      <c r="V5">
        <f t="shared" si="18"/>
        <v>5.058886906871437E-5</v>
      </c>
      <c r="W5">
        <f t="shared" si="19"/>
        <v>5.058886906871437E-5</v>
      </c>
      <c r="X5">
        <f t="shared" si="20"/>
        <v>0.10362426534439964</v>
      </c>
      <c r="Y5">
        <f t="shared" si="21"/>
        <v>5.058886906871437E-5</v>
      </c>
      <c r="Z5">
        <f t="shared" si="22"/>
        <v>5.058886906871437E-5</v>
      </c>
      <c r="AA5">
        <f t="shared" si="23"/>
        <v>0.13221107139776447</v>
      </c>
      <c r="AB5">
        <f t="shared" si="24"/>
        <v>5.058886906871437E-5</v>
      </c>
      <c r="AC5">
        <f t="shared" si="25"/>
        <v>4.5984832210054264E-4</v>
      </c>
    </row>
    <row r="6" spans="1:29">
      <c r="A6" s="21"/>
      <c r="B6" s="3" t="s">
        <v>18</v>
      </c>
      <c r="C6" s="4">
        <v>7.4978445537294904</v>
      </c>
      <c r="D6">
        <f t="shared" si="0"/>
        <v>3.8117415641187422E-3</v>
      </c>
      <c r="E6">
        <f t="shared" si="1"/>
        <v>9.5632211346159901E-2</v>
      </c>
      <c r="F6">
        <f t="shared" si="2"/>
        <v>1.5967123897360595E-2</v>
      </c>
      <c r="G6">
        <f t="shared" si="3"/>
        <v>1.5967123897360595E-2</v>
      </c>
      <c r="H6">
        <f t="shared" si="4"/>
        <v>6.3593179109645327E-4</v>
      </c>
      <c r="I6">
        <f t="shared" si="5"/>
        <v>4.6743397846505684E-2</v>
      </c>
      <c r="J6">
        <f t="shared" si="6"/>
        <v>3.8117415641187422E-3</v>
      </c>
      <c r="K6">
        <f t="shared" si="7"/>
        <v>3.8117415641187422E-3</v>
      </c>
      <c r="L6">
        <f t="shared" si="8"/>
        <v>7.4146040021038747E-5</v>
      </c>
      <c r="M6">
        <f t="shared" si="9"/>
        <v>1.5967123897360595E-2</v>
      </c>
      <c r="N6">
        <f t="shared" si="10"/>
        <v>9.5632211346159901E-2</v>
      </c>
      <c r="O6">
        <f t="shared" si="11"/>
        <v>9.5632211346159901E-2</v>
      </c>
      <c r="P6">
        <f t="shared" si="12"/>
        <v>3.8117415641187422E-3</v>
      </c>
      <c r="Q6">
        <f t="shared" si="13"/>
        <v>9.5632211346159901E-2</v>
      </c>
      <c r="R6">
        <f t="shared" si="14"/>
        <v>0.13673460926442105</v>
      </c>
      <c r="S6">
        <f t="shared" si="15"/>
        <v>3.8117415641187422E-3</v>
      </c>
      <c r="T6">
        <f t="shared" si="16"/>
        <v>4.6743397846505684E-2</v>
      </c>
      <c r="U6">
        <f t="shared" si="17"/>
        <v>0.13673460926442105</v>
      </c>
      <c r="V6">
        <f t="shared" si="18"/>
        <v>7.4146040021038747E-5</v>
      </c>
      <c r="W6">
        <f t="shared" si="19"/>
        <v>7.4146040021038747E-5</v>
      </c>
      <c r="X6">
        <f t="shared" si="20"/>
        <v>9.5410895814790092E-2</v>
      </c>
      <c r="Y6">
        <f t="shared" si="21"/>
        <v>7.4146040021038747E-5</v>
      </c>
      <c r="Z6">
        <f t="shared" si="22"/>
        <v>7.4146040021038747E-5</v>
      </c>
      <c r="AA6">
        <f t="shared" si="23"/>
        <v>0.13673460926442105</v>
      </c>
      <c r="AB6">
        <f t="shared" si="24"/>
        <v>7.4146040021038747E-5</v>
      </c>
      <c r="AC6">
        <f t="shared" si="25"/>
        <v>6.3593179109645327E-4</v>
      </c>
    </row>
    <row r="7" spans="1:29">
      <c r="A7" s="21"/>
      <c r="B7" s="3" t="s">
        <v>19</v>
      </c>
      <c r="C7" s="4">
        <v>3</v>
      </c>
      <c r="D7">
        <f t="shared" si="0"/>
        <v>0.14294281130197156</v>
      </c>
      <c r="E7">
        <f t="shared" si="1"/>
        <v>2.850485470276241E-2</v>
      </c>
      <c r="F7">
        <f t="shared" si="2"/>
        <v>0.11949713343268739</v>
      </c>
      <c r="G7">
        <f t="shared" si="3"/>
        <v>0.11949713343268739</v>
      </c>
      <c r="H7">
        <f t="shared" si="4"/>
        <v>0.11949713343268739</v>
      </c>
      <c r="I7">
        <f t="shared" si="5"/>
        <v>6.9814075514664231E-2</v>
      </c>
      <c r="J7">
        <f t="shared" si="6"/>
        <v>0.14294281130197156</v>
      </c>
      <c r="K7">
        <f t="shared" si="7"/>
        <v>0.14294281130197156</v>
      </c>
      <c r="L7">
        <f t="shared" si="8"/>
        <v>6.9814075514664231E-2</v>
      </c>
      <c r="M7">
        <f t="shared" si="9"/>
        <v>0.11949713343268739</v>
      </c>
      <c r="N7">
        <f t="shared" si="10"/>
        <v>2.850485470276241E-2</v>
      </c>
      <c r="O7">
        <f t="shared" si="11"/>
        <v>2.850485470276241E-2</v>
      </c>
      <c r="P7">
        <f t="shared" si="12"/>
        <v>0.14294281130197156</v>
      </c>
      <c r="Q7">
        <f t="shared" si="13"/>
        <v>2.850485470276241E-2</v>
      </c>
      <c r="R7">
        <f t="shared" si="14"/>
        <v>8.1336411529696253E-3</v>
      </c>
      <c r="S7">
        <f t="shared" si="15"/>
        <v>0.14294281130197156</v>
      </c>
      <c r="T7">
        <f t="shared" si="16"/>
        <v>6.9814075514664231E-2</v>
      </c>
      <c r="U7">
        <f t="shared" si="17"/>
        <v>8.1336411529696253E-3</v>
      </c>
      <c r="V7">
        <f t="shared" si="18"/>
        <v>6.9814075514664231E-2</v>
      </c>
      <c r="W7">
        <f t="shared" si="19"/>
        <v>6.9814075514664231E-2</v>
      </c>
      <c r="X7">
        <f t="shared" si="20"/>
        <v>2.2604159792085989E-4</v>
      </c>
      <c r="Y7">
        <f t="shared" si="21"/>
        <v>6.9814075514664231E-2</v>
      </c>
      <c r="Z7">
        <f t="shared" si="22"/>
        <v>6.9814075514664231E-2</v>
      </c>
      <c r="AA7">
        <f t="shared" si="23"/>
        <v>8.1336411529696253E-3</v>
      </c>
      <c r="AB7">
        <f t="shared" si="24"/>
        <v>6.9814075514664231E-2</v>
      </c>
      <c r="AC7">
        <f t="shared" si="25"/>
        <v>0.11949713343268739</v>
      </c>
    </row>
    <row r="8" spans="1:29">
      <c r="A8" s="21"/>
      <c r="B8" s="3" t="s">
        <v>20</v>
      </c>
      <c r="C8" s="4">
        <v>4</v>
      </c>
      <c r="D8">
        <f t="shared" si="0"/>
        <v>0.11949713343268739</v>
      </c>
      <c r="E8">
        <f t="shared" si="1"/>
        <v>6.9814075514664231E-2</v>
      </c>
      <c r="F8">
        <f t="shared" si="2"/>
        <v>0.14294281130197156</v>
      </c>
      <c r="G8">
        <f t="shared" si="3"/>
        <v>0.14294281130197156</v>
      </c>
      <c r="H8">
        <f t="shared" si="4"/>
        <v>6.9814075514664231E-2</v>
      </c>
      <c r="I8">
        <f t="shared" si="5"/>
        <v>0.11949713343268739</v>
      </c>
      <c r="J8">
        <f t="shared" si="6"/>
        <v>0.11949713343268739</v>
      </c>
      <c r="K8">
        <f t="shared" si="7"/>
        <v>0.11949713343268739</v>
      </c>
      <c r="L8">
        <f t="shared" si="8"/>
        <v>2.850485470276241E-2</v>
      </c>
      <c r="M8">
        <f t="shared" si="9"/>
        <v>0.14294281130197156</v>
      </c>
      <c r="N8">
        <f t="shared" si="10"/>
        <v>6.9814075514664231E-2</v>
      </c>
      <c r="O8">
        <f t="shared" si="11"/>
        <v>6.9814075514664231E-2</v>
      </c>
      <c r="P8">
        <f t="shared" si="12"/>
        <v>0.11949713343268739</v>
      </c>
      <c r="Q8">
        <f t="shared" si="13"/>
        <v>6.9814075514664231E-2</v>
      </c>
      <c r="R8">
        <f t="shared" si="14"/>
        <v>2.850485470276241E-2</v>
      </c>
      <c r="S8">
        <f t="shared" si="15"/>
        <v>0.11949713343268739</v>
      </c>
      <c r="T8">
        <f t="shared" si="16"/>
        <v>0.11949713343268739</v>
      </c>
      <c r="U8">
        <f t="shared" si="17"/>
        <v>2.850485470276241E-2</v>
      </c>
      <c r="V8">
        <f t="shared" si="18"/>
        <v>2.850485470276241E-2</v>
      </c>
      <c r="W8">
        <f t="shared" si="19"/>
        <v>2.850485470276241E-2</v>
      </c>
      <c r="X8">
        <f t="shared" si="20"/>
        <v>1.6219651562611338E-3</v>
      </c>
      <c r="Y8">
        <f t="shared" si="21"/>
        <v>2.850485470276241E-2</v>
      </c>
      <c r="Z8">
        <f t="shared" si="22"/>
        <v>2.850485470276241E-2</v>
      </c>
      <c r="AA8">
        <f t="shared" si="23"/>
        <v>2.850485470276241E-2</v>
      </c>
      <c r="AB8">
        <f t="shared" si="24"/>
        <v>2.850485470276241E-2</v>
      </c>
      <c r="AC8">
        <f t="shared" si="25"/>
        <v>6.9814075514664231E-2</v>
      </c>
    </row>
    <row r="9" spans="1:29">
      <c r="A9" s="21"/>
      <c r="B9" s="3" t="s">
        <v>21</v>
      </c>
      <c r="C9" s="4">
        <v>2</v>
      </c>
      <c r="D9">
        <f t="shared" si="0"/>
        <v>0.11949713343268739</v>
      </c>
      <c r="E9">
        <f t="shared" si="1"/>
        <v>8.1336411529696253E-3</v>
      </c>
      <c r="F9">
        <f t="shared" si="2"/>
        <v>6.9814075514664231E-2</v>
      </c>
      <c r="G9">
        <f t="shared" si="3"/>
        <v>6.9814075514664231E-2</v>
      </c>
      <c r="H9">
        <f t="shared" si="4"/>
        <v>0.14294281130197156</v>
      </c>
      <c r="I9">
        <f t="shared" si="5"/>
        <v>2.850485470276241E-2</v>
      </c>
      <c r="J9">
        <f t="shared" si="6"/>
        <v>0.11949713343268739</v>
      </c>
      <c r="K9">
        <f t="shared" si="7"/>
        <v>0.11949713343268739</v>
      </c>
      <c r="L9">
        <f t="shared" si="8"/>
        <v>0.11949713343268739</v>
      </c>
      <c r="M9">
        <f t="shared" si="9"/>
        <v>6.9814075514664231E-2</v>
      </c>
      <c r="N9">
        <f t="shared" si="10"/>
        <v>8.1336411529696253E-3</v>
      </c>
      <c r="O9">
        <f t="shared" si="11"/>
        <v>8.1336411529696253E-3</v>
      </c>
      <c r="P9">
        <f t="shared" si="12"/>
        <v>0.11949713343268739</v>
      </c>
      <c r="Q9">
        <f t="shared" si="13"/>
        <v>8.1336411529696253E-3</v>
      </c>
      <c r="R9">
        <f t="shared" si="14"/>
        <v>1.6219651562611338E-3</v>
      </c>
      <c r="S9">
        <f t="shared" si="15"/>
        <v>0.11949713343268739</v>
      </c>
      <c r="T9">
        <f t="shared" si="16"/>
        <v>2.850485470276241E-2</v>
      </c>
      <c r="U9">
        <f t="shared" si="17"/>
        <v>1.6219651562611338E-3</v>
      </c>
      <c r="V9">
        <f t="shared" si="18"/>
        <v>0.11949713343268739</v>
      </c>
      <c r="W9">
        <f t="shared" si="19"/>
        <v>0.11949713343268739</v>
      </c>
      <c r="X9">
        <f t="shared" si="20"/>
        <v>2.2015347921355072E-5</v>
      </c>
      <c r="Y9">
        <f t="shared" si="21"/>
        <v>0.11949713343268739</v>
      </c>
      <c r="Z9">
        <f t="shared" si="22"/>
        <v>0.11949713343268739</v>
      </c>
      <c r="AA9">
        <f t="shared" si="23"/>
        <v>1.6219651562611338E-3</v>
      </c>
      <c r="AB9">
        <f t="shared" si="24"/>
        <v>0.11949713343268739</v>
      </c>
      <c r="AC9">
        <f t="shared" si="25"/>
        <v>0.14294281130197156</v>
      </c>
    </row>
    <row r="10" spans="1:29">
      <c r="A10" s="21"/>
      <c r="B10" s="3" t="s">
        <v>22</v>
      </c>
      <c r="C10" s="4">
        <v>9</v>
      </c>
      <c r="D10">
        <f t="shared" si="0"/>
        <v>2.2604159792085989E-4</v>
      </c>
      <c r="E10">
        <f t="shared" si="1"/>
        <v>2.850485470276241E-2</v>
      </c>
      <c r="F10">
        <f t="shared" si="2"/>
        <v>1.6219651562611338E-3</v>
      </c>
      <c r="G10">
        <f t="shared" si="3"/>
        <v>1.6219651562611338E-3</v>
      </c>
      <c r="H10">
        <f t="shared" si="4"/>
        <v>2.2015347921355072E-5</v>
      </c>
      <c r="I10">
        <f t="shared" si="5"/>
        <v>8.1336411529696253E-3</v>
      </c>
      <c r="J10">
        <f t="shared" si="6"/>
        <v>2.2604159792085989E-4</v>
      </c>
      <c r="K10">
        <f t="shared" si="7"/>
        <v>2.2604159792085989E-4</v>
      </c>
      <c r="L10">
        <f t="shared" si="8"/>
        <v>1.4984873252289769E-6</v>
      </c>
      <c r="M10">
        <f t="shared" si="9"/>
        <v>1.6219651562611338E-3</v>
      </c>
      <c r="N10">
        <f t="shared" si="10"/>
        <v>2.850485470276241E-2</v>
      </c>
      <c r="O10">
        <f t="shared" si="11"/>
        <v>2.850485470276241E-2</v>
      </c>
      <c r="P10">
        <f t="shared" si="12"/>
        <v>2.2604159792085989E-4</v>
      </c>
      <c r="Q10">
        <f t="shared" si="13"/>
        <v>2.850485470276241E-2</v>
      </c>
      <c r="R10">
        <f t="shared" si="14"/>
        <v>6.9814075514664231E-2</v>
      </c>
      <c r="S10">
        <f t="shared" si="15"/>
        <v>2.2604159792085989E-4</v>
      </c>
      <c r="T10">
        <f t="shared" si="16"/>
        <v>8.1336411529696253E-3</v>
      </c>
      <c r="U10">
        <f t="shared" si="17"/>
        <v>6.9814075514664231E-2</v>
      </c>
      <c r="V10">
        <f t="shared" si="18"/>
        <v>1.4984873252289769E-6</v>
      </c>
      <c r="W10">
        <f t="shared" si="19"/>
        <v>1.4984873252289769E-6</v>
      </c>
      <c r="X10">
        <f t="shared" si="20"/>
        <v>0.14294281130197156</v>
      </c>
      <c r="Y10">
        <f t="shared" si="21"/>
        <v>1.4984873252289769E-6</v>
      </c>
      <c r="Z10">
        <f t="shared" si="22"/>
        <v>1.4984873252289769E-6</v>
      </c>
      <c r="AA10">
        <f t="shared" si="23"/>
        <v>6.9814075514664231E-2</v>
      </c>
      <c r="AB10">
        <f t="shared" si="24"/>
        <v>1.4984873252289769E-6</v>
      </c>
      <c r="AC10">
        <f t="shared" si="25"/>
        <v>2.2015347921355072E-5</v>
      </c>
    </row>
    <row r="11" spans="1:29">
      <c r="A11" s="21"/>
      <c r="B11" s="3" t="s">
        <v>23</v>
      </c>
      <c r="C11" s="4">
        <v>4</v>
      </c>
      <c r="D11">
        <f t="shared" si="0"/>
        <v>0.11949713343268739</v>
      </c>
      <c r="E11">
        <f t="shared" si="1"/>
        <v>6.9814075514664231E-2</v>
      </c>
      <c r="F11">
        <f t="shared" si="2"/>
        <v>0.14294281130197156</v>
      </c>
      <c r="G11">
        <f t="shared" si="3"/>
        <v>0.14294281130197156</v>
      </c>
      <c r="H11">
        <f t="shared" si="4"/>
        <v>6.9814075514664231E-2</v>
      </c>
      <c r="I11">
        <f t="shared" si="5"/>
        <v>0.11949713343268739</v>
      </c>
      <c r="J11">
        <f t="shared" si="6"/>
        <v>0.11949713343268739</v>
      </c>
      <c r="K11">
        <f t="shared" si="7"/>
        <v>0.11949713343268739</v>
      </c>
      <c r="L11">
        <f t="shared" si="8"/>
        <v>2.850485470276241E-2</v>
      </c>
      <c r="M11">
        <f t="shared" si="9"/>
        <v>0.14294281130197156</v>
      </c>
      <c r="N11">
        <f t="shared" si="10"/>
        <v>6.9814075514664231E-2</v>
      </c>
      <c r="O11">
        <f t="shared" si="11"/>
        <v>6.9814075514664231E-2</v>
      </c>
      <c r="P11">
        <f t="shared" si="12"/>
        <v>0.11949713343268739</v>
      </c>
      <c r="Q11">
        <f t="shared" si="13"/>
        <v>6.9814075514664231E-2</v>
      </c>
      <c r="R11">
        <f t="shared" si="14"/>
        <v>2.850485470276241E-2</v>
      </c>
      <c r="S11">
        <f t="shared" si="15"/>
        <v>0.11949713343268739</v>
      </c>
      <c r="T11">
        <f t="shared" si="16"/>
        <v>0.11949713343268739</v>
      </c>
      <c r="U11">
        <f t="shared" si="17"/>
        <v>2.850485470276241E-2</v>
      </c>
      <c r="V11">
        <f t="shared" si="18"/>
        <v>2.850485470276241E-2</v>
      </c>
      <c r="W11">
        <f t="shared" si="19"/>
        <v>2.850485470276241E-2</v>
      </c>
      <c r="X11">
        <f t="shared" si="20"/>
        <v>1.6219651562611338E-3</v>
      </c>
      <c r="Y11">
        <f t="shared" si="21"/>
        <v>2.850485470276241E-2</v>
      </c>
      <c r="Z11">
        <f t="shared" si="22"/>
        <v>2.850485470276241E-2</v>
      </c>
      <c r="AA11">
        <f t="shared" si="23"/>
        <v>2.850485470276241E-2</v>
      </c>
      <c r="AB11">
        <f t="shared" si="24"/>
        <v>2.850485470276241E-2</v>
      </c>
      <c r="AC11">
        <f t="shared" si="25"/>
        <v>6.9814075514664231E-2</v>
      </c>
    </row>
    <row r="12" spans="1:29">
      <c r="A12" s="21"/>
      <c r="B12" s="3" t="s">
        <v>24</v>
      </c>
      <c r="C12" s="4">
        <v>6.99594740787603</v>
      </c>
      <c r="D12">
        <f t="shared" si="0"/>
        <v>8.1809967489452455E-3</v>
      </c>
      <c r="E12">
        <f t="shared" si="1"/>
        <v>0.11967042460716289</v>
      </c>
      <c r="F12">
        <f t="shared" si="2"/>
        <v>2.8629213764891838E-2</v>
      </c>
      <c r="G12">
        <f t="shared" si="3"/>
        <v>2.8629213764891838E-2</v>
      </c>
      <c r="H12">
        <f t="shared" si="4"/>
        <v>1.6337791709640783E-3</v>
      </c>
      <c r="I12">
        <f t="shared" si="5"/>
        <v>7.0016912919227833E-2</v>
      </c>
      <c r="J12">
        <f t="shared" si="6"/>
        <v>8.1809967489452455E-3</v>
      </c>
      <c r="K12">
        <f t="shared" si="7"/>
        <v>8.1809967489452455E-3</v>
      </c>
      <c r="L12">
        <f t="shared" si="8"/>
        <v>2.28018889318106E-4</v>
      </c>
      <c r="M12">
        <f t="shared" si="9"/>
        <v>2.8629213764891838E-2</v>
      </c>
      <c r="N12">
        <f t="shared" si="10"/>
        <v>0.11967042460716289</v>
      </c>
      <c r="O12">
        <f t="shared" si="11"/>
        <v>0.11967042460716289</v>
      </c>
      <c r="P12">
        <f t="shared" si="12"/>
        <v>8.1809967489452455E-3</v>
      </c>
      <c r="Q12">
        <f t="shared" si="13"/>
        <v>0.11967042460716289</v>
      </c>
      <c r="R12">
        <f t="shared" si="14"/>
        <v>0.14294239072089315</v>
      </c>
      <c r="S12">
        <f t="shared" si="15"/>
        <v>8.1809967489452455E-3</v>
      </c>
      <c r="T12">
        <f t="shared" si="16"/>
        <v>7.0016912919227833E-2</v>
      </c>
      <c r="U12">
        <f t="shared" si="17"/>
        <v>0.14294239072089315</v>
      </c>
      <c r="V12">
        <f t="shared" si="18"/>
        <v>2.28018889318106E-4</v>
      </c>
      <c r="W12">
        <f t="shared" si="19"/>
        <v>2.28018889318106E-4</v>
      </c>
      <c r="X12">
        <f t="shared" si="20"/>
        <v>6.9611416087869055E-2</v>
      </c>
      <c r="Y12">
        <f t="shared" si="21"/>
        <v>2.28018889318106E-4</v>
      </c>
      <c r="Z12">
        <f t="shared" si="22"/>
        <v>2.28018889318106E-4</v>
      </c>
      <c r="AA12">
        <f t="shared" si="23"/>
        <v>0.14294239072089315</v>
      </c>
      <c r="AB12">
        <f t="shared" si="24"/>
        <v>2.28018889318106E-4</v>
      </c>
      <c r="AC12">
        <f t="shared" si="25"/>
        <v>1.6337791709640783E-3</v>
      </c>
    </row>
    <row r="13" spans="1:29">
      <c r="A13" s="21"/>
      <c r="B13" s="3" t="s">
        <v>25</v>
      </c>
      <c r="C13" s="4">
        <v>8.5572468797778001</v>
      </c>
      <c r="D13">
        <f t="shared" si="0"/>
        <v>5.6534850441517632E-4</v>
      </c>
      <c r="E13">
        <f t="shared" si="1"/>
        <v>4.4295205188188032E-2</v>
      </c>
      <c r="F13">
        <f t="shared" si="2"/>
        <v>3.4615669438783541E-3</v>
      </c>
      <c r="G13">
        <f t="shared" si="3"/>
        <v>3.4615669438783541E-3</v>
      </c>
      <c r="H13">
        <f t="shared" si="4"/>
        <v>6.4528281074491389E-5</v>
      </c>
      <c r="I13">
        <f t="shared" si="5"/>
        <v>1.481219968955772E-2</v>
      </c>
      <c r="J13">
        <f t="shared" si="6"/>
        <v>5.6534850441517632E-4</v>
      </c>
      <c r="K13">
        <f t="shared" si="7"/>
        <v>5.6534850441517632E-4</v>
      </c>
      <c r="L13">
        <f t="shared" si="8"/>
        <v>5.1472383726157933E-6</v>
      </c>
      <c r="M13">
        <f t="shared" si="9"/>
        <v>3.4615669438783541E-3</v>
      </c>
      <c r="N13">
        <f t="shared" si="10"/>
        <v>4.4295205188188032E-2</v>
      </c>
      <c r="O13">
        <f t="shared" si="11"/>
        <v>4.4295205188188032E-2</v>
      </c>
      <c r="P13">
        <f t="shared" si="12"/>
        <v>5.6534850441517632E-4</v>
      </c>
      <c r="Q13">
        <f t="shared" si="13"/>
        <v>4.4295205188188032E-2</v>
      </c>
      <c r="R13">
        <f t="shared" si="14"/>
        <v>9.2572973416225571E-2</v>
      </c>
      <c r="S13">
        <f t="shared" si="15"/>
        <v>5.6534850441517632E-4</v>
      </c>
      <c r="T13">
        <f t="shared" si="16"/>
        <v>1.481219968955772E-2</v>
      </c>
      <c r="U13">
        <f t="shared" si="17"/>
        <v>9.2572973416225571E-2</v>
      </c>
      <c r="V13">
        <f t="shared" si="18"/>
        <v>5.1472383726157933E-6</v>
      </c>
      <c r="W13">
        <f t="shared" si="19"/>
        <v>5.1472383726157933E-6</v>
      </c>
      <c r="X13">
        <f t="shared" si="20"/>
        <v>0.13800989095393651</v>
      </c>
      <c r="Y13">
        <f t="shared" si="21"/>
        <v>5.1472383726157933E-6</v>
      </c>
      <c r="Z13">
        <f t="shared" si="22"/>
        <v>5.1472383726157933E-6</v>
      </c>
      <c r="AA13">
        <f t="shared" si="23"/>
        <v>9.2572973416225571E-2</v>
      </c>
      <c r="AB13">
        <f t="shared" si="24"/>
        <v>5.1472383726157933E-6</v>
      </c>
      <c r="AC13">
        <f t="shared" si="25"/>
        <v>6.4528281074491389E-5</v>
      </c>
    </row>
    <row r="14" spans="1:29">
      <c r="A14" s="21"/>
      <c r="B14" s="3" t="s">
        <v>26</v>
      </c>
      <c r="C14" s="4">
        <v>8</v>
      </c>
      <c r="D14">
        <f t="shared" si="0"/>
        <v>1.6219651562611338E-3</v>
      </c>
      <c r="E14">
        <f t="shared" si="1"/>
        <v>6.9814075514664231E-2</v>
      </c>
      <c r="F14">
        <f t="shared" si="2"/>
        <v>8.1336411529696253E-3</v>
      </c>
      <c r="G14">
        <f t="shared" si="3"/>
        <v>8.1336411529696253E-3</v>
      </c>
      <c r="H14">
        <f t="shared" si="4"/>
        <v>2.2604159792085989E-4</v>
      </c>
      <c r="I14">
        <f t="shared" si="5"/>
        <v>2.850485470276241E-2</v>
      </c>
      <c r="J14">
        <f t="shared" si="6"/>
        <v>1.6219651562611338E-3</v>
      </c>
      <c r="K14">
        <f t="shared" si="7"/>
        <v>1.6219651562611338E-3</v>
      </c>
      <c r="L14">
        <f t="shared" si="8"/>
        <v>2.2015347921355072E-5</v>
      </c>
      <c r="M14">
        <f t="shared" si="9"/>
        <v>8.1336411529696253E-3</v>
      </c>
      <c r="N14">
        <f t="shared" si="10"/>
        <v>6.9814075514664231E-2</v>
      </c>
      <c r="O14">
        <f t="shared" si="11"/>
        <v>6.9814075514664231E-2</v>
      </c>
      <c r="P14">
        <f t="shared" si="12"/>
        <v>1.6219651562611338E-3</v>
      </c>
      <c r="Q14">
        <f t="shared" si="13"/>
        <v>6.9814075514664231E-2</v>
      </c>
      <c r="R14">
        <f t="shared" si="14"/>
        <v>0.11949713343268739</v>
      </c>
      <c r="S14">
        <f t="shared" si="15"/>
        <v>1.6219651562611338E-3</v>
      </c>
      <c r="T14">
        <f t="shared" si="16"/>
        <v>2.850485470276241E-2</v>
      </c>
      <c r="U14">
        <f t="shared" si="17"/>
        <v>0.11949713343268739</v>
      </c>
      <c r="V14">
        <f t="shared" si="18"/>
        <v>2.2015347921355072E-5</v>
      </c>
      <c r="W14">
        <f t="shared" si="19"/>
        <v>2.2015347921355072E-5</v>
      </c>
      <c r="X14">
        <f t="shared" si="20"/>
        <v>0.11949713343268739</v>
      </c>
      <c r="Y14">
        <f t="shared" si="21"/>
        <v>2.2015347921355072E-5</v>
      </c>
      <c r="Z14">
        <f t="shared" si="22"/>
        <v>2.2015347921355072E-5</v>
      </c>
      <c r="AA14">
        <f t="shared" si="23"/>
        <v>0.11949713343268739</v>
      </c>
      <c r="AB14">
        <f t="shared" si="24"/>
        <v>2.2015347921355072E-5</v>
      </c>
      <c r="AC14">
        <f t="shared" si="25"/>
        <v>2.2604159792085989E-4</v>
      </c>
    </row>
    <row r="15" spans="1:29">
      <c r="A15" s="21"/>
      <c r="B15" s="3" t="s">
        <v>27</v>
      </c>
      <c r="C15" s="4">
        <v>9</v>
      </c>
      <c r="D15">
        <f t="shared" si="0"/>
        <v>2.2604159792085989E-4</v>
      </c>
      <c r="E15">
        <f t="shared" si="1"/>
        <v>2.850485470276241E-2</v>
      </c>
      <c r="F15">
        <f t="shared" si="2"/>
        <v>1.6219651562611338E-3</v>
      </c>
      <c r="G15">
        <f t="shared" si="3"/>
        <v>1.6219651562611338E-3</v>
      </c>
      <c r="H15">
        <f t="shared" si="4"/>
        <v>2.2015347921355072E-5</v>
      </c>
      <c r="I15">
        <f t="shared" si="5"/>
        <v>8.1336411529696253E-3</v>
      </c>
      <c r="J15">
        <f t="shared" si="6"/>
        <v>2.2604159792085989E-4</v>
      </c>
      <c r="K15">
        <f t="shared" si="7"/>
        <v>2.2604159792085989E-4</v>
      </c>
      <c r="L15">
        <f t="shared" si="8"/>
        <v>1.4984873252289769E-6</v>
      </c>
      <c r="M15">
        <f t="shared" si="9"/>
        <v>1.6219651562611338E-3</v>
      </c>
      <c r="N15">
        <f t="shared" si="10"/>
        <v>2.850485470276241E-2</v>
      </c>
      <c r="O15">
        <f t="shared" si="11"/>
        <v>2.850485470276241E-2</v>
      </c>
      <c r="P15">
        <f t="shared" si="12"/>
        <v>2.2604159792085989E-4</v>
      </c>
      <c r="Q15">
        <f t="shared" si="13"/>
        <v>2.850485470276241E-2</v>
      </c>
      <c r="R15">
        <f t="shared" si="14"/>
        <v>6.9814075514664231E-2</v>
      </c>
      <c r="S15">
        <f t="shared" si="15"/>
        <v>2.2604159792085989E-4</v>
      </c>
      <c r="T15">
        <f t="shared" si="16"/>
        <v>8.1336411529696253E-3</v>
      </c>
      <c r="U15">
        <f t="shared" si="17"/>
        <v>6.9814075514664231E-2</v>
      </c>
      <c r="V15">
        <f t="shared" si="18"/>
        <v>1.4984873252289769E-6</v>
      </c>
      <c r="W15">
        <f t="shared" si="19"/>
        <v>1.4984873252289769E-6</v>
      </c>
      <c r="X15">
        <f t="shared" si="20"/>
        <v>0.14294281130197156</v>
      </c>
      <c r="Y15">
        <f t="shared" si="21"/>
        <v>1.4984873252289769E-6</v>
      </c>
      <c r="Z15">
        <f t="shared" si="22"/>
        <v>1.4984873252289769E-6</v>
      </c>
      <c r="AA15">
        <f t="shared" si="23"/>
        <v>6.9814075514664231E-2</v>
      </c>
      <c r="AB15">
        <f t="shared" si="24"/>
        <v>1.4984873252289769E-6</v>
      </c>
      <c r="AC15">
        <f t="shared" si="25"/>
        <v>2.2015347921355072E-5</v>
      </c>
    </row>
    <row r="16" spans="1:29">
      <c r="A16" s="21"/>
      <c r="B16" s="3" t="s">
        <v>28</v>
      </c>
      <c r="C16" s="4">
        <v>6</v>
      </c>
      <c r="D16">
        <f t="shared" si="0"/>
        <v>2.850485470276241E-2</v>
      </c>
      <c r="E16">
        <f t="shared" si="1"/>
        <v>0.14294281130197156</v>
      </c>
      <c r="F16">
        <f t="shared" si="2"/>
        <v>6.9814075514664231E-2</v>
      </c>
      <c r="G16">
        <f t="shared" si="3"/>
        <v>6.9814075514664231E-2</v>
      </c>
      <c r="H16">
        <f t="shared" si="4"/>
        <v>8.1336411529696253E-3</v>
      </c>
      <c r="I16">
        <f t="shared" si="5"/>
        <v>0.11949713343268739</v>
      </c>
      <c r="J16">
        <f t="shared" si="6"/>
        <v>2.850485470276241E-2</v>
      </c>
      <c r="K16">
        <f t="shared" si="7"/>
        <v>2.850485470276241E-2</v>
      </c>
      <c r="L16">
        <f t="shared" si="8"/>
        <v>1.6219651562611338E-3</v>
      </c>
      <c r="M16">
        <f t="shared" si="9"/>
        <v>6.9814075514664231E-2</v>
      </c>
      <c r="N16">
        <f t="shared" si="10"/>
        <v>0.14294281130197156</v>
      </c>
      <c r="O16">
        <f t="shared" si="11"/>
        <v>0.14294281130197156</v>
      </c>
      <c r="P16">
        <f t="shared" si="12"/>
        <v>2.850485470276241E-2</v>
      </c>
      <c r="Q16">
        <f t="shared" si="13"/>
        <v>0.14294281130197156</v>
      </c>
      <c r="R16">
        <f t="shared" si="14"/>
        <v>0.11949713343268739</v>
      </c>
      <c r="S16">
        <f t="shared" si="15"/>
        <v>2.850485470276241E-2</v>
      </c>
      <c r="T16">
        <f t="shared" si="16"/>
        <v>0.11949713343268739</v>
      </c>
      <c r="U16">
        <f t="shared" si="17"/>
        <v>0.11949713343268739</v>
      </c>
      <c r="V16">
        <f t="shared" si="18"/>
        <v>1.6219651562611338E-3</v>
      </c>
      <c r="W16">
        <f t="shared" si="19"/>
        <v>1.6219651562611338E-3</v>
      </c>
      <c r="X16">
        <f t="shared" si="20"/>
        <v>2.850485470276241E-2</v>
      </c>
      <c r="Y16">
        <f t="shared" si="21"/>
        <v>1.6219651562611338E-3</v>
      </c>
      <c r="Z16">
        <f t="shared" si="22"/>
        <v>1.6219651562611338E-3</v>
      </c>
      <c r="AA16">
        <f t="shared" si="23"/>
        <v>0.11949713343268739</v>
      </c>
      <c r="AB16">
        <f t="shared" si="24"/>
        <v>1.6219651562611338E-3</v>
      </c>
      <c r="AC16">
        <f t="shared" si="25"/>
        <v>8.1336411529696253E-3</v>
      </c>
    </row>
    <row r="17" spans="1:29">
      <c r="A17" s="21"/>
      <c r="B17" s="3" t="s">
        <v>29</v>
      </c>
      <c r="C17" s="4">
        <v>7</v>
      </c>
      <c r="D17">
        <f t="shared" si="0"/>
        <v>8.1336411529696253E-3</v>
      </c>
      <c r="E17">
        <f t="shared" si="1"/>
        <v>0.11949713343268739</v>
      </c>
      <c r="F17">
        <f t="shared" si="2"/>
        <v>2.850485470276241E-2</v>
      </c>
      <c r="G17">
        <f t="shared" si="3"/>
        <v>2.850485470276241E-2</v>
      </c>
      <c r="H17">
        <f t="shared" si="4"/>
        <v>1.6219651562611338E-3</v>
      </c>
      <c r="I17">
        <f t="shared" si="5"/>
        <v>6.9814075514664231E-2</v>
      </c>
      <c r="J17">
        <f t="shared" si="6"/>
        <v>8.1336411529696253E-3</v>
      </c>
      <c r="K17">
        <f t="shared" si="7"/>
        <v>8.1336411529696253E-3</v>
      </c>
      <c r="L17">
        <f t="shared" si="8"/>
        <v>2.2604159792085989E-4</v>
      </c>
      <c r="M17">
        <f t="shared" si="9"/>
        <v>2.850485470276241E-2</v>
      </c>
      <c r="N17">
        <f t="shared" si="10"/>
        <v>0.11949713343268739</v>
      </c>
      <c r="O17">
        <f t="shared" si="11"/>
        <v>0.11949713343268739</v>
      </c>
      <c r="P17">
        <f t="shared" si="12"/>
        <v>8.1336411529696253E-3</v>
      </c>
      <c r="Q17">
        <f t="shared" si="13"/>
        <v>0.11949713343268739</v>
      </c>
      <c r="R17">
        <f t="shared" si="14"/>
        <v>0.14294281130197156</v>
      </c>
      <c r="S17">
        <f t="shared" si="15"/>
        <v>8.1336411529696253E-3</v>
      </c>
      <c r="T17">
        <f t="shared" si="16"/>
        <v>6.9814075514664231E-2</v>
      </c>
      <c r="U17">
        <f t="shared" si="17"/>
        <v>0.14294281130197156</v>
      </c>
      <c r="V17">
        <f t="shared" si="18"/>
        <v>2.2604159792085989E-4</v>
      </c>
      <c r="W17">
        <f t="shared" si="19"/>
        <v>2.2604159792085989E-4</v>
      </c>
      <c r="X17">
        <f t="shared" si="20"/>
        <v>6.9814075514664231E-2</v>
      </c>
      <c r="Y17">
        <f t="shared" si="21"/>
        <v>2.2604159792085989E-4</v>
      </c>
      <c r="Z17">
        <f t="shared" si="22"/>
        <v>2.2604159792085989E-4</v>
      </c>
      <c r="AA17">
        <f t="shared" si="23"/>
        <v>0.14294281130197156</v>
      </c>
      <c r="AB17">
        <f t="shared" si="24"/>
        <v>2.2604159792085989E-4</v>
      </c>
      <c r="AC17">
        <f t="shared" si="25"/>
        <v>1.6219651562611338E-3</v>
      </c>
    </row>
    <row r="18" spans="1:29">
      <c r="A18" s="21"/>
      <c r="B18" s="3" t="s">
        <v>30</v>
      </c>
      <c r="C18" s="4">
        <v>8</v>
      </c>
      <c r="D18">
        <f t="shared" si="0"/>
        <v>1.6219651562611338E-3</v>
      </c>
      <c r="E18">
        <f t="shared" si="1"/>
        <v>6.9814075514664231E-2</v>
      </c>
      <c r="F18">
        <f t="shared" si="2"/>
        <v>8.1336411529696253E-3</v>
      </c>
      <c r="G18">
        <f t="shared" si="3"/>
        <v>8.1336411529696253E-3</v>
      </c>
      <c r="H18">
        <f t="shared" si="4"/>
        <v>2.2604159792085989E-4</v>
      </c>
      <c r="I18">
        <f t="shared" si="5"/>
        <v>2.850485470276241E-2</v>
      </c>
      <c r="J18">
        <f t="shared" si="6"/>
        <v>1.6219651562611338E-3</v>
      </c>
      <c r="K18">
        <f t="shared" si="7"/>
        <v>1.6219651562611338E-3</v>
      </c>
      <c r="L18">
        <f t="shared" si="8"/>
        <v>2.2015347921355072E-5</v>
      </c>
      <c r="M18">
        <f t="shared" si="9"/>
        <v>8.1336411529696253E-3</v>
      </c>
      <c r="N18">
        <f t="shared" si="10"/>
        <v>6.9814075514664231E-2</v>
      </c>
      <c r="O18">
        <f t="shared" si="11"/>
        <v>6.9814075514664231E-2</v>
      </c>
      <c r="P18">
        <f t="shared" si="12"/>
        <v>1.6219651562611338E-3</v>
      </c>
      <c r="Q18">
        <f t="shared" si="13"/>
        <v>6.9814075514664231E-2</v>
      </c>
      <c r="R18">
        <f t="shared" si="14"/>
        <v>0.11949713343268739</v>
      </c>
      <c r="S18">
        <f t="shared" si="15"/>
        <v>1.6219651562611338E-3</v>
      </c>
      <c r="T18">
        <f t="shared" si="16"/>
        <v>2.850485470276241E-2</v>
      </c>
      <c r="U18">
        <f t="shared" si="17"/>
        <v>0.11949713343268739</v>
      </c>
      <c r="V18">
        <f t="shared" si="18"/>
        <v>2.2015347921355072E-5</v>
      </c>
      <c r="W18">
        <f t="shared" si="19"/>
        <v>2.2015347921355072E-5</v>
      </c>
      <c r="X18">
        <f t="shared" si="20"/>
        <v>0.11949713343268739</v>
      </c>
      <c r="Y18">
        <f t="shared" si="21"/>
        <v>2.2015347921355072E-5</v>
      </c>
      <c r="Z18">
        <f t="shared" si="22"/>
        <v>2.2015347921355072E-5</v>
      </c>
      <c r="AA18">
        <f t="shared" si="23"/>
        <v>0.11949713343268739</v>
      </c>
      <c r="AB18">
        <f t="shared" si="24"/>
        <v>2.2015347921355072E-5</v>
      </c>
      <c r="AC18">
        <f t="shared" si="25"/>
        <v>2.2604159792085989E-4</v>
      </c>
    </row>
    <row r="19" spans="1:29">
      <c r="A19" s="21"/>
      <c r="B19" s="3" t="s">
        <v>31</v>
      </c>
      <c r="C19" s="4">
        <v>8</v>
      </c>
      <c r="D19">
        <f t="shared" si="0"/>
        <v>1.6219651562611338E-3</v>
      </c>
      <c r="E19">
        <f t="shared" si="1"/>
        <v>6.9814075514664231E-2</v>
      </c>
      <c r="F19">
        <f t="shared" si="2"/>
        <v>8.1336411529696253E-3</v>
      </c>
      <c r="G19">
        <f t="shared" si="3"/>
        <v>8.1336411529696253E-3</v>
      </c>
      <c r="H19">
        <f t="shared" si="4"/>
        <v>2.2604159792085989E-4</v>
      </c>
      <c r="I19">
        <f t="shared" si="5"/>
        <v>2.850485470276241E-2</v>
      </c>
      <c r="J19">
        <f t="shared" si="6"/>
        <v>1.6219651562611338E-3</v>
      </c>
      <c r="K19">
        <f t="shared" si="7"/>
        <v>1.6219651562611338E-3</v>
      </c>
      <c r="L19">
        <f t="shared" si="8"/>
        <v>2.2015347921355072E-5</v>
      </c>
      <c r="M19">
        <f t="shared" si="9"/>
        <v>8.1336411529696253E-3</v>
      </c>
      <c r="N19">
        <f t="shared" si="10"/>
        <v>6.9814075514664231E-2</v>
      </c>
      <c r="O19">
        <f t="shared" si="11"/>
        <v>6.9814075514664231E-2</v>
      </c>
      <c r="P19">
        <f t="shared" si="12"/>
        <v>1.6219651562611338E-3</v>
      </c>
      <c r="Q19">
        <f t="shared" si="13"/>
        <v>6.9814075514664231E-2</v>
      </c>
      <c r="R19">
        <f t="shared" si="14"/>
        <v>0.11949713343268739</v>
      </c>
      <c r="S19">
        <f t="shared" si="15"/>
        <v>1.6219651562611338E-3</v>
      </c>
      <c r="T19">
        <f t="shared" si="16"/>
        <v>2.850485470276241E-2</v>
      </c>
      <c r="U19">
        <f t="shared" si="17"/>
        <v>0.11949713343268739</v>
      </c>
      <c r="V19">
        <f t="shared" si="18"/>
        <v>2.2015347921355072E-5</v>
      </c>
      <c r="W19">
        <f t="shared" si="19"/>
        <v>2.2015347921355072E-5</v>
      </c>
      <c r="X19">
        <f t="shared" si="20"/>
        <v>0.11949713343268739</v>
      </c>
      <c r="Y19">
        <f t="shared" si="21"/>
        <v>2.2015347921355072E-5</v>
      </c>
      <c r="Z19">
        <f t="shared" si="22"/>
        <v>2.2015347921355072E-5</v>
      </c>
      <c r="AA19">
        <f t="shared" si="23"/>
        <v>0.11949713343268739</v>
      </c>
      <c r="AB19">
        <f t="shared" si="24"/>
        <v>2.2015347921355072E-5</v>
      </c>
      <c r="AC19">
        <f t="shared" si="25"/>
        <v>2.2604159792085989E-4</v>
      </c>
    </row>
    <row r="20" spans="1:29">
      <c r="A20" s="21"/>
      <c r="B20" s="3" t="s">
        <v>32</v>
      </c>
      <c r="C20" s="4">
        <v>3.9789309001598698</v>
      </c>
      <c r="D20">
        <f t="shared" si="0"/>
        <v>0.12039307435686378</v>
      </c>
      <c r="E20">
        <f t="shared" si="1"/>
        <v>6.8762450009321102E-2</v>
      </c>
      <c r="F20">
        <f t="shared" si="2"/>
        <v>0.14293144395097029</v>
      </c>
      <c r="G20">
        <f t="shared" si="3"/>
        <v>0.14293144395097029</v>
      </c>
      <c r="H20">
        <f t="shared" si="4"/>
        <v>7.0870511036466091E-2</v>
      </c>
      <c r="I20">
        <f t="shared" si="5"/>
        <v>0.11858899638191728</v>
      </c>
      <c r="J20">
        <f t="shared" si="6"/>
        <v>0.12039307435686378</v>
      </c>
      <c r="K20">
        <f t="shared" si="7"/>
        <v>0.12039307435686378</v>
      </c>
      <c r="L20">
        <f t="shared" si="8"/>
        <v>2.9155464180048902E-2</v>
      </c>
      <c r="M20">
        <f t="shared" si="9"/>
        <v>0.14293144395097029</v>
      </c>
      <c r="N20">
        <f t="shared" si="10"/>
        <v>6.8762450009321102E-2</v>
      </c>
      <c r="O20">
        <f t="shared" si="11"/>
        <v>6.8762450009321102E-2</v>
      </c>
      <c r="P20">
        <f t="shared" si="12"/>
        <v>0.12039307435686378</v>
      </c>
      <c r="Q20">
        <f t="shared" si="13"/>
        <v>6.8762450009321102E-2</v>
      </c>
      <c r="R20">
        <f t="shared" si="14"/>
        <v>2.7864331412131717E-2</v>
      </c>
      <c r="S20">
        <f t="shared" si="15"/>
        <v>0.12039307435686378</v>
      </c>
      <c r="T20">
        <f t="shared" si="16"/>
        <v>0.11858899638191728</v>
      </c>
      <c r="U20">
        <f t="shared" si="17"/>
        <v>2.7864331412131717E-2</v>
      </c>
      <c r="V20">
        <f t="shared" si="18"/>
        <v>2.9155464180048902E-2</v>
      </c>
      <c r="W20">
        <f t="shared" si="19"/>
        <v>2.9155464180048902E-2</v>
      </c>
      <c r="X20">
        <f t="shared" si="20"/>
        <v>1.5617596728163057E-3</v>
      </c>
      <c r="Y20">
        <f t="shared" si="21"/>
        <v>2.9155464180048902E-2</v>
      </c>
      <c r="Z20">
        <f t="shared" si="22"/>
        <v>2.9155464180048902E-2</v>
      </c>
      <c r="AA20">
        <f t="shared" si="23"/>
        <v>2.7864331412131717E-2</v>
      </c>
      <c r="AB20">
        <f t="shared" si="24"/>
        <v>2.9155464180048902E-2</v>
      </c>
      <c r="AC20">
        <f t="shared" si="25"/>
        <v>7.0870511036466091E-2</v>
      </c>
    </row>
    <row r="21" spans="1:29">
      <c r="A21" s="21"/>
      <c r="B21" s="3" t="s">
        <v>33</v>
      </c>
      <c r="C21" s="4">
        <v>5</v>
      </c>
      <c r="D21">
        <f t="shared" si="0"/>
        <v>6.9814075514664231E-2</v>
      </c>
      <c r="E21">
        <f t="shared" si="1"/>
        <v>0.11949713343268739</v>
      </c>
      <c r="F21">
        <f t="shared" si="2"/>
        <v>0.11949713343268739</v>
      </c>
      <c r="G21">
        <f t="shared" si="3"/>
        <v>0.11949713343268739</v>
      </c>
      <c r="H21">
        <f t="shared" si="4"/>
        <v>2.850485470276241E-2</v>
      </c>
      <c r="I21">
        <f t="shared" si="5"/>
        <v>0.14294281130197156</v>
      </c>
      <c r="J21">
        <f t="shared" si="6"/>
        <v>6.9814075514664231E-2</v>
      </c>
      <c r="K21">
        <f t="shared" si="7"/>
        <v>6.9814075514664231E-2</v>
      </c>
      <c r="L21">
        <f t="shared" si="8"/>
        <v>8.1336411529696253E-3</v>
      </c>
      <c r="M21">
        <f t="shared" si="9"/>
        <v>0.11949713343268739</v>
      </c>
      <c r="N21">
        <f t="shared" si="10"/>
        <v>0.11949713343268739</v>
      </c>
      <c r="O21">
        <f t="shared" si="11"/>
        <v>0.11949713343268739</v>
      </c>
      <c r="P21">
        <f t="shared" si="12"/>
        <v>6.9814075514664231E-2</v>
      </c>
      <c r="Q21">
        <f t="shared" si="13"/>
        <v>0.11949713343268739</v>
      </c>
      <c r="R21">
        <f t="shared" si="14"/>
        <v>6.9814075514664231E-2</v>
      </c>
      <c r="S21">
        <f t="shared" si="15"/>
        <v>6.9814075514664231E-2</v>
      </c>
      <c r="T21">
        <f t="shared" si="16"/>
        <v>0.14294281130197156</v>
      </c>
      <c r="U21">
        <f t="shared" si="17"/>
        <v>6.9814075514664231E-2</v>
      </c>
      <c r="V21">
        <f t="shared" si="18"/>
        <v>8.1336411529696253E-3</v>
      </c>
      <c r="W21">
        <f t="shared" si="19"/>
        <v>8.1336411529696253E-3</v>
      </c>
      <c r="X21">
        <f t="shared" si="20"/>
        <v>8.1336411529696253E-3</v>
      </c>
      <c r="Y21">
        <f t="shared" si="21"/>
        <v>8.1336411529696253E-3</v>
      </c>
      <c r="Z21">
        <f t="shared" si="22"/>
        <v>8.1336411529696253E-3</v>
      </c>
      <c r="AA21">
        <f t="shared" si="23"/>
        <v>6.9814075514664231E-2</v>
      </c>
      <c r="AB21">
        <f t="shared" si="24"/>
        <v>8.1336411529696253E-3</v>
      </c>
      <c r="AC21">
        <f t="shared" si="25"/>
        <v>2.850485470276241E-2</v>
      </c>
    </row>
    <row r="22" spans="1:29">
      <c r="A22" s="21"/>
      <c r="B22" s="3" t="s">
        <v>34</v>
      </c>
      <c r="C22" s="4">
        <v>3</v>
      </c>
      <c r="D22">
        <f t="shared" si="0"/>
        <v>0.14294281130197156</v>
      </c>
      <c r="E22">
        <f t="shared" si="1"/>
        <v>2.850485470276241E-2</v>
      </c>
      <c r="F22">
        <f t="shared" si="2"/>
        <v>0.11949713343268739</v>
      </c>
      <c r="G22">
        <f t="shared" si="3"/>
        <v>0.11949713343268739</v>
      </c>
      <c r="H22">
        <f t="shared" si="4"/>
        <v>0.11949713343268739</v>
      </c>
      <c r="I22">
        <f t="shared" si="5"/>
        <v>6.9814075514664231E-2</v>
      </c>
      <c r="J22">
        <f t="shared" si="6"/>
        <v>0.14294281130197156</v>
      </c>
      <c r="K22">
        <f t="shared" si="7"/>
        <v>0.14294281130197156</v>
      </c>
      <c r="L22">
        <f t="shared" si="8"/>
        <v>6.9814075514664231E-2</v>
      </c>
      <c r="M22">
        <f t="shared" si="9"/>
        <v>0.11949713343268739</v>
      </c>
      <c r="N22">
        <f t="shared" si="10"/>
        <v>2.850485470276241E-2</v>
      </c>
      <c r="O22">
        <f t="shared" si="11"/>
        <v>2.850485470276241E-2</v>
      </c>
      <c r="P22">
        <f t="shared" si="12"/>
        <v>0.14294281130197156</v>
      </c>
      <c r="Q22">
        <f t="shared" si="13"/>
        <v>2.850485470276241E-2</v>
      </c>
      <c r="R22">
        <f t="shared" si="14"/>
        <v>8.1336411529696253E-3</v>
      </c>
      <c r="S22">
        <f t="shared" si="15"/>
        <v>0.14294281130197156</v>
      </c>
      <c r="T22">
        <f t="shared" si="16"/>
        <v>6.9814075514664231E-2</v>
      </c>
      <c r="U22">
        <f t="shared" si="17"/>
        <v>8.1336411529696253E-3</v>
      </c>
      <c r="V22">
        <f t="shared" si="18"/>
        <v>6.9814075514664231E-2</v>
      </c>
      <c r="W22">
        <f t="shared" si="19"/>
        <v>6.9814075514664231E-2</v>
      </c>
      <c r="X22">
        <f t="shared" si="20"/>
        <v>2.2604159792085989E-4</v>
      </c>
      <c r="Y22">
        <f t="shared" si="21"/>
        <v>6.9814075514664231E-2</v>
      </c>
      <c r="Z22">
        <f t="shared" si="22"/>
        <v>6.9814075514664231E-2</v>
      </c>
      <c r="AA22">
        <f t="shared" si="23"/>
        <v>8.1336411529696253E-3</v>
      </c>
      <c r="AB22">
        <f t="shared" si="24"/>
        <v>6.9814075514664231E-2</v>
      </c>
      <c r="AC22">
        <f t="shared" si="25"/>
        <v>0.11949713343268739</v>
      </c>
    </row>
    <row r="23" spans="1:29">
      <c r="A23" s="21"/>
      <c r="B23" s="3" t="s">
        <v>35</v>
      </c>
      <c r="C23" s="4">
        <v>6</v>
      </c>
      <c r="D23">
        <f t="shared" si="0"/>
        <v>2.850485470276241E-2</v>
      </c>
      <c r="E23">
        <f t="shared" si="1"/>
        <v>0.14294281130197156</v>
      </c>
      <c r="F23">
        <f t="shared" si="2"/>
        <v>6.9814075514664231E-2</v>
      </c>
      <c r="G23">
        <f t="shared" si="3"/>
        <v>6.9814075514664231E-2</v>
      </c>
      <c r="H23">
        <f t="shared" si="4"/>
        <v>8.1336411529696253E-3</v>
      </c>
      <c r="I23">
        <f t="shared" si="5"/>
        <v>0.11949713343268739</v>
      </c>
      <c r="J23">
        <f t="shared" si="6"/>
        <v>2.850485470276241E-2</v>
      </c>
      <c r="K23">
        <f t="shared" si="7"/>
        <v>2.850485470276241E-2</v>
      </c>
      <c r="L23">
        <f t="shared" si="8"/>
        <v>1.6219651562611338E-3</v>
      </c>
      <c r="M23">
        <f t="shared" si="9"/>
        <v>6.9814075514664231E-2</v>
      </c>
      <c r="N23">
        <f t="shared" si="10"/>
        <v>0.14294281130197156</v>
      </c>
      <c r="O23">
        <f t="shared" si="11"/>
        <v>0.14294281130197156</v>
      </c>
      <c r="P23">
        <f t="shared" si="12"/>
        <v>2.850485470276241E-2</v>
      </c>
      <c r="Q23">
        <f t="shared" si="13"/>
        <v>0.14294281130197156</v>
      </c>
      <c r="R23">
        <f t="shared" si="14"/>
        <v>0.11949713343268739</v>
      </c>
      <c r="S23">
        <f t="shared" si="15"/>
        <v>2.850485470276241E-2</v>
      </c>
      <c r="T23">
        <f t="shared" si="16"/>
        <v>0.11949713343268739</v>
      </c>
      <c r="U23">
        <f t="shared" si="17"/>
        <v>0.11949713343268739</v>
      </c>
      <c r="V23">
        <f t="shared" si="18"/>
        <v>1.6219651562611338E-3</v>
      </c>
      <c r="W23">
        <f t="shared" si="19"/>
        <v>1.6219651562611338E-3</v>
      </c>
      <c r="X23">
        <f t="shared" si="20"/>
        <v>2.850485470276241E-2</v>
      </c>
      <c r="Y23">
        <f t="shared" si="21"/>
        <v>1.6219651562611338E-3</v>
      </c>
      <c r="Z23">
        <f t="shared" si="22"/>
        <v>1.6219651562611338E-3</v>
      </c>
      <c r="AA23">
        <f t="shared" si="23"/>
        <v>0.11949713343268739</v>
      </c>
      <c r="AB23">
        <f t="shared" si="24"/>
        <v>1.6219651562611338E-3</v>
      </c>
      <c r="AC23">
        <f t="shared" si="25"/>
        <v>8.1336411529696253E-3</v>
      </c>
    </row>
    <row r="24" spans="1:29">
      <c r="A24" s="21"/>
      <c r="B24" s="3" t="s">
        <v>36</v>
      </c>
      <c r="C24" s="4">
        <v>3</v>
      </c>
      <c r="D24">
        <f t="shared" si="0"/>
        <v>0.14294281130197156</v>
      </c>
      <c r="E24">
        <f t="shared" si="1"/>
        <v>2.850485470276241E-2</v>
      </c>
      <c r="F24">
        <f t="shared" si="2"/>
        <v>0.11949713343268739</v>
      </c>
      <c r="G24">
        <f t="shared" si="3"/>
        <v>0.11949713343268739</v>
      </c>
      <c r="H24">
        <f t="shared" si="4"/>
        <v>0.11949713343268739</v>
      </c>
      <c r="I24">
        <f t="shared" si="5"/>
        <v>6.9814075514664231E-2</v>
      </c>
      <c r="J24">
        <f t="shared" si="6"/>
        <v>0.14294281130197156</v>
      </c>
      <c r="K24">
        <f t="shared" si="7"/>
        <v>0.14294281130197156</v>
      </c>
      <c r="L24">
        <f t="shared" si="8"/>
        <v>6.9814075514664231E-2</v>
      </c>
      <c r="M24">
        <f t="shared" si="9"/>
        <v>0.11949713343268739</v>
      </c>
      <c r="N24">
        <f t="shared" si="10"/>
        <v>2.850485470276241E-2</v>
      </c>
      <c r="O24">
        <f t="shared" si="11"/>
        <v>2.850485470276241E-2</v>
      </c>
      <c r="P24">
        <f t="shared" si="12"/>
        <v>0.14294281130197156</v>
      </c>
      <c r="Q24">
        <f t="shared" si="13"/>
        <v>2.850485470276241E-2</v>
      </c>
      <c r="R24">
        <f t="shared" si="14"/>
        <v>8.1336411529696253E-3</v>
      </c>
      <c r="S24">
        <f t="shared" si="15"/>
        <v>0.14294281130197156</v>
      </c>
      <c r="T24">
        <f t="shared" si="16"/>
        <v>6.9814075514664231E-2</v>
      </c>
      <c r="U24">
        <f t="shared" si="17"/>
        <v>8.1336411529696253E-3</v>
      </c>
      <c r="V24">
        <f t="shared" si="18"/>
        <v>6.9814075514664231E-2</v>
      </c>
      <c r="W24">
        <f t="shared" si="19"/>
        <v>6.9814075514664231E-2</v>
      </c>
      <c r="X24">
        <f t="shared" si="20"/>
        <v>2.2604159792085989E-4</v>
      </c>
      <c r="Y24">
        <f t="shared" si="21"/>
        <v>6.9814075514664231E-2</v>
      </c>
      <c r="Z24">
        <f t="shared" si="22"/>
        <v>6.9814075514664231E-2</v>
      </c>
      <c r="AA24">
        <f t="shared" si="23"/>
        <v>8.1336411529696253E-3</v>
      </c>
      <c r="AB24">
        <f t="shared" si="24"/>
        <v>6.9814075514664231E-2</v>
      </c>
      <c r="AC24">
        <f t="shared" si="25"/>
        <v>0.11949713343268739</v>
      </c>
    </row>
    <row r="25" spans="1:29">
      <c r="A25" s="21"/>
      <c r="B25" s="3" t="s">
        <v>37</v>
      </c>
      <c r="C25" s="4">
        <v>3.11076265895265</v>
      </c>
      <c r="D25">
        <f t="shared" si="0"/>
        <v>0.14262898153021164</v>
      </c>
      <c r="E25">
        <f t="shared" si="1"/>
        <v>3.2038451239172372E-2</v>
      </c>
      <c r="F25">
        <f t="shared" si="2"/>
        <v>0.12406197460313771</v>
      </c>
      <c r="G25">
        <f t="shared" si="3"/>
        <v>0.12406197460313771</v>
      </c>
      <c r="H25">
        <f t="shared" si="4"/>
        <v>0.11459540635736605</v>
      </c>
      <c r="I25">
        <f t="shared" si="5"/>
        <v>7.5415381700348588E-2</v>
      </c>
      <c r="J25">
        <f t="shared" si="6"/>
        <v>0.14262898153021164</v>
      </c>
      <c r="K25">
        <f t="shared" si="7"/>
        <v>0.14262898153021164</v>
      </c>
      <c r="L25">
        <f t="shared" si="8"/>
        <v>6.4345321172027348E-2</v>
      </c>
      <c r="M25">
        <f t="shared" si="9"/>
        <v>0.12406197460313771</v>
      </c>
      <c r="N25">
        <f t="shared" si="10"/>
        <v>3.2038451239172372E-2</v>
      </c>
      <c r="O25">
        <f t="shared" si="11"/>
        <v>3.2038451239172372E-2</v>
      </c>
      <c r="P25">
        <f t="shared" si="12"/>
        <v>0.14262898153021164</v>
      </c>
      <c r="Q25">
        <f t="shared" si="13"/>
        <v>3.2038451239172372E-2</v>
      </c>
      <c r="R25">
        <f t="shared" si="14"/>
        <v>9.5120347946341666E-3</v>
      </c>
      <c r="S25">
        <f t="shared" si="15"/>
        <v>0.14262898153021164</v>
      </c>
      <c r="T25">
        <f t="shared" si="16"/>
        <v>7.5415381700348588E-2</v>
      </c>
      <c r="U25">
        <f t="shared" si="17"/>
        <v>9.5120347946341666E-3</v>
      </c>
      <c r="V25">
        <f t="shared" si="18"/>
        <v>6.4345321172027348E-2</v>
      </c>
      <c r="W25">
        <f t="shared" si="19"/>
        <v>6.4345321172027348E-2</v>
      </c>
      <c r="X25">
        <f t="shared" si="20"/>
        <v>2.8618592536557946E-4</v>
      </c>
      <c r="Y25">
        <f t="shared" si="21"/>
        <v>6.4345321172027348E-2</v>
      </c>
      <c r="Z25">
        <f t="shared" si="22"/>
        <v>6.4345321172027348E-2</v>
      </c>
      <c r="AA25">
        <f t="shared" si="23"/>
        <v>9.5120347946341666E-3</v>
      </c>
      <c r="AB25">
        <f t="shared" si="24"/>
        <v>6.4345321172027348E-2</v>
      </c>
      <c r="AC25">
        <f t="shared" si="25"/>
        <v>0.11459540635736605</v>
      </c>
    </row>
    <row r="26" spans="1:29">
      <c r="A26" s="21"/>
      <c r="B26" s="3" t="s">
        <v>38</v>
      </c>
      <c r="C26" s="4">
        <v>5</v>
      </c>
      <c r="D26">
        <f t="shared" si="0"/>
        <v>6.9814075514664231E-2</v>
      </c>
      <c r="E26">
        <f t="shared" si="1"/>
        <v>0.11949713343268739</v>
      </c>
      <c r="F26">
        <f t="shared" si="2"/>
        <v>0.11949713343268739</v>
      </c>
      <c r="G26">
        <f t="shared" si="3"/>
        <v>0.11949713343268739</v>
      </c>
      <c r="H26">
        <f t="shared" si="4"/>
        <v>2.850485470276241E-2</v>
      </c>
      <c r="I26">
        <f t="shared" si="5"/>
        <v>0.14294281130197156</v>
      </c>
      <c r="J26">
        <f t="shared" si="6"/>
        <v>6.9814075514664231E-2</v>
      </c>
      <c r="K26">
        <f t="shared" si="7"/>
        <v>6.9814075514664231E-2</v>
      </c>
      <c r="L26">
        <f t="shared" si="8"/>
        <v>8.1336411529696253E-3</v>
      </c>
      <c r="M26">
        <f t="shared" si="9"/>
        <v>0.11949713343268739</v>
      </c>
      <c r="N26">
        <f t="shared" si="10"/>
        <v>0.11949713343268739</v>
      </c>
      <c r="O26">
        <f t="shared" si="11"/>
        <v>0.11949713343268739</v>
      </c>
      <c r="P26">
        <f t="shared" si="12"/>
        <v>6.9814075514664231E-2</v>
      </c>
      <c r="Q26">
        <f t="shared" si="13"/>
        <v>0.11949713343268739</v>
      </c>
      <c r="R26">
        <f t="shared" si="14"/>
        <v>6.9814075514664231E-2</v>
      </c>
      <c r="S26">
        <f t="shared" si="15"/>
        <v>6.9814075514664231E-2</v>
      </c>
      <c r="T26">
        <f t="shared" si="16"/>
        <v>0.14294281130197156</v>
      </c>
      <c r="U26">
        <f t="shared" si="17"/>
        <v>6.9814075514664231E-2</v>
      </c>
      <c r="V26">
        <f t="shared" si="18"/>
        <v>8.1336411529696253E-3</v>
      </c>
      <c r="W26">
        <f t="shared" si="19"/>
        <v>8.1336411529696253E-3</v>
      </c>
      <c r="X26">
        <f t="shared" si="20"/>
        <v>8.1336411529696253E-3</v>
      </c>
      <c r="Y26">
        <f t="shared" si="21"/>
        <v>8.1336411529696253E-3</v>
      </c>
      <c r="Z26">
        <f t="shared" si="22"/>
        <v>8.1336411529696253E-3</v>
      </c>
      <c r="AA26">
        <f t="shared" si="23"/>
        <v>6.9814075514664231E-2</v>
      </c>
      <c r="AB26">
        <f t="shared" si="24"/>
        <v>8.1336411529696253E-3</v>
      </c>
      <c r="AC26">
        <f t="shared" si="25"/>
        <v>2.850485470276241E-2</v>
      </c>
    </row>
    <row r="27" spans="1:29">
      <c r="A27" s="21"/>
      <c r="B27" s="3" t="s">
        <v>39</v>
      </c>
      <c r="C27" s="4">
        <v>7</v>
      </c>
      <c r="D27">
        <f t="shared" si="0"/>
        <v>8.1336411529696253E-3</v>
      </c>
      <c r="E27">
        <f t="shared" si="1"/>
        <v>0.11949713343268739</v>
      </c>
      <c r="F27">
        <f t="shared" si="2"/>
        <v>2.850485470276241E-2</v>
      </c>
      <c r="G27">
        <f t="shared" si="3"/>
        <v>2.850485470276241E-2</v>
      </c>
      <c r="H27">
        <f t="shared" si="4"/>
        <v>1.6219651562611338E-3</v>
      </c>
      <c r="I27">
        <f t="shared" si="5"/>
        <v>6.9814075514664231E-2</v>
      </c>
      <c r="J27">
        <f t="shared" si="6"/>
        <v>8.1336411529696253E-3</v>
      </c>
      <c r="K27">
        <f t="shared" si="7"/>
        <v>8.1336411529696253E-3</v>
      </c>
      <c r="L27">
        <f t="shared" si="8"/>
        <v>2.2604159792085989E-4</v>
      </c>
      <c r="M27">
        <f t="shared" si="9"/>
        <v>2.850485470276241E-2</v>
      </c>
      <c r="N27">
        <f t="shared" si="10"/>
        <v>0.11949713343268739</v>
      </c>
      <c r="O27">
        <f t="shared" si="11"/>
        <v>0.11949713343268739</v>
      </c>
      <c r="P27">
        <f t="shared" si="12"/>
        <v>8.1336411529696253E-3</v>
      </c>
      <c r="Q27">
        <f t="shared" si="13"/>
        <v>0.11949713343268739</v>
      </c>
      <c r="R27">
        <f t="shared" si="14"/>
        <v>0.14294281130197156</v>
      </c>
      <c r="S27">
        <f t="shared" si="15"/>
        <v>8.1336411529696253E-3</v>
      </c>
      <c r="T27">
        <f t="shared" si="16"/>
        <v>6.9814075514664231E-2</v>
      </c>
      <c r="U27">
        <f t="shared" si="17"/>
        <v>0.14294281130197156</v>
      </c>
      <c r="V27">
        <f t="shared" si="18"/>
        <v>2.2604159792085989E-4</v>
      </c>
      <c r="W27">
        <f t="shared" si="19"/>
        <v>2.2604159792085989E-4</v>
      </c>
      <c r="X27">
        <f t="shared" si="20"/>
        <v>6.9814075514664231E-2</v>
      </c>
      <c r="Y27">
        <f t="shared" si="21"/>
        <v>2.2604159792085989E-4</v>
      </c>
      <c r="Z27">
        <f t="shared" si="22"/>
        <v>2.2604159792085989E-4</v>
      </c>
      <c r="AA27">
        <f t="shared" si="23"/>
        <v>0.14294281130197156</v>
      </c>
      <c r="AB27">
        <f t="shared" si="24"/>
        <v>2.2604159792085989E-4</v>
      </c>
      <c r="AC27">
        <f t="shared" si="25"/>
        <v>1.6219651562611338E-3</v>
      </c>
    </row>
    <row r="28" spans="1:29">
      <c r="A28" s="21"/>
      <c r="B28" s="3" t="s">
        <v>40</v>
      </c>
      <c r="C28" s="4">
        <v>6</v>
      </c>
      <c r="D28">
        <f t="shared" si="0"/>
        <v>2.850485470276241E-2</v>
      </c>
      <c r="E28">
        <f t="shared" si="1"/>
        <v>0.14294281130197156</v>
      </c>
      <c r="F28">
        <f t="shared" si="2"/>
        <v>6.9814075514664231E-2</v>
      </c>
      <c r="G28">
        <f t="shared" si="3"/>
        <v>6.9814075514664231E-2</v>
      </c>
      <c r="H28">
        <f t="shared" si="4"/>
        <v>8.1336411529696253E-3</v>
      </c>
      <c r="I28">
        <f t="shared" si="5"/>
        <v>0.11949713343268739</v>
      </c>
      <c r="J28">
        <f t="shared" si="6"/>
        <v>2.850485470276241E-2</v>
      </c>
      <c r="K28">
        <f t="shared" si="7"/>
        <v>2.850485470276241E-2</v>
      </c>
      <c r="L28">
        <f t="shared" si="8"/>
        <v>1.6219651562611338E-3</v>
      </c>
      <c r="M28">
        <f t="shared" si="9"/>
        <v>6.9814075514664231E-2</v>
      </c>
      <c r="N28">
        <f t="shared" si="10"/>
        <v>0.14294281130197156</v>
      </c>
      <c r="O28">
        <f t="shared" si="11"/>
        <v>0.14294281130197156</v>
      </c>
      <c r="P28">
        <f t="shared" si="12"/>
        <v>2.850485470276241E-2</v>
      </c>
      <c r="Q28">
        <f t="shared" si="13"/>
        <v>0.14294281130197156</v>
      </c>
      <c r="R28">
        <f t="shared" si="14"/>
        <v>0.11949713343268739</v>
      </c>
      <c r="S28">
        <f t="shared" si="15"/>
        <v>2.850485470276241E-2</v>
      </c>
      <c r="T28">
        <f t="shared" si="16"/>
        <v>0.11949713343268739</v>
      </c>
      <c r="U28">
        <f t="shared" si="17"/>
        <v>0.11949713343268739</v>
      </c>
      <c r="V28">
        <f t="shared" si="18"/>
        <v>1.6219651562611338E-3</v>
      </c>
      <c r="W28">
        <f t="shared" si="19"/>
        <v>1.6219651562611338E-3</v>
      </c>
      <c r="X28">
        <f t="shared" si="20"/>
        <v>2.850485470276241E-2</v>
      </c>
      <c r="Y28">
        <f t="shared" si="21"/>
        <v>1.6219651562611338E-3</v>
      </c>
      <c r="Z28">
        <f t="shared" si="22"/>
        <v>1.6219651562611338E-3</v>
      </c>
      <c r="AA28">
        <f t="shared" si="23"/>
        <v>0.11949713343268739</v>
      </c>
      <c r="AB28">
        <f t="shared" si="24"/>
        <v>1.6219651562611338E-3</v>
      </c>
      <c r="AC28">
        <f t="shared" si="25"/>
        <v>8.1336411529696253E-3</v>
      </c>
    </row>
    <row r="29" spans="1:29">
      <c r="A29" s="21"/>
      <c r="B29" s="3" t="s">
        <v>41</v>
      </c>
      <c r="C29" s="4">
        <v>3</v>
      </c>
      <c r="D29">
        <f t="shared" si="0"/>
        <v>0.14294281130197156</v>
      </c>
      <c r="E29">
        <f t="shared" si="1"/>
        <v>2.850485470276241E-2</v>
      </c>
      <c r="F29">
        <f t="shared" si="2"/>
        <v>0.11949713343268739</v>
      </c>
      <c r="G29">
        <f t="shared" si="3"/>
        <v>0.11949713343268739</v>
      </c>
      <c r="H29">
        <f t="shared" si="4"/>
        <v>0.11949713343268739</v>
      </c>
      <c r="I29">
        <f t="shared" si="5"/>
        <v>6.9814075514664231E-2</v>
      </c>
      <c r="J29">
        <f t="shared" si="6"/>
        <v>0.14294281130197156</v>
      </c>
      <c r="K29">
        <f t="shared" si="7"/>
        <v>0.14294281130197156</v>
      </c>
      <c r="L29">
        <f t="shared" si="8"/>
        <v>6.9814075514664231E-2</v>
      </c>
      <c r="M29">
        <f t="shared" si="9"/>
        <v>0.11949713343268739</v>
      </c>
      <c r="N29">
        <f t="shared" si="10"/>
        <v>2.850485470276241E-2</v>
      </c>
      <c r="O29">
        <f t="shared" si="11"/>
        <v>2.850485470276241E-2</v>
      </c>
      <c r="P29">
        <f t="shared" si="12"/>
        <v>0.14294281130197156</v>
      </c>
      <c r="Q29">
        <f t="shared" si="13"/>
        <v>2.850485470276241E-2</v>
      </c>
      <c r="R29">
        <f t="shared" si="14"/>
        <v>8.1336411529696253E-3</v>
      </c>
      <c r="S29">
        <f t="shared" si="15"/>
        <v>0.14294281130197156</v>
      </c>
      <c r="T29">
        <f t="shared" si="16"/>
        <v>6.9814075514664231E-2</v>
      </c>
      <c r="U29">
        <f t="shared" si="17"/>
        <v>8.1336411529696253E-3</v>
      </c>
      <c r="V29">
        <f t="shared" si="18"/>
        <v>6.9814075514664231E-2</v>
      </c>
      <c r="W29">
        <f t="shared" si="19"/>
        <v>6.9814075514664231E-2</v>
      </c>
      <c r="X29">
        <f t="shared" si="20"/>
        <v>2.2604159792085989E-4</v>
      </c>
      <c r="Y29">
        <f t="shared" si="21"/>
        <v>6.9814075514664231E-2</v>
      </c>
      <c r="Z29">
        <f t="shared" si="22"/>
        <v>6.9814075514664231E-2</v>
      </c>
      <c r="AA29">
        <f t="shared" si="23"/>
        <v>8.1336411529696253E-3</v>
      </c>
      <c r="AB29">
        <f t="shared" si="24"/>
        <v>6.9814075514664231E-2</v>
      </c>
      <c r="AC29">
        <f t="shared" si="25"/>
        <v>0.11949713343268739</v>
      </c>
    </row>
    <row r="30" spans="1:29">
      <c r="A30" s="21"/>
      <c r="B30" s="3" t="s">
        <v>42</v>
      </c>
      <c r="C30" s="4">
        <v>4.6948674599496298</v>
      </c>
      <c r="D30">
        <f t="shared" si="0"/>
        <v>8.5440159238846528E-2</v>
      </c>
      <c r="E30">
        <f t="shared" si="1"/>
        <v>0.1053493423773916</v>
      </c>
      <c r="F30">
        <f t="shared" si="2"/>
        <v>0.131097669979129</v>
      </c>
      <c r="G30">
        <f t="shared" si="3"/>
        <v>0.131097669979129</v>
      </c>
      <c r="H30">
        <f t="shared" si="4"/>
        <v>3.8915217429839492E-2</v>
      </c>
      <c r="I30">
        <f t="shared" si="5"/>
        <v>0.14057828245286061</v>
      </c>
      <c r="J30">
        <f t="shared" si="6"/>
        <v>8.5440159238846528E-2</v>
      </c>
      <c r="K30">
        <f t="shared" si="7"/>
        <v>8.5440159238846528E-2</v>
      </c>
      <c r="L30">
        <f t="shared" si="8"/>
        <v>1.2387030576079146E-2</v>
      </c>
      <c r="M30">
        <f t="shared" si="9"/>
        <v>0.131097669979129</v>
      </c>
      <c r="N30">
        <f t="shared" si="10"/>
        <v>0.1053493423773916</v>
      </c>
      <c r="O30">
        <f t="shared" si="11"/>
        <v>0.1053493423773916</v>
      </c>
      <c r="P30">
        <f t="shared" si="12"/>
        <v>8.5440159238846528E-2</v>
      </c>
      <c r="Q30">
        <f t="shared" si="13"/>
        <v>0.1053493423773916</v>
      </c>
      <c r="R30">
        <f t="shared" si="14"/>
        <v>5.5174163952231264E-2</v>
      </c>
      <c r="S30">
        <f t="shared" si="15"/>
        <v>8.5440159238846528E-2</v>
      </c>
      <c r="T30">
        <f t="shared" si="16"/>
        <v>0.14057828245286061</v>
      </c>
      <c r="U30">
        <f t="shared" si="17"/>
        <v>5.5174163952231264E-2</v>
      </c>
      <c r="V30">
        <f t="shared" si="18"/>
        <v>1.2387030576079146E-2</v>
      </c>
      <c r="W30">
        <f t="shared" si="19"/>
        <v>1.2387030576079146E-2</v>
      </c>
      <c r="X30">
        <f t="shared" si="20"/>
        <v>5.1655269716557395E-3</v>
      </c>
      <c r="Y30">
        <f t="shared" si="21"/>
        <v>1.2387030576079146E-2</v>
      </c>
      <c r="Z30">
        <f t="shared" si="22"/>
        <v>1.2387030576079146E-2</v>
      </c>
      <c r="AA30">
        <f t="shared" si="23"/>
        <v>5.5174163952231264E-2</v>
      </c>
      <c r="AB30">
        <f t="shared" si="24"/>
        <v>1.2387030576079146E-2</v>
      </c>
      <c r="AC30">
        <f t="shared" si="25"/>
        <v>3.8915217429839492E-2</v>
      </c>
    </row>
    <row r="31" spans="1:29">
      <c r="A31" s="21"/>
      <c r="B31" s="3" t="s">
        <v>43</v>
      </c>
      <c r="C31" s="4">
        <v>5.1059408981217604</v>
      </c>
      <c r="D31">
        <f t="shared" si="0"/>
        <v>6.4580127159581016E-2</v>
      </c>
      <c r="E31">
        <f t="shared" si="1"/>
        <v>0.12387100876183389</v>
      </c>
      <c r="F31">
        <f t="shared" si="2"/>
        <v>0.11481504999167026</v>
      </c>
      <c r="G31">
        <f t="shared" si="3"/>
        <v>0.11481504999167026</v>
      </c>
      <c r="H31">
        <f t="shared" si="4"/>
        <v>2.5385709649112718E-2</v>
      </c>
      <c r="I31">
        <f t="shared" si="5"/>
        <v>0.14265568344422849</v>
      </c>
      <c r="J31">
        <f t="shared" si="6"/>
        <v>6.4580127159581016E-2</v>
      </c>
      <c r="K31">
        <f t="shared" si="7"/>
        <v>6.4580127159581016E-2</v>
      </c>
      <c r="L31">
        <f t="shared" si="8"/>
        <v>6.9738091371222208E-3</v>
      </c>
      <c r="M31">
        <f t="shared" si="9"/>
        <v>0.11481504999167026</v>
      </c>
      <c r="N31">
        <f t="shared" si="10"/>
        <v>0.12387100876183389</v>
      </c>
      <c r="O31">
        <f t="shared" si="11"/>
        <v>0.12387100876183389</v>
      </c>
      <c r="P31">
        <f t="shared" si="12"/>
        <v>6.4580127159581016E-2</v>
      </c>
      <c r="Q31">
        <f t="shared" si="13"/>
        <v>0.12387100876183389</v>
      </c>
      <c r="R31">
        <f t="shared" si="14"/>
        <v>7.5169317316215081E-2</v>
      </c>
      <c r="S31">
        <f t="shared" si="15"/>
        <v>6.4580127159581016E-2</v>
      </c>
      <c r="T31">
        <f t="shared" si="16"/>
        <v>0.14265568344422849</v>
      </c>
      <c r="U31">
        <f t="shared" si="17"/>
        <v>7.5169317316215081E-2</v>
      </c>
      <c r="V31">
        <f t="shared" si="18"/>
        <v>6.9738091371222208E-3</v>
      </c>
      <c r="W31">
        <f t="shared" si="19"/>
        <v>6.9738091371222208E-3</v>
      </c>
      <c r="X31">
        <f t="shared" si="20"/>
        <v>9.4482957182269421E-3</v>
      </c>
      <c r="Y31">
        <f t="shared" si="21"/>
        <v>6.9738091371222208E-3</v>
      </c>
      <c r="Z31">
        <f t="shared" si="22"/>
        <v>6.9738091371222208E-3</v>
      </c>
      <c r="AA31">
        <f t="shared" si="23"/>
        <v>7.5169317316215081E-2</v>
      </c>
      <c r="AB31">
        <f t="shared" si="24"/>
        <v>6.9738091371222208E-3</v>
      </c>
      <c r="AC31">
        <f t="shared" si="25"/>
        <v>2.5385709649112718E-2</v>
      </c>
    </row>
    <row r="32" spans="1:29">
      <c r="A32" s="21"/>
      <c r="B32" s="3" t="s">
        <v>44</v>
      </c>
      <c r="C32" s="4">
        <v>5.6840731442416796</v>
      </c>
      <c r="D32">
        <f t="shared" si="0"/>
        <v>3.932212361665359E-2</v>
      </c>
      <c r="E32">
        <f t="shared" si="1"/>
        <v>0.14040954636689323</v>
      </c>
      <c r="F32">
        <f t="shared" si="2"/>
        <v>8.6000277400423125E-2</v>
      </c>
      <c r="G32">
        <f t="shared" si="3"/>
        <v>8.6000277400423125E-2</v>
      </c>
      <c r="H32">
        <f t="shared" si="4"/>
        <v>1.2565055530769966E-2</v>
      </c>
      <c r="I32">
        <f t="shared" si="5"/>
        <v>0.13144772562533716</v>
      </c>
      <c r="J32">
        <f t="shared" si="6"/>
        <v>3.932212361665359E-2</v>
      </c>
      <c r="K32">
        <f t="shared" si="7"/>
        <v>3.932212361665359E-2</v>
      </c>
      <c r="L32">
        <f t="shared" si="8"/>
        <v>2.8059646569837875E-3</v>
      </c>
      <c r="M32">
        <f t="shared" si="9"/>
        <v>8.6000277400423125E-2</v>
      </c>
      <c r="N32">
        <f t="shared" si="10"/>
        <v>0.14040954636689323</v>
      </c>
      <c r="O32">
        <f t="shared" si="11"/>
        <v>0.14040954636689323</v>
      </c>
      <c r="P32">
        <f t="shared" si="12"/>
        <v>3.932212361665359E-2</v>
      </c>
      <c r="Q32">
        <f t="shared" si="13"/>
        <v>0.14040954636689323</v>
      </c>
      <c r="R32">
        <f t="shared" si="14"/>
        <v>0.10481671206116315</v>
      </c>
      <c r="S32">
        <f t="shared" si="15"/>
        <v>3.932212361665359E-2</v>
      </c>
      <c r="T32">
        <f t="shared" si="16"/>
        <v>0.13144772562533716</v>
      </c>
      <c r="U32">
        <f t="shared" si="17"/>
        <v>0.10481671206116315</v>
      </c>
      <c r="V32">
        <f t="shared" si="18"/>
        <v>2.8059646569837875E-3</v>
      </c>
      <c r="W32">
        <f t="shared" si="19"/>
        <v>2.8059646569837875E-3</v>
      </c>
      <c r="X32">
        <f t="shared" si="20"/>
        <v>1.9937437228627359E-2</v>
      </c>
      <c r="Y32">
        <f t="shared" si="21"/>
        <v>2.8059646569837875E-3</v>
      </c>
      <c r="Z32">
        <f t="shared" si="22"/>
        <v>2.8059646569837875E-3</v>
      </c>
      <c r="AA32">
        <f t="shared" si="23"/>
        <v>0.10481671206116315</v>
      </c>
      <c r="AB32">
        <f t="shared" si="24"/>
        <v>2.8059646569837875E-3</v>
      </c>
      <c r="AC32">
        <f t="shared" si="25"/>
        <v>1.2565055530769966E-2</v>
      </c>
    </row>
    <row r="33" spans="1:29">
      <c r="A33" s="21"/>
      <c r="B33" s="3" t="s">
        <v>45</v>
      </c>
      <c r="C33" s="4">
        <v>4.9012944805940402</v>
      </c>
      <c r="D33">
        <f t="shared" si="0"/>
        <v>7.4800417431656982E-2</v>
      </c>
      <c r="E33">
        <f t="shared" si="1"/>
        <v>0.11514363064574476</v>
      </c>
      <c r="F33">
        <f t="shared" si="2"/>
        <v>0.12358307144991978</v>
      </c>
      <c r="G33">
        <f t="shared" si="3"/>
        <v>0.12358307144991978</v>
      </c>
      <c r="H33">
        <f t="shared" si="4"/>
        <v>3.1640212703027012E-2</v>
      </c>
      <c r="I33">
        <f t="shared" si="5"/>
        <v>0.14269353069648394</v>
      </c>
      <c r="J33">
        <f t="shared" si="6"/>
        <v>7.4800417431656982E-2</v>
      </c>
      <c r="K33">
        <f t="shared" si="7"/>
        <v>7.4800417431656982E-2</v>
      </c>
      <c r="L33">
        <f t="shared" si="8"/>
        <v>9.3533051506506978E-3</v>
      </c>
      <c r="M33">
        <f t="shared" si="9"/>
        <v>0.12358307144991978</v>
      </c>
      <c r="N33">
        <f t="shared" si="10"/>
        <v>0.11514363064574476</v>
      </c>
      <c r="O33">
        <f t="shared" si="11"/>
        <v>0.11514363064574476</v>
      </c>
      <c r="P33">
        <f t="shared" si="12"/>
        <v>7.4800417431656982E-2</v>
      </c>
      <c r="Q33">
        <f t="shared" si="13"/>
        <v>0.11514363064574476</v>
      </c>
      <c r="R33">
        <f t="shared" si="14"/>
        <v>6.4933063141425162E-2</v>
      </c>
      <c r="S33">
        <f t="shared" si="15"/>
        <v>7.4800417431656982E-2</v>
      </c>
      <c r="T33">
        <f t="shared" si="16"/>
        <v>0.14269353069648394</v>
      </c>
      <c r="U33">
        <f t="shared" si="17"/>
        <v>6.4933063141425162E-2</v>
      </c>
      <c r="V33">
        <f t="shared" si="18"/>
        <v>9.3533051506506978E-3</v>
      </c>
      <c r="W33">
        <f t="shared" si="19"/>
        <v>9.3533051506506978E-3</v>
      </c>
      <c r="X33">
        <f t="shared" si="20"/>
        <v>7.0483723978108292E-3</v>
      </c>
      <c r="Y33">
        <f t="shared" si="21"/>
        <v>9.3533051506506978E-3</v>
      </c>
      <c r="Z33">
        <f t="shared" si="22"/>
        <v>9.3533051506506978E-3</v>
      </c>
      <c r="AA33">
        <f t="shared" si="23"/>
        <v>6.4933063141425162E-2</v>
      </c>
      <c r="AB33">
        <f t="shared" si="24"/>
        <v>9.3533051506506978E-3</v>
      </c>
      <c r="AC33">
        <f t="shared" si="25"/>
        <v>3.1640212703027012E-2</v>
      </c>
    </row>
    <row r="34" spans="1:29">
      <c r="A34" s="21"/>
      <c r="B34" s="3" t="s">
        <v>46</v>
      </c>
      <c r="C34" s="4">
        <v>7</v>
      </c>
      <c r="D34">
        <f t="shared" si="0"/>
        <v>8.1336411529696253E-3</v>
      </c>
      <c r="E34">
        <f t="shared" si="1"/>
        <v>0.11949713343268739</v>
      </c>
      <c r="F34">
        <f t="shared" si="2"/>
        <v>2.850485470276241E-2</v>
      </c>
      <c r="G34">
        <f t="shared" si="3"/>
        <v>2.850485470276241E-2</v>
      </c>
      <c r="H34">
        <f t="shared" si="4"/>
        <v>1.6219651562611338E-3</v>
      </c>
      <c r="I34">
        <f t="shared" si="5"/>
        <v>6.9814075514664231E-2</v>
      </c>
      <c r="J34">
        <f t="shared" si="6"/>
        <v>8.1336411529696253E-3</v>
      </c>
      <c r="K34">
        <f t="shared" si="7"/>
        <v>8.1336411529696253E-3</v>
      </c>
      <c r="L34">
        <f t="shared" si="8"/>
        <v>2.2604159792085989E-4</v>
      </c>
      <c r="M34">
        <f t="shared" si="9"/>
        <v>2.850485470276241E-2</v>
      </c>
      <c r="N34">
        <f t="shared" si="10"/>
        <v>0.11949713343268739</v>
      </c>
      <c r="O34">
        <f t="shared" si="11"/>
        <v>0.11949713343268739</v>
      </c>
      <c r="P34">
        <f t="shared" si="12"/>
        <v>8.1336411529696253E-3</v>
      </c>
      <c r="Q34">
        <f t="shared" si="13"/>
        <v>0.11949713343268739</v>
      </c>
      <c r="R34">
        <f t="shared" si="14"/>
        <v>0.14294281130197156</v>
      </c>
      <c r="S34">
        <f t="shared" si="15"/>
        <v>8.1336411529696253E-3</v>
      </c>
      <c r="T34">
        <f t="shared" si="16"/>
        <v>6.9814075514664231E-2</v>
      </c>
      <c r="U34">
        <f t="shared" si="17"/>
        <v>0.14294281130197156</v>
      </c>
      <c r="V34">
        <f t="shared" si="18"/>
        <v>2.2604159792085989E-4</v>
      </c>
      <c r="W34">
        <f t="shared" si="19"/>
        <v>2.2604159792085989E-4</v>
      </c>
      <c r="X34">
        <f t="shared" si="20"/>
        <v>6.9814075514664231E-2</v>
      </c>
      <c r="Y34">
        <f t="shared" si="21"/>
        <v>2.2604159792085989E-4</v>
      </c>
      <c r="Z34">
        <f t="shared" si="22"/>
        <v>2.2604159792085989E-4</v>
      </c>
      <c r="AA34">
        <f t="shared" si="23"/>
        <v>0.14294281130197156</v>
      </c>
      <c r="AB34">
        <f t="shared" si="24"/>
        <v>2.2604159792085989E-4</v>
      </c>
      <c r="AC34">
        <f t="shared" si="25"/>
        <v>1.6219651562611338E-3</v>
      </c>
    </row>
  </sheetData>
  <mergeCells count="1">
    <mergeCell ref="A4:A34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工作特征</vt:lpstr>
      <vt:lpstr>工作性质</vt:lpstr>
      <vt:lpstr>特征1-4</vt:lpstr>
      <vt:lpstr>特征5</vt:lpstr>
      <vt:lpstr>特征6 </vt:lpstr>
      <vt:lpstr>特征7</vt:lpstr>
      <vt:lpstr>匹配结果</vt:lpstr>
      <vt:lpstr>sheet2</vt:lpstr>
      <vt:lpstr>sheet3</vt:lpstr>
      <vt:lpstr>工作技能要求</vt:lpstr>
      <vt:lpstr>学生技能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93631</cp:lastModifiedBy>
  <dcterms:created xsi:type="dcterms:W3CDTF">2022-06-30T02:50:00Z</dcterms:created>
  <dcterms:modified xsi:type="dcterms:W3CDTF">2022-07-05T13:07:14Z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FEFE455538544351B079D0573AAB51C0</vt:lpwstr>
  </property>
  <property fmtid="{D5CDD505-2E9C-101B-9397-08002B2CF9AE}" pid="3" name="KSOProductBuildVer">
    <vt:lpwstr>2052-11.1.0.11830</vt:lpwstr>
  </property>
</Properties>
</file>