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qinming/Desktop/Water_Rocket/Excel_simulation/"/>
    </mc:Choice>
  </mc:AlternateContent>
  <xr:revisionPtr revIDLastSave="0" documentId="13_ncr:1_{F6EFA462-C942-5E47-AC1E-0EC4B128EBFC}" xr6:coauthVersionLast="47" xr6:coauthVersionMax="47" xr10:uidLastSave="{00000000-0000-0000-0000-000000000000}"/>
  <bookViews>
    <workbookView xWindow="0" yWindow="500" windowWidth="28800" windowHeight="16440" tabRatio="500" activeTab="2" xr2:uid="{00000000-000D-0000-FFFF-FFFF00000000}"/>
  </bookViews>
  <sheets>
    <sheet name="Control Panel" sheetId="6" r:id="rId1"/>
    <sheet name="Thrust" sheetId="3" r:id="rId2"/>
    <sheet name="Free Flight" sheetId="1" r:id="rId3"/>
  </sheets>
  <definedNames>
    <definedName name="_xlnm.Print_Titles" localSheetId="1">Thrust!$A:$B,Thrust!$1:$1</definedName>
    <definedName name="solver_adj" localSheetId="0" hidden="1">'Control Panel'!$B$9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'Control Panel'!$H$24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F3" i="1"/>
  <c r="H3" i="1"/>
  <c r="I3" i="1"/>
  <c r="K3" i="1"/>
  <c r="J3" i="1"/>
  <c r="M3" i="1"/>
  <c r="F4" i="1"/>
  <c r="H4" i="1"/>
  <c r="L3" i="1"/>
  <c r="G4" i="1"/>
  <c r="I4" i="1"/>
  <c r="K4" i="1"/>
  <c r="J4" i="1"/>
  <c r="M4" i="1"/>
  <c r="F5" i="1"/>
  <c r="H5" i="1"/>
  <c r="L4" i="1"/>
  <c r="G5" i="1"/>
  <c r="I5" i="1"/>
  <c r="K5" i="1"/>
  <c r="J5" i="1"/>
  <c r="M5" i="1"/>
  <c r="F6" i="1"/>
  <c r="H6" i="1"/>
  <c r="L5" i="1"/>
  <c r="G6" i="1"/>
  <c r="I6" i="1"/>
  <c r="K6" i="1"/>
  <c r="J6" i="1"/>
  <c r="M6" i="1"/>
  <c r="F7" i="1"/>
  <c r="H7" i="1"/>
  <c r="L6" i="1"/>
  <c r="G7" i="1"/>
  <c r="I7" i="1"/>
  <c r="K7" i="1"/>
  <c r="J7" i="1"/>
  <c r="M7" i="1"/>
  <c r="F8" i="1"/>
  <c r="H8" i="1"/>
  <c r="L7" i="1"/>
  <c r="G8" i="1"/>
  <c r="I8" i="1"/>
  <c r="K8" i="1"/>
  <c r="J8" i="1"/>
  <c r="M8" i="1"/>
  <c r="F9" i="1"/>
  <c r="H9" i="1"/>
  <c r="L8" i="1"/>
  <c r="G9" i="1"/>
  <c r="I9" i="1"/>
  <c r="K9" i="1"/>
  <c r="J9" i="1"/>
  <c r="M9" i="1"/>
  <c r="F10" i="1"/>
  <c r="H10" i="1"/>
  <c r="L9" i="1"/>
  <c r="G10" i="1"/>
  <c r="I10" i="1"/>
  <c r="K10" i="1"/>
  <c r="J10" i="1"/>
  <c r="M10" i="1"/>
  <c r="F11" i="1"/>
  <c r="H11" i="1"/>
  <c r="L10" i="1"/>
  <c r="G11" i="1"/>
  <c r="I11" i="1"/>
  <c r="K11" i="1"/>
  <c r="J11" i="1"/>
  <c r="M11" i="1"/>
  <c r="F12" i="1"/>
  <c r="H12" i="1"/>
  <c r="L11" i="1"/>
  <c r="G12" i="1"/>
  <c r="I12" i="1"/>
  <c r="K12" i="1"/>
  <c r="J12" i="1"/>
  <c r="M12" i="1"/>
  <c r="F13" i="1"/>
  <c r="H13" i="1"/>
  <c r="L12" i="1"/>
  <c r="G13" i="1"/>
  <c r="I13" i="1"/>
  <c r="K13" i="1"/>
  <c r="J13" i="1"/>
  <c r="M13" i="1"/>
  <c r="F14" i="1"/>
  <c r="H14" i="1"/>
  <c r="L13" i="1"/>
  <c r="G14" i="1"/>
  <c r="I14" i="1"/>
  <c r="K14" i="1"/>
  <c r="J14" i="1"/>
  <c r="M14" i="1"/>
  <c r="F15" i="1"/>
  <c r="H15" i="1"/>
  <c r="L14" i="1"/>
  <c r="G15" i="1"/>
  <c r="I15" i="1"/>
  <c r="K15" i="1"/>
  <c r="J15" i="1"/>
  <c r="M15" i="1"/>
  <c r="F16" i="1"/>
  <c r="H16" i="1"/>
  <c r="L15" i="1"/>
  <c r="G16" i="1"/>
  <c r="I16" i="1"/>
  <c r="K16" i="1"/>
  <c r="J16" i="1"/>
  <c r="M16" i="1"/>
  <c r="F17" i="1"/>
  <c r="H17" i="1"/>
  <c r="L16" i="1"/>
  <c r="G17" i="1"/>
  <c r="I17" i="1"/>
  <c r="K17" i="1"/>
  <c r="J17" i="1"/>
  <c r="M17" i="1"/>
  <c r="F18" i="1"/>
  <c r="H18" i="1"/>
  <c r="L17" i="1"/>
  <c r="G18" i="1"/>
  <c r="I18" i="1"/>
  <c r="K18" i="1"/>
  <c r="J18" i="1"/>
  <c r="M18" i="1"/>
  <c r="F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L18" i="1"/>
  <c r="E19" i="1"/>
  <c r="H19" i="1"/>
  <c r="G19" i="1"/>
  <c r="I19" i="1"/>
  <c r="K19" i="1"/>
  <c r="J19" i="1"/>
  <c r="M19" i="1"/>
  <c r="F20" i="1"/>
  <c r="L19" i="1"/>
  <c r="E20" i="1"/>
  <c r="H20" i="1"/>
  <c r="G20" i="1"/>
  <c r="I20" i="1"/>
  <c r="K20" i="1"/>
  <c r="J20" i="1"/>
  <c r="M20" i="1"/>
  <c r="F21" i="1"/>
  <c r="L20" i="1"/>
  <c r="E21" i="1"/>
  <c r="H21" i="1"/>
  <c r="G21" i="1"/>
  <c r="I21" i="1"/>
  <c r="K21" i="1"/>
  <c r="J21" i="1"/>
  <c r="M21" i="1"/>
  <c r="F22" i="1"/>
  <c r="L21" i="1"/>
  <c r="E22" i="1"/>
  <c r="H22" i="1"/>
  <c r="G22" i="1"/>
  <c r="I22" i="1"/>
  <c r="K22" i="1"/>
  <c r="J22" i="1"/>
  <c r="M22" i="1"/>
  <c r="F23" i="1"/>
  <c r="L22" i="1"/>
  <c r="E23" i="1"/>
  <c r="H23" i="1"/>
  <c r="G23" i="1"/>
  <c r="I23" i="1"/>
  <c r="K23" i="1"/>
  <c r="J23" i="1"/>
  <c r="M23" i="1"/>
  <c r="F24" i="1"/>
  <c r="L23" i="1"/>
  <c r="E24" i="1"/>
  <c r="H24" i="1"/>
  <c r="G24" i="1"/>
  <c r="I24" i="1"/>
  <c r="K24" i="1"/>
  <c r="J24" i="1"/>
  <c r="M24" i="1"/>
  <c r="F25" i="1"/>
  <c r="L24" i="1"/>
  <c r="E25" i="1"/>
  <c r="H25" i="1"/>
  <c r="G25" i="1"/>
  <c r="I25" i="1"/>
  <c r="K25" i="1"/>
  <c r="J25" i="1"/>
  <c r="M25" i="1"/>
  <c r="F26" i="1"/>
  <c r="L25" i="1"/>
  <c r="E26" i="1"/>
  <c r="H26" i="1"/>
  <c r="G26" i="1"/>
  <c r="I26" i="1"/>
  <c r="K26" i="1"/>
  <c r="J26" i="1"/>
  <c r="M26" i="1"/>
  <c r="F27" i="1"/>
  <c r="L26" i="1"/>
  <c r="E27" i="1"/>
  <c r="H27" i="1"/>
  <c r="G27" i="1"/>
  <c r="I27" i="1"/>
  <c r="K27" i="1"/>
  <c r="J27" i="1"/>
  <c r="M27" i="1"/>
  <c r="F28" i="1"/>
  <c r="L27" i="1"/>
  <c r="E28" i="1"/>
  <c r="H28" i="1"/>
  <c r="G28" i="1"/>
  <c r="I28" i="1"/>
  <c r="K28" i="1"/>
  <c r="J28" i="1"/>
  <c r="M28" i="1"/>
  <c r="F29" i="1"/>
  <c r="L28" i="1"/>
  <c r="E29" i="1"/>
  <c r="H29" i="1"/>
  <c r="G29" i="1"/>
  <c r="I29" i="1"/>
  <c r="K29" i="1"/>
  <c r="J29" i="1"/>
  <c r="M29" i="1"/>
  <c r="F30" i="1"/>
  <c r="L29" i="1"/>
  <c r="E30" i="1"/>
  <c r="H30" i="1"/>
  <c r="G30" i="1"/>
  <c r="I30" i="1"/>
  <c r="K30" i="1"/>
  <c r="J30" i="1"/>
  <c r="M30" i="1"/>
  <c r="F31" i="1"/>
  <c r="L30" i="1"/>
  <c r="E31" i="1"/>
  <c r="H31" i="1"/>
  <c r="G31" i="1"/>
  <c r="I31" i="1"/>
  <c r="K31" i="1"/>
  <c r="J31" i="1"/>
  <c r="M31" i="1"/>
  <c r="F32" i="1"/>
  <c r="L31" i="1"/>
  <c r="E32" i="1"/>
  <c r="H32" i="1"/>
  <c r="G32" i="1"/>
  <c r="I32" i="1"/>
  <c r="K32" i="1"/>
  <c r="J32" i="1"/>
  <c r="M32" i="1"/>
  <c r="F33" i="1"/>
  <c r="L32" i="1"/>
  <c r="E33" i="1"/>
  <c r="H33" i="1"/>
  <c r="G33" i="1"/>
  <c r="I33" i="1"/>
  <c r="K33" i="1"/>
  <c r="J33" i="1"/>
  <c r="M33" i="1"/>
  <c r="F34" i="1"/>
  <c r="L33" i="1"/>
  <c r="E34" i="1"/>
  <c r="H34" i="1"/>
  <c r="G34" i="1"/>
  <c r="I34" i="1"/>
  <c r="K34" i="1"/>
  <c r="J34" i="1"/>
  <c r="M34" i="1"/>
  <c r="F35" i="1"/>
  <c r="L34" i="1"/>
  <c r="E35" i="1"/>
  <c r="H35" i="1"/>
  <c r="G35" i="1"/>
  <c r="I35" i="1"/>
  <c r="K35" i="1"/>
  <c r="J35" i="1"/>
  <c r="M35" i="1"/>
  <c r="F36" i="1"/>
  <c r="L35" i="1"/>
  <c r="E36" i="1"/>
  <c r="H36" i="1"/>
  <c r="G36" i="1"/>
  <c r="I36" i="1"/>
  <c r="K36" i="1"/>
  <c r="J36" i="1"/>
  <c r="M36" i="1"/>
  <c r="F37" i="1"/>
  <c r="L36" i="1"/>
  <c r="E37" i="1"/>
  <c r="H37" i="1"/>
  <c r="G37" i="1"/>
  <c r="I37" i="1"/>
  <c r="K37" i="1"/>
  <c r="J37" i="1"/>
  <c r="M37" i="1"/>
  <c r="F38" i="1"/>
  <c r="L37" i="1"/>
  <c r="E38" i="1"/>
  <c r="H38" i="1"/>
  <c r="G38" i="1"/>
  <c r="I38" i="1"/>
  <c r="K38" i="1"/>
  <c r="J38" i="1"/>
  <c r="M38" i="1"/>
  <c r="F39" i="1"/>
  <c r="L38" i="1"/>
  <c r="E39" i="1"/>
  <c r="H39" i="1"/>
  <c r="G39" i="1"/>
  <c r="I39" i="1"/>
  <c r="K39" i="1"/>
  <c r="J39" i="1"/>
  <c r="M39" i="1"/>
  <c r="F40" i="1"/>
  <c r="L39" i="1"/>
  <c r="E40" i="1"/>
  <c r="H40" i="1"/>
  <c r="G40" i="1"/>
  <c r="I40" i="1"/>
  <c r="K40" i="1"/>
  <c r="J40" i="1"/>
  <c r="M40" i="1"/>
  <c r="F41" i="1"/>
  <c r="L40" i="1"/>
  <c r="E41" i="1"/>
  <c r="H41" i="1"/>
  <c r="G41" i="1"/>
  <c r="I41" i="1"/>
  <c r="K41" i="1"/>
  <c r="J41" i="1"/>
  <c r="M41" i="1"/>
  <c r="F42" i="1"/>
  <c r="L41" i="1"/>
  <c r="E42" i="1"/>
  <c r="H42" i="1"/>
  <c r="G42" i="1"/>
  <c r="I42" i="1"/>
  <c r="K42" i="1"/>
  <c r="J42" i="1"/>
  <c r="M42" i="1"/>
  <c r="F43" i="1"/>
  <c r="L42" i="1"/>
  <c r="E43" i="1"/>
  <c r="H43" i="1"/>
  <c r="G43" i="1"/>
  <c r="I43" i="1"/>
  <c r="K43" i="1"/>
  <c r="J43" i="1"/>
  <c r="M43" i="1"/>
  <c r="F44" i="1"/>
  <c r="L43" i="1"/>
  <c r="E44" i="1"/>
  <c r="H44" i="1"/>
  <c r="G44" i="1"/>
  <c r="I44" i="1"/>
  <c r="K44" i="1"/>
  <c r="J44" i="1"/>
  <c r="M44" i="1"/>
  <c r="F45" i="1"/>
  <c r="L44" i="1"/>
  <c r="E45" i="1"/>
  <c r="H45" i="1"/>
  <c r="G45" i="1"/>
  <c r="I45" i="1"/>
  <c r="K45" i="1"/>
  <c r="J45" i="1"/>
  <c r="M45" i="1"/>
  <c r="F46" i="1"/>
  <c r="L45" i="1"/>
  <c r="E46" i="1"/>
  <c r="H46" i="1"/>
  <c r="G46" i="1"/>
  <c r="I46" i="1"/>
  <c r="K46" i="1"/>
  <c r="J46" i="1"/>
  <c r="M46" i="1"/>
  <c r="F47" i="1"/>
  <c r="L46" i="1"/>
  <c r="E47" i="1"/>
  <c r="H47" i="1"/>
  <c r="G47" i="1"/>
  <c r="I47" i="1"/>
  <c r="K47" i="1"/>
  <c r="J47" i="1"/>
  <c r="M47" i="1"/>
  <c r="F48" i="1"/>
  <c r="L47" i="1"/>
  <c r="E48" i="1"/>
  <c r="H48" i="1"/>
  <c r="G48" i="1"/>
  <c r="I48" i="1"/>
  <c r="K48" i="1"/>
  <c r="J48" i="1"/>
  <c r="M48" i="1"/>
  <c r="F49" i="1"/>
  <c r="L48" i="1"/>
  <c r="E49" i="1"/>
  <c r="H49" i="1"/>
  <c r="G49" i="1"/>
  <c r="I49" i="1"/>
  <c r="K49" i="1"/>
  <c r="J49" i="1"/>
  <c r="M49" i="1"/>
  <c r="F50" i="1"/>
  <c r="L49" i="1"/>
  <c r="E50" i="1"/>
  <c r="H50" i="1"/>
  <c r="G50" i="1"/>
  <c r="I50" i="1"/>
  <c r="K50" i="1"/>
  <c r="J50" i="1"/>
  <c r="M50" i="1"/>
  <c r="F51" i="1"/>
  <c r="L50" i="1"/>
  <c r="E51" i="1"/>
  <c r="H51" i="1"/>
  <c r="G51" i="1"/>
  <c r="I51" i="1"/>
  <c r="K51" i="1"/>
  <c r="J51" i="1"/>
  <c r="M51" i="1"/>
  <c r="F52" i="1"/>
  <c r="L51" i="1"/>
  <c r="E52" i="1"/>
  <c r="H52" i="1"/>
  <c r="G52" i="1"/>
  <c r="I52" i="1"/>
  <c r="K52" i="1"/>
  <c r="J52" i="1"/>
  <c r="M52" i="1"/>
  <c r="F53" i="1"/>
  <c r="L52" i="1"/>
  <c r="E53" i="1"/>
  <c r="H53" i="1"/>
  <c r="G53" i="1"/>
  <c r="I53" i="1"/>
  <c r="K53" i="1"/>
  <c r="J53" i="1"/>
  <c r="M53" i="1"/>
  <c r="F54" i="1"/>
  <c r="L53" i="1"/>
  <c r="E54" i="1"/>
  <c r="H54" i="1"/>
  <c r="G54" i="1"/>
  <c r="I54" i="1"/>
  <c r="K54" i="1"/>
  <c r="J54" i="1"/>
  <c r="M54" i="1"/>
  <c r="F55" i="1"/>
  <c r="L54" i="1"/>
  <c r="E55" i="1"/>
  <c r="H55" i="1"/>
  <c r="G55" i="1"/>
  <c r="I55" i="1"/>
  <c r="K55" i="1"/>
  <c r="J55" i="1"/>
  <c r="M55" i="1"/>
  <c r="F56" i="1"/>
  <c r="L55" i="1"/>
  <c r="E56" i="1"/>
  <c r="H56" i="1"/>
  <c r="G56" i="1"/>
  <c r="I56" i="1"/>
  <c r="K56" i="1"/>
  <c r="J56" i="1"/>
  <c r="M56" i="1"/>
  <c r="F57" i="1"/>
  <c r="L56" i="1"/>
  <c r="E57" i="1"/>
  <c r="H57" i="1"/>
  <c r="G57" i="1"/>
  <c r="I57" i="1"/>
  <c r="K57" i="1"/>
  <c r="J57" i="1"/>
  <c r="M57" i="1"/>
  <c r="F58" i="1"/>
  <c r="L57" i="1"/>
  <c r="E58" i="1"/>
  <c r="H58" i="1"/>
  <c r="G58" i="1"/>
  <c r="I58" i="1"/>
  <c r="K58" i="1"/>
  <c r="J58" i="1"/>
  <c r="M58" i="1"/>
  <c r="F59" i="1"/>
  <c r="L58" i="1"/>
  <c r="E59" i="1"/>
  <c r="H59" i="1"/>
  <c r="G59" i="1"/>
  <c r="I59" i="1"/>
  <c r="K59" i="1"/>
  <c r="J59" i="1"/>
  <c r="M59" i="1"/>
  <c r="F60" i="1"/>
  <c r="L59" i="1"/>
  <c r="E60" i="1"/>
  <c r="H60" i="1"/>
  <c r="G60" i="1"/>
  <c r="I60" i="1"/>
  <c r="K60" i="1"/>
  <c r="J60" i="1"/>
  <c r="M60" i="1"/>
  <c r="F61" i="1"/>
  <c r="L60" i="1"/>
  <c r="E61" i="1"/>
  <c r="H61" i="1"/>
  <c r="G61" i="1"/>
  <c r="I61" i="1"/>
  <c r="K61" i="1"/>
  <c r="J61" i="1"/>
  <c r="M61" i="1"/>
  <c r="F62" i="1"/>
  <c r="L61" i="1"/>
  <c r="E62" i="1"/>
  <c r="H62" i="1"/>
  <c r="G62" i="1"/>
  <c r="I62" i="1"/>
  <c r="K62" i="1"/>
  <c r="J62" i="1"/>
  <c r="M62" i="1"/>
  <c r="F63" i="1"/>
  <c r="L62" i="1"/>
  <c r="E63" i="1"/>
  <c r="H63" i="1"/>
  <c r="G63" i="1"/>
  <c r="I63" i="1"/>
  <c r="K63" i="1"/>
  <c r="J63" i="1"/>
  <c r="M63" i="1"/>
  <c r="F64" i="1"/>
  <c r="L63" i="1"/>
  <c r="E64" i="1"/>
  <c r="H64" i="1"/>
  <c r="G64" i="1"/>
  <c r="I64" i="1"/>
  <c r="K64" i="1"/>
  <c r="J64" i="1"/>
  <c r="M64" i="1"/>
  <c r="F65" i="1"/>
  <c r="L64" i="1"/>
  <c r="E65" i="1"/>
  <c r="H65" i="1"/>
  <c r="G65" i="1"/>
  <c r="I65" i="1"/>
  <c r="K65" i="1"/>
  <c r="J65" i="1"/>
  <c r="M65" i="1"/>
  <c r="F66" i="1"/>
  <c r="L65" i="1"/>
  <c r="E66" i="1"/>
  <c r="H66" i="1"/>
  <c r="G66" i="1"/>
  <c r="I66" i="1"/>
  <c r="K66" i="1"/>
  <c r="J66" i="1"/>
  <c r="M66" i="1"/>
  <c r="F67" i="1"/>
  <c r="L66" i="1"/>
  <c r="E67" i="1"/>
  <c r="H67" i="1"/>
  <c r="G67" i="1"/>
  <c r="I67" i="1"/>
  <c r="K67" i="1"/>
  <c r="J67" i="1"/>
  <c r="M67" i="1"/>
  <c r="F68" i="1"/>
  <c r="L67" i="1"/>
  <c r="E68" i="1"/>
  <c r="H68" i="1"/>
  <c r="G68" i="1"/>
  <c r="I68" i="1"/>
  <c r="K68" i="1"/>
  <c r="J68" i="1"/>
  <c r="M68" i="1"/>
  <c r="F69" i="1"/>
  <c r="L68" i="1"/>
  <c r="E69" i="1"/>
  <c r="H69" i="1"/>
  <c r="G69" i="1"/>
  <c r="I69" i="1"/>
  <c r="K69" i="1"/>
  <c r="J69" i="1"/>
  <c r="M69" i="1"/>
  <c r="F70" i="1"/>
  <c r="L69" i="1"/>
  <c r="E70" i="1"/>
  <c r="H70" i="1"/>
  <c r="G70" i="1"/>
  <c r="I70" i="1"/>
  <c r="K70" i="1"/>
  <c r="J70" i="1"/>
  <c r="M70" i="1"/>
  <c r="F71" i="1"/>
  <c r="L70" i="1"/>
  <c r="E71" i="1"/>
  <c r="H71" i="1"/>
  <c r="G71" i="1"/>
  <c r="I71" i="1"/>
  <c r="K71" i="1"/>
  <c r="J71" i="1"/>
  <c r="M71" i="1"/>
  <c r="F72" i="1"/>
  <c r="L71" i="1"/>
  <c r="E72" i="1"/>
  <c r="H72" i="1"/>
  <c r="G72" i="1"/>
  <c r="I72" i="1"/>
  <c r="K72" i="1"/>
  <c r="J72" i="1"/>
  <c r="M72" i="1"/>
  <c r="F73" i="1"/>
  <c r="L72" i="1"/>
  <c r="E73" i="1"/>
  <c r="H73" i="1"/>
  <c r="G73" i="1"/>
  <c r="I73" i="1"/>
  <c r="K73" i="1"/>
  <c r="J73" i="1"/>
  <c r="M73" i="1"/>
  <c r="F74" i="1"/>
  <c r="L73" i="1"/>
  <c r="E74" i="1"/>
  <c r="H74" i="1"/>
  <c r="G74" i="1"/>
  <c r="I74" i="1"/>
  <c r="K74" i="1"/>
  <c r="J74" i="1"/>
  <c r="M74" i="1"/>
  <c r="F75" i="1"/>
  <c r="L74" i="1"/>
  <c r="E75" i="1"/>
  <c r="H75" i="1"/>
  <c r="G75" i="1"/>
  <c r="I75" i="1"/>
  <c r="K75" i="1"/>
  <c r="J75" i="1"/>
  <c r="M75" i="1"/>
  <c r="F76" i="1"/>
  <c r="L75" i="1"/>
  <c r="E76" i="1"/>
  <c r="H76" i="1"/>
  <c r="G76" i="1"/>
  <c r="I76" i="1"/>
  <c r="K76" i="1"/>
  <c r="J76" i="1"/>
  <c r="M76" i="1"/>
  <c r="F77" i="1"/>
  <c r="L76" i="1"/>
  <c r="E77" i="1"/>
  <c r="H77" i="1"/>
  <c r="G77" i="1"/>
  <c r="I77" i="1"/>
  <c r="K77" i="1"/>
  <c r="J77" i="1"/>
  <c r="M77" i="1"/>
  <c r="F78" i="1"/>
  <c r="L77" i="1"/>
  <c r="E78" i="1"/>
  <c r="H78" i="1"/>
  <c r="G78" i="1"/>
  <c r="I78" i="1"/>
  <c r="K78" i="1"/>
  <c r="J78" i="1"/>
  <c r="M78" i="1"/>
  <c r="F79" i="1"/>
  <c r="L78" i="1"/>
  <c r="E79" i="1"/>
  <c r="H79" i="1"/>
  <c r="G79" i="1"/>
  <c r="I79" i="1"/>
  <c r="K79" i="1"/>
  <c r="J79" i="1"/>
  <c r="M79" i="1"/>
  <c r="F80" i="1"/>
  <c r="L79" i="1"/>
  <c r="E80" i="1"/>
  <c r="H80" i="1"/>
  <c r="G80" i="1"/>
  <c r="I80" i="1"/>
  <c r="K80" i="1"/>
  <c r="J80" i="1"/>
  <c r="M80" i="1"/>
  <c r="F81" i="1"/>
  <c r="L80" i="1"/>
  <c r="E81" i="1"/>
  <c r="H81" i="1"/>
  <c r="G81" i="1"/>
  <c r="I81" i="1"/>
  <c r="K81" i="1"/>
  <c r="J81" i="1"/>
  <c r="M81" i="1"/>
  <c r="F82" i="1"/>
  <c r="L81" i="1"/>
  <c r="E82" i="1"/>
  <c r="H82" i="1"/>
  <c r="G82" i="1"/>
  <c r="I82" i="1"/>
  <c r="K82" i="1"/>
  <c r="J82" i="1"/>
  <c r="M82" i="1"/>
  <c r="F83" i="1"/>
  <c r="L82" i="1"/>
  <c r="E83" i="1"/>
  <c r="H83" i="1"/>
  <c r="G83" i="1"/>
  <c r="I83" i="1"/>
  <c r="K83" i="1"/>
  <c r="J83" i="1"/>
  <c r="M83" i="1"/>
  <c r="F84" i="1"/>
  <c r="L83" i="1"/>
  <c r="E84" i="1"/>
  <c r="H84" i="1"/>
  <c r="G84" i="1"/>
  <c r="I84" i="1"/>
  <c r="K84" i="1"/>
  <c r="J84" i="1"/>
  <c r="M84" i="1"/>
  <c r="F85" i="1"/>
  <c r="L84" i="1"/>
  <c r="E85" i="1"/>
  <c r="H85" i="1"/>
  <c r="G85" i="1"/>
  <c r="I85" i="1"/>
  <c r="K85" i="1"/>
  <c r="J85" i="1"/>
  <c r="M85" i="1"/>
  <c r="F86" i="1"/>
  <c r="L85" i="1"/>
  <c r="E86" i="1"/>
  <c r="H86" i="1"/>
  <c r="G86" i="1"/>
  <c r="I86" i="1"/>
  <c r="K86" i="1"/>
  <c r="J86" i="1"/>
  <c r="M86" i="1"/>
  <c r="F87" i="1"/>
  <c r="L86" i="1"/>
  <c r="E87" i="1"/>
  <c r="H87" i="1"/>
  <c r="G87" i="1"/>
  <c r="I87" i="1"/>
  <c r="K87" i="1"/>
  <c r="J87" i="1"/>
  <c r="M87" i="1"/>
  <c r="F88" i="1"/>
  <c r="L87" i="1"/>
  <c r="E88" i="1"/>
  <c r="H88" i="1"/>
  <c r="G88" i="1"/>
  <c r="I88" i="1"/>
  <c r="K88" i="1"/>
  <c r="J88" i="1"/>
  <c r="M88" i="1"/>
  <c r="F89" i="1"/>
  <c r="L88" i="1"/>
  <c r="E89" i="1"/>
  <c r="H89" i="1"/>
  <c r="G89" i="1"/>
  <c r="I89" i="1"/>
  <c r="K89" i="1"/>
  <c r="J89" i="1"/>
  <c r="M89" i="1"/>
  <c r="F90" i="1"/>
  <c r="L89" i="1"/>
  <c r="E90" i="1"/>
  <c r="H90" i="1"/>
  <c r="G90" i="1"/>
  <c r="I90" i="1"/>
  <c r="K90" i="1"/>
  <c r="J90" i="1"/>
  <c r="M90" i="1"/>
  <c r="F91" i="1"/>
  <c r="L90" i="1"/>
  <c r="E91" i="1"/>
  <c r="H91" i="1"/>
  <c r="G91" i="1"/>
  <c r="I91" i="1"/>
  <c r="K91" i="1"/>
  <c r="J91" i="1"/>
  <c r="M91" i="1"/>
  <c r="F92" i="1"/>
  <c r="L91" i="1"/>
  <c r="E92" i="1"/>
  <c r="H92" i="1"/>
  <c r="G92" i="1"/>
  <c r="I92" i="1"/>
  <c r="K92" i="1"/>
  <c r="J92" i="1"/>
  <c r="M92" i="1"/>
  <c r="F93" i="1"/>
  <c r="L92" i="1"/>
  <c r="E93" i="1"/>
  <c r="H93" i="1"/>
  <c r="G93" i="1"/>
  <c r="I93" i="1"/>
  <c r="K93" i="1"/>
  <c r="J93" i="1"/>
  <c r="M93" i="1"/>
  <c r="F94" i="1"/>
  <c r="L93" i="1"/>
  <c r="E94" i="1"/>
  <c r="H94" i="1"/>
  <c r="G94" i="1"/>
  <c r="I94" i="1"/>
  <c r="K94" i="1"/>
  <c r="J94" i="1"/>
  <c r="M94" i="1"/>
  <c r="F95" i="1"/>
  <c r="L94" i="1"/>
  <c r="E95" i="1"/>
  <c r="H95" i="1"/>
  <c r="G95" i="1"/>
  <c r="I95" i="1"/>
  <c r="K95" i="1"/>
  <c r="J95" i="1"/>
  <c r="M95" i="1"/>
  <c r="F96" i="1"/>
  <c r="L95" i="1"/>
  <c r="E96" i="1"/>
  <c r="H96" i="1"/>
  <c r="G96" i="1"/>
  <c r="I96" i="1"/>
  <c r="K96" i="1"/>
  <c r="J96" i="1"/>
  <c r="M96" i="1"/>
  <c r="F97" i="1"/>
  <c r="L96" i="1"/>
  <c r="E97" i="1"/>
  <c r="H97" i="1"/>
  <c r="G97" i="1"/>
  <c r="I97" i="1"/>
  <c r="K97" i="1"/>
  <c r="J97" i="1"/>
  <c r="M97" i="1"/>
  <c r="F98" i="1"/>
  <c r="L97" i="1"/>
  <c r="E98" i="1"/>
  <c r="H98" i="1"/>
  <c r="G98" i="1"/>
  <c r="I98" i="1"/>
  <c r="K98" i="1"/>
  <c r="J98" i="1"/>
  <c r="M98" i="1"/>
  <c r="F99" i="1"/>
  <c r="L98" i="1"/>
  <c r="E99" i="1"/>
  <c r="H99" i="1"/>
  <c r="G99" i="1"/>
  <c r="I99" i="1"/>
  <c r="K99" i="1"/>
  <c r="J99" i="1"/>
  <c r="M99" i="1"/>
  <c r="F100" i="1"/>
  <c r="L99" i="1"/>
  <c r="E100" i="1"/>
  <c r="H100" i="1"/>
  <c r="G100" i="1"/>
  <c r="I100" i="1"/>
  <c r="K100" i="1"/>
  <c r="J100" i="1"/>
  <c r="M100" i="1"/>
  <c r="F101" i="1"/>
  <c r="L100" i="1"/>
  <c r="E101" i="1"/>
  <c r="H101" i="1"/>
  <c r="G101" i="1"/>
  <c r="I101" i="1"/>
  <c r="K101" i="1"/>
  <c r="J101" i="1"/>
  <c r="M101" i="1"/>
  <c r="F102" i="1"/>
  <c r="L101" i="1"/>
  <c r="E102" i="1"/>
  <c r="H102" i="1"/>
  <c r="G102" i="1"/>
  <c r="I102" i="1"/>
  <c r="K102" i="1"/>
  <c r="J102" i="1"/>
  <c r="M102" i="1"/>
  <c r="F103" i="1"/>
  <c r="L102" i="1"/>
  <c r="E103" i="1"/>
  <c r="H103" i="1"/>
  <c r="G103" i="1"/>
  <c r="I103" i="1"/>
  <c r="K103" i="1"/>
  <c r="J103" i="1"/>
  <c r="M103" i="1"/>
  <c r="F104" i="1"/>
  <c r="L103" i="1"/>
  <c r="E104" i="1"/>
  <c r="H104" i="1"/>
  <c r="G104" i="1"/>
  <c r="I104" i="1"/>
  <c r="K104" i="1"/>
  <c r="J104" i="1"/>
  <c r="M104" i="1"/>
  <c r="F105" i="1"/>
  <c r="L104" i="1"/>
  <c r="E105" i="1"/>
  <c r="H105" i="1"/>
  <c r="G105" i="1"/>
  <c r="I105" i="1"/>
  <c r="K105" i="1"/>
  <c r="J105" i="1"/>
  <c r="M105" i="1"/>
  <c r="F106" i="1"/>
  <c r="L105" i="1"/>
  <c r="E106" i="1"/>
  <c r="H106" i="1"/>
  <c r="G106" i="1"/>
  <c r="I106" i="1"/>
  <c r="K106" i="1"/>
  <c r="J106" i="1"/>
  <c r="M106" i="1"/>
  <c r="F107" i="1"/>
  <c r="L106" i="1"/>
  <c r="E107" i="1"/>
  <c r="H107" i="1"/>
  <c r="G107" i="1"/>
  <c r="I107" i="1"/>
  <c r="K107" i="1"/>
  <c r="J107" i="1"/>
  <c r="M107" i="1"/>
  <c r="F108" i="1"/>
  <c r="L107" i="1"/>
  <c r="E108" i="1"/>
  <c r="H108" i="1"/>
  <c r="G108" i="1"/>
  <c r="I108" i="1"/>
  <c r="K108" i="1"/>
  <c r="J108" i="1"/>
  <c r="M108" i="1"/>
  <c r="F109" i="1"/>
  <c r="L108" i="1"/>
  <c r="E109" i="1"/>
  <c r="H109" i="1"/>
  <c r="G109" i="1"/>
  <c r="I109" i="1"/>
  <c r="K109" i="1"/>
  <c r="J109" i="1"/>
  <c r="M109" i="1"/>
  <c r="F110" i="1"/>
  <c r="L109" i="1"/>
  <c r="E110" i="1"/>
  <c r="H110" i="1"/>
  <c r="G110" i="1"/>
  <c r="I110" i="1"/>
  <c r="K110" i="1"/>
  <c r="J110" i="1"/>
  <c r="M110" i="1"/>
  <c r="F111" i="1"/>
  <c r="L110" i="1"/>
  <c r="E111" i="1"/>
  <c r="H111" i="1"/>
  <c r="G111" i="1"/>
  <c r="I111" i="1"/>
  <c r="K111" i="1"/>
  <c r="J111" i="1"/>
  <c r="M111" i="1"/>
  <c r="F112" i="1"/>
  <c r="L111" i="1"/>
  <c r="E112" i="1"/>
  <c r="H112" i="1"/>
  <c r="G112" i="1"/>
  <c r="I112" i="1"/>
  <c r="K112" i="1"/>
  <c r="J112" i="1"/>
  <c r="M112" i="1"/>
  <c r="F113" i="1"/>
  <c r="L112" i="1"/>
  <c r="E113" i="1"/>
  <c r="H113" i="1"/>
  <c r="G113" i="1"/>
  <c r="I113" i="1"/>
  <c r="K113" i="1"/>
  <c r="J113" i="1"/>
  <c r="M113" i="1"/>
  <c r="F114" i="1"/>
  <c r="L113" i="1"/>
  <c r="E114" i="1"/>
  <c r="H114" i="1"/>
  <c r="G114" i="1"/>
  <c r="I114" i="1"/>
  <c r="K114" i="1"/>
  <c r="J114" i="1"/>
  <c r="M114" i="1"/>
  <c r="F115" i="1"/>
  <c r="L114" i="1"/>
  <c r="E115" i="1"/>
  <c r="H115" i="1"/>
  <c r="G115" i="1"/>
  <c r="I115" i="1"/>
  <c r="K115" i="1"/>
  <c r="J115" i="1"/>
  <c r="M115" i="1"/>
  <c r="F116" i="1"/>
  <c r="L115" i="1"/>
  <c r="E116" i="1"/>
  <c r="H116" i="1"/>
  <c r="G116" i="1"/>
  <c r="I116" i="1"/>
  <c r="K116" i="1"/>
  <c r="J116" i="1"/>
  <c r="M116" i="1"/>
  <c r="F117" i="1"/>
  <c r="L116" i="1"/>
  <c r="E117" i="1"/>
  <c r="H117" i="1"/>
  <c r="G117" i="1"/>
  <c r="I117" i="1"/>
  <c r="K117" i="1"/>
  <c r="J117" i="1"/>
  <c r="M117" i="1"/>
  <c r="F118" i="1"/>
  <c r="L117" i="1"/>
  <c r="E118" i="1"/>
  <c r="H118" i="1"/>
  <c r="G118" i="1"/>
  <c r="I118" i="1"/>
  <c r="K118" i="1"/>
  <c r="J118" i="1"/>
  <c r="M118" i="1"/>
  <c r="F119" i="1"/>
  <c r="L118" i="1"/>
  <c r="E119" i="1"/>
  <c r="H119" i="1"/>
  <c r="G119" i="1"/>
  <c r="I119" i="1"/>
  <c r="K119" i="1"/>
  <c r="J119" i="1"/>
  <c r="M119" i="1"/>
  <c r="F120" i="1"/>
  <c r="L119" i="1"/>
  <c r="E120" i="1"/>
  <c r="H120" i="1"/>
  <c r="G120" i="1"/>
  <c r="I120" i="1"/>
  <c r="K120" i="1"/>
  <c r="J120" i="1"/>
  <c r="M120" i="1"/>
  <c r="F121" i="1"/>
  <c r="L120" i="1"/>
  <c r="E121" i="1"/>
  <c r="H121" i="1"/>
  <c r="G121" i="1"/>
  <c r="I121" i="1"/>
  <c r="K121" i="1"/>
  <c r="J121" i="1"/>
  <c r="M121" i="1"/>
  <c r="F122" i="1"/>
  <c r="L121" i="1"/>
  <c r="E122" i="1"/>
  <c r="H122" i="1"/>
  <c r="G122" i="1"/>
  <c r="I122" i="1"/>
  <c r="K122" i="1"/>
  <c r="J122" i="1"/>
  <c r="M122" i="1"/>
  <c r="F123" i="1"/>
  <c r="L122" i="1"/>
  <c r="E123" i="1"/>
  <c r="H123" i="1"/>
  <c r="G123" i="1"/>
  <c r="I123" i="1"/>
  <c r="K123" i="1"/>
  <c r="J123" i="1"/>
  <c r="M123" i="1"/>
  <c r="F124" i="1"/>
  <c r="L123" i="1"/>
  <c r="E124" i="1"/>
  <c r="H124" i="1"/>
  <c r="G124" i="1"/>
  <c r="I124" i="1"/>
  <c r="K124" i="1"/>
  <c r="J124" i="1"/>
  <c r="M124" i="1"/>
  <c r="F125" i="1"/>
  <c r="L124" i="1"/>
  <c r="E125" i="1"/>
  <c r="H125" i="1"/>
  <c r="G125" i="1"/>
  <c r="I125" i="1"/>
  <c r="K125" i="1"/>
  <c r="J125" i="1"/>
  <c r="M125" i="1"/>
  <c r="F126" i="1"/>
  <c r="L125" i="1"/>
  <c r="E126" i="1"/>
  <c r="H126" i="1"/>
  <c r="G126" i="1"/>
  <c r="I126" i="1"/>
  <c r="K126" i="1"/>
  <c r="J126" i="1"/>
  <c r="M126" i="1"/>
  <c r="F127" i="1"/>
  <c r="L126" i="1"/>
  <c r="E127" i="1"/>
  <c r="H127" i="1"/>
  <c r="G127" i="1"/>
  <c r="I127" i="1"/>
  <c r="K127" i="1"/>
  <c r="J127" i="1"/>
  <c r="M127" i="1"/>
  <c r="F128" i="1"/>
  <c r="L127" i="1"/>
  <c r="E128" i="1"/>
  <c r="H128" i="1"/>
  <c r="G128" i="1"/>
  <c r="I128" i="1"/>
  <c r="K128" i="1"/>
  <c r="J128" i="1"/>
  <c r="M128" i="1"/>
  <c r="F129" i="1"/>
  <c r="L128" i="1"/>
  <c r="E129" i="1"/>
  <c r="H129" i="1"/>
  <c r="G129" i="1"/>
  <c r="I129" i="1"/>
  <c r="K129" i="1"/>
  <c r="J129" i="1"/>
  <c r="M129" i="1"/>
  <c r="F130" i="1"/>
  <c r="L129" i="1"/>
  <c r="E130" i="1"/>
  <c r="H130" i="1"/>
  <c r="G130" i="1"/>
  <c r="I130" i="1"/>
  <c r="K130" i="1"/>
  <c r="J130" i="1"/>
  <c r="M130" i="1"/>
  <c r="F131" i="1"/>
  <c r="L130" i="1"/>
  <c r="E131" i="1"/>
  <c r="H131" i="1"/>
  <c r="G131" i="1"/>
  <c r="I131" i="1"/>
  <c r="K131" i="1"/>
  <c r="J131" i="1"/>
  <c r="M131" i="1"/>
  <c r="F132" i="1"/>
  <c r="L131" i="1"/>
  <c r="E132" i="1"/>
  <c r="H132" i="1"/>
  <c r="G132" i="1"/>
  <c r="I132" i="1"/>
  <c r="K132" i="1"/>
  <c r="J132" i="1"/>
  <c r="M132" i="1"/>
  <c r="F133" i="1"/>
  <c r="L132" i="1"/>
  <c r="E133" i="1"/>
  <c r="H133" i="1"/>
  <c r="G133" i="1"/>
  <c r="I133" i="1"/>
  <c r="K133" i="1"/>
  <c r="J133" i="1"/>
  <c r="M133" i="1"/>
  <c r="F134" i="1"/>
  <c r="L133" i="1"/>
  <c r="E134" i="1"/>
  <c r="H134" i="1"/>
  <c r="G134" i="1"/>
  <c r="I134" i="1"/>
  <c r="K134" i="1"/>
  <c r="J134" i="1"/>
  <c r="M134" i="1"/>
  <c r="F135" i="1"/>
  <c r="L134" i="1"/>
  <c r="E135" i="1"/>
  <c r="H135" i="1"/>
  <c r="G135" i="1"/>
  <c r="I135" i="1"/>
  <c r="K135" i="1"/>
  <c r="J135" i="1"/>
  <c r="M135" i="1"/>
  <c r="F136" i="1"/>
  <c r="L135" i="1"/>
  <c r="E136" i="1"/>
  <c r="H136" i="1"/>
  <c r="G136" i="1"/>
  <c r="I136" i="1"/>
  <c r="K136" i="1"/>
  <c r="J136" i="1"/>
  <c r="M136" i="1"/>
  <c r="F137" i="1"/>
  <c r="L136" i="1"/>
  <c r="E137" i="1"/>
  <c r="H137" i="1"/>
  <c r="G137" i="1"/>
  <c r="I137" i="1"/>
  <c r="K137" i="1"/>
  <c r="J137" i="1"/>
  <c r="M137" i="1"/>
  <c r="F138" i="1"/>
  <c r="L137" i="1"/>
  <c r="E138" i="1"/>
  <c r="H138" i="1"/>
  <c r="G138" i="1"/>
  <c r="I138" i="1"/>
  <c r="K138" i="1"/>
  <c r="J138" i="1"/>
  <c r="M138" i="1"/>
  <c r="F139" i="1"/>
  <c r="L138" i="1"/>
  <c r="E139" i="1"/>
  <c r="H139" i="1"/>
  <c r="G139" i="1"/>
  <c r="I139" i="1"/>
  <c r="K139" i="1"/>
  <c r="J139" i="1"/>
  <c r="M139" i="1"/>
  <c r="F140" i="1"/>
  <c r="L139" i="1"/>
  <c r="E140" i="1"/>
  <c r="H140" i="1"/>
  <c r="G140" i="1"/>
  <c r="I140" i="1"/>
  <c r="K140" i="1"/>
  <c r="J140" i="1"/>
  <c r="M140" i="1"/>
  <c r="F141" i="1"/>
  <c r="L140" i="1"/>
  <c r="E141" i="1"/>
  <c r="H141" i="1"/>
  <c r="G141" i="1"/>
  <c r="I141" i="1"/>
  <c r="K141" i="1"/>
  <c r="J141" i="1"/>
  <c r="M141" i="1"/>
  <c r="F142" i="1"/>
  <c r="L141" i="1"/>
  <c r="E142" i="1"/>
  <c r="H142" i="1"/>
  <c r="G142" i="1"/>
  <c r="I142" i="1"/>
  <c r="K142" i="1"/>
  <c r="J142" i="1"/>
  <c r="M142" i="1"/>
  <c r="F143" i="1"/>
  <c r="L142" i="1"/>
  <c r="E143" i="1"/>
  <c r="H143" i="1"/>
  <c r="G143" i="1"/>
  <c r="I143" i="1"/>
  <c r="K143" i="1"/>
  <c r="J143" i="1"/>
  <c r="M143" i="1"/>
  <c r="F144" i="1"/>
  <c r="L143" i="1"/>
  <c r="E144" i="1"/>
  <c r="H144" i="1"/>
  <c r="G144" i="1"/>
  <c r="I144" i="1"/>
  <c r="K144" i="1"/>
  <c r="J144" i="1"/>
  <c r="M144" i="1"/>
  <c r="F145" i="1"/>
  <c r="L144" i="1"/>
  <c r="E145" i="1"/>
  <c r="H145" i="1"/>
  <c r="G145" i="1"/>
  <c r="I145" i="1"/>
  <c r="K145" i="1"/>
  <c r="J145" i="1"/>
  <c r="M145" i="1"/>
  <c r="F146" i="1"/>
  <c r="L145" i="1"/>
  <c r="E146" i="1"/>
  <c r="H146" i="1"/>
  <c r="G146" i="1"/>
  <c r="I146" i="1"/>
  <c r="K146" i="1"/>
  <c r="J146" i="1"/>
  <c r="M146" i="1"/>
  <c r="F147" i="1"/>
  <c r="L146" i="1"/>
  <c r="E147" i="1"/>
  <c r="H147" i="1"/>
  <c r="G147" i="1"/>
  <c r="I147" i="1"/>
  <c r="K147" i="1"/>
  <c r="J147" i="1"/>
  <c r="M147" i="1"/>
  <c r="F148" i="1"/>
  <c r="L147" i="1"/>
  <c r="E148" i="1"/>
  <c r="H148" i="1"/>
  <c r="G148" i="1"/>
  <c r="I148" i="1"/>
  <c r="K148" i="1"/>
  <c r="J148" i="1"/>
  <c r="M148" i="1"/>
  <c r="F149" i="1"/>
  <c r="L148" i="1"/>
  <c r="E149" i="1"/>
  <c r="H149" i="1"/>
  <c r="G149" i="1"/>
  <c r="I149" i="1"/>
  <c r="K149" i="1"/>
  <c r="J149" i="1"/>
  <c r="M149" i="1"/>
  <c r="F150" i="1"/>
  <c r="L149" i="1"/>
  <c r="E150" i="1"/>
  <c r="H150" i="1"/>
  <c r="G150" i="1"/>
  <c r="I150" i="1"/>
  <c r="K150" i="1"/>
  <c r="J150" i="1"/>
  <c r="M150" i="1"/>
  <c r="F151" i="1"/>
  <c r="L150" i="1"/>
  <c r="E151" i="1"/>
  <c r="H151" i="1"/>
  <c r="G151" i="1"/>
  <c r="I151" i="1"/>
  <c r="K151" i="1"/>
  <c r="J151" i="1"/>
  <c r="M151" i="1"/>
  <c r="F152" i="1"/>
  <c r="L151" i="1"/>
  <c r="E152" i="1"/>
  <c r="H152" i="1"/>
  <c r="G152" i="1"/>
  <c r="I152" i="1"/>
  <c r="K152" i="1"/>
  <c r="J152" i="1"/>
  <c r="M152" i="1"/>
  <c r="F153" i="1"/>
  <c r="L152" i="1"/>
  <c r="E153" i="1"/>
  <c r="H153" i="1"/>
  <c r="G153" i="1"/>
  <c r="I153" i="1"/>
  <c r="K153" i="1"/>
  <c r="J153" i="1"/>
  <c r="M153" i="1"/>
  <c r="F154" i="1"/>
  <c r="L153" i="1"/>
  <c r="E154" i="1"/>
  <c r="H154" i="1"/>
  <c r="G154" i="1"/>
  <c r="I154" i="1"/>
  <c r="K154" i="1"/>
  <c r="J154" i="1"/>
  <c r="M154" i="1"/>
  <c r="F155" i="1"/>
  <c r="L154" i="1"/>
  <c r="E155" i="1"/>
  <c r="H155" i="1"/>
  <c r="G155" i="1"/>
  <c r="I155" i="1"/>
  <c r="K155" i="1"/>
  <c r="J155" i="1"/>
  <c r="M155" i="1"/>
  <c r="F156" i="1"/>
  <c r="L155" i="1"/>
  <c r="E156" i="1"/>
  <c r="H156" i="1"/>
  <c r="G156" i="1"/>
  <c r="I156" i="1"/>
  <c r="K156" i="1"/>
  <c r="J156" i="1"/>
  <c r="M156" i="1"/>
  <c r="F157" i="1"/>
  <c r="L156" i="1"/>
  <c r="E157" i="1"/>
  <c r="H157" i="1"/>
  <c r="G157" i="1"/>
  <c r="I157" i="1"/>
  <c r="K157" i="1"/>
  <c r="J157" i="1"/>
  <c r="M157" i="1"/>
  <c r="F158" i="1"/>
  <c r="L157" i="1"/>
  <c r="E158" i="1"/>
  <c r="H158" i="1"/>
  <c r="G158" i="1"/>
  <c r="I158" i="1"/>
  <c r="K158" i="1"/>
  <c r="J158" i="1"/>
  <c r="M158" i="1"/>
  <c r="F159" i="1"/>
  <c r="L158" i="1"/>
  <c r="E159" i="1"/>
  <c r="H159" i="1"/>
  <c r="G159" i="1"/>
  <c r="I159" i="1"/>
  <c r="K159" i="1"/>
  <c r="J159" i="1"/>
  <c r="M159" i="1"/>
  <c r="F160" i="1"/>
  <c r="L159" i="1"/>
  <c r="E160" i="1"/>
  <c r="H160" i="1"/>
  <c r="G160" i="1"/>
  <c r="I160" i="1"/>
  <c r="K160" i="1"/>
  <c r="J160" i="1"/>
  <c r="M160" i="1"/>
  <c r="F161" i="1"/>
  <c r="L160" i="1"/>
  <c r="E161" i="1"/>
  <c r="H161" i="1"/>
  <c r="G161" i="1"/>
  <c r="I161" i="1"/>
  <c r="K161" i="1"/>
  <c r="J161" i="1"/>
  <c r="M161" i="1"/>
  <c r="F162" i="1"/>
  <c r="L161" i="1"/>
  <c r="E162" i="1"/>
  <c r="H162" i="1"/>
  <c r="G162" i="1"/>
  <c r="I162" i="1"/>
  <c r="K162" i="1"/>
  <c r="J162" i="1"/>
  <c r="M162" i="1"/>
  <c r="F163" i="1"/>
  <c r="L162" i="1"/>
  <c r="E163" i="1"/>
  <c r="H163" i="1"/>
  <c r="G163" i="1"/>
  <c r="I163" i="1"/>
  <c r="K163" i="1"/>
  <c r="J163" i="1"/>
  <c r="M163" i="1"/>
  <c r="F164" i="1"/>
  <c r="L163" i="1"/>
  <c r="E164" i="1"/>
  <c r="H164" i="1"/>
  <c r="G164" i="1"/>
  <c r="I164" i="1"/>
  <c r="K164" i="1"/>
  <c r="J164" i="1"/>
  <c r="M164" i="1"/>
  <c r="F165" i="1"/>
  <c r="L164" i="1"/>
  <c r="E165" i="1"/>
  <c r="H165" i="1"/>
  <c r="G165" i="1"/>
  <c r="I165" i="1"/>
  <c r="K165" i="1"/>
  <c r="J165" i="1"/>
  <c r="M165" i="1"/>
  <c r="F166" i="1"/>
  <c r="L165" i="1"/>
  <c r="E166" i="1"/>
  <c r="H166" i="1"/>
  <c r="G166" i="1"/>
  <c r="I166" i="1"/>
  <c r="K166" i="1"/>
  <c r="J166" i="1"/>
  <c r="M166" i="1"/>
  <c r="F167" i="1"/>
  <c r="L166" i="1"/>
  <c r="E167" i="1"/>
  <c r="H167" i="1"/>
  <c r="G167" i="1"/>
  <c r="I167" i="1"/>
  <c r="K167" i="1"/>
  <c r="J167" i="1"/>
  <c r="M167" i="1"/>
  <c r="F168" i="1"/>
  <c r="L167" i="1"/>
  <c r="E168" i="1"/>
  <c r="H168" i="1"/>
  <c r="G168" i="1"/>
  <c r="I168" i="1"/>
  <c r="K168" i="1"/>
  <c r="J168" i="1"/>
  <c r="M168" i="1"/>
  <c r="F169" i="1"/>
  <c r="L168" i="1"/>
  <c r="E169" i="1"/>
  <c r="H169" i="1"/>
  <c r="G169" i="1"/>
  <c r="I169" i="1"/>
  <c r="K169" i="1"/>
  <c r="J169" i="1"/>
  <c r="M169" i="1"/>
  <c r="F170" i="1"/>
  <c r="L169" i="1"/>
  <c r="E170" i="1"/>
  <c r="H170" i="1"/>
  <c r="G170" i="1"/>
  <c r="I170" i="1"/>
  <c r="K170" i="1"/>
  <c r="J170" i="1"/>
  <c r="M170" i="1"/>
  <c r="F171" i="1"/>
  <c r="L170" i="1"/>
  <c r="E171" i="1"/>
  <c r="H171" i="1"/>
  <c r="G171" i="1"/>
  <c r="I171" i="1"/>
  <c r="K171" i="1"/>
  <c r="J171" i="1"/>
  <c r="M171" i="1"/>
  <c r="F172" i="1"/>
  <c r="L171" i="1"/>
  <c r="E172" i="1"/>
  <c r="H172" i="1"/>
  <c r="G172" i="1"/>
  <c r="I172" i="1"/>
  <c r="K172" i="1"/>
  <c r="J172" i="1"/>
  <c r="M172" i="1"/>
  <c r="F173" i="1"/>
  <c r="L172" i="1"/>
  <c r="E173" i="1"/>
  <c r="H173" i="1"/>
  <c r="G173" i="1"/>
  <c r="I173" i="1"/>
  <c r="K173" i="1"/>
  <c r="J173" i="1"/>
  <c r="M173" i="1"/>
  <c r="F174" i="1"/>
  <c r="L173" i="1"/>
  <c r="E174" i="1"/>
  <c r="H174" i="1"/>
  <c r="G174" i="1"/>
  <c r="I174" i="1"/>
  <c r="K174" i="1"/>
  <c r="J174" i="1"/>
  <c r="M174" i="1"/>
  <c r="F175" i="1"/>
  <c r="L174" i="1"/>
  <c r="E175" i="1"/>
  <c r="H175" i="1"/>
  <c r="G175" i="1"/>
  <c r="I175" i="1"/>
  <c r="K175" i="1"/>
  <c r="J175" i="1"/>
  <c r="M175" i="1"/>
  <c r="F176" i="1"/>
  <c r="L175" i="1"/>
  <c r="E176" i="1"/>
  <c r="H176" i="1"/>
  <c r="G176" i="1"/>
  <c r="I176" i="1"/>
  <c r="K176" i="1"/>
  <c r="J176" i="1"/>
  <c r="M176" i="1"/>
  <c r="F177" i="1"/>
  <c r="L176" i="1"/>
  <c r="E177" i="1"/>
  <c r="H177" i="1"/>
  <c r="G177" i="1"/>
  <c r="I177" i="1"/>
  <c r="K177" i="1"/>
  <c r="J177" i="1"/>
  <c r="M177" i="1"/>
  <c r="F178" i="1"/>
  <c r="L177" i="1"/>
  <c r="E178" i="1"/>
  <c r="H178" i="1"/>
  <c r="G178" i="1"/>
  <c r="I178" i="1"/>
  <c r="K178" i="1"/>
  <c r="J178" i="1"/>
  <c r="M178" i="1"/>
  <c r="F179" i="1"/>
  <c r="L178" i="1"/>
  <c r="E179" i="1"/>
  <c r="H179" i="1"/>
  <c r="G179" i="1"/>
  <c r="I179" i="1"/>
  <c r="K179" i="1"/>
  <c r="J179" i="1"/>
  <c r="M179" i="1"/>
  <c r="F180" i="1"/>
  <c r="L179" i="1"/>
  <c r="E180" i="1"/>
  <c r="H180" i="1"/>
  <c r="G180" i="1"/>
  <c r="I180" i="1"/>
  <c r="K180" i="1"/>
  <c r="J180" i="1"/>
  <c r="M180" i="1"/>
  <c r="F181" i="1"/>
  <c r="L180" i="1"/>
  <c r="E181" i="1"/>
  <c r="H181" i="1"/>
  <c r="G181" i="1"/>
  <c r="I181" i="1"/>
  <c r="K181" i="1"/>
  <c r="J181" i="1"/>
  <c r="M181" i="1"/>
  <c r="F182" i="1"/>
  <c r="L181" i="1"/>
  <c r="E182" i="1"/>
  <c r="H182" i="1"/>
  <c r="G182" i="1"/>
  <c r="I182" i="1"/>
  <c r="K182" i="1"/>
  <c r="J182" i="1"/>
  <c r="M182" i="1"/>
  <c r="F183" i="1"/>
  <c r="L182" i="1"/>
  <c r="E183" i="1"/>
  <c r="H183" i="1"/>
  <c r="G183" i="1"/>
  <c r="I183" i="1"/>
  <c r="K183" i="1"/>
  <c r="J183" i="1"/>
  <c r="M183" i="1"/>
  <c r="F184" i="1"/>
  <c r="L183" i="1"/>
  <c r="E184" i="1"/>
  <c r="H184" i="1"/>
  <c r="G184" i="1"/>
  <c r="I184" i="1"/>
  <c r="K184" i="1"/>
  <c r="J184" i="1"/>
  <c r="M184" i="1"/>
  <c r="F185" i="1"/>
  <c r="L184" i="1"/>
  <c r="E185" i="1"/>
  <c r="H185" i="1"/>
  <c r="G185" i="1"/>
  <c r="I185" i="1"/>
  <c r="K185" i="1"/>
  <c r="J185" i="1"/>
  <c r="M185" i="1"/>
  <c r="F186" i="1"/>
  <c r="L185" i="1"/>
  <c r="E186" i="1"/>
  <c r="H186" i="1"/>
  <c r="G186" i="1"/>
  <c r="I186" i="1"/>
  <c r="K186" i="1"/>
  <c r="J186" i="1"/>
  <c r="M186" i="1"/>
  <c r="F187" i="1"/>
  <c r="L186" i="1"/>
  <c r="E187" i="1"/>
  <c r="H187" i="1"/>
  <c r="G187" i="1"/>
  <c r="I187" i="1"/>
  <c r="K187" i="1"/>
  <c r="J187" i="1"/>
  <c r="M187" i="1"/>
  <c r="F188" i="1"/>
  <c r="L187" i="1"/>
  <c r="E188" i="1"/>
  <c r="H188" i="1"/>
  <c r="G188" i="1"/>
  <c r="I188" i="1"/>
  <c r="K188" i="1"/>
  <c r="J188" i="1"/>
  <c r="M188" i="1"/>
  <c r="F189" i="1"/>
  <c r="L188" i="1"/>
  <c r="E189" i="1"/>
  <c r="H189" i="1"/>
  <c r="G189" i="1"/>
  <c r="I189" i="1"/>
  <c r="K189" i="1"/>
  <c r="J189" i="1"/>
  <c r="M189" i="1"/>
  <c r="F190" i="1"/>
  <c r="L189" i="1"/>
  <c r="E190" i="1"/>
  <c r="H190" i="1"/>
  <c r="G190" i="1"/>
  <c r="I190" i="1"/>
  <c r="K190" i="1"/>
  <c r="J190" i="1"/>
  <c r="M190" i="1"/>
  <c r="F191" i="1"/>
  <c r="L190" i="1"/>
  <c r="E191" i="1"/>
  <c r="H191" i="1"/>
  <c r="G191" i="1"/>
  <c r="I191" i="1"/>
  <c r="K191" i="1"/>
  <c r="J191" i="1"/>
  <c r="M191" i="1"/>
  <c r="F192" i="1"/>
  <c r="L191" i="1"/>
  <c r="E192" i="1"/>
  <c r="H192" i="1"/>
  <c r="G192" i="1"/>
  <c r="I192" i="1"/>
  <c r="K192" i="1"/>
  <c r="J192" i="1"/>
  <c r="M192" i="1"/>
  <c r="F193" i="1"/>
  <c r="L192" i="1"/>
  <c r="E193" i="1"/>
  <c r="H193" i="1"/>
  <c r="G193" i="1"/>
  <c r="I193" i="1"/>
  <c r="K193" i="1"/>
  <c r="J193" i="1"/>
  <c r="M193" i="1"/>
  <c r="F194" i="1"/>
  <c r="L193" i="1"/>
  <c r="E194" i="1"/>
  <c r="H194" i="1"/>
  <c r="G194" i="1"/>
  <c r="I194" i="1"/>
  <c r="K194" i="1"/>
  <c r="J194" i="1"/>
  <c r="M194" i="1"/>
  <c r="F195" i="1"/>
  <c r="L194" i="1"/>
  <c r="E195" i="1"/>
  <c r="H195" i="1"/>
  <c r="G195" i="1"/>
  <c r="I195" i="1"/>
  <c r="K195" i="1"/>
  <c r="J195" i="1"/>
  <c r="M195" i="1"/>
  <c r="F196" i="1"/>
  <c r="L195" i="1"/>
  <c r="E196" i="1"/>
  <c r="H196" i="1"/>
  <c r="G196" i="1"/>
  <c r="I196" i="1"/>
  <c r="K196" i="1"/>
  <c r="J196" i="1"/>
  <c r="M196" i="1"/>
  <c r="F197" i="1"/>
  <c r="L196" i="1"/>
  <c r="E197" i="1"/>
  <c r="H197" i="1"/>
  <c r="G197" i="1"/>
  <c r="I197" i="1"/>
  <c r="K197" i="1"/>
  <c r="J197" i="1"/>
  <c r="M197" i="1"/>
  <c r="F198" i="1"/>
  <c r="L197" i="1"/>
  <c r="E198" i="1"/>
  <c r="H198" i="1"/>
  <c r="G198" i="1"/>
  <c r="I198" i="1"/>
  <c r="K198" i="1"/>
  <c r="J198" i="1"/>
  <c r="M198" i="1"/>
  <c r="F199" i="1"/>
  <c r="L198" i="1"/>
  <c r="E199" i="1"/>
  <c r="H199" i="1"/>
  <c r="G199" i="1"/>
  <c r="I199" i="1"/>
  <c r="K199" i="1"/>
  <c r="J199" i="1"/>
  <c r="M199" i="1"/>
  <c r="F200" i="1"/>
  <c r="L199" i="1"/>
  <c r="E200" i="1"/>
  <c r="H200" i="1"/>
  <c r="G200" i="1"/>
  <c r="I200" i="1"/>
  <c r="K200" i="1"/>
  <c r="J200" i="1"/>
  <c r="M200" i="1"/>
  <c r="F201" i="1"/>
  <c r="L200" i="1"/>
  <c r="E201" i="1"/>
  <c r="H201" i="1"/>
  <c r="G201" i="1"/>
  <c r="I201" i="1"/>
  <c r="K201" i="1"/>
  <c r="J201" i="1"/>
  <c r="M201" i="1"/>
  <c r="F202" i="1"/>
  <c r="L201" i="1"/>
  <c r="E202" i="1"/>
  <c r="H202" i="1"/>
  <c r="G202" i="1"/>
  <c r="I202" i="1"/>
  <c r="K202" i="1"/>
  <c r="J202" i="1"/>
  <c r="M202" i="1"/>
  <c r="F203" i="1"/>
  <c r="L202" i="1"/>
  <c r="E203" i="1"/>
  <c r="H203" i="1"/>
  <c r="G203" i="1"/>
  <c r="I203" i="1"/>
  <c r="K203" i="1"/>
  <c r="J203" i="1"/>
  <c r="M203" i="1"/>
  <c r="F204" i="1"/>
  <c r="L203" i="1"/>
  <c r="E204" i="1"/>
  <c r="H204" i="1"/>
  <c r="G204" i="1"/>
  <c r="I204" i="1"/>
  <c r="K204" i="1"/>
  <c r="J204" i="1"/>
  <c r="M204" i="1"/>
  <c r="F205" i="1"/>
  <c r="L204" i="1"/>
  <c r="E205" i="1"/>
  <c r="H205" i="1"/>
  <c r="G205" i="1"/>
  <c r="I205" i="1"/>
  <c r="K205" i="1"/>
  <c r="J205" i="1"/>
  <c r="M205" i="1"/>
  <c r="F206" i="1"/>
  <c r="L205" i="1"/>
  <c r="E206" i="1"/>
  <c r="H206" i="1"/>
  <c r="G206" i="1"/>
  <c r="I206" i="1"/>
  <c r="K206" i="1"/>
  <c r="J206" i="1"/>
  <c r="M206" i="1"/>
  <c r="F207" i="1"/>
  <c r="L206" i="1"/>
  <c r="E207" i="1"/>
  <c r="H207" i="1"/>
  <c r="G207" i="1"/>
  <c r="I207" i="1"/>
  <c r="K207" i="1"/>
  <c r="J207" i="1"/>
  <c r="M207" i="1"/>
  <c r="F208" i="1"/>
  <c r="L207" i="1"/>
  <c r="E208" i="1"/>
  <c r="H208" i="1"/>
  <c r="G208" i="1"/>
  <c r="I208" i="1"/>
  <c r="K208" i="1"/>
  <c r="J208" i="1"/>
  <c r="M208" i="1"/>
  <c r="F209" i="1"/>
  <c r="L208" i="1"/>
  <c r="E209" i="1"/>
  <c r="H209" i="1"/>
  <c r="G209" i="1"/>
  <c r="I209" i="1"/>
  <c r="K209" i="1"/>
  <c r="J209" i="1"/>
  <c r="M209" i="1"/>
  <c r="F210" i="1"/>
  <c r="L209" i="1"/>
  <c r="E210" i="1"/>
  <c r="H210" i="1"/>
  <c r="G210" i="1"/>
  <c r="I210" i="1"/>
  <c r="K210" i="1"/>
  <c r="J210" i="1"/>
  <c r="M210" i="1"/>
  <c r="F211" i="1"/>
  <c r="L210" i="1"/>
  <c r="E211" i="1"/>
  <c r="H211" i="1"/>
  <c r="G211" i="1"/>
  <c r="I211" i="1"/>
  <c r="K211" i="1"/>
  <c r="J211" i="1"/>
  <c r="M211" i="1"/>
  <c r="F212" i="1"/>
  <c r="L211" i="1"/>
  <c r="E212" i="1"/>
  <c r="H212" i="1"/>
  <c r="G212" i="1"/>
  <c r="I212" i="1"/>
  <c r="K212" i="1"/>
  <c r="J212" i="1"/>
  <c r="M212" i="1"/>
  <c r="F213" i="1"/>
  <c r="L212" i="1"/>
  <c r="E213" i="1"/>
  <c r="H213" i="1"/>
  <c r="G213" i="1"/>
  <c r="I213" i="1"/>
  <c r="K213" i="1"/>
  <c r="J213" i="1"/>
  <c r="M213" i="1"/>
  <c r="F214" i="1"/>
  <c r="L213" i="1"/>
  <c r="E214" i="1"/>
  <c r="H214" i="1"/>
  <c r="G214" i="1"/>
  <c r="I214" i="1"/>
  <c r="K214" i="1"/>
  <c r="J214" i="1"/>
  <c r="M214" i="1"/>
  <c r="F215" i="1"/>
  <c r="L214" i="1"/>
  <c r="E215" i="1"/>
  <c r="H215" i="1"/>
  <c r="G215" i="1"/>
  <c r="I215" i="1"/>
  <c r="K215" i="1"/>
  <c r="J215" i="1"/>
  <c r="M215" i="1"/>
  <c r="F216" i="1"/>
  <c r="L215" i="1"/>
  <c r="E216" i="1"/>
  <c r="H216" i="1"/>
  <c r="G216" i="1"/>
  <c r="I216" i="1"/>
  <c r="K216" i="1"/>
  <c r="J216" i="1"/>
  <c r="M216" i="1"/>
  <c r="F217" i="1"/>
  <c r="L216" i="1"/>
  <c r="E217" i="1"/>
  <c r="H217" i="1"/>
  <c r="G217" i="1"/>
  <c r="I217" i="1"/>
  <c r="K217" i="1"/>
  <c r="J217" i="1"/>
  <c r="M217" i="1"/>
  <c r="F218" i="1"/>
  <c r="L217" i="1"/>
  <c r="E218" i="1"/>
  <c r="H218" i="1"/>
  <c r="G218" i="1"/>
  <c r="I218" i="1"/>
  <c r="K218" i="1"/>
  <c r="J218" i="1"/>
  <c r="M218" i="1"/>
  <c r="F219" i="1"/>
  <c r="L218" i="1"/>
  <c r="E219" i="1"/>
  <c r="H219" i="1"/>
  <c r="G219" i="1"/>
  <c r="I219" i="1"/>
  <c r="K219" i="1"/>
  <c r="J219" i="1"/>
  <c r="M219" i="1"/>
  <c r="F220" i="1"/>
  <c r="L219" i="1"/>
  <c r="E220" i="1"/>
  <c r="H220" i="1"/>
  <c r="G220" i="1"/>
  <c r="I220" i="1"/>
  <c r="K220" i="1"/>
  <c r="J220" i="1"/>
  <c r="M220" i="1"/>
  <c r="F221" i="1"/>
  <c r="L220" i="1"/>
  <c r="E221" i="1"/>
  <c r="H221" i="1"/>
  <c r="G221" i="1"/>
  <c r="I221" i="1"/>
  <c r="K221" i="1"/>
  <c r="J221" i="1"/>
  <c r="M221" i="1"/>
  <c r="F222" i="1"/>
  <c r="L221" i="1"/>
  <c r="E222" i="1"/>
  <c r="H222" i="1"/>
  <c r="G222" i="1"/>
  <c r="I222" i="1"/>
  <c r="K222" i="1"/>
  <c r="J222" i="1"/>
  <c r="M222" i="1"/>
  <c r="F223" i="1"/>
  <c r="L222" i="1"/>
  <c r="E223" i="1"/>
  <c r="H223" i="1"/>
  <c r="G223" i="1"/>
  <c r="I223" i="1"/>
  <c r="K223" i="1"/>
  <c r="J223" i="1"/>
  <c r="M223" i="1"/>
  <c r="F224" i="1"/>
  <c r="L223" i="1"/>
  <c r="E224" i="1"/>
  <c r="H224" i="1"/>
  <c r="G224" i="1"/>
  <c r="I224" i="1"/>
  <c r="K224" i="1"/>
  <c r="J224" i="1"/>
  <c r="M224" i="1"/>
  <c r="F225" i="1"/>
  <c r="L224" i="1"/>
  <c r="E225" i="1"/>
  <c r="H225" i="1"/>
  <c r="G225" i="1"/>
  <c r="I225" i="1"/>
  <c r="K225" i="1"/>
  <c r="J225" i="1"/>
  <c r="M225" i="1"/>
  <c r="F226" i="1"/>
  <c r="L225" i="1"/>
  <c r="E226" i="1"/>
  <c r="H226" i="1"/>
  <c r="G226" i="1"/>
  <c r="I226" i="1"/>
  <c r="K226" i="1"/>
  <c r="J226" i="1"/>
  <c r="M226" i="1"/>
  <c r="F227" i="1"/>
  <c r="L226" i="1"/>
  <c r="E227" i="1"/>
  <c r="H227" i="1"/>
  <c r="G227" i="1"/>
  <c r="I227" i="1"/>
  <c r="K227" i="1"/>
  <c r="J227" i="1"/>
  <c r="M227" i="1"/>
  <c r="F228" i="1"/>
  <c r="L227" i="1"/>
  <c r="E228" i="1"/>
  <c r="H228" i="1"/>
  <c r="G228" i="1"/>
  <c r="I228" i="1"/>
  <c r="K228" i="1"/>
  <c r="J228" i="1"/>
  <c r="M228" i="1"/>
  <c r="F229" i="1"/>
  <c r="L228" i="1"/>
  <c r="E229" i="1"/>
  <c r="H229" i="1"/>
  <c r="G229" i="1"/>
  <c r="I229" i="1"/>
  <c r="K229" i="1"/>
  <c r="J229" i="1"/>
  <c r="M229" i="1"/>
  <c r="F230" i="1"/>
  <c r="L229" i="1"/>
  <c r="E230" i="1"/>
  <c r="H230" i="1"/>
  <c r="G230" i="1"/>
  <c r="I230" i="1"/>
  <c r="K230" i="1"/>
  <c r="J230" i="1"/>
  <c r="M230" i="1"/>
  <c r="F231" i="1"/>
  <c r="L230" i="1"/>
  <c r="E231" i="1"/>
  <c r="H231" i="1"/>
  <c r="G231" i="1"/>
  <c r="I231" i="1"/>
  <c r="K231" i="1"/>
  <c r="J231" i="1"/>
  <c r="M231" i="1"/>
  <c r="F232" i="1"/>
  <c r="L231" i="1"/>
  <c r="E232" i="1"/>
  <c r="H232" i="1"/>
  <c r="G232" i="1"/>
  <c r="I232" i="1"/>
  <c r="K232" i="1"/>
  <c r="J232" i="1"/>
  <c r="M232" i="1"/>
  <c r="F233" i="1"/>
  <c r="L232" i="1"/>
  <c r="E233" i="1"/>
  <c r="H233" i="1"/>
  <c r="G233" i="1"/>
  <c r="I233" i="1"/>
  <c r="K233" i="1"/>
  <c r="J233" i="1"/>
  <c r="M233" i="1"/>
  <c r="F234" i="1"/>
  <c r="L233" i="1"/>
  <c r="E234" i="1"/>
  <c r="H234" i="1"/>
  <c r="G234" i="1"/>
  <c r="I234" i="1"/>
  <c r="K234" i="1"/>
  <c r="J234" i="1"/>
  <c r="M234" i="1"/>
  <c r="F235" i="1"/>
  <c r="L234" i="1"/>
  <c r="E235" i="1"/>
  <c r="H235" i="1"/>
  <c r="G235" i="1"/>
  <c r="I235" i="1"/>
  <c r="K235" i="1"/>
  <c r="J235" i="1"/>
  <c r="M235" i="1"/>
  <c r="F236" i="1"/>
  <c r="L235" i="1"/>
  <c r="E236" i="1"/>
  <c r="H236" i="1"/>
  <c r="G236" i="1"/>
  <c r="I236" i="1"/>
  <c r="K236" i="1"/>
  <c r="J236" i="1"/>
  <c r="M236" i="1"/>
  <c r="F237" i="1"/>
  <c r="L236" i="1"/>
  <c r="E237" i="1"/>
  <c r="H237" i="1"/>
  <c r="G237" i="1"/>
  <c r="I237" i="1"/>
  <c r="K237" i="1"/>
  <c r="J237" i="1"/>
  <c r="M237" i="1"/>
  <c r="F238" i="1"/>
  <c r="L237" i="1"/>
  <c r="E238" i="1"/>
  <c r="H238" i="1"/>
  <c r="G238" i="1"/>
  <c r="I238" i="1"/>
  <c r="K238" i="1"/>
  <c r="J238" i="1"/>
  <c r="M238" i="1"/>
  <c r="F239" i="1"/>
  <c r="L238" i="1"/>
  <c r="E239" i="1"/>
  <c r="H239" i="1"/>
  <c r="G239" i="1"/>
  <c r="I239" i="1"/>
  <c r="K239" i="1"/>
  <c r="J239" i="1"/>
  <c r="M239" i="1"/>
  <c r="F240" i="1"/>
  <c r="L239" i="1"/>
  <c r="E240" i="1"/>
  <c r="H240" i="1"/>
  <c r="G240" i="1"/>
  <c r="I240" i="1"/>
  <c r="K240" i="1"/>
  <c r="J240" i="1"/>
  <c r="M240" i="1"/>
  <c r="F241" i="1"/>
  <c r="L240" i="1"/>
  <c r="E241" i="1"/>
  <c r="H241" i="1"/>
  <c r="G241" i="1"/>
  <c r="I241" i="1"/>
  <c r="K241" i="1"/>
  <c r="J241" i="1"/>
  <c r="M241" i="1"/>
  <c r="F242" i="1"/>
  <c r="L241" i="1"/>
  <c r="E242" i="1"/>
  <c r="H242" i="1"/>
  <c r="G242" i="1"/>
  <c r="I242" i="1"/>
  <c r="K242" i="1"/>
  <c r="J242" i="1"/>
  <c r="M242" i="1"/>
  <c r="F243" i="1"/>
  <c r="L242" i="1"/>
  <c r="E243" i="1"/>
  <c r="H243" i="1"/>
  <c r="G243" i="1"/>
  <c r="I243" i="1"/>
  <c r="K243" i="1"/>
  <c r="J243" i="1"/>
  <c r="M243" i="1"/>
  <c r="F244" i="1"/>
  <c r="L243" i="1"/>
  <c r="E244" i="1"/>
  <c r="H244" i="1"/>
  <c r="G244" i="1"/>
  <c r="I244" i="1"/>
  <c r="K244" i="1"/>
  <c r="J244" i="1"/>
  <c r="M244" i="1"/>
  <c r="F245" i="1"/>
  <c r="L244" i="1"/>
  <c r="E245" i="1"/>
  <c r="H245" i="1"/>
  <c r="G245" i="1"/>
  <c r="I245" i="1"/>
  <c r="K245" i="1"/>
  <c r="J245" i="1"/>
  <c r="M245" i="1"/>
  <c r="F246" i="1"/>
  <c r="L245" i="1"/>
  <c r="E246" i="1"/>
  <c r="H246" i="1"/>
  <c r="G246" i="1"/>
  <c r="I246" i="1"/>
  <c r="K246" i="1"/>
  <c r="J246" i="1"/>
  <c r="M246" i="1"/>
  <c r="F247" i="1"/>
  <c r="L246" i="1"/>
  <c r="E247" i="1"/>
  <c r="H247" i="1"/>
  <c r="G247" i="1"/>
  <c r="I247" i="1"/>
  <c r="K247" i="1"/>
  <c r="J247" i="1"/>
  <c r="M247" i="1"/>
  <c r="F248" i="1"/>
  <c r="L247" i="1"/>
  <c r="E248" i="1"/>
  <c r="H248" i="1"/>
  <c r="G248" i="1"/>
  <c r="I248" i="1"/>
  <c r="K248" i="1"/>
  <c r="J248" i="1"/>
  <c r="M248" i="1"/>
  <c r="F249" i="1"/>
  <c r="L248" i="1"/>
  <c r="E249" i="1"/>
  <c r="H249" i="1"/>
  <c r="G249" i="1"/>
  <c r="I249" i="1"/>
  <c r="K249" i="1"/>
  <c r="J249" i="1"/>
  <c r="M249" i="1"/>
  <c r="F250" i="1"/>
  <c r="L249" i="1"/>
  <c r="E250" i="1"/>
  <c r="H250" i="1"/>
  <c r="G250" i="1"/>
  <c r="I250" i="1"/>
  <c r="K250" i="1"/>
  <c r="J250" i="1"/>
  <c r="M250" i="1"/>
  <c r="F251" i="1"/>
  <c r="L250" i="1"/>
  <c r="E251" i="1"/>
  <c r="H251" i="1"/>
  <c r="G251" i="1"/>
  <c r="I251" i="1"/>
  <c r="K251" i="1"/>
  <c r="J251" i="1"/>
  <c r="M251" i="1"/>
  <c r="F252" i="1"/>
  <c r="L251" i="1"/>
  <c r="E252" i="1"/>
  <c r="H252" i="1"/>
  <c r="G252" i="1"/>
  <c r="I252" i="1"/>
  <c r="K252" i="1"/>
  <c r="J252" i="1"/>
  <c r="M252" i="1"/>
  <c r="F253" i="1"/>
  <c r="L252" i="1"/>
  <c r="E253" i="1"/>
  <c r="H253" i="1"/>
  <c r="G253" i="1"/>
  <c r="I253" i="1"/>
  <c r="K253" i="1"/>
  <c r="J253" i="1"/>
  <c r="M253" i="1"/>
  <c r="F254" i="1"/>
  <c r="L253" i="1"/>
  <c r="E254" i="1"/>
  <c r="H254" i="1"/>
  <c r="G254" i="1"/>
  <c r="I254" i="1"/>
  <c r="K254" i="1"/>
  <c r="J254" i="1"/>
  <c r="M254" i="1"/>
  <c r="F255" i="1"/>
  <c r="L254" i="1"/>
  <c r="E255" i="1"/>
  <c r="H255" i="1"/>
  <c r="G255" i="1"/>
  <c r="I255" i="1"/>
  <c r="K255" i="1"/>
  <c r="J255" i="1"/>
  <c r="M255" i="1"/>
  <c r="F256" i="1"/>
  <c r="L255" i="1"/>
  <c r="E256" i="1"/>
  <c r="H256" i="1"/>
  <c r="G256" i="1"/>
  <c r="I256" i="1"/>
  <c r="K256" i="1"/>
  <c r="J256" i="1"/>
  <c r="M256" i="1"/>
  <c r="F257" i="1"/>
  <c r="L256" i="1"/>
  <c r="E257" i="1"/>
  <c r="H257" i="1"/>
  <c r="G257" i="1"/>
  <c r="I257" i="1"/>
  <c r="K257" i="1"/>
  <c r="J257" i="1"/>
  <c r="M257" i="1"/>
  <c r="F258" i="1"/>
  <c r="L257" i="1"/>
  <c r="E258" i="1"/>
  <c r="H258" i="1"/>
  <c r="G258" i="1"/>
  <c r="I258" i="1"/>
  <c r="K258" i="1"/>
  <c r="J258" i="1"/>
  <c r="M258" i="1"/>
  <c r="F259" i="1"/>
  <c r="L258" i="1"/>
  <c r="E259" i="1"/>
  <c r="H259" i="1"/>
  <c r="G259" i="1"/>
  <c r="I259" i="1"/>
  <c r="K259" i="1"/>
  <c r="J259" i="1"/>
  <c r="M259" i="1"/>
  <c r="F260" i="1"/>
  <c r="L259" i="1"/>
  <c r="E260" i="1"/>
  <c r="H260" i="1"/>
  <c r="G260" i="1"/>
  <c r="I260" i="1"/>
  <c r="K260" i="1"/>
  <c r="J260" i="1"/>
  <c r="M260" i="1"/>
  <c r="F261" i="1"/>
  <c r="L260" i="1"/>
  <c r="E261" i="1"/>
  <c r="H261" i="1"/>
  <c r="G261" i="1"/>
  <c r="I261" i="1"/>
  <c r="K261" i="1"/>
  <c r="J261" i="1"/>
  <c r="M261" i="1"/>
  <c r="F262" i="1"/>
  <c r="L261" i="1"/>
  <c r="E262" i="1"/>
  <c r="H262" i="1"/>
  <c r="G262" i="1"/>
  <c r="I262" i="1"/>
  <c r="K262" i="1"/>
  <c r="J262" i="1"/>
  <c r="M262" i="1"/>
  <c r="F263" i="1"/>
  <c r="L262" i="1"/>
  <c r="E263" i="1"/>
  <c r="H263" i="1"/>
  <c r="G263" i="1"/>
  <c r="I263" i="1"/>
  <c r="K263" i="1"/>
  <c r="J263" i="1"/>
  <c r="M263" i="1"/>
  <c r="F264" i="1"/>
  <c r="L263" i="1"/>
  <c r="E264" i="1"/>
  <c r="H264" i="1"/>
  <c r="G264" i="1"/>
  <c r="I264" i="1"/>
  <c r="K264" i="1"/>
  <c r="J264" i="1"/>
  <c r="M264" i="1"/>
  <c r="F265" i="1"/>
  <c r="L264" i="1"/>
  <c r="E265" i="1"/>
  <c r="H265" i="1"/>
  <c r="G265" i="1"/>
  <c r="I265" i="1"/>
  <c r="K265" i="1"/>
  <c r="J265" i="1"/>
  <c r="M265" i="1"/>
  <c r="F266" i="1"/>
  <c r="L265" i="1"/>
  <c r="E266" i="1"/>
  <c r="H266" i="1"/>
  <c r="G266" i="1"/>
  <c r="I266" i="1"/>
  <c r="K266" i="1"/>
  <c r="J266" i="1"/>
  <c r="M266" i="1"/>
  <c r="F267" i="1"/>
  <c r="L266" i="1"/>
  <c r="E267" i="1"/>
  <c r="H267" i="1"/>
  <c r="G267" i="1"/>
  <c r="I267" i="1"/>
  <c r="K267" i="1"/>
  <c r="J267" i="1"/>
  <c r="M267" i="1"/>
  <c r="F268" i="1"/>
  <c r="L267" i="1"/>
  <c r="E268" i="1"/>
  <c r="H268" i="1"/>
  <c r="G268" i="1"/>
  <c r="I268" i="1"/>
  <c r="K268" i="1"/>
  <c r="J268" i="1"/>
  <c r="M268" i="1"/>
  <c r="F269" i="1"/>
  <c r="L268" i="1"/>
  <c r="E269" i="1"/>
  <c r="H269" i="1"/>
  <c r="G269" i="1"/>
  <c r="I269" i="1"/>
  <c r="K269" i="1"/>
  <c r="J269" i="1"/>
  <c r="M269" i="1"/>
  <c r="F270" i="1"/>
  <c r="L269" i="1"/>
  <c r="E270" i="1"/>
  <c r="H270" i="1"/>
  <c r="G270" i="1"/>
  <c r="I270" i="1"/>
  <c r="K270" i="1"/>
  <c r="J270" i="1"/>
  <c r="M270" i="1"/>
  <c r="F271" i="1"/>
  <c r="L270" i="1"/>
  <c r="E271" i="1"/>
  <c r="H271" i="1"/>
  <c r="G271" i="1"/>
  <c r="I271" i="1"/>
  <c r="K271" i="1"/>
  <c r="J271" i="1"/>
  <c r="M271" i="1"/>
  <c r="F272" i="1"/>
  <c r="L271" i="1"/>
  <c r="E272" i="1"/>
  <c r="H272" i="1"/>
  <c r="G272" i="1"/>
  <c r="I272" i="1"/>
  <c r="K272" i="1"/>
  <c r="J272" i="1"/>
  <c r="M272" i="1"/>
  <c r="F273" i="1"/>
  <c r="L272" i="1"/>
  <c r="E273" i="1"/>
  <c r="H273" i="1"/>
  <c r="G273" i="1"/>
  <c r="I273" i="1"/>
  <c r="K273" i="1"/>
  <c r="J273" i="1"/>
  <c r="M273" i="1"/>
  <c r="F274" i="1"/>
  <c r="L273" i="1"/>
  <c r="E274" i="1"/>
  <c r="H274" i="1"/>
  <c r="G274" i="1"/>
  <c r="I274" i="1"/>
  <c r="K274" i="1"/>
  <c r="J274" i="1"/>
  <c r="M274" i="1"/>
  <c r="F275" i="1"/>
  <c r="L274" i="1"/>
  <c r="E275" i="1"/>
  <c r="H275" i="1"/>
  <c r="G275" i="1"/>
  <c r="I275" i="1"/>
  <c r="K275" i="1"/>
  <c r="J275" i="1"/>
  <c r="M275" i="1"/>
  <c r="F276" i="1"/>
  <c r="L275" i="1"/>
  <c r="E276" i="1"/>
  <c r="H276" i="1"/>
  <c r="G276" i="1"/>
  <c r="I276" i="1"/>
  <c r="K276" i="1"/>
  <c r="J276" i="1"/>
  <c r="M276" i="1"/>
  <c r="F277" i="1"/>
  <c r="L276" i="1"/>
  <c r="E277" i="1"/>
  <c r="H277" i="1"/>
  <c r="G277" i="1"/>
  <c r="I277" i="1"/>
  <c r="K277" i="1"/>
  <c r="J277" i="1"/>
  <c r="M277" i="1"/>
  <c r="F278" i="1"/>
  <c r="L277" i="1"/>
  <c r="E278" i="1"/>
  <c r="H278" i="1"/>
  <c r="G278" i="1"/>
  <c r="I278" i="1"/>
  <c r="K278" i="1"/>
  <c r="J278" i="1"/>
  <c r="M278" i="1"/>
  <c r="F279" i="1"/>
  <c r="L278" i="1"/>
  <c r="E279" i="1"/>
  <c r="H279" i="1"/>
  <c r="G279" i="1"/>
  <c r="I279" i="1"/>
  <c r="K279" i="1"/>
  <c r="J279" i="1"/>
  <c r="M279" i="1"/>
  <c r="F280" i="1"/>
  <c r="L279" i="1"/>
  <c r="E280" i="1"/>
  <c r="H280" i="1"/>
  <c r="G280" i="1"/>
  <c r="I280" i="1"/>
  <c r="K280" i="1"/>
  <c r="J280" i="1"/>
  <c r="M280" i="1"/>
  <c r="F281" i="1"/>
  <c r="L280" i="1"/>
  <c r="E281" i="1"/>
  <c r="H281" i="1"/>
  <c r="G281" i="1"/>
  <c r="I281" i="1"/>
  <c r="K281" i="1"/>
  <c r="J281" i="1"/>
  <c r="M281" i="1"/>
  <c r="F282" i="1"/>
  <c r="L281" i="1"/>
  <c r="E282" i="1"/>
  <c r="H282" i="1"/>
  <c r="G282" i="1"/>
  <c r="I282" i="1"/>
  <c r="K282" i="1"/>
  <c r="J282" i="1"/>
  <c r="M282" i="1"/>
  <c r="F283" i="1"/>
  <c r="L282" i="1"/>
  <c r="E283" i="1"/>
  <c r="H283" i="1"/>
  <c r="G283" i="1"/>
  <c r="I283" i="1"/>
  <c r="K283" i="1"/>
  <c r="J283" i="1"/>
  <c r="M283" i="1"/>
  <c r="F284" i="1"/>
  <c r="L283" i="1"/>
  <c r="E284" i="1"/>
  <c r="H284" i="1"/>
  <c r="G284" i="1"/>
  <c r="I284" i="1"/>
  <c r="K284" i="1"/>
  <c r="J284" i="1"/>
  <c r="M284" i="1"/>
  <c r="F285" i="1"/>
  <c r="L284" i="1"/>
  <c r="E285" i="1"/>
  <c r="H285" i="1"/>
  <c r="G285" i="1"/>
  <c r="I285" i="1"/>
  <c r="K285" i="1"/>
  <c r="J285" i="1"/>
  <c r="M285" i="1"/>
  <c r="F286" i="1"/>
  <c r="L285" i="1"/>
  <c r="E286" i="1"/>
  <c r="H286" i="1"/>
  <c r="G286" i="1"/>
  <c r="I286" i="1"/>
  <c r="K286" i="1"/>
  <c r="J286" i="1"/>
  <c r="M286" i="1"/>
  <c r="F287" i="1"/>
  <c r="L286" i="1"/>
  <c r="E287" i="1"/>
  <c r="H287" i="1"/>
  <c r="G287" i="1"/>
  <c r="I287" i="1"/>
  <c r="K287" i="1"/>
  <c r="J287" i="1"/>
  <c r="M287" i="1"/>
  <c r="F288" i="1"/>
  <c r="L287" i="1"/>
  <c r="E288" i="1"/>
  <c r="H288" i="1"/>
  <c r="G288" i="1"/>
  <c r="I288" i="1"/>
  <c r="K288" i="1"/>
  <c r="J288" i="1"/>
  <c r="M288" i="1"/>
  <c r="F289" i="1"/>
  <c r="L288" i="1"/>
  <c r="E289" i="1"/>
  <c r="H289" i="1"/>
  <c r="G289" i="1"/>
  <c r="I289" i="1"/>
  <c r="K289" i="1"/>
  <c r="J289" i="1"/>
  <c r="M289" i="1"/>
  <c r="F290" i="1"/>
  <c r="L289" i="1"/>
  <c r="E290" i="1"/>
  <c r="H290" i="1"/>
  <c r="G290" i="1"/>
  <c r="I290" i="1"/>
  <c r="K290" i="1"/>
  <c r="J290" i="1"/>
  <c r="M290" i="1"/>
  <c r="F291" i="1"/>
  <c r="L290" i="1"/>
  <c r="E291" i="1"/>
  <c r="H291" i="1"/>
  <c r="G291" i="1"/>
  <c r="I291" i="1"/>
  <c r="K291" i="1"/>
  <c r="J291" i="1"/>
  <c r="M291" i="1"/>
  <c r="F292" i="1"/>
  <c r="L291" i="1"/>
  <c r="E292" i="1"/>
  <c r="H292" i="1"/>
  <c r="G292" i="1"/>
  <c r="I292" i="1"/>
  <c r="K292" i="1"/>
  <c r="J292" i="1"/>
  <c r="M292" i="1"/>
  <c r="F293" i="1"/>
  <c r="L292" i="1"/>
  <c r="E293" i="1"/>
  <c r="H293" i="1"/>
  <c r="G293" i="1"/>
  <c r="I293" i="1"/>
  <c r="K293" i="1"/>
  <c r="J293" i="1"/>
  <c r="M293" i="1"/>
  <c r="F294" i="1"/>
  <c r="L293" i="1"/>
  <c r="E294" i="1"/>
  <c r="H294" i="1"/>
  <c r="G294" i="1"/>
  <c r="I294" i="1"/>
  <c r="K294" i="1"/>
  <c r="J294" i="1"/>
  <c r="M294" i="1"/>
  <c r="F295" i="1"/>
  <c r="L294" i="1"/>
  <c r="E295" i="1"/>
  <c r="H295" i="1"/>
  <c r="G295" i="1"/>
  <c r="I295" i="1"/>
  <c r="K295" i="1"/>
  <c r="J295" i="1"/>
  <c r="M295" i="1"/>
  <c r="F296" i="1"/>
  <c r="L295" i="1"/>
  <c r="E296" i="1"/>
  <c r="H296" i="1"/>
  <c r="G296" i="1"/>
  <c r="I296" i="1"/>
  <c r="K296" i="1"/>
  <c r="J296" i="1"/>
  <c r="M296" i="1"/>
  <c r="F297" i="1"/>
  <c r="L296" i="1"/>
  <c r="E297" i="1"/>
  <c r="H297" i="1"/>
  <c r="G297" i="1"/>
  <c r="I297" i="1"/>
  <c r="K297" i="1"/>
  <c r="J297" i="1"/>
  <c r="M297" i="1"/>
  <c r="F298" i="1"/>
  <c r="L297" i="1"/>
  <c r="E298" i="1"/>
  <c r="H298" i="1"/>
  <c r="G298" i="1"/>
  <c r="I298" i="1"/>
  <c r="K298" i="1"/>
  <c r="J298" i="1"/>
  <c r="M298" i="1"/>
  <c r="F299" i="1"/>
  <c r="L298" i="1"/>
  <c r="E299" i="1"/>
  <c r="H299" i="1"/>
  <c r="G299" i="1"/>
  <c r="I299" i="1"/>
  <c r="K299" i="1"/>
  <c r="J299" i="1"/>
  <c r="M299" i="1"/>
  <c r="F300" i="1"/>
  <c r="L299" i="1"/>
  <c r="E300" i="1"/>
  <c r="H300" i="1"/>
  <c r="G300" i="1"/>
  <c r="I300" i="1"/>
  <c r="K300" i="1"/>
  <c r="J300" i="1"/>
  <c r="M300" i="1"/>
  <c r="F301" i="1"/>
  <c r="L300" i="1"/>
  <c r="E301" i="1"/>
  <c r="H301" i="1"/>
  <c r="G301" i="1"/>
  <c r="I301" i="1"/>
  <c r="K301" i="1"/>
  <c r="J301" i="1"/>
  <c r="M301" i="1"/>
  <c r="F302" i="1"/>
  <c r="L301" i="1"/>
  <c r="E302" i="1"/>
  <c r="H302" i="1"/>
  <c r="G302" i="1"/>
  <c r="I302" i="1"/>
  <c r="K302" i="1"/>
  <c r="J302" i="1"/>
  <c r="M302" i="1"/>
  <c r="F303" i="1"/>
  <c r="L302" i="1"/>
  <c r="E303" i="1"/>
  <c r="H303" i="1"/>
  <c r="G303" i="1"/>
  <c r="I303" i="1"/>
  <c r="K303" i="1"/>
  <c r="J303" i="1"/>
  <c r="M303" i="1"/>
  <c r="F304" i="1"/>
  <c r="L303" i="1"/>
  <c r="E304" i="1"/>
  <c r="H304" i="1"/>
  <c r="G304" i="1"/>
  <c r="I304" i="1"/>
  <c r="K304" i="1"/>
  <c r="J304" i="1"/>
  <c r="M304" i="1"/>
  <c r="F305" i="1"/>
  <c r="L304" i="1"/>
  <c r="E305" i="1"/>
  <c r="H305" i="1"/>
  <c r="G305" i="1"/>
  <c r="I305" i="1"/>
  <c r="K305" i="1"/>
  <c r="J305" i="1"/>
  <c r="M305" i="1"/>
  <c r="F306" i="1"/>
  <c r="L305" i="1"/>
  <c r="E306" i="1"/>
  <c r="H306" i="1"/>
  <c r="G306" i="1"/>
  <c r="I306" i="1"/>
  <c r="K306" i="1"/>
  <c r="J306" i="1"/>
  <c r="M306" i="1"/>
  <c r="F307" i="1"/>
  <c r="L306" i="1"/>
  <c r="E307" i="1"/>
  <c r="H307" i="1"/>
  <c r="G307" i="1"/>
  <c r="I307" i="1"/>
  <c r="K307" i="1"/>
  <c r="J307" i="1"/>
  <c r="M307" i="1"/>
  <c r="F308" i="1"/>
  <c r="L307" i="1"/>
  <c r="E308" i="1"/>
  <c r="H308" i="1"/>
  <c r="G308" i="1"/>
  <c r="I308" i="1"/>
  <c r="K308" i="1"/>
  <c r="J308" i="1"/>
  <c r="M308" i="1"/>
  <c r="F309" i="1"/>
  <c r="L308" i="1"/>
  <c r="E309" i="1"/>
  <c r="H309" i="1"/>
  <c r="G309" i="1"/>
  <c r="I309" i="1"/>
  <c r="K309" i="1"/>
  <c r="J309" i="1"/>
  <c r="M309" i="1"/>
  <c r="F310" i="1"/>
  <c r="L309" i="1"/>
  <c r="E310" i="1"/>
  <c r="H310" i="1"/>
  <c r="G310" i="1"/>
  <c r="I310" i="1"/>
  <c r="K310" i="1"/>
  <c r="J310" i="1"/>
  <c r="M310" i="1"/>
  <c r="F311" i="1"/>
  <c r="L310" i="1"/>
  <c r="E311" i="1"/>
  <c r="H311" i="1"/>
  <c r="G311" i="1"/>
  <c r="I311" i="1"/>
  <c r="K311" i="1"/>
  <c r="J311" i="1"/>
  <c r="M311" i="1"/>
  <c r="F312" i="1"/>
  <c r="L311" i="1"/>
  <c r="E312" i="1"/>
  <c r="H312" i="1"/>
  <c r="G312" i="1"/>
  <c r="I312" i="1"/>
  <c r="K312" i="1"/>
  <c r="J312" i="1"/>
  <c r="M312" i="1"/>
  <c r="F313" i="1"/>
  <c r="L312" i="1"/>
  <c r="E313" i="1"/>
  <c r="H313" i="1"/>
  <c r="G313" i="1"/>
  <c r="I313" i="1"/>
  <c r="K313" i="1"/>
  <c r="J313" i="1"/>
  <c r="M313" i="1"/>
  <c r="F314" i="1"/>
  <c r="L313" i="1"/>
  <c r="E314" i="1"/>
  <c r="H314" i="1"/>
  <c r="G314" i="1"/>
  <c r="I314" i="1"/>
  <c r="K314" i="1"/>
  <c r="J314" i="1"/>
  <c r="M314" i="1"/>
  <c r="F315" i="1"/>
  <c r="L314" i="1"/>
  <c r="E315" i="1"/>
  <c r="H315" i="1"/>
  <c r="G315" i="1"/>
  <c r="I315" i="1"/>
  <c r="K315" i="1"/>
  <c r="J315" i="1"/>
  <c r="M315" i="1"/>
  <c r="F316" i="1"/>
  <c r="L315" i="1"/>
  <c r="E316" i="1"/>
  <c r="H316" i="1"/>
  <c r="G316" i="1"/>
  <c r="I316" i="1"/>
  <c r="K316" i="1"/>
  <c r="J316" i="1"/>
  <c r="M316" i="1"/>
  <c r="F317" i="1"/>
  <c r="L316" i="1"/>
  <c r="E317" i="1"/>
  <c r="H317" i="1"/>
  <c r="G317" i="1"/>
  <c r="I317" i="1"/>
  <c r="K317" i="1"/>
  <c r="J317" i="1"/>
  <c r="M317" i="1"/>
  <c r="F318" i="1"/>
  <c r="L317" i="1"/>
  <c r="E318" i="1"/>
  <c r="H318" i="1"/>
  <c r="G318" i="1"/>
  <c r="I318" i="1"/>
  <c r="K318" i="1"/>
  <c r="J318" i="1"/>
  <c r="M318" i="1"/>
  <c r="F319" i="1"/>
  <c r="L318" i="1"/>
  <c r="E319" i="1"/>
  <c r="H319" i="1"/>
  <c r="G319" i="1"/>
  <c r="I319" i="1"/>
  <c r="K319" i="1"/>
  <c r="J319" i="1"/>
  <c r="M319" i="1"/>
  <c r="F320" i="1"/>
  <c r="L319" i="1"/>
  <c r="E320" i="1"/>
  <c r="H320" i="1"/>
  <c r="G320" i="1"/>
  <c r="I320" i="1"/>
  <c r="K320" i="1"/>
  <c r="J320" i="1"/>
  <c r="M320" i="1"/>
  <c r="F321" i="1"/>
  <c r="L320" i="1"/>
  <c r="E321" i="1"/>
  <c r="H321" i="1"/>
  <c r="G321" i="1"/>
  <c r="I321" i="1"/>
  <c r="K321" i="1"/>
  <c r="J321" i="1"/>
  <c r="M321" i="1"/>
  <c r="F322" i="1"/>
  <c r="L321" i="1"/>
  <c r="E322" i="1"/>
  <c r="H322" i="1"/>
  <c r="G322" i="1"/>
  <c r="I322" i="1"/>
  <c r="K322" i="1"/>
  <c r="J322" i="1"/>
  <c r="M322" i="1"/>
  <c r="F323" i="1"/>
  <c r="L322" i="1"/>
  <c r="E323" i="1"/>
  <c r="H323" i="1"/>
  <c r="G323" i="1"/>
  <c r="I323" i="1"/>
  <c r="K323" i="1"/>
  <c r="J323" i="1"/>
  <c r="M323" i="1"/>
  <c r="F324" i="1"/>
  <c r="L323" i="1"/>
  <c r="E324" i="1"/>
  <c r="H324" i="1"/>
  <c r="G324" i="1"/>
  <c r="I324" i="1"/>
  <c r="K324" i="1"/>
  <c r="J324" i="1"/>
  <c r="M324" i="1"/>
  <c r="F325" i="1"/>
  <c r="L324" i="1"/>
  <c r="E325" i="1"/>
  <c r="H325" i="1"/>
  <c r="G325" i="1"/>
  <c r="I325" i="1"/>
  <c r="K325" i="1"/>
  <c r="J325" i="1"/>
  <c r="M325" i="1"/>
  <c r="F326" i="1"/>
  <c r="L325" i="1"/>
  <c r="E326" i="1"/>
  <c r="H326" i="1"/>
  <c r="G326" i="1"/>
  <c r="I326" i="1"/>
  <c r="K326" i="1"/>
  <c r="J326" i="1"/>
  <c r="M326" i="1"/>
  <c r="F327" i="1"/>
  <c r="L326" i="1"/>
  <c r="E327" i="1"/>
  <c r="H327" i="1"/>
  <c r="G327" i="1"/>
  <c r="I327" i="1"/>
  <c r="K327" i="1"/>
  <c r="J327" i="1"/>
  <c r="M327" i="1"/>
  <c r="F328" i="1"/>
  <c r="L327" i="1"/>
  <c r="E328" i="1"/>
  <c r="H328" i="1"/>
  <c r="G328" i="1"/>
  <c r="I328" i="1"/>
  <c r="K328" i="1"/>
  <c r="J328" i="1"/>
  <c r="M328" i="1"/>
  <c r="F329" i="1"/>
  <c r="L328" i="1"/>
  <c r="E329" i="1"/>
  <c r="H329" i="1"/>
  <c r="G329" i="1"/>
  <c r="I329" i="1"/>
  <c r="K329" i="1"/>
  <c r="J329" i="1"/>
  <c r="M329" i="1"/>
  <c r="F330" i="1"/>
  <c r="L329" i="1"/>
  <c r="E330" i="1"/>
  <c r="H330" i="1"/>
  <c r="G330" i="1"/>
  <c r="I330" i="1"/>
  <c r="K330" i="1"/>
  <c r="J330" i="1"/>
  <c r="M330" i="1"/>
  <c r="F331" i="1"/>
  <c r="L330" i="1"/>
  <c r="E331" i="1"/>
  <c r="H331" i="1"/>
  <c r="G331" i="1"/>
  <c r="I331" i="1"/>
  <c r="K331" i="1"/>
  <c r="J331" i="1"/>
  <c r="M331" i="1"/>
  <c r="F332" i="1"/>
  <c r="L331" i="1"/>
  <c r="E332" i="1"/>
  <c r="H332" i="1"/>
  <c r="G332" i="1"/>
  <c r="I332" i="1"/>
  <c r="K332" i="1"/>
  <c r="J332" i="1"/>
  <c r="M332" i="1"/>
  <c r="F333" i="1"/>
  <c r="L332" i="1"/>
  <c r="E333" i="1"/>
  <c r="H333" i="1"/>
  <c r="G333" i="1"/>
  <c r="I333" i="1"/>
  <c r="K333" i="1"/>
  <c r="J333" i="1"/>
  <c r="M333" i="1"/>
  <c r="F334" i="1"/>
  <c r="L333" i="1"/>
  <c r="E334" i="1"/>
  <c r="H334" i="1"/>
  <c r="G334" i="1"/>
  <c r="I334" i="1"/>
  <c r="K334" i="1"/>
  <c r="J334" i="1"/>
  <c r="M334" i="1"/>
  <c r="F335" i="1"/>
  <c r="L334" i="1"/>
  <c r="E335" i="1"/>
  <c r="H335" i="1"/>
  <c r="G335" i="1"/>
  <c r="I335" i="1"/>
  <c r="K335" i="1"/>
  <c r="J335" i="1"/>
  <c r="M335" i="1"/>
  <c r="F336" i="1"/>
  <c r="L335" i="1"/>
  <c r="E336" i="1"/>
  <c r="H336" i="1"/>
  <c r="G336" i="1"/>
  <c r="I336" i="1"/>
  <c r="K336" i="1"/>
  <c r="J336" i="1"/>
  <c r="M336" i="1"/>
  <c r="F337" i="1"/>
  <c r="L336" i="1"/>
  <c r="E337" i="1"/>
  <c r="H337" i="1"/>
  <c r="G337" i="1"/>
  <c r="I337" i="1"/>
  <c r="K337" i="1"/>
  <c r="J337" i="1"/>
  <c r="M337" i="1"/>
  <c r="F338" i="1"/>
  <c r="L337" i="1"/>
  <c r="E338" i="1"/>
  <c r="H338" i="1"/>
  <c r="G338" i="1"/>
  <c r="I338" i="1"/>
  <c r="K338" i="1"/>
  <c r="J338" i="1"/>
  <c r="M338" i="1"/>
  <c r="F339" i="1"/>
  <c r="L338" i="1"/>
  <c r="E339" i="1"/>
  <c r="H339" i="1"/>
  <c r="G339" i="1"/>
  <c r="I339" i="1"/>
  <c r="K339" i="1"/>
  <c r="J339" i="1"/>
  <c r="M339" i="1"/>
  <c r="F340" i="1"/>
  <c r="L339" i="1"/>
  <c r="E340" i="1"/>
  <c r="H340" i="1"/>
  <c r="G340" i="1"/>
  <c r="I340" i="1"/>
  <c r="K340" i="1"/>
  <c r="J340" i="1"/>
  <c r="M340" i="1"/>
  <c r="F341" i="1"/>
  <c r="L340" i="1"/>
  <c r="E341" i="1"/>
  <c r="H341" i="1"/>
  <c r="G341" i="1"/>
  <c r="I341" i="1"/>
  <c r="K341" i="1"/>
  <c r="J341" i="1"/>
  <c r="M341" i="1"/>
  <c r="F342" i="1"/>
  <c r="L341" i="1"/>
  <c r="E342" i="1"/>
  <c r="H342" i="1"/>
  <c r="G342" i="1"/>
  <c r="I342" i="1"/>
  <c r="K342" i="1"/>
  <c r="J342" i="1"/>
  <c r="M342" i="1"/>
  <c r="F343" i="1"/>
  <c r="L342" i="1"/>
  <c r="E343" i="1"/>
  <c r="H343" i="1"/>
  <c r="G343" i="1"/>
  <c r="I343" i="1"/>
  <c r="K343" i="1"/>
  <c r="J343" i="1"/>
  <c r="M343" i="1"/>
  <c r="F344" i="1"/>
  <c r="L343" i="1"/>
  <c r="E344" i="1"/>
  <c r="H344" i="1"/>
  <c r="G344" i="1"/>
  <c r="I344" i="1"/>
  <c r="K344" i="1"/>
  <c r="J344" i="1"/>
  <c r="M344" i="1"/>
  <c r="F345" i="1"/>
  <c r="L344" i="1"/>
  <c r="E345" i="1"/>
  <c r="H345" i="1"/>
  <c r="G345" i="1"/>
  <c r="I345" i="1"/>
  <c r="K345" i="1"/>
  <c r="J345" i="1"/>
  <c r="M345" i="1"/>
  <c r="F346" i="1"/>
  <c r="L345" i="1"/>
  <c r="E346" i="1"/>
  <c r="H346" i="1"/>
  <c r="G346" i="1"/>
  <c r="I346" i="1"/>
  <c r="K346" i="1"/>
  <c r="J346" i="1"/>
  <c r="M346" i="1"/>
  <c r="F347" i="1"/>
  <c r="L346" i="1"/>
  <c r="E347" i="1"/>
  <c r="H347" i="1"/>
  <c r="G347" i="1"/>
  <c r="I347" i="1"/>
  <c r="K347" i="1"/>
  <c r="J347" i="1"/>
  <c r="M347" i="1"/>
  <c r="F348" i="1"/>
  <c r="L347" i="1"/>
  <c r="E348" i="1"/>
  <c r="H348" i="1"/>
  <c r="G348" i="1"/>
  <c r="I348" i="1"/>
  <c r="K348" i="1"/>
  <c r="J348" i="1"/>
  <c r="M348" i="1"/>
  <c r="F349" i="1"/>
  <c r="L348" i="1"/>
  <c r="E349" i="1"/>
  <c r="H349" i="1"/>
  <c r="G349" i="1"/>
  <c r="I349" i="1"/>
  <c r="K349" i="1"/>
  <c r="J349" i="1"/>
  <c r="M349" i="1"/>
  <c r="F350" i="1"/>
  <c r="L349" i="1"/>
  <c r="E350" i="1"/>
  <c r="H350" i="1"/>
  <c r="G350" i="1"/>
  <c r="I350" i="1"/>
  <c r="K350" i="1"/>
  <c r="J350" i="1"/>
  <c r="M350" i="1"/>
  <c r="F351" i="1"/>
  <c r="L350" i="1"/>
  <c r="E351" i="1"/>
  <c r="H351" i="1"/>
  <c r="G351" i="1"/>
  <c r="I351" i="1"/>
  <c r="K351" i="1"/>
  <c r="J351" i="1"/>
  <c r="M351" i="1"/>
  <c r="F352" i="1"/>
  <c r="L351" i="1"/>
  <c r="E352" i="1"/>
  <c r="H352" i="1"/>
  <c r="G352" i="1"/>
  <c r="I352" i="1"/>
  <c r="K352" i="1"/>
  <c r="J352" i="1"/>
  <c r="M352" i="1"/>
  <c r="F353" i="1"/>
  <c r="L352" i="1"/>
  <c r="E353" i="1"/>
  <c r="H353" i="1"/>
  <c r="G353" i="1"/>
  <c r="I353" i="1"/>
  <c r="K353" i="1"/>
  <c r="J353" i="1"/>
  <c r="M353" i="1"/>
  <c r="F354" i="1"/>
  <c r="L353" i="1"/>
  <c r="E354" i="1"/>
  <c r="H354" i="1"/>
  <c r="G354" i="1"/>
  <c r="I354" i="1"/>
  <c r="K354" i="1"/>
  <c r="J354" i="1"/>
  <c r="M354" i="1"/>
  <c r="F355" i="1"/>
  <c r="L354" i="1"/>
  <c r="E355" i="1"/>
  <c r="H355" i="1"/>
  <c r="G355" i="1"/>
  <c r="I355" i="1"/>
  <c r="K355" i="1"/>
  <c r="J355" i="1"/>
  <c r="M355" i="1"/>
  <c r="F356" i="1"/>
  <c r="L355" i="1"/>
  <c r="E356" i="1"/>
  <c r="H356" i="1"/>
  <c r="G356" i="1"/>
  <c r="I356" i="1"/>
  <c r="K356" i="1"/>
  <c r="J356" i="1"/>
  <c r="M356" i="1"/>
  <c r="F357" i="1"/>
  <c r="L356" i="1"/>
  <c r="E357" i="1"/>
  <c r="H357" i="1"/>
  <c r="G357" i="1"/>
  <c r="I357" i="1"/>
  <c r="K357" i="1"/>
  <c r="J357" i="1"/>
  <c r="M357" i="1"/>
  <c r="F358" i="1"/>
  <c r="L357" i="1"/>
  <c r="E358" i="1"/>
  <c r="H358" i="1"/>
  <c r="G358" i="1"/>
  <c r="I358" i="1"/>
  <c r="K358" i="1"/>
  <c r="J358" i="1"/>
  <c r="M358" i="1"/>
  <c r="F359" i="1"/>
  <c r="L358" i="1"/>
  <c r="E359" i="1"/>
  <c r="H359" i="1"/>
  <c r="G359" i="1"/>
  <c r="I359" i="1"/>
  <c r="K359" i="1"/>
  <c r="J359" i="1"/>
  <c r="M359" i="1"/>
  <c r="F360" i="1"/>
  <c r="L359" i="1"/>
  <c r="E360" i="1"/>
  <c r="H360" i="1"/>
  <c r="G360" i="1"/>
  <c r="I360" i="1"/>
  <c r="K360" i="1"/>
  <c r="J360" i="1"/>
  <c r="M360" i="1"/>
  <c r="F361" i="1"/>
  <c r="L360" i="1"/>
  <c r="E361" i="1"/>
  <c r="H361" i="1"/>
  <c r="G361" i="1"/>
  <c r="I361" i="1"/>
  <c r="K361" i="1"/>
  <c r="J361" i="1"/>
  <c r="M361" i="1"/>
  <c r="F362" i="1"/>
  <c r="L361" i="1"/>
  <c r="E362" i="1"/>
  <c r="H362" i="1"/>
  <c r="G362" i="1"/>
  <c r="I362" i="1"/>
  <c r="K362" i="1"/>
  <c r="J362" i="1"/>
  <c r="M362" i="1"/>
  <c r="F363" i="1"/>
  <c r="L362" i="1"/>
  <c r="E363" i="1"/>
  <c r="H363" i="1"/>
  <c r="G363" i="1"/>
  <c r="I363" i="1"/>
  <c r="K363" i="1"/>
  <c r="J363" i="1"/>
  <c r="M363" i="1"/>
  <c r="F364" i="1"/>
  <c r="L363" i="1"/>
  <c r="E364" i="1"/>
  <c r="H364" i="1"/>
  <c r="G364" i="1"/>
  <c r="I364" i="1"/>
  <c r="K364" i="1"/>
  <c r="J364" i="1"/>
  <c r="M364" i="1"/>
  <c r="F365" i="1"/>
  <c r="L364" i="1"/>
  <c r="E365" i="1"/>
  <c r="H365" i="1"/>
  <c r="G365" i="1"/>
  <c r="I365" i="1"/>
  <c r="K365" i="1"/>
  <c r="J365" i="1"/>
  <c r="M365" i="1"/>
  <c r="F366" i="1"/>
  <c r="L365" i="1"/>
  <c r="E366" i="1"/>
  <c r="H366" i="1"/>
  <c r="G366" i="1"/>
  <c r="I366" i="1"/>
  <c r="K366" i="1"/>
  <c r="J366" i="1"/>
  <c r="M366" i="1"/>
  <c r="F367" i="1"/>
  <c r="L366" i="1"/>
  <c r="E367" i="1"/>
  <c r="H367" i="1"/>
  <c r="G367" i="1"/>
  <c r="I367" i="1"/>
  <c r="K367" i="1"/>
  <c r="J367" i="1"/>
  <c r="M367" i="1"/>
  <c r="F368" i="1"/>
  <c r="L367" i="1"/>
  <c r="E368" i="1"/>
  <c r="H368" i="1"/>
  <c r="G368" i="1"/>
  <c r="I368" i="1"/>
  <c r="K368" i="1"/>
  <c r="J368" i="1"/>
  <c r="M368" i="1"/>
  <c r="F369" i="1"/>
  <c r="L368" i="1"/>
  <c r="E369" i="1"/>
  <c r="H369" i="1"/>
  <c r="G369" i="1"/>
  <c r="I369" i="1"/>
  <c r="K369" i="1"/>
  <c r="J369" i="1"/>
  <c r="M369" i="1"/>
  <c r="F370" i="1"/>
  <c r="L369" i="1"/>
  <c r="E370" i="1"/>
  <c r="H370" i="1"/>
  <c r="G370" i="1"/>
  <c r="I370" i="1"/>
  <c r="K370" i="1"/>
  <c r="J370" i="1"/>
  <c r="M370" i="1"/>
  <c r="F371" i="1"/>
  <c r="L370" i="1"/>
  <c r="E371" i="1"/>
  <c r="H371" i="1"/>
  <c r="G371" i="1"/>
  <c r="I371" i="1"/>
  <c r="K371" i="1"/>
  <c r="J371" i="1"/>
  <c r="M371" i="1"/>
  <c r="F372" i="1"/>
  <c r="L371" i="1"/>
  <c r="E372" i="1"/>
  <c r="H372" i="1"/>
  <c r="G372" i="1"/>
  <c r="I372" i="1"/>
  <c r="K372" i="1"/>
  <c r="J372" i="1"/>
  <c r="M372" i="1"/>
  <c r="F373" i="1"/>
  <c r="L372" i="1"/>
  <c r="E373" i="1"/>
  <c r="H373" i="1"/>
  <c r="G373" i="1"/>
  <c r="I373" i="1"/>
  <c r="K373" i="1"/>
  <c r="J373" i="1"/>
  <c r="M373" i="1"/>
  <c r="F374" i="1"/>
  <c r="L373" i="1"/>
  <c r="E374" i="1"/>
  <c r="H374" i="1"/>
  <c r="G374" i="1"/>
  <c r="I374" i="1"/>
  <c r="K374" i="1"/>
  <c r="J374" i="1"/>
  <c r="M374" i="1"/>
  <c r="F375" i="1"/>
  <c r="L374" i="1"/>
  <c r="E375" i="1"/>
  <c r="H375" i="1"/>
  <c r="G375" i="1"/>
  <c r="I375" i="1"/>
  <c r="K375" i="1"/>
  <c r="J375" i="1"/>
  <c r="M375" i="1"/>
  <c r="F376" i="1"/>
  <c r="L375" i="1"/>
  <c r="E376" i="1"/>
  <c r="H376" i="1"/>
  <c r="G376" i="1"/>
  <c r="I376" i="1"/>
  <c r="K376" i="1"/>
  <c r="J376" i="1"/>
  <c r="M376" i="1"/>
  <c r="F377" i="1"/>
  <c r="L376" i="1"/>
  <c r="E377" i="1"/>
  <c r="H377" i="1"/>
  <c r="G377" i="1"/>
  <c r="I377" i="1"/>
  <c r="K377" i="1"/>
  <c r="J377" i="1"/>
  <c r="M377" i="1"/>
  <c r="F378" i="1"/>
  <c r="L377" i="1"/>
  <c r="E378" i="1"/>
  <c r="H378" i="1"/>
  <c r="G378" i="1"/>
  <c r="I378" i="1"/>
  <c r="K378" i="1"/>
  <c r="J378" i="1"/>
  <c r="M378" i="1"/>
  <c r="F379" i="1"/>
  <c r="L378" i="1"/>
  <c r="E379" i="1"/>
  <c r="H379" i="1"/>
  <c r="G379" i="1"/>
  <c r="I379" i="1"/>
  <c r="K379" i="1"/>
  <c r="J379" i="1"/>
  <c r="M379" i="1"/>
  <c r="F380" i="1"/>
  <c r="L379" i="1"/>
  <c r="E380" i="1"/>
  <c r="H380" i="1"/>
  <c r="G380" i="1"/>
  <c r="I380" i="1"/>
  <c r="K380" i="1"/>
  <c r="J380" i="1"/>
  <c r="M380" i="1"/>
  <c r="F381" i="1"/>
  <c r="L380" i="1"/>
  <c r="E381" i="1"/>
  <c r="H381" i="1"/>
  <c r="G381" i="1"/>
  <c r="I381" i="1"/>
  <c r="K381" i="1"/>
  <c r="J381" i="1"/>
  <c r="M381" i="1"/>
  <c r="F382" i="1"/>
  <c r="L381" i="1"/>
  <c r="E382" i="1"/>
  <c r="H382" i="1"/>
  <c r="G382" i="1"/>
  <c r="I382" i="1"/>
  <c r="K382" i="1"/>
  <c r="J382" i="1"/>
  <c r="M382" i="1"/>
  <c r="F383" i="1"/>
  <c r="L382" i="1"/>
  <c r="E383" i="1"/>
  <c r="H383" i="1"/>
  <c r="G383" i="1"/>
  <c r="I383" i="1"/>
  <c r="K383" i="1"/>
  <c r="J383" i="1"/>
  <c r="M383" i="1"/>
  <c r="F384" i="1"/>
  <c r="L383" i="1"/>
  <c r="E384" i="1"/>
  <c r="H384" i="1"/>
  <c r="G384" i="1"/>
  <c r="I384" i="1"/>
  <c r="K384" i="1"/>
  <c r="J384" i="1"/>
  <c r="M384" i="1"/>
  <c r="F385" i="1"/>
  <c r="L384" i="1"/>
  <c r="E385" i="1"/>
  <c r="H385" i="1"/>
  <c r="G385" i="1"/>
  <c r="I385" i="1"/>
  <c r="K385" i="1"/>
  <c r="J385" i="1"/>
  <c r="M385" i="1"/>
  <c r="F386" i="1"/>
  <c r="L385" i="1"/>
  <c r="E386" i="1"/>
  <c r="H386" i="1"/>
  <c r="G386" i="1"/>
  <c r="I386" i="1"/>
  <c r="K386" i="1"/>
  <c r="J386" i="1"/>
  <c r="M386" i="1"/>
  <c r="F387" i="1"/>
  <c r="L386" i="1"/>
  <c r="E387" i="1"/>
  <c r="H387" i="1"/>
  <c r="G387" i="1"/>
  <c r="I387" i="1"/>
  <c r="K387" i="1"/>
  <c r="J387" i="1"/>
  <c r="M387" i="1"/>
  <c r="F388" i="1"/>
  <c r="L387" i="1"/>
  <c r="E388" i="1"/>
  <c r="H388" i="1"/>
  <c r="G388" i="1"/>
  <c r="I388" i="1"/>
  <c r="K388" i="1"/>
  <c r="J388" i="1"/>
  <c r="M388" i="1"/>
  <c r="F389" i="1"/>
  <c r="L388" i="1"/>
  <c r="E389" i="1"/>
  <c r="H389" i="1"/>
  <c r="G389" i="1"/>
  <c r="I389" i="1"/>
  <c r="K389" i="1"/>
  <c r="J389" i="1"/>
  <c r="M389" i="1"/>
  <c r="F390" i="1"/>
  <c r="L389" i="1"/>
  <c r="E390" i="1"/>
  <c r="H390" i="1"/>
  <c r="G390" i="1"/>
  <c r="I390" i="1"/>
  <c r="K390" i="1"/>
  <c r="J390" i="1"/>
  <c r="M390" i="1"/>
  <c r="F391" i="1"/>
  <c r="L390" i="1"/>
  <c r="E391" i="1"/>
  <c r="H391" i="1"/>
  <c r="G391" i="1"/>
  <c r="I391" i="1"/>
  <c r="K391" i="1"/>
  <c r="J391" i="1"/>
  <c r="M391" i="1"/>
  <c r="F392" i="1"/>
  <c r="L391" i="1"/>
  <c r="E392" i="1"/>
  <c r="H392" i="1"/>
  <c r="G392" i="1"/>
  <c r="I392" i="1"/>
  <c r="K392" i="1"/>
  <c r="J392" i="1"/>
  <c r="M392" i="1"/>
  <c r="F393" i="1"/>
  <c r="L392" i="1"/>
  <c r="E393" i="1"/>
  <c r="H393" i="1"/>
  <c r="G393" i="1"/>
  <c r="I393" i="1"/>
  <c r="K393" i="1"/>
  <c r="J393" i="1"/>
  <c r="M393" i="1"/>
  <c r="F394" i="1"/>
  <c r="L393" i="1"/>
  <c r="E394" i="1"/>
  <c r="H394" i="1"/>
  <c r="G394" i="1"/>
  <c r="I394" i="1"/>
  <c r="K394" i="1"/>
  <c r="J394" i="1"/>
  <c r="M394" i="1"/>
  <c r="F395" i="1"/>
  <c r="L394" i="1"/>
  <c r="E395" i="1"/>
  <c r="H395" i="1"/>
  <c r="G395" i="1"/>
  <c r="I395" i="1"/>
  <c r="K395" i="1"/>
  <c r="J395" i="1"/>
  <c r="M395" i="1"/>
  <c r="F396" i="1"/>
  <c r="L395" i="1"/>
  <c r="E396" i="1"/>
  <c r="H396" i="1"/>
  <c r="G396" i="1"/>
  <c r="I396" i="1"/>
  <c r="K396" i="1"/>
  <c r="J396" i="1"/>
  <c r="M396" i="1"/>
  <c r="F397" i="1"/>
  <c r="L396" i="1"/>
  <c r="E397" i="1"/>
  <c r="H397" i="1"/>
  <c r="G397" i="1"/>
  <c r="I397" i="1"/>
  <c r="K397" i="1"/>
  <c r="J397" i="1"/>
  <c r="M397" i="1"/>
  <c r="F398" i="1"/>
  <c r="L397" i="1"/>
  <c r="E398" i="1"/>
  <c r="H398" i="1"/>
  <c r="G398" i="1"/>
  <c r="I398" i="1"/>
  <c r="K398" i="1"/>
  <c r="J398" i="1"/>
  <c r="M398" i="1"/>
  <c r="F399" i="1"/>
  <c r="L398" i="1"/>
  <c r="E399" i="1"/>
  <c r="H399" i="1"/>
  <c r="G399" i="1"/>
  <c r="I399" i="1"/>
  <c r="K399" i="1"/>
  <c r="J399" i="1"/>
  <c r="M399" i="1"/>
  <c r="F400" i="1"/>
  <c r="L399" i="1"/>
  <c r="E400" i="1"/>
  <c r="H400" i="1"/>
  <c r="G400" i="1"/>
  <c r="I400" i="1"/>
  <c r="K400" i="1"/>
  <c r="J400" i="1"/>
  <c r="M400" i="1"/>
  <c r="F401" i="1"/>
  <c r="L400" i="1"/>
  <c r="E401" i="1"/>
  <c r="H401" i="1"/>
  <c r="G401" i="1"/>
  <c r="I401" i="1"/>
  <c r="K401" i="1"/>
  <c r="J401" i="1"/>
  <c r="M401" i="1"/>
  <c r="F402" i="1"/>
  <c r="L401" i="1"/>
  <c r="E402" i="1"/>
  <c r="H402" i="1"/>
  <c r="G402" i="1"/>
  <c r="I402" i="1"/>
  <c r="K402" i="1"/>
  <c r="J402" i="1"/>
  <c r="M402" i="1"/>
  <c r="F403" i="1"/>
  <c r="L402" i="1"/>
  <c r="E403" i="1"/>
  <c r="H403" i="1"/>
  <c r="G403" i="1"/>
  <c r="I403" i="1"/>
  <c r="K403" i="1"/>
  <c r="J403" i="1"/>
  <c r="M403" i="1"/>
  <c r="F404" i="1"/>
  <c r="L403" i="1"/>
  <c r="E404" i="1"/>
  <c r="H404" i="1"/>
  <c r="G404" i="1"/>
  <c r="I404" i="1"/>
  <c r="K404" i="1"/>
  <c r="J404" i="1"/>
  <c r="M404" i="1"/>
  <c r="F405" i="1"/>
  <c r="L404" i="1"/>
  <c r="E405" i="1"/>
  <c r="H405" i="1"/>
  <c r="G405" i="1"/>
  <c r="I405" i="1"/>
  <c r="K405" i="1"/>
  <c r="J405" i="1"/>
  <c r="M405" i="1"/>
  <c r="F406" i="1"/>
  <c r="L405" i="1"/>
  <c r="E406" i="1"/>
  <c r="H406" i="1"/>
  <c r="G406" i="1"/>
  <c r="I406" i="1"/>
  <c r="K406" i="1"/>
  <c r="J406" i="1"/>
  <c r="M406" i="1"/>
  <c r="F407" i="1"/>
  <c r="L406" i="1"/>
  <c r="E407" i="1"/>
  <c r="H407" i="1"/>
  <c r="G407" i="1"/>
  <c r="I407" i="1"/>
  <c r="K407" i="1"/>
  <c r="J407" i="1"/>
  <c r="M407" i="1"/>
  <c r="F408" i="1"/>
  <c r="L407" i="1"/>
  <c r="E408" i="1"/>
  <c r="H408" i="1"/>
  <c r="G408" i="1"/>
  <c r="I408" i="1"/>
  <c r="K408" i="1"/>
  <c r="J408" i="1"/>
  <c r="M408" i="1"/>
  <c r="F409" i="1"/>
  <c r="L408" i="1"/>
  <c r="E409" i="1"/>
  <c r="H409" i="1"/>
  <c r="G409" i="1"/>
  <c r="I409" i="1"/>
  <c r="K409" i="1"/>
  <c r="J409" i="1"/>
  <c r="M409" i="1"/>
  <c r="F410" i="1"/>
  <c r="L409" i="1"/>
  <c r="E410" i="1"/>
  <c r="H410" i="1"/>
  <c r="G410" i="1"/>
  <c r="I410" i="1"/>
  <c r="K410" i="1"/>
  <c r="J410" i="1"/>
  <c r="M410" i="1"/>
  <c r="F411" i="1"/>
  <c r="L410" i="1"/>
  <c r="E411" i="1"/>
  <c r="H411" i="1"/>
  <c r="G411" i="1"/>
  <c r="I411" i="1"/>
  <c r="K411" i="1"/>
  <c r="J411" i="1"/>
  <c r="M411" i="1"/>
  <c r="F412" i="1"/>
  <c r="L411" i="1"/>
  <c r="E412" i="1"/>
  <c r="H412" i="1"/>
  <c r="G412" i="1"/>
  <c r="I412" i="1"/>
  <c r="K412" i="1"/>
  <c r="J412" i="1"/>
  <c r="M412" i="1"/>
  <c r="F413" i="1"/>
  <c r="L412" i="1"/>
  <c r="E413" i="1"/>
  <c r="H413" i="1"/>
  <c r="G413" i="1"/>
  <c r="I413" i="1"/>
  <c r="K413" i="1"/>
  <c r="J413" i="1"/>
  <c r="M413" i="1"/>
  <c r="F414" i="1"/>
  <c r="L413" i="1"/>
  <c r="E414" i="1"/>
  <c r="H414" i="1"/>
  <c r="G414" i="1"/>
  <c r="I414" i="1"/>
  <c r="K414" i="1"/>
  <c r="J414" i="1"/>
  <c r="M414" i="1"/>
  <c r="F415" i="1"/>
  <c r="L414" i="1"/>
  <c r="E415" i="1"/>
  <c r="H415" i="1"/>
  <c r="G415" i="1"/>
  <c r="I415" i="1"/>
  <c r="K415" i="1"/>
  <c r="J415" i="1"/>
  <c r="M415" i="1"/>
  <c r="F416" i="1"/>
  <c r="L415" i="1"/>
  <c r="E416" i="1"/>
  <c r="H416" i="1"/>
  <c r="G416" i="1"/>
  <c r="I416" i="1"/>
  <c r="K416" i="1"/>
  <c r="J416" i="1"/>
  <c r="M416" i="1"/>
  <c r="F417" i="1"/>
  <c r="L416" i="1"/>
  <c r="E417" i="1"/>
  <c r="H417" i="1"/>
  <c r="G417" i="1"/>
  <c r="I417" i="1"/>
  <c r="K417" i="1"/>
  <c r="J417" i="1"/>
  <c r="M417" i="1"/>
  <c r="F418" i="1"/>
  <c r="L417" i="1"/>
  <c r="E418" i="1"/>
  <c r="H418" i="1"/>
  <c r="G418" i="1"/>
  <c r="I418" i="1"/>
  <c r="K418" i="1"/>
  <c r="J418" i="1"/>
  <c r="M418" i="1"/>
  <c r="F419" i="1"/>
  <c r="L418" i="1"/>
  <c r="E419" i="1"/>
  <c r="H419" i="1"/>
  <c r="G419" i="1"/>
  <c r="I419" i="1"/>
  <c r="K419" i="1"/>
  <c r="J419" i="1"/>
  <c r="M419" i="1"/>
  <c r="F420" i="1"/>
  <c r="L419" i="1"/>
  <c r="E420" i="1"/>
  <c r="H420" i="1"/>
  <c r="G420" i="1"/>
  <c r="I420" i="1"/>
  <c r="K420" i="1"/>
  <c r="J420" i="1"/>
  <c r="M420" i="1"/>
  <c r="F421" i="1"/>
  <c r="L420" i="1"/>
  <c r="E421" i="1"/>
  <c r="H421" i="1"/>
  <c r="G421" i="1"/>
  <c r="I421" i="1"/>
  <c r="K421" i="1"/>
  <c r="J421" i="1"/>
  <c r="M421" i="1"/>
  <c r="F422" i="1"/>
  <c r="L421" i="1"/>
  <c r="E422" i="1"/>
  <c r="H422" i="1"/>
  <c r="G422" i="1"/>
  <c r="I422" i="1"/>
  <c r="K422" i="1"/>
  <c r="J422" i="1"/>
  <c r="M422" i="1"/>
  <c r="F423" i="1"/>
  <c r="L422" i="1"/>
  <c r="E423" i="1"/>
  <c r="H423" i="1"/>
  <c r="G423" i="1"/>
  <c r="I423" i="1"/>
  <c r="K423" i="1"/>
  <c r="J423" i="1"/>
  <c r="M423" i="1"/>
  <c r="F424" i="1"/>
  <c r="L423" i="1"/>
  <c r="E424" i="1"/>
  <c r="H424" i="1"/>
  <c r="G424" i="1"/>
  <c r="I424" i="1"/>
  <c r="K424" i="1"/>
  <c r="J424" i="1"/>
  <c r="M424" i="1"/>
  <c r="F425" i="1"/>
  <c r="L424" i="1"/>
  <c r="E425" i="1"/>
  <c r="H425" i="1"/>
  <c r="G425" i="1"/>
  <c r="I425" i="1"/>
  <c r="K425" i="1"/>
  <c r="J425" i="1"/>
  <c r="M425" i="1"/>
  <c r="F426" i="1"/>
  <c r="L425" i="1"/>
  <c r="E426" i="1"/>
  <c r="H426" i="1"/>
  <c r="G426" i="1"/>
  <c r="I426" i="1"/>
  <c r="K426" i="1"/>
  <c r="J426" i="1"/>
  <c r="M426" i="1"/>
  <c r="F427" i="1"/>
  <c r="L426" i="1"/>
  <c r="E427" i="1"/>
  <c r="H427" i="1"/>
  <c r="G427" i="1"/>
  <c r="I427" i="1"/>
  <c r="K427" i="1"/>
  <c r="J427" i="1"/>
  <c r="M427" i="1"/>
  <c r="F428" i="1"/>
  <c r="L427" i="1"/>
  <c r="E428" i="1"/>
  <c r="H428" i="1"/>
  <c r="G428" i="1"/>
  <c r="I428" i="1"/>
  <c r="K428" i="1"/>
  <c r="J428" i="1"/>
  <c r="M428" i="1"/>
  <c r="F429" i="1"/>
  <c r="L428" i="1"/>
  <c r="E429" i="1"/>
  <c r="H429" i="1"/>
  <c r="G429" i="1"/>
  <c r="I429" i="1"/>
  <c r="K429" i="1"/>
  <c r="J429" i="1"/>
  <c r="M429" i="1"/>
  <c r="F430" i="1"/>
  <c r="L429" i="1"/>
  <c r="E430" i="1"/>
  <c r="H430" i="1"/>
  <c r="G430" i="1"/>
  <c r="I430" i="1"/>
  <c r="K430" i="1"/>
  <c r="J430" i="1"/>
  <c r="M430" i="1"/>
  <c r="F431" i="1"/>
  <c r="L430" i="1"/>
  <c r="E431" i="1"/>
  <c r="H431" i="1"/>
  <c r="G431" i="1"/>
  <c r="I431" i="1"/>
  <c r="K431" i="1"/>
  <c r="J431" i="1"/>
  <c r="M431" i="1"/>
  <c r="F432" i="1"/>
  <c r="L431" i="1"/>
  <c r="E432" i="1"/>
  <c r="H432" i="1"/>
  <c r="G432" i="1"/>
  <c r="I432" i="1"/>
  <c r="K432" i="1"/>
  <c r="J432" i="1"/>
  <c r="M432" i="1"/>
  <c r="F433" i="1"/>
  <c r="L432" i="1"/>
  <c r="E433" i="1"/>
  <c r="H433" i="1"/>
  <c r="G433" i="1"/>
  <c r="I433" i="1"/>
  <c r="K433" i="1"/>
  <c r="J433" i="1"/>
  <c r="M433" i="1"/>
  <c r="F434" i="1"/>
  <c r="L433" i="1"/>
  <c r="E434" i="1"/>
  <c r="H434" i="1"/>
  <c r="G434" i="1"/>
  <c r="I434" i="1"/>
  <c r="K434" i="1"/>
  <c r="J434" i="1"/>
  <c r="M434" i="1"/>
  <c r="F435" i="1"/>
  <c r="L434" i="1"/>
  <c r="E435" i="1"/>
  <c r="H435" i="1"/>
  <c r="G435" i="1"/>
  <c r="I435" i="1"/>
  <c r="K435" i="1"/>
  <c r="J435" i="1"/>
  <c r="M435" i="1"/>
  <c r="F436" i="1"/>
  <c r="L435" i="1"/>
  <c r="E436" i="1"/>
  <c r="H436" i="1"/>
  <c r="G436" i="1"/>
  <c r="I436" i="1"/>
  <c r="K436" i="1"/>
  <c r="J436" i="1"/>
  <c r="M436" i="1"/>
  <c r="F437" i="1"/>
  <c r="L436" i="1"/>
  <c r="E437" i="1"/>
  <c r="H437" i="1"/>
  <c r="G437" i="1"/>
  <c r="I437" i="1"/>
  <c r="K437" i="1"/>
  <c r="J437" i="1"/>
  <c r="M437" i="1"/>
  <c r="F438" i="1"/>
  <c r="L437" i="1"/>
  <c r="E438" i="1"/>
  <c r="H438" i="1"/>
  <c r="G438" i="1"/>
  <c r="I438" i="1"/>
  <c r="K438" i="1"/>
  <c r="J438" i="1"/>
  <c r="M438" i="1"/>
  <c r="F439" i="1"/>
  <c r="L438" i="1"/>
  <c r="E439" i="1"/>
  <c r="H439" i="1"/>
  <c r="G439" i="1"/>
  <c r="I439" i="1"/>
  <c r="K439" i="1"/>
  <c r="J439" i="1"/>
  <c r="M439" i="1"/>
  <c r="F440" i="1"/>
  <c r="L439" i="1"/>
  <c r="E440" i="1"/>
  <c r="H440" i="1"/>
  <c r="G440" i="1"/>
  <c r="I440" i="1"/>
  <c r="K440" i="1"/>
  <c r="J440" i="1"/>
  <c r="M440" i="1"/>
  <c r="F441" i="1"/>
  <c r="L440" i="1"/>
  <c r="E441" i="1"/>
  <c r="H441" i="1"/>
  <c r="G441" i="1"/>
  <c r="I441" i="1"/>
  <c r="K441" i="1"/>
  <c r="J441" i="1"/>
  <c r="M441" i="1"/>
  <c r="F442" i="1"/>
  <c r="L441" i="1"/>
  <c r="E442" i="1"/>
  <c r="H442" i="1"/>
  <c r="G442" i="1"/>
  <c r="I442" i="1"/>
  <c r="K442" i="1"/>
  <c r="J442" i="1"/>
  <c r="M442" i="1"/>
  <c r="F443" i="1"/>
  <c r="L442" i="1"/>
  <c r="E443" i="1"/>
  <c r="H443" i="1"/>
  <c r="G443" i="1"/>
  <c r="I443" i="1"/>
  <c r="K443" i="1"/>
  <c r="J443" i="1"/>
  <c r="M443" i="1"/>
  <c r="F444" i="1"/>
  <c r="L443" i="1"/>
  <c r="E444" i="1"/>
  <c r="H444" i="1"/>
  <c r="G444" i="1"/>
  <c r="I444" i="1"/>
  <c r="K444" i="1"/>
  <c r="J444" i="1"/>
  <c r="M444" i="1"/>
  <c r="F445" i="1"/>
  <c r="L444" i="1"/>
  <c r="E445" i="1"/>
  <c r="H445" i="1"/>
  <c r="G445" i="1"/>
  <c r="I445" i="1"/>
  <c r="K445" i="1"/>
  <c r="J445" i="1"/>
  <c r="M445" i="1"/>
  <c r="F446" i="1"/>
  <c r="L445" i="1"/>
  <c r="E446" i="1"/>
  <c r="H446" i="1"/>
  <c r="G446" i="1"/>
  <c r="I446" i="1"/>
  <c r="K446" i="1"/>
  <c r="J446" i="1"/>
  <c r="M446" i="1"/>
  <c r="F447" i="1"/>
  <c r="L446" i="1"/>
  <c r="E447" i="1"/>
  <c r="H447" i="1"/>
  <c r="G447" i="1"/>
  <c r="I447" i="1"/>
  <c r="K447" i="1"/>
  <c r="J447" i="1"/>
  <c r="M447" i="1"/>
  <c r="F448" i="1"/>
  <c r="L447" i="1"/>
  <c r="E448" i="1"/>
  <c r="H448" i="1"/>
  <c r="G448" i="1"/>
  <c r="I448" i="1"/>
  <c r="K448" i="1"/>
  <c r="J448" i="1"/>
  <c r="M448" i="1"/>
  <c r="F449" i="1"/>
  <c r="L448" i="1"/>
  <c r="E449" i="1"/>
  <c r="H449" i="1"/>
  <c r="G449" i="1"/>
  <c r="I449" i="1"/>
  <c r="K449" i="1"/>
  <c r="J449" i="1"/>
  <c r="M449" i="1"/>
  <c r="F450" i="1"/>
  <c r="L449" i="1"/>
  <c r="E450" i="1"/>
  <c r="H450" i="1"/>
  <c r="G450" i="1"/>
  <c r="I450" i="1"/>
  <c r="K450" i="1"/>
  <c r="J450" i="1"/>
  <c r="M450" i="1"/>
  <c r="F451" i="1"/>
  <c r="L450" i="1"/>
  <c r="E451" i="1"/>
  <c r="H451" i="1"/>
  <c r="G451" i="1"/>
  <c r="I451" i="1"/>
  <c r="K451" i="1"/>
  <c r="J451" i="1"/>
  <c r="M451" i="1"/>
  <c r="F452" i="1"/>
  <c r="L451" i="1"/>
  <c r="E452" i="1"/>
  <c r="H452" i="1"/>
  <c r="G452" i="1"/>
  <c r="I452" i="1"/>
  <c r="K452" i="1"/>
  <c r="J452" i="1"/>
  <c r="M452" i="1"/>
  <c r="F453" i="1"/>
  <c r="L452" i="1"/>
  <c r="E453" i="1"/>
  <c r="H453" i="1"/>
  <c r="G453" i="1"/>
  <c r="I453" i="1"/>
  <c r="K453" i="1"/>
  <c r="J453" i="1"/>
  <c r="M453" i="1"/>
  <c r="F454" i="1"/>
  <c r="L453" i="1"/>
  <c r="E454" i="1"/>
  <c r="H454" i="1"/>
  <c r="G454" i="1"/>
  <c r="I454" i="1"/>
  <c r="K454" i="1"/>
  <c r="J454" i="1"/>
  <c r="M454" i="1"/>
  <c r="F455" i="1"/>
  <c r="L454" i="1"/>
  <c r="E455" i="1"/>
  <c r="H455" i="1"/>
  <c r="G455" i="1"/>
  <c r="I455" i="1"/>
  <c r="K455" i="1"/>
  <c r="J455" i="1"/>
  <c r="M455" i="1"/>
  <c r="F456" i="1"/>
  <c r="L455" i="1"/>
  <c r="E456" i="1"/>
  <c r="H456" i="1"/>
  <c r="G456" i="1"/>
  <c r="I456" i="1"/>
  <c r="K456" i="1"/>
  <c r="J456" i="1"/>
  <c r="M456" i="1"/>
  <c r="F457" i="1"/>
  <c r="L456" i="1"/>
  <c r="E457" i="1"/>
  <c r="H457" i="1"/>
  <c r="G457" i="1"/>
  <c r="I457" i="1"/>
  <c r="K457" i="1"/>
  <c r="J457" i="1"/>
  <c r="M457" i="1"/>
  <c r="F458" i="1"/>
  <c r="L457" i="1"/>
  <c r="E458" i="1"/>
  <c r="H458" i="1"/>
  <c r="G458" i="1"/>
  <c r="I458" i="1"/>
  <c r="K458" i="1"/>
  <c r="J458" i="1"/>
  <c r="M458" i="1"/>
  <c r="F459" i="1"/>
  <c r="L458" i="1"/>
  <c r="E459" i="1"/>
  <c r="H459" i="1"/>
  <c r="G459" i="1"/>
  <c r="I459" i="1"/>
  <c r="K459" i="1"/>
  <c r="J459" i="1"/>
  <c r="M459" i="1"/>
  <c r="F460" i="1"/>
  <c r="L459" i="1"/>
  <c r="E460" i="1"/>
  <c r="H460" i="1"/>
  <c r="G460" i="1"/>
  <c r="I460" i="1"/>
  <c r="K460" i="1"/>
  <c r="J460" i="1"/>
  <c r="M460" i="1"/>
  <c r="F461" i="1"/>
  <c r="L460" i="1"/>
  <c r="E461" i="1"/>
  <c r="H461" i="1"/>
  <c r="G461" i="1"/>
  <c r="I461" i="1"/>
  <c r="K461" i="1"/>
  <c r="J461" i="1"/>
  <c r="M461" i="1"/>
  <c r="F462" i="1"/>
  <c r="L461" i="1"/>
  <c r="E462" i="1"/>
  <c r="H462" i="1"/>
  <c r="G462" i="1"/>
  <c r="I462" i="1"/>
  <c r="K462" i="1"/>
  <c r="J462" i="1"/>
  <c r="M462" i="1"/>
  <c r="F463" i="1"/>
  <c r="L462" i="1"/>
  <c r="E463" i="1"/>
  <c r="H463" i="1"/>
  <c r="G463" i="1"/>
  <c r="I463" i="1"/>
  <c r="K463" i="1"/>
  <c r="J463" i="1"/>
  <c r="M463" i="1"/>
  <c r="F464" i="1"/>
  <c r="L463" i="1"/>
  <c r="E464" i="1"/>
  <c r="H464" i="1"/>
  <c r="G464" i="1"/>
  <c r="I464" i="1"/>
  <c r="K464" i="1"/>
  <c r="J464" i="1"/>
  <c r="M464" i="1"/>
  <c r="F465" i="1"/>
  <c r="L464" i="1"/>
  <c r="E465" i="1"/>
  <c r="H465" i="1"/>
  <c r="G465" i="1"/>
  <c r="I465" i="1"/>
  <c r="K465" i="1"/>
  <c r="J465" i="1"/>
  <c r="M465" i="1"/>
  <c r="F466" i="1"/>
  <c r="L465" i="1"/>
  <c r="E466" i="1"/>
  <c r="H466" i="1"/>
  <c r="G466" i="1"/>
  <c r="I466" i="1"/>
  <c r="K466" i="1"/>
  <c r="J466" i="1"/>
  <c r="M466" i="1"/>
  <c r="F467" i="1"/>
  <c r="L466" i="1"/>
  <c r="E467" i="1"/>
  <c r="H467" i="1"/>
  <c r="G467" i="1"/>
  <c r="I467" i="1"/>
  <c r="K467" i="1"/>
  <c r="J467" i="1"/>
  <c r="M467" i="1"/>
  <c r="F468" i="1"/>
  <c r="L467" i="1"/>
  <c r="E468" i="1"/>
  <c r="H468" i="1"/>
  <c r="G468" i="1"/>
  <c r="I468" i="1"/>
  <c r="K468" i="1"/>
  <c r="J468" i="1"/>
  <c r="M468" i="1"/>
  <c r="F469" i="1"/>
  <c r="L468" i="1"/>
  <c r="E469" i="1"/>
  <c r="H469" i="1"/>
  <c r="G469" i="1"/>
  <c r="I469" i="1"/>
  <c r="K469" i="1"/>
  <c r="J469" i="1"/>
  <c r="M469" i="1"/>
  <c r="F470" i="1"/>
  <c r="L469" i="1"/>
  <c r="E470" i="1"/>
  <c r="H470" i="1"/>
  <c r="G470" i="1"/>
  <c r="I470" i="1"/>
  <c r="K470" i="1"/>
  <c r="J470" i="1"/>
  <c r="M470" i="1"/>
  <c r="F471" i="1"/>
  <c r="L470" i="1"/>
  <c r="E471" i="1"/>
  <c r="H471" i="1"/>
  <c r="G471" i="1"/>
  <c r="I471" i="1"/>
  <c r="K471" i="1"/>
  <c r="J471" i="1"/>
  <c r="M471" i="1"/>
  <c r="F472" i="1"/>
  <c r="L471" i="1"/>
  <c r="E472" i="1"/>
  <c r="H472" i="1"/>
  <c r="G472" i="1"/>
  <c r="I472" i="1"/>
  <c r="K472" i="1"/>
  <c r="J472" i="1"/>
  <c r="M472" i="1"/>
  <c r="F473" i="1"/>
  <c r="L472" i="1"/>
  <c r="E473" i="1"/>
  <c r="H473" i="1"/>
  <c r="G473" i="1"/>
  <c r="I473" i="1"/>
  <c r="K473" i="1"/>
  <c r="J473" i="1"/>
  <c r="M473" i="1"/>
  <c r="F474" i="1"/>
  <c r="L473" i="1"/>
  <c r="E474" i="1"/>
  <c r="H474" i="1"/>
  <c r="G474" i="1"/>
  <c r="I474" i="1"/>
  <c r="K474" i="1"/>
  <c r="J474" i="1"/>
  <c r="M474" i="1"/>
  <c r="F475" i="1"/>
  <c r="L474" i="1"/>
  <c r="E475" i="1"/>
  <c r="H475" i="1"/>
  <c r="G475" i="1"/>
  <c r="I475" i="1"/>
  <c r="K475" i="1"/>
  <c r="J475" i="1"/>
  <c r="M475" i="1"/>
  <c r="F476" i="1"/>
  <c r="L475" i="1"/>
  <c r="E476" i="1"/>
  <c r="H476" i="1"/>
  <c r="G476" i="1"/>
  <c r="I476" i="1"/>
  <c r="K476" i="1"/>
  <c r="J476" i="1"/>
  <c r="M476" i="1"/>
  <c r="F477" i="1"/>
  <c r="L476" i="1"/>
  <c r="E477" i="1"/>
  <c r="H477" i="1"/>
  <c r="G477" i="1"/>
  <c r="I477" i="1"/>
  <c r="K477" i="1"/>
  <c r="J477" i="1"/>
  <c r="M477" i="1"/>
  <c r="F478" i="1"/>
  <c r="L477" i="1"/>
  <c r="E478" i="1"/>
  <c r="H478" i="1"/>
  <c r="G478" i="1"/>
  <c r="I478" i="1"/>
  <c r="K478" i="1"/>
  <c r="J478" i="1"/>
  <c r="M478" i="1"/>
  <c r="F479" i="1"/>
  <c r="L478" i="1"/>
  <c r="E479" i="1"/>
  <c r="H479" i="1"/>
  <c r="G479" i="1"/>
  <c r="I479" i="1"/>
  <c r="K479" i="1"/>
  <c r="J479" i="1"/>
  <c r="M479" i="1"/>
  <c r="F480" i="1"/>
  <c r="L479" i="1"/>
  <c r="E480" i="1"/>
  <c r="H480" i="1"/>
  <c r="G480" i="1"/>
  <c r="I480" i="1"/>
  <c r="K480" i="1"/>
  <c r="J480" i="1"/>
  <c r="M480" i="1"/>
  <c r="F481" i="1"/>
  <c r="L480" i="1"/>
  <c r="E481" i="1"/>
  <c r="H481" i="1"/>
  <c r="G481" i="1"/>
  <c r="I481" i="1"/>
  <c r="K481" i="1"/>
  <c r="J481" i="1"/>
  <c r="M481" i="1"/>
  <c r="F482" i="1"/>
  <c r="L481" i="1"/>
  <c r="E482" i="1"/>
  <c r="H482" i="1"/>
  <c r="G482" i="1"/>
  <c r="I482" i="1"/>
  <c r="K482" i="1"/>
  <c r="J482" i="1"/>
  <c r="M482" i="1"/>
  <c r="F483" i="1"/>
  <c r="L482" i="1"/>
  <c r="E483" i="1"/>
  <c r="H483" i="1"/>
  <c r="G483" i="1"/>
  <c r="I483" i="1"/>
  <c r="K483" i="1"/>
  <c r="J483" i="1"/>
  <c r="M483" i="1"/>
  <c r="F484" i="1"/>
  <c r="L483" i="1"/>
  <c r="E484" i="1"/>
  <c r="H484" i="1"/>
  <c r="G484" i="1"/>
  <c r="I484" i="1"/>
  <c r="K484" i="1"/>
  <c r="J484" i="1"/>
  <c r="M484" i="1"/>
  <c r="F485" i="1"/>
  <c r="L484" i="1"/>
  <c r="E485" i="1"/>
  <c r="H485" i="1"/>
  <c r="G485" i="1"/>
  <c r="I485" i="1"/>
  <c r="K485" i="1"/>
  <c r="J485" i="1"/>
  <c r="M485" i="1"/>
  <c r="F486" i="1"/>
  <c r="L485" i="1"/>
  <c r="E486" i="1"/>
  <c r="H486" i="1"/>
  <c r="G486" i="1"/>
  <c r="I486" i="1"/>
  <c r="K486" i="1"/>
  <c r="J486" i="1"/>
  <c r="M486" i="1"/>
  <c r="F487" i="1"/>
  <c r="L486" i="1"/>
  <c r="E487" i="1"/>
  <c r="H487" i="1"/>
  <c r="G487" i="1"/>
  <c r="I487" i="1"/>
  <c r="K487" i="1"/>
  <c r="J487" i="1"/>
  <c r="M487" i="1"/>
  <c r="F488" i="1"/>
  <c r="L487" i="1"/>
  <c r="E488" i="1"/>
  <c r="H488" i="1"/>
  <c r="G488" i="1"/>
  <c r="I488" i="1"/>
  <c r="K488" i="1"/>
  <c r="J488" i="1"/>
  <c r="M488" i="1"/>
  <c r="F489" i="1"/>
  <c r="L488" i="1"/>
  <c r="E489" i="1"/>
  <c r="H489" i="1"/>
  <c r="G489" i="1"/>
  <c r="I489" i="1"/>
  <c r="K489" i="1"/>
  <c r="J489" i="1"/>
  <c r="M489" i="1"/>
  <c r="F490" i="1"/>
  <c r="L489" i="1"/>
  <c r="E490" i="1"/>
  <c r="H490" i="1"/>
  <c r="G490" i="1"/>
  <c r="I490" i="1"/>
  <c r="K490" i="1"/>
  <c r="J490" i="1"/>
  <c r="M490" i="1"/>
  <c r="F491" i="1"/>
  <c r="L490" i="1"/>
  <c r="E491" i="1"/>
  <c r="H491" i="1"/>
  <c r="G491" i="1"/>
  <c r="I491" i="1"/>
  <c r="K491" i="1"/>
  <c r="J491" i="1"/>
  <c r="M491" i="1"/>
  <c r="F492" i="1"/>
  <c r="L491" i="1"/>
  <c r="E492" i="1"/>
  <c r="H492" i="1"/>
  <c r="G492" i="1"/>
  <c r="I492" i="1"/>
  <c r="K492" i="1"/>
  <c r="J492" i="1"/>
  <c r="M492" i="1"/>
  <c r="F493" i="1"/>
  <c r="L492" i="1"/>
  <c r="E493" i="1"/>
  <c r="H493" i="1"/>
  <c r="G493" i="1"/>
  <c r="I493" i="1"/>
  <c r="K493" i="1"/>
  <c r="J493" i="1"/>
  <c r="M493" i="1"/>
  <c r="F494" i="1"/>
  <c r="L493" i="1"/>
  <c r="E494" i="1"/>
  <c r="H494" i="1"/>
  <c r="G494" i="1"/>
  <c r="I494" i="1"/>
  <c r="K494" i="1"/>
  <c r="J494" i="1"/>
  <c r="M494" i="1"/>
  <c r="F495" i="1"/>
  <c r="L494" i="1"/>
  <c r="E495" i="1"/>
  <c r="H495" i="1"/>
  <c r="G495" i="1"/>
  <c r="I495" i="1"/>
  <c r="K495" i="1"/>
  <c r="J495" i="1"/>
  <c r="M495" i="1"/>
  <c r="F496" i="1"/>
  <c r="L495" i="1"/>
  <c r="E496" i="1"/>
  <c r="H496" i="1"/>
  <c r="G496" i="1"/>
  <c r="I496" i="1"/>
  <c r="K496" i="1"/>
  <c r="J496" i="1"/>
  <c r="M496" i="1"/>
  <c r="F497" i="1"/>
  <c r="L496" i="1"/>
  <c r="E497" i="1"/>
  <c r="H497" i="1"/>
  <c r="G497" i="1"/>
  <c r="I497" i="1"/>
  <c r="K497" i="1"/>
  <c r="J497" i="1"/>
  <c r="M497" i="1"/>
  <c r="F498" i="1"/>
  <c r="L497" i="1"/>
  <c r="E498" i="1"/>
  <c r="H498" i="1"/>
  <c r="G498" i="1"/>
  <c r="I498" i="1"/>
  <c r="K498" i="1"/>
  <c r="J498" i="1"/>
  <c r="M498" i="1"/>
  <c r="F499" i="1"/>
  <c r="L498" i="1"/>
  <c r="E499" i="1"/>
  <c r="H499" i="1"/>
  <c r="G499" i="1"/>
  <c r="I499" i="1"/>
  <c r="K499" i="1"/>
  <c r="J499" i="1"/>
  <c r="M499" i="1"/>
  <c r="F500" i="1"/>
  <c r="L499" i="1"/>
  <c r="E500" i="1"/>
  <c r="H500" i="1"/>
  <c r="G500" i="1"/>
  <c r="I500" i="1"/>
  <c r="K500" i="1"/>
  <c r="J500" i="1"/>
  <c r="M500" i="1"/>
  <c r="F501" i="1"/>
  <c r="L500" i="1"/>
  <c r="E501" i="1"/>
  <c r="H501" i="1"/>
  <c r="G501" i="1"/>
  <c r="I501" i="1"/>
  <c r="K501" i="1"/>
  <c r="J501" i="1"/>
  <c r="M501" i="1"/>
  <c r="F502" i="1"/>
  <c r="L501" i="1"/>
  <c r="E502" i="1"/>
  <c r="H502" i="1"/>
  <c r="G502" i="1"/>
  <c r="I502" i="1"/>
  <c r="K502" i="1"/>
  <c r="J502" i="1"/>
  <c r="M502" i="1"/>
  <c r="F503" i="1"/>
  <c r="L502" i="1"/>
  <c r="E503" i="1"/>
  <c r="H503" i="1"/>
  <c r="G503" i="1"/>
  <c r="I503" i="1"/>
  <c r="K503" i="1"/>
  <c r="J503" i="1"/>
  <c r="M503" i="1"/>
  <c r="F504" i="1"/>
  <c r="L503" i="1"/>
  <c r="E504" i="1"/>
  <c r="H504" i="1"/>
  <c r="G504" i="1"/>
  <c r="I504" i="1"/>
  <c r="K504" i="1"/>
  <c r="J504" i="1"/>
  <c r="M504" i="1"/>
  <c r="F505" i="1"/>
  <c r="L504" i="1"/>
  <c r="E505" i="1"/>
  <c r="H505" i="1"/>
  <c r="G505" i="1"/>
  <c r="I505" i="1"/>
  <c r="K505" i="1"/>
  <c r="J505" i="1"/>
  <c r="M505" i="1"/>
  <c r="F506" i="1"/>
  <c r="L505" i="1"/>
  <c r="E506" i="1"/>
  <c r="H506" i="1"/>
  <c r="G506" i="1"/>
  <c r="I506" i="1"/>
  <c r="K506" i="1"/>
  <c r="J506" i="1"/>
  <c r="M506" i="1"/>
  <c r="F507" i="1"/>
  <c r="L506" i="1"/>
  <c r="E507" i="1"/>
  <c r="H507" i="1"/>
  <c r="G507" i="1"/>
  <c r="I507" i="1"/>
  <c r="K507" i="1"/>
  <c r="J507" i="1"/>
  <c r="M507" i="1"/>
  <c r="F508" i="1"/>
  <c r="L507" i="1"/>
  <c r="E508" i="1"/>
  <c r="H508" i="1"/>
  <c r="G508" i="1"/>
  <c r="I508" i="1"/>
  <c r="K508" i="1"/>
  <c r="J508" i="1"/>
  <c r="M508" i="1"/>
  <c r="F509" i="1"/>
  <c r="L508" i="1"/>
  <c r="E509" i="1"/>
  <c r="H509" i="1"/>
  <c r="G509" i="1"/>
  <c r="I509" i="1"/>
  <c r="K509" i="1"/>
  <c r="J509" i="1"/>
  <c r="M509" i="1"/>
  <c r="F510" i="1"/>
  <c r="L509" i="1"/>
  <c r="E510" i="1"/>
  <c r="H510" i="1"/>
  <c r="G510" i="1"/>
  <c r="I510" i="1"/>
  <c r="K510" i="1"/>
  <c r="J510" i="1"/>
  <c r="M510" i="1"/>
  <c r="F511" i="1"/>
  <c r="L510" i="1"/>
  <c r="E511" i="1"/>
  <c r="H511" i="1"/>
  <c r="G511" i="1"/>
  <c r="I511" i="1"/>
  <c r="K511" i="1"/>
  <c r="J511" i="1"/>
  <c r="M511" i="1"/>
  <c r="F512" i="1"/>
  <c r="L511" i="1"/>
  <c r="E512" i="1"/>
  <c r="H512" i="1"/>
  <c r="G512" i="1"/>
  <c r="I512" i="1"/>
  <c r="K512" i="1"/>
  <c r="J512" i="1"/>
  <c r="M512" i="1"/>
  <c r="F513" i="1"/>
  <c r="L512" i="1"/>
  <c r="E513" i="1"/>
  <c r="H513" i="1"/>
  <c r="G513" i="1"/>
  <c r="I513" i="1"/>
  <c r="K513" i="1"/>
  <c r="J513" i="1"/>
  <c r="M513" i="1"/>
  <c r="F514" i="1"/>
  <c r="L513" i="1"/>
  <c r="E514" i="1"/>
  <c r="H514" i="1"/>
  <c r="G514" i="1"/>
  <c r="I514" i="1"/>
  <c r="K514" i="1"/>
  <c r="J514" i="1"/>
  <c r="M514" i="1"/>
  <c r="F515" i="1"/>
  <c r="L514" i="1"/>
  <c r="E515" i="1"/>
  <c r="H515" i="1"/>
  <c r="G515" i="1"/>
  <c r="I515" i="1"/>
  <c r="K515" i="1"/>
  <c r="J515" i="1"/>
  <c r="M515" i="1"/>
  <c r="F516" i="1"/>
  <c r="L515" i="1"/>
  <c r="E516" i="1"/>
  <c r="H516" i="1"/>
  <c r="G516" i="1"/>
  <c r="I516" i="1"/>
  <c r="K516" i="1"/>
  <c r="J516" i="1"/>
  <c r="M516" i="1"/>
  <c r="F517" i="1"/>
  <c r="L516" i="1"/>
  <c r="E517" i="1"/>
  <c r="H517" i="1"/>
  <c r="G517" i="1"/>
  <c r="I517" i="1"/>
  <c r="K517" i="1"/>
  <c r="J517" i="1"/>
  <c r="M517" i="1"/>
  <c r="F518" i="1"/>
  <c r="L517" i="1"/>
  <c r="E518" i="1"/>
  <c r="H518" i="1"/>
  <c r="G518" i="1"/>
  <c r="I518" i="1"/>
  <c r="K518" i="1"/>
  <c r="J518" i="1"/>
  <c r="M518" i="1"/>
  <c r="F519" i="1"/>
  <c r="L518" i="1"/>
  <c r="E519" i="1"/>
  <c r="H519" i="1"/>
  <c r="G519" i="1"/>
  <c r="I519" i="1"/>
  <c r="K519" i="1"/>
  <c r="J519" i="1"/>
  <c r="M519" i="1"/>
  <c r="F520" i="1"/>
  <c r="L519" i="1"/>
  <c r="E520" i="1"/>
  <c r="H520" i="1"/>
  <c r="G520" i="1"/>
  <c r="I520" i="1"/>
  <c r="K520" i="1"/>
  <c r="J520" i="1"/>
  <c r="M520" i="1"/>
  <c r="F521" i="1"/>
  <c r="L520" i="1"/>
  <c r="E521" i="1"/>
  <c r="H521" i="1"/>
  <c r="G521" i="1"/>
  <c r="I521" i="1"/>
  <c r="K521" i="1"/>
  <c r="J521" i="1"/>
  <c r="M521" i="1"/>
  <c r="F522" i="1"/>
  <c r="L521" i="1"/>
  <c r="E522" i="1"/>
  <c r="H522" i="1"/>
  <c r="G522" i="1"/>
  <c r="I522" i="1"/>
  <c r="K522" i="1"/>
  <c r="J522" i="1"/>
  <c r="M522" i="1"/>
  <c r="F523" i="1"/>
  <c r="L522" i="1"/>
  <c r="E523" i="1"/>
  <c r="H523" i="1"/>
  <c r="G523" i="1"/>
  <c r="I523" i="1"/>
  <c r="K523" i="1"/>
  <c r="J523" i="1"/>
  <c r="M523" i="1"/>
  <c r="F524" i="1"/>
  <c r="L523" i="1"/>
  <c r="E524" i="1"/>
  <c r="H524" i="1"/>
  <c r="G524" i="1"/>
  <c r="I524" i="1"/>
  <c r="K524" i="1"/>
  <c r="J524" i="1"/>
  <c r="M524" i="1"/>
  <c r="F525" i="1"/>
  <c r="L524" i="1"/>
  <c r="E525" i="1"/>
  <c r="H525" i="1"/>
  <c r="G525" i="1"/>
  <c r="I525" i="1"/>
  <c r="K525" i="1"/>
  <c r="J525" i="1"/>
  <c r="M525" i="1"/>
  <c r="F526" i="1"/>
  <c r="L525" i="1"/>
  <c r="E526" i="1"/>
  <c r="H526" i="1"/>
  <c r="G526" i="1"/>
  <c r="I526" i="1"/>
  <c r="K526" i="1"/>
  <c r="J526" i="1"/>
  <c r="M526" i="1"/>
  <c r="F527" i="1"/>
  <c r="L526" i="1"/>
  <c r="E527" i="1"/>
  <c r="H527" i="1"/>
  <c r="G527" i="1"/>
  <c r="I527" i="1"/>
  <c r="K527" i="1"/>
  <c r="J527" i="1"/>
  <c r="M527" i="1"/>
  <c r="F528" i="1"/>
  <c r="L527" i="1"/>
  <c r="E528" i="1"/>
  <c r="H528" i="1"/>
  <c r="G528" i="1"/>
  <c r="I528" i="1"/>
  <c r="K528" i="1"/>
  <c r="J528" i="1"/>
  <c r="M528" i="1"/>
  <c r="F529" i="1"/>
  <c r="L528" i="1"/>
  <c r="E529" i="1"/>
  <c r="H529" i="1"/>
  <c r="G529" i="1"/>
  <c r="I529" i="1"/>
  <c r="K529" i="1"/>
  <c r="J529" i="1"/>
  <c r="M529" i="1"/>
  <c r="F530" i="1"/>
  <c r="L529" i="1"/>
  <c r="E530" i="1"/>
  <c r="H530" i="1"/>
  <c r="G530" i="1"/>
  <c r="I530" i="1"/>
  <c r="K530" i="1"/>
  <c r="J530" i="1"/>
  <c r="M530" i="1"/>
  <c r="F531" i="1"/>
  <c r="L530" i="1"/>
  <c r="E531" i="1"/>
  <c r="H531" i="1"/>
  <c r="G531" i="1"/>
  <c r="I531" i="1"/>
  <c r="K531" i="1"/>
  <c r="J531" i="1"/>
  <c r="M531" i="1"/>
  <c r="F532" i="1"/>
  <c r="L531" i="1"/>
  <c r="E532" i="1"/>
  <c r="H532" i="1"/>
  <c r="G532" i="1"/>
  <c r="I532" i="1"/>
  <c r="K532" i="1"/>
  <c r="J532" i="1"/>
  <c r="M532" i="1"/>
  <c r="F533" i="1"/>
  <c r="L532" i="1"/>
  <c r="E533" i="1"/>
  <c r="H533" i="1"/>
  <c r="G533" i="1"/>
  <c r="I533" i="1"/>
  <c r="K533" i="1"/>
  <c r="J533" i="1"/>
  <c r="M533" i="1"/>
  <c r="F534" i="1"/>
  <c r="L533" i="1"/>
  <c r="E534" i="1"/>
  <c r="H534" i="1"/>
  <c r="G534" i="1"/>
  <c r="I534" i="1"/>
  <c r="K534" i="1"/>
  <c r="J534" i="1"/>
  <c r="M534" i="1"/>
  <c r="F535" i="1"/>
  <c r="L534" i="1"/>
  <c r="E535" i="1"/>
  <c r="H535" i="1"/>
  <c r="G535" i="1"/>
  <c r="I535" i="1"/>
  <c r="K535" i="1"/>
  <c r="J535" i="1"/>
  <c r="M535" i="1"/>
  <c r="F536" i="1"/>
  <c r="L535" i="1"/>
  <c r="E536" i="1"/>
  <c r="H536" i="1"/>
  <c r="G536" i="1"/>
  <c r="I536" i="1"/>
  <c r="K536" i="1"/>
  <c r="J536" i="1"/>
  <c r="M536" i="1"/>
  <c r="F537" i="1"/>
  <c r="L536" i="1"/>
  <c r="E537" i="1"/>
  <c r="H537" i="1"/>
  <c r="G537" i="1"/>
  <c r="I537" i="1"/>
  <c r="K537" i="1"/>
  <c r="J537" i="1"/>
  <c r="M537" i="1"/>
  <c r="F538" i="1"/>
  <c r="L537" i="1"/>
  <c r="E538" i="1"/>
  <c r="H538" i="1"/>
  <c r="G538" i="1"/>
  <c r="I538" i="1"/>
  <c r="K538" i="1"/>
  <c r="J538" i="1"/>
  <c r="M538" i="1"/>
  <c r="F539" i="1"/>
  <c r="L538" i="1"/>
  <c r="E539" i="1"/>
  <c r="H539" i="1"/>
  <c r="G539" i="1"/>
  <c r="I539" i="1"/>
  <c r="K539" i="1"/>
  <c r="J539" i="1"/>
  <c r="M539" i="1"/>
  <c r="F540" i="1"/>
  <c r="L539" i="1"/>
  <c r="E540" i="1"/>
  <c r="H540" i="1"/>
  <c r="G540" i="1"/>
  <c r="I540" i="1"/>
  <c r="K540" i="1"/>
  <c r="J540" i="1"/>
  <c r="M540" i="1"/>
  <c r="F541" i="1"/>
  <c r="L540" i="1"/>
  <c r="E541" i="1"/>
  <c r="H541" i="1"/>
  <c r="G541" i="1"/>
  <c r="I541" i="1"/>
  <c r="K541" i="1"/>
  <c r="J541" i="1"/>
  <c r="M541" i="1"/>
  <c r="F542" i="1"/>
  <c r="L541" i="1"/>
  <c r="E542" i="1"/>
  <c r="H542" i="1"/>
  <c r="G542" i="1"/>
  <c r="I542" i="1"/>
  <c r="K542" i="1"/>
  <c r="J542" i="1"/>
  <c r="M542" i="1"/>
  <c r="F543" i="1"/>
  <c r="L542" i="1"/>
  <c r="E543" i="1"/>
  <c r="H543" i="1"/>
  <c r="G543" i="1"/>
  <c r="I543" i="1"/>
  <c r="K543" i="1"/>
  <c r="J543" i="1"/>
  <c r="M543" i="1"/>
  <c r="F544" i="1"/>
  <c r="L543" i="1"/>
  <c r="E544" i="1"/>
  <c r="H544" i="1"/>
  <c r="G544" i="1"/>
  <c r="I544" i="1"/>
  <c r="K544" i="1"/>
  <c r="J544" i="1"/>
  <c r="M544" i="1"/>
  <c r="F545" i="1"/>
  <c r="L544" i="1"/>
  <c r="E545" i="1"/>
  <c r="H545" i="1"/>
  <c r="G545" i="1"/>
  <c r="I545" i="1"/>
  <c r="K545" i="1"/>
  <c r="J545" i="1"/>
  <c r="M545" i="1"/>
  <c r="F546" i="1"/>
  <c r="L545" i="1"/>
  <c r="E546" i="1"/>
  <c r="H546" i="1"/>
  <c r="G546" i="1"/>
  <c r="I546" i="1"/>
  <c r="K546" i="1"/>
  <c r="J546" i="1"/>
  <c r="M546" i="1"/>
  <c r="F547" i="1"/>
  <c r="L546" i="1"/>
  <c r="E547" i="1"/>
  <c r="H547" i="1"/>
  <c r="G547" i="1"/>
  <c r="I547" i="1"/>
  <c r="K547" i="1"/>
  <c r="J547" i="1"/>
  <c r="M547" i="1"/>
  <c r="F548" i="1"/>
  <c r="L547" i="1"/>
  <c r="E548" i="1"/>
  <c r="H548" i="1"/>
  <c r="G548" i="1"/>
  <c r="I548" i="1"/>
  <c r="K548" i="1"/>
  <c r="J548" i="1"/>
  <c r="M548" i="1"/>
  <c r="F549" i="1"/>
  <c r="L548" i="1"/>
  <c r="E549" i="1"/>
  <c r="H549" i="1"/>
  <c r="G549" i="1"/>
  <c r="I549" i="1"/>
  <c r="K549" i="1"/>
  <c r="J549" i="1"/>
  <c r="M549" i="1"/>
  <c r="F550" i="1"/>
  <c r="L549" i="1"/>
  <c r="E550" i="1"/>
  <c r="H550" i="1"/>
  <c r="G550" i="1"/>
  <c r="I550" i="1"/>
  <c r="K550" i="1"/>
  <c r="J550" i="1"/>
  <c r="M550" i="1"/>
  <c r="F551" i="1"/>
  <c r="L550" i="1"/>
  <c r="E551" i="1"/>
  <c r="H551" i="1"/>
  <c r="G551" i="1"/>
  <c r="I551" i="1"/>
  <c r="K551" i="1"/>
  <c r="J551" i="1"/>
  <c r="M551" i="1"/>
  <c r="F552" i="1"/>
  <c r="L551" i="1"/>
  <c r="E552" i="1"/>
  <c r="H552" i="1"/>
  <c r="G552" i="1"/>
  <c r="I552" i="1"/>
  <c r="K552" i="1"/>
  <c r="J552" i="1"/>
  <c r="M552" i="1"/>
  <c r="F553" i="1"/>
  <c r="L552" i="1"/>
  <c r="E553" i="1"/>
  <c r="H553" i="1"/>
  <c r="G553" i="1"/>
  <c r="I553" i="1"/>
  <c r="K553" i="1"/>
  <c r="J553" i="1"/>
  <c r="M553" i="1"/>
  <c r="F554" i="1"/>
  <c r="L553" i="1"/>
  <c r="E554" i="1"/>
  <c r="H554" i="1"/>
  <c r="G554" i="1"/>
  <c r="I554" i="1"/>
  <c r="K554" i="1"/>
  <c r="J554" i="1"/>
  <c r="M554" i="1"/>
  <c r="F555" i="1"/>
  <c r="L554" i="1"/>
  <c r="E555" i="1"/>
  <c r="H555" i="1"/>
  <c r="G555" i="1"/>
  <c r="I555" i="1"/>
  <c r="K555" i="1"/>
  <c r="J555" i="1"/>
  <c r="M555" i="1"/>
  <c r="F556" i="1"/>
  <c r="L555" i="1"/>
  <c r="E556" i="1"/>
  <c r="H556" i="1"/>
  <c r="G556" i="1"/>
  <c r="I556" i="1"/>
  <c r="K556" i="1"/>
  <c r="J556" i="1"/>
  <c r="M556" i="1"/>
  <c r="F557" i="1"/>
  <c r="L556" i="1"/>
  <c r="E557" i="1"/>
  <c r="H557" i="1"/>
  <c r="G557" i="1"/>
  <c r="I557" i="1"/>
  <c r="K557" i="1"/>
  <c r="J557" i="1"/>
  <c r="M557" i="1"/>
  <c r="F558" i="1"/>
  <c r="L557" i="1"/>
  <c r="E558" i="1"/>
  <c r="H558" i="1"/>
  <c r="G558" i="1"/>
  <c r="I558" i="1"/>
  <c r="K558" i="1"/>
  <c r="J558" i="1"/>
  <c r="M558" i="1"/>
  <c r="F559" i="1"/>
  <c r="L558" i="1"/>
  <c r="E559" i="1"/>
  <c r="H559" i="1"/>
  <c r="G559" i="1"/>
  <c r="I559" i="1"/>
  <c r="K559" i="1"/>
  <c r="J559" i="1"/>
  <c r="M559" i="1"/>
  <c r="F560" i="1"/>
  <c r="L559" i="1"/>
  <c r="E560" i="1"/>
  <c r="H560" i="1"/>
  <c r="G560" i="1"/>
  <c r="I560" i="1"/>
  <c r="K560" i="1"/>
  <c r="J560" i="1"/>
  <c r="M560" i="1"/>
  <c r="F561" i="1"/>
  <c r="L560" i="1"/>
  <c r="E561" i="1"/>
  <c r="H561" i="1"/>
  <c r="G561" i="1"/>
  <c r="I561" i="1"/>
  <c r="K561" i="1"/>
  <c r="J561" i="1"/>
  <c r="M561" i="1"/>
  <c r="F562" i="1"/>
  <c r="L561" i="1"/>
  <c r="E562" i="1"/>
  <c r="H562" i="1"/>
  <c r="G562" i="1"/>
  <c r="I562" i="1"/>
  <c r="K562" i="1"/>
  <c r="J562" i="1"/>
  <c r="M562" i="1"/>
  <c r="F563" i="1"/>
  <c r="L562" i="1"/>
  <c r="E563" i="1"/>
  <c r="H563" i="1"/>
  <c r="G563" i="1"/>
  <c r="I563" i="1"/>
  <c r="K563" i="1"/>
  <c r="J563" i="1"/>
  <c r="M563" i="1"/>
  <c r="F564" i="1"/>
  <c r="L563" i="1"/>
  <c r="E564" i="1"/>
  <c r="H564" i="1"/>
  <c r="G564" i="1"/>
  <c r="I564" i="1"/>
  <c r="K564" i="1"/>
  <c r="J564" i="1"/>
  <c r="M564" i="1"/>
  <c r="F565" i="1"/>
  <c r="L564" i="1"/>
  <c r="E565" i="1"/>
  <c r="H565" i="1"/>
  <c r="G565" i="1"/>
  <c r="I565" i="1"/>
  <c r="K565" i="1"/>
  <c r="J565" i="1"/>
  <c r="M565" i="1"/>
  <c r="F566" i="1"/>
  <c r="L565" i="1"/>
  <c r="E566" i="1"/>
  <c r="H566" i="1"/>
  <c r="G566" i="1"/>
  <c r="I566" i="1"/>
  <c r="K566" i="1"/>
  <c r="J566" i="1"/>
  <c r="M566" i="1"/>
  <c r="F567" i="1"/>
  <c r="L566" i="1"/>
  <c r="E567" i="1"/>
  <c r="H567" i="1"/>
  <c r="G567" i="1"/>
  <c r="I567" i="1"/>
  <c r="K567" i="1"/>
  <c r="J567" i="1"/>
  <c r="M567" i="1"/>
  <c r="F568" i="1"/>
  <c r="L567" i="1"/>
  <c r="E568" i="1"/>
  <c r="H568" i="1"/>
  <c r="G568" i="1"/>
  <c r="I568" i="1"/>
  <c r="K568" i="1"/>
  <c r="J568" i="1"/>
  <c r="M568" i="1"/>
  <c r="F569" i="1"/>
  <c r="L568" i="1"/>
  <c r="E569" i="1"/>
  <c r="H569" i="1"/>
  <c r="G569" i="1"/>
  <c r="I569" i="1"/>
  <c r="K569" i="1"/>
  <c r="J569" i="1"/>
  <c r="M569" i="1"/>
  <c r="F570" i="1"/>
  <c r="L569" i="1"/>
  <c r="E570" i="1"/>
  <c r="H570" i="1"/>
  <c r="G570" i="1"/>
  <c r="I570" i="1"/>
  <c r="K570" i="1"/>
  <c r="J570" i="1"/>
  <c r="M570" i="1"/>
  <c r="F571" i="1"/>
  <c r="L570" i="1"/>
  <c r="E571" i="1"/>
  <c r="H571" i="1"/>
  <c r="G571" i="1"/>
  <c r="I571" i="1"/>
  <c r="K571" i="1"/>
  <c r="J571" i="1"/>
  <c r="M571" i="1"/>
  <c r="F572" i="1"/>
  <c r="L571" i="1"/>
  <c r="E572" i="1"/>
  <c r="H572" i="1"/>
  <c r="G572" i="1"/>
  <c r="I572" i="1"/>
  <c r="K572" i="1"/>
  <c r="J572" i="1"/>
  <c r="M572" i="1"/>
  <c r="F573" i="1"/>
  <c r="L572" i="1"/>
  <c r="E573" i="1"/>
  <c r="H573" i="1"/>
  <c r="G573" i="1"/>
  <c r="I573" i="1"/>
  <c r="K573" i="1"/>
  <c r="J573" i="1"/>
  <c r="M573" i="1"/>
  <c r="F574" i="1"/>
  <c r="L573" i="1"/>
  <c r="E574" i="1"/>
  <c r="H574" i="1"/>
  <c r="G574" i="1"/>
  <c r="I574" i="1"/>
  <c r="K574" i="1"/>
  <c r="J574" i="1"/>
  <c r="M574" i="1"/>
  <c r="F575" i="1"/>
  <c r="L574" i="1"/>
  <c r="E575" i="1"/>
  <c r="H575" i="1"/>
  <c r="G575" i="1"/>
  <c r="I575" i="1"/>
  <c r="K575" i="1"/>
  <c r="J575" i="1"/>
  <c r="M575" i="1"/>
  <c r="F576" i="1"/>
  <c r="L575" i="1"/>
  <c r="E576" i="1"/>
  <c r="H576" i="1"/>
  <c r="G576" i="1"/>
  <c r="I576" i="1"/>
  <c r="K576" i="1"/>
  <c r="J576" i="1"/>
  <c r="M576" i="1"/>
  <c r="F577" i="1"/>
  <c r="L576" i="1"/>
  <c r="E577" i="1"/>
  <c r="H577" i="1"/>
  <c r="G577" i="1"/>
  <c r="I577" i="1"/>
  <c r="K577" i="1"/>
  <c r="J577" i="1"/>
  <c r="M577" i="1"/>
  <c r="F578" i="1"/>
  <c r="L577" i="1"/>
  <c r="E578" i="1"/>
  <c r="H578" i="1"/>
  <c r="G578" i="1"/>
  <c r="I578" i="1"/>
  <c r="K578" i="1"/>
  <c r="J578" i="1"/>
  <c r="M578" i="1"/>
  <c r="F579" i="1"/>
  <c r="L578" i="1"/>
  <c r="E579" i="1"/>
  <c r="H579" i="1"/>
  <c r="G579" i="1"/>
  <c r="I579" i="1"/>
  <c r="K579" i="1"/>
  <c r="J579" i="1"/>
  <c r="M579" i="1"/>
  <c r="F580" i="1"/>
  <c r="L579" i="1"/>
  <c r="E580" i="1"/>
  <c r="H580" i="1"/>
  <c r="G580" i="1"/>
  <c r="I580" i="1"/>
  <c r="K580" i="1"/>
  <c r="J580" i="1"/>
  <c r="M580" i="1"/>
  <c r="F581" i="1"/>
  <c r="L580" i="1"/>
  <c r="E581" i="1"/>
  <c r="H581" i="1"/>
  <c r="G581" i="1"/>
  <c r="I581" i="1"/>
  <c r="K581" i="1"/>
  <c r="J581" i="1"/>
  <c r="M581" i="1"/>
  <c r="F582" i="1"/>
  <c r="L581" i="1"/>
  <c r="E582" i="1"/>
  <c r="H582" i="1"/>
  <c r="G582" i="1"/>
  <c r="I582" i="1"/>
  <c r="K582" i="1"/>
  <c r="J582" i="1"/>
  <c r="M582" i="1"/>
  <c r="F583" i="1"/>
  <c r="L582" i="1"/>
  <c r="E583" i="1"/>
  <c r="H583" i="1"/>
  <c r="G583" i="1"/>
  <c r="I583" i="1"/>
  <c r="K583" i="1"/>
  <c r="J583" i="1"/>
  <c r="M583" i="1"/>
  <c r="F584" i="1"/>
  <c r="L583" i="1"/>
  <c r="E584" i="1"/>
  <c r="H584" i="1"/>
  <c r="G584" i="1"/>
  <c r="I584" i="1"/>
  <c r="K584" i="1"/>
  <c r="J584" i="1"/>
  <c r="M584" i="1"/>
  <c r="F585" i="1"/>
  <c r="L584" i="1"/>
  <c r="E585" i="1"/>
  <c r="H585" i="1"/>
  <c r="G585" i="1"/>
  <c r="I585" i="1"/>
  <c r="K585" i="1"/>
  <c r="J585" i="1"/>
  <c r="M585" i="1"/>
  <c r="F586" i="1"/>
  <c r="L585" i="1"/>
  <c r="E586" i="1"/>
  <c r="H586" i="1"/>
  <c r="G586" i="1"/>
  <c r="I586" i="1"/>
  <c r="K586" i="1"/>
  <c r="J586" i="1"/>
  <c r="M586" i="1"/>
  <c r="F587" i="1"/>
  <c r="L586" i="1"/>
  <c r="E587" i="1"/>
  <c r="H587" i="1"/>
  <c r="G587" i="1"/>
  <c r="I587" i="1"/>
  <c r="K587" i="1"/>
  <c r="J587" i="1"/>
  <c r="M587" i="1"/>
  <c r="F588" i="1"/>
  <c r="L587" i="1"/>
  <c r="E588" i="1"/>
  <c r="H588" i="1"/>
  <c r="G588" i="1"/>
  <c r="I588" i="1"/>
  <c r="K588" i="1"/>
  <c r="J588" i="1"/>
  <c r="M588" i="1"/>
  <c r="F589" i="1"/>
  <c r="L588" i="1"/>
  <c r="E589" i="1"/>
  <c r="H589" i="1"/>
  <c r="G589" i="1"/>
  <c r="I589" i="1"/>
  <c r="K589" i="1"/>
  <c r="J589" i="1"/>
  <c r="M589" i="1"/>
  <c r="F590" i="1"/>
  <c r="L589" i="1"/>
  <c r="E590" i="1"/>
  <c r="H590" i="1"/>
  <c r="G590" i="1"/>
  <c r="I590" i="1"/>
  <c r="K590" i="1"/>
  <c r="J590" i="1"/>
  <c r="M590" i="1"/>
  <c r="F591" i="1"/>
  <c r="L590" i="1"/>
  <c r="E591" i="1"/>
  <c r="H591" i="1"/>
  <c r="G591" i="1"/>
  <c r="I591" i="1"/>
  <c r="K591" i="1"/>
  <c r="J591" i="1"/>
  <c r="M591" i="1"/>
  <c r="F592" i="1"/>
  <c r="L591" i="1"/>
  <c r="E592" i="1"/>
  <c r="H592" i="1"/>
  <c r="G592" i="1"/>
  <c r="I592" i="1"/>
  <c r="K592" i="1"/>
  <c r="J592" i="1"/>
  <c r="M592" i="1"/>
  <c r="F593" i="1"/>
  <c r="L592" i="1"/>
  <c r="E593" i="1"/>
  <c r="H593" i="1"/>
  <c r="G593" i="1"/>
  <c r="I593" i="1"/>
  <c r="K593" i="1"/>
  <c r="J593" i="1"/>
  <c r="M593" i="1"/>
  <c r="F594" i="1"/>
  <c r="L593" i="1"/>
  <c r="E594" i="1"/>
  <c r="H594" i="1"/>
  <c r="G594" i="1"/>
  <c r="I594" i="1"/>
  <c r="K594" i="1"/>
  <c r="J594" i="1"/>
  <c r="M594" i="1"/>
  <c r="F595" i="1"/>
  <c r="L594" i="1"/>
  <c r="E595" i="1"/>
  <c r="H595" i="1"/>
  <c r="G595" i="1"/>
  <c r="I595" i="1"/>
  <c r="K595" i="1"/>
  <c r="J595" i="1"/>
  <c r="M595" i="1"/>
  <c r="F596" i="1"/>
  <c r="L595" i="1"/>
  <c r="E596" i="1"/>
  <c r="H596" i="1"/>
  <c r="G596" i="1"/>
  <c r="I596" i="1"/>
  <c r="K596" i="1"/>
  <c r="J596" i="1"/>
  <c r="M596" i="1"/>
  <c r="F597" i="1"/>
  <c r="L596" i="1"/>
  <c r="E597" i="1"/>
  <c r="H597" i="1"/>
  <c r="G597" i="1"/>
  <c r="I597" i="1"/>
  <c r="K597" i="1"/>
  <c r="J597" i="1"/>
  <c r="M597" i="1"/>
  <c r="F598" i="1"/>
  <c r="L597" i="1"/>
  <c r="E598" i="1"/>
  <c r="H598" i="1"/>
  <c r="G598" i="1"/>
  <c r="I598" i="1"/>
  <c r="K598" i="1"/>
  <c r="J598" i="1"/>
  <c r="M598" i="1"/>
  <c r="F599" i="1"/>
  <c r="L598" i="1"/>
  <c r="E599" i="1"/>
  <c r="H599" i="1"/>
  <c r="G599" i="1"/>
  <c r="I599" i="1"/>
  <c r="K599" i="1"/>
  <c r="J599" i="1"/>
  <c r="M599" i="1"/>
  <c r="F600" i="1"/>
  <c r="L599" i="1"/>
  <c r="E600" i="1"/>
  <c r="H600" i="1"/>
  <c r="G600" i="1"/>
  <c r="I600" i="1"/>
  <c r="K600" i="1"/>
  <c r="J600" i="1"/>
  <c r="M600" i="1"/>
  <c r="F601" i="1"/>
  <c r="L600" i="1"/>
  <c r="E601" i="1"/>
  <c r="H601" i="1"/>
  <c r="G601" i="1"/>
  <c r="I601" i="1"/>
  <c r="K601" i="1"/>
  <c r="J601" i="1"/>
  <c r="M601" i="1"/>
  <c r="F602" i="1"/>
  <c r="L601" i="1"/>
  <c r="E602" i="1"/>
  <c r="H602" i="1"/>
  <c r="G602" i="1"/>
  <c r="I602" i="1"/>
  <c r="K602" i="1"/>
  <c r="J602" i="1"/>
  <c r="M602" i="1"/>
  <c r="F603" i="1"/>
  <c r="L602" i="1"/>
  <c r="E603" i="1"/>
  <c r="H603" i="1"/>
  <c r="G603" i="1"/>
  <c r="I603" i="1"/>
  <c r="K603" i="1"/>
  <c r="J603" i="1"/>
  <c r="M603" i="1"/>
  <c r="F604" i="1"/>
  <c r="L603" i="1"/>
  <c r="E604" i="1"/>
  <c r="H604" i="1"/>
  <c r="G604" i="1"/>
  <c r="I604" i="1"/>
  <c r="K604" i="1"/>
  <c r="J604" i="1"/>
  <c r="M604" i="1"/>
  <c r="F605" i="1"/>
  <c r="L604" i="1"/>
  <c r="E605" i="1"/>
  <c r="H605" i="1"/>
  <c r="G605" i="1"/>
  <c r="I605" i="1"/>
  <c r="K605" i="1"/>
  <c r="J605" i="1"/>
  <c r="M605" i="1"/>
  <c r="F606" i="1"/>
  <c r="L605" i="1"/>
  <c r="E606" i="1"/>
  <c r="H606" i="1"/>
  <c r="G606" i="1"/>
  <c r="I606" i="1"/>
  <c r="K606" i="1"/>
  <c r="J606" i="1"/>
  <c r="M606" i="1"/>
  <c r="F607" i="1"/>
  <c r="L606" i="1"/>
  <c r="E607" i="1"/>
  <c r="H607" i="1"/>
  <c r="G607" i="1"/>
  <c r="I607" i="1"/>
  <c r="K607" i="1"/>
  <c r="J607" i="1"/>
  <c r="M607" i="1"/>
  <c r="F608" i="1"/>
  <c r="L607" i="1"/>
  <c r="E608" i="1"/>
  <c r="H608" i="1"/>
  <c r="G608" i="1"/>
  <c r="I608" i="1"/>
  <c r="K608" i="1"/>
  <c r="J608" i="1"/>
  <c r="M608" i="1"/>
  <c r="F609" i="1"/>
  <c r="L608" i="1"/>
  <c r="E609" i="1"/>
  <c r="H609" i="1"/>
  <c r="G609" i="1"/>
  <c r="I609" i="1"/>
  <c r="K609" i="1"/>
  <c r="J609" i="1"/>
  <c r="M609" i="1"/>
  <c r="F610" i="1"/>
  <c r="L609" i="1"/>
  <c r="E610" i="1"/>
  <c r="H610" i="1"/>
  <c r="G610" i="1"/>
  <c r="I610" i="1"/>
  <c r="K610" i="1"/>
  <c r="J610" i="1"/>
  <c r="M610" i="1"/>
  <c r="F611" i="1"/>
  <c r="L610" i="1"/>
  <c r="E611" i="1"/>
  <c r="H611" i="1"/>
  <c r="G611" i="1"/>
  <c r="I611" i="1"/>
  <c r="K611" i="1"/>
  <c r="J611" i="1"/>
  <c r="M611" i="1"/>
  <c r="F612" i="1"/>
  <c r="L611" i="1"/>
  <c r="E612" i="1"/>
  <c r="H612" i="1"/>
  <c r="G612" i="1"/>
  <c r="I612" i="1"/>
  <c r="K612" i="1"/>
  <c r="J612" i="1"/>
  <c r="M612" i="1"/>
  <c r="F613" i="1"/>
  <c r="L612" i="1"/>
  <c r="E613" i="1"/>
  <c r="H613" i="1"/>
  <c r="G613" i="1"/>
  <c r="I613" i="1"/>
  <c r="K613" i="1"/>
  <c r="J613" i="1"/>
  <c r="M613" i="1"/>
  <c r="F614" i="1"/>
  <c r="L613" i="1"/>
  <c r="E614" i="1"/>
  <c r="H614" i="1"/>
  <c r="G614" i="1"/>
  <c r="I614" i="1"/>
  <c r="K614" i="1"/>
  <c r="J614" i="1"/>
  <c r="M614" i="1"/>
  <c r="F615" i="1"/>
  <c r="L614" i="1"/>
  <c r="E615" i="1"/>
  <c r="H615" i="1"/>
  <c r="G615" i="1"/>
  <c r="I615" i="1"/>
  <c r="K615" i="1"/>
  <c r="J615" i="1"/>
  <c r="M615" i="1"/>
  <c r="F616" i="1"/>
  <c r="L615" i="1"/>
  <c r="E616" i="1"/>
  <c r="H616" i="1"/>
  <c r="G616" i="1"/>
  <c r="I616" i="1"/>
  <c r="K616" i="1"/>
  <c r="J616" i="1"/>
  <c r="M616" i="1"/>
  <c r="F617" i="1"/>
  <c r="L616" i="1"/>
  <c r="E617" i="1"/>
  <c r="H617" i="1"/>
  <c r="G617" i="1"/>
  <c r="I617" i="1"/>
  <c r="K617" i="1"/>
  <c r="J617" i="1"/>
  <c r="M617" i="1"/>
  <c r="F618" i="1"/>
  <c r="L617" i="1"/>
  <c r="E618" i="1"/>
  <c r="H618" i="1"/>
  <c r="G618" i="1"/>
  <c r="I618" i="1"/>
  <c r="K618" i="1"/>
  <c r="J618" i="1"/>
  <c r="M618" i="1"/>
  <c r="F619" i="1"/>
  <c r="L618" i="1"/>
  <c r="E619" i="1"/>
  <c r="H619" i="1"/>
  <c r="G619" i="1"/>
  <c r="I619" i="1"/>
  <c r="K619" i="1"/>
  <c r="J619" i="1"/>
  <c r="M619" i="1"/>
  <c r="F620" i="1"/>
  <c r="L619" i="1"/>
  <c r="E620" i="1"/>
  <c r="H620" i="1"/>
  <c r="G620" i="1"/>
  <c r="I620" i="1"/>
  <c r="K620" i="1"/>
  <c r="J620" i="1"/>
  <c r="M620" i="1"/>
  <c r="F621" i="1"/>
  <c r="L620" i="1"/>
  <c r="E621" i="1"/>
  <c r="H621" i="1"/>
  <c r="G621" i="1"/>
  <c r="I621" i="1"/>
  <c r="K621" i="1"/>
  <c r="J621" i="1"/>
  <c r="M621" i="1"/>
  <c r="F622" i="1"/>
  <c r="L621" i="1"/>
  <c r="E622" i="1"/>
  <c r="H622" i="1"/>
  <c r="G622" i="1"/>
  <c r="I622" i="1"/>
  <c r="K622" i="1"/>
  <c r="J622" i="1"/>
  <c r="M622" i="1"/>
  <c r="F623" i="1"/>
  <c r="L622" i="1"/>
  <c r="E623" i="1"/>
  <c r="H623" i="1"/>
  <c r="G623" i="1"/>
  <c r="I623" i="1"/>
  <c r="K623" i="1"/>
  <c r="J623" i="1"/>
  <c r="M623" i="1"/>
  <c r="F624" i="1"/>
  <c r="L623" i="1"/>
  <c r="E624" i="1"/>
  <c r="H624" i="1"/>
  <c r="G624" i="1"/>
  <c r="I624" i="1"/>
  <c r="K624" i="1"/>
  <c r="J624" i="1"/>
  <c r="M624" i="1"/>
  <c r="F625" i="1"/>
  <c r="L624" i="1"/>
  <c r="E625" i="1"/>
  <c r="H625" i="1"/>
  <c r="G625" i="1"/>
  <c r="I625" i="1"/>
  <c r="K625" i="1"/>
  <c r="J625" i="1"/>
  <c r="M625" i="1"/>
  <c r="F626" i="1"/>
  <c r="L625" i="1"/>
  <c r="E626" i="1"/>
  <c r="H626" i="1"/>
  <c r="G626" i="1"/>
  <c r="I626" i="1"/>
  <c r="K626" i="1"/>
  <c r="J626" i="1"/>
  <c r="M626" i="1"/>
  <c r="F627" i="1"/>
  <c r="L626" i="1"/>
  <c r="E627" i="1"/>
  <c r="H627" i="1"/>
  <c r="G627" i="1"/>
  <c r="I627" i="1"/>
  <c r="K627" i="1"/>
  <c r="J627" i="1"/>
  <c r="M627" i="1"/>
  <c r="F628" i="1"/>
  <c r="L627" i="1"/>
  <c r="E628" i="1"/>
  <c r="H628" i="1"/>
  <c r="G628" i="1"/>
  <c r="I628" i="1"/>
  <c r="K628" i="1"/>
  <c r="J628" i="1"/>
  <c r="M628" i="1"/>
  <c r="F629" i="1"/>
  <c r="L628" i="1"/>
  <c r="E629" i="1"/>
  <c r="H629" i="1"/>
  <c r="G629" i="1"/>
  <c r="I629" i="1"/>
  <c r="K629" i="1"/>
  <c r="J629" i="1"/>
  <c r="M629" i="1"/>
  <c r="F630" i="1"/>
  <c r="L629" i="1"/>
  <c r="E630" i="1"/>
  <c r="H630" i="1"/>
  <c r="G630" i="1"/>
  <c r="I630" i="1"/>
  <c r="K630" i="1"/>
  <c r="J630" i="1"/>
  <c r="M630" i="1"/>
  <c r="F631" i="1"/>
  <c r="L630" i="1"/>
  <c r="E631" i="1"/>
  <c r="H631" i="1"/>
  <c r="G631" i="1"/>
  <c r="I631" i="1"/>
  <c r="K631" i="1"/>
  <c r="J631" i="1"/>
  <c r="M631" i="1"/>
  <c r="F632" i="1"/>
  <c r="L631" i="1"/>
  <c r="E632" i="1"/>
  <c r="H632" i="1"/>
  <c r="G632" i="1"/>
  <c r="I632" i="1"/>
  <c r="K632" i="1"/>
  <c r="J632" i="1"/>
  <c r="M632" i="1"/>
  <c r="F633" i="1"/>
  <c r="L632" i="1"/>
  <c r="E633" i="1"/>
  <c r="H633" i="1"/>
  <c r="G633" i="1"/>
  <c r="I633" i="1"/>
  <c r="K633" i="1"/>
  <c r="J633" i="1"/>
  <c r="M633" i="1"/>
  <c r="F634" i="1"/>
  <c r="L633" i="1"/>
  <c r="E634" i="1"/>
  <c r="H634" i="1"/>
  <c r="G634" i="1"/>
  <c r="I634" i="1"/>
  <c r="K634" i="1"/>
  <c r="J634" i="1"/>
  <c r="M634" i="1"/>
  <c r="F635" i="1"/>
  <c r="L634" i="1"/>
  <c r="E635" i="1"/>
  <c r="H635" i="1"/>
  <c r="G635" i="1"/>
  <c r="I635" i="1"/>
  <c r="K635" i="1"/>
  <c r="J635" i="1"/>
  <c r="M635" i="1"/>
  <c r="F636" i="1"/>
  <c r="L635" i="1"/>
  <c r="E636" i="1"/>
  <c r="H636" i="1"/>
  <c r="G636" i="1"/>
  <c r="I636" i="1"/>
  <c r="K636" i="1"/>
  <c r="J636" i="1"/>
  <c r="M636" i="1"/>
  <c r="F637" i="1"/>
  <c r="L636" i="1"/>
  <c r="E637" i="1"/>
  <c r="H637" i="1"/>
  <c r="G637" i="1"/>
  <c r="I637" i="1"/>
  <c r="K637" i="1"/>
  <c r="J637" i="1"/>
  <c r="M637" i="1"/>
  <c r="F638" i="1"/>
  <c r="L637" i="1"/>
  <c r="E638" i="1"/>
  <c r="H638" i="1"/>
  <c r="G638" i="1"/>
  <c r="I638" i="1"/>
  <c r="K638" i="1"/>
  <c r="J638" i="1"/>
  <c r="M638" i="1"/>
  <c r="F639" i="1"/>
  <c r="L638" i="1"/>
  <c r="E639" i="1"/>
  <c r="H639" i="1"/>
  <c r="G639" i="1"/>
  <c r="I639" i="1"/>
  <c r="K639" i="1"/>
  <c r="J639" i="1"/>
  <c r="M639" i="1"/>
  <c r="F640" i="1"/>
  <c r="L639" i="1"/>
  <c r="E640" i="1"/>
  <c r="H640" i="1"/>
  <c r="G640" i="1"/>
  <c r="I640" i="1"/>
  <c r="K640" i="1"/>
  <c r="J640" i="1"/>
  <c r="M640" i="1"/>
  <c r="F641" i="1"/>
  <c r="L640" i="1"/>
  <c r="E641" i="1"/>
  <c r="H641" i="1"/>
  <c r="G641" i="1"/>
  <c r="I641" i="1"/>
  <c r="K641" i="1"/>
  <c r="J641" i="1"/>
  <c r="M641" i="1"/>
  <c r="F642" i="1"/>
  <c r="L641" i="1"/>
  <c r="E642" i="1"/>
  <c r="H642" i="1"/>
  <c r="G642" i="1"/>
  <c r="I642" i="1"/>
  <c r="K642" i="1"/>
  <c r="J642" i="1"/>
  <c r="M642" i="1"/>
  <c r="F643" i="1"/>
  <c r="L642" i="1"/>
  <c r="E643" i="1"/>
  <c r="H643" i="1"/>
  <c r="G643" i="1"/>
  <c r="I643" i="1"/>
  <c r="K643" i="1"/>
  <c r="J643" i="1"/>
  <c r="M643" i="1"/>
  <c r="F644" i="1"/>
  <c r="L643" i="1"/>
  <c r="E644" i="1"/>
  <c r="H644" i="1"/>
  <c r="G644" i="1"/>
  <c r="I644" i="1"/>
  <c r="K644" i="1"/>
  <c r="J644" i="1"/>
  <c r="M644" i="1"/>
  <c r="F645" i="1"/>
  <c r="L644" i="1"/>
  <c r="E645" i="1"/>
  <c r="H645" i="1"/>
  <c r="G645" i="1"/>
  <c r="I645" i="1"/>
  <c r="K645" i="1"/>
  <c r="J645" i="1"/>
  <c r="M645" i="1"/>
  <c r="F646" i="1"/>
  <c r="L645" i="1"/>
  <c r="E646" i="1"/>
  <c r="H646" i="1"/>
  <c r="G646" i="1"/>
  <c r="I646" i="1"/>
  <c r="K646" i="1"/>
  <c r="J646" i="1"/>
  <c r="M646" i="1"/>
  <c r="F647" i="1"/>
  <c r="L646" i="1"/>
  <c r="E647" i="1"/>
  <c r="H647" i="1"/>
  <c r="G647" i="1"/>
  <c r="I647" i="1"/>
  <c r="K647" i="1"/>
  <c r="J647" i="1"/>
  <c r="M647" i="1"/>
  <c r="F648" i="1"/>
  <c r="L647" i="1"/>
  <c r="E648" i="1"/>
  <c r="H648" i="1"/>
  <c r="G648" i="1"/>
  <c r="I648" i="1"/>
  <c r="K648" i="1"/>
  <c r="J648" i="1"/>
  <c r="M648" i="1"/>
  <c r="F649" i="1"/>
  <c r="L648" i="1"/>
  <c r="E649" i="1"/>
  <c r="H649" i="1"/>
  <c r="G649" i="1"/>
  <c r="I649" i="1"/>
  <c r="K649" i="1"/>
  <c r="J649" i="1"/>
  <c r="M649" i="1"/>
  <c r="F650" i="1"/>
  <c r="L649" i="1"/>
  <c r="E650" i="1"/>
  <c r="H650" i="1"/>
  <c r="G650" i="1"/>
  <c r="I650" i="1"/>
  <c r="K650" i="1"/>
  <c r="J650" i="1"/>
  <c r="M650" i="1"/>
  <c r="F651" i="1"/>
  <c r="L650" i="1"/>
  <c r="E651" i="1"/>
  <c r="H651" i="1"/>
  <c r="G651" i="1"/>
  <c r="I651" i="1"/>
  <c r="K651" i="1"/>
  <c r="J651" i="1"/>
  <c r="M651" i="1"/>
  <c r="F652" i="1"/>
  <c r="L651" i="1"/>
  <c r="E652" i="1"/>
  <c r="H652" i="1"/>
  <c r="G652" i="1"/>
  <c r="I652" i="1"/>
  <c r="K652" i="1"/>
  <c r="J652" i="1"/>
  <c r="M652" i="1"/>
  <c r="F653" i="1"/>
  <c r="L652" i="1"/>
  <c r="E653" i="1"/>
  <c r="H653" i="1"/>
  <c r="G653" i="1"/>
  <c r="I653" i="1"/>
  <c r="K653" i="1"/>
  <c r="J653" i="1"/>
  <c r="M653" i="1"/>
  <c r="F654" i="1"/>
  <c r="L653" i="1"/>
  <c r="E654" i="1"/>
  <c r="H654" i="1"/>
  <c r="G654" i="1"/>
  <c r="I654" i="1"/>
  <c r="K654" i="1"/>
  <c r="J654" i="1"/>
  <c r="M654" i="1"/>
  <c r="F655" i="1"/>
  <c r="L654" i="1"/>
  <c r="E655" i="1"/>
  <c r="H655" i="1"/>
  <c r="G655" i="1"/>
  <c r="I655" i="1"/>
  <c r="K655" i="1"/>
  <c r="J655" i="1"/>
  <c r="M655" i="1"/>
  <c r="F656" i="1"/>
  <c r="L655" i="1"/>
  <c r="E656" i="1"/>
  <c r="H656" i="1"/>
  <c r="G656" i="1"/>
  <c r="I656" i="1"/>
  <c r="K656" i="1"/>
  <c r="J656" i="1"/>
  <c r="M656" i="1"/>
  <c r="F657" i="1"/>
  <c r="L656" i="1"/>
  <c r="E657" i="1"/>
  <c r="H657" i="1"/>
  <c r="G657" i="1"/>
  <c r="I657" i="1"/>
  <c r="K657" i="1"/>
  <c r="J657" i="1"/>
  <c r="M657" i="1"/>
  <c r="F658" i="1"/>
  <c r="L657" i="1"/>
  <c r="E658" i="1"/>
  <c r="H658" i="1"/>
  <c r="G658" i="1"/>
  <c r="I658" i="1"/>
  <c r="K658" i="1"/>
  <c r="J658" i="1"/>
  <c r="M658" i="1"/>
  <c r="F659" i="1"/>
  <c r="L658" i="1"/>
  <c r="E659" i="1"/>
  <c r="H659" i="1"/>
  <c r="G659" i="1"/>
  <c r="I659" i="1"/>
  <c r="K659" i="1"/>
  <c r="J659" i="1"/>
  <c r="M659" i="1"/>
  <c r="F660" i="1"/>
  <c r="L659" i="1"/>
  <c r="E660" i="1"/>
  <c r="H660" i="1"/>
  <c r="G660" i="1"/>
  <c r="I660" i="1"/>
  <c r="K660" i="1"/>
  <c r="J660" i="1"/>
  <c r="M660" i="1"/>
  <c r="F661" i="1"/>
  <c r="L660" i="1"/>
  <c r="E661" i="1"/>
  <c r="H661" i="1"/>
  <c r="G661" i="1"/>
  <c r="I661" i="1"/>
  <c r="K661" i="1"/>
  <c r="J661" i="1"/>
  <c r="M661" i="1"/>
  <c r="F662" i="1"/>
  <c r="L661" i="1"/>
  <c r="E662" i="1"/>
  <c r="H662" i="1"/>
  <c r="G662" i="1"/>
  <c r="I662" i="1"/>
  <c r="K662" i="1"/>
  <c r="J662" i="1"/>
  <c r="M662" i="1"/>
  <c r="F663" i="1"/>
  <c r="L662" i="1"/>
  <c r="E663" i="1"/>
  <c r="H663" i="1"/>
  <c r="G663" i="1"/>
  <c r="I663" i="1"/>
  <c r="K663" i="1"/>
  <c r="J663" i="1"/>
  <c r="M663" i="1"/>
  <c r="F664" i="1"/>
  <c r="L663" i="1"/>
  <c r="E664" i="1"/>
  <c r="H664" i="1"/>
  <c r="G664" i="1"/>
  <c r="I664" i="1"/>
  <c r="K664" i="1"/>
  <c r="J664" i="1"/>
  <c r="M664" i="1"/>
  <c r="F665" i="1"/>
  <c r="L664" i="1"/>
  <c r="E665" i="1"/>
  <c r="H665" i="1"/>
  <c r="G665" i="1"/>
  <c r="I665" i="1"/>
  <c r="K665" i="1"/>
  <c r="J665" i="1"/>
  <c r="M665" i="1"/>
  <c r="F666" i="1"/>
  <c r="L665" i="1"/>
  <c r="E666" i="1"/>
  <c r="H666" i="1"/>
  <c r="G666" i="1"/>
  <c r="I666" i="1"/>
  <c r="K666" i="1"/>
  <c r="J666" i="1"/>
  <c r="M666" i="1"/>
  <c r="F667" i="1"/>
  <c r="L666" i="1"/>
  <c r="E667" i="1"/>
  <c r="H667" i="1"/>
  <c r="G667" i="1"/>
  <c r="I667" i="1"/>
  <c r="K667" i="1"/>
  <c r="J667" i="1"/>
  <c r="M667" i="1"/>
  <c r="F668" i="1"/>
  <c r="L667" i="1"/>
  <c r="E668" i="1"/>
  <c r="H668" i="1"/>
  <c r="G668" i="1"/>
  <c r="I668" i="1"/>
  <c r="K668" i="1"/>
  <c r="J668" i="1"/>
  <c r="M668" i="1"/>
  <c r="F669" i="1"/>
  <c r="L668" i="1"/>
  <c r="E669" i="1"/>
  <c r="H669" i="1"/>
  <c r="G669" i="1"/>
  <c r="I669" i="1"/>
  <c r="K669" i="1"/>
  <c r="J669" i="1"/>
  <c r="M669" i="1"/>
  <c r="F670" i="1"/>
  <c r="L669" i="1"/>
  <c r="E670" i="1"/>
  <c r="H670" i="1"/>
  <c r="G670" i="1"/>
  <c r="I670" i="1"/>
  <c r="K670" i="1"/>
  <c r="J670" i="1"/>
  <c r="M670" i="1"/>
  <c r="F671" i="1"/>
  <c r="L670" i="1"/>
  <c r="E671" i="1"/>
  <c r="H671" i="1"/>
  <c r="G671" i="1"/>
  <c r="I671" i="1"/>
  <c r="K671" i="1"/>
  <c r="J671" i="1"/>
  <c r="M671" i="1"/>
  <c r="F672" i="1"/>
  <c r="L671" i="1"/>
  <c r="E672" i="1"/>
  <c r="H672" i="1"/>
  <c r="G672" i="1"/>
  <c r="I672" i="1"/>
  <c r="K672" i="1"/>
  <c r="J672" i="1"/>
  <c r="M672" i="1"/>
  <c r="F673" i="1"/>
  <c r="L672" i="1"/>
  <c r="E673" i="1"/>
  <c r="H673" i="1"/>
  <c r="G673" i="1"/>
  <c r="I673" i="1"/>
  <c r="K673" i="1"/>
  <c r="J673" i="1"/>
  <c r="M673" i="1"/>
  <c r="F674" i="1"/>
  <c r="L673" i="1"/>
  <c r="E674" i="1"/>
  <c r="H674" i="1"/>
  <c r="G674" i="1"/>
  <c r="I674" i="1"/>
  <c r="K674" i="1"/>
  <c r="J674" i="1"/>
  <c r="M674" i="1"/>
  <c r="F675" i="1"/>
  <c r="L674" i="1"/>
  <c r="E675" i="1"/>
  <c r="H675" i="1"/>
  <c r="G675" i="1"/>
  <c r="I675" i="1"/>
  <c r="K675" i="1"/>
  <c r="J675" i="1"/>
  <c r="M675" i="1"/>
  <c r="F676" i="1"/>
  <c r="L675" i="1"/>
  <c r="E676" i="1"/>
  <c r="H676" i="1"/>
  <c r="G676" i="1"/>
  <c r="I676" i="1"/>
  <c r="K676" i="1"/>
  <c r="J676" i="1"/>
  <c r="M676" i="1"/>
  <c r="F677" i="1"/>
  <c r="L676" i="1"/>
  <c r="E677" i="1"/>
  <c r="H677" i="1"/>
  <c r="G677" i="1"/>
  <c r="I677" i="1"/>
  <c r="K677" i="1"/>
  <c r="J677" i="1"/>
  <c r="M677" i="1"/>
  <c r="F678" i="1"/>
  <c r="L677" i="1"/>
  <c r="E678" i="1"/>
  <c r="H678" i="1"/>
  <c r="G678" i="1"/>
  <c r="I678" i="1"/>
  <c r="K678" i="1"/>
  <c r="J678" i="1"/>
  <c r="M678" i="1"/>
  <c r="F679" i="1"/>
  <c r="L678" i="1"/>
  <c r="E679" i="1"/>
  <c r="H679" i="1"/>
  <c r="G679" i="1"/>
  <c r="I679" i="1"/>
  <c r="K679" i="1"/>
  <c r="J679" i="1"/>
  <c r="M679" i="1"/>
  <c r="F680" i="1"/>
  <c r="L679" i="1"/>
  <c r="E680" i="1"/>
  <c r="H680" i="1"/>
  <c r="G680" i="1"/>
  <c r="I680" i="1"/>
  <c r="K680" i="1"/>
  <c r="J680" i="1"/>
  <c r="M680" i="1"/>
  <c r="F681" i="1"/>
  <c r="L680" i="1"/>
  <c r="E681" i="1"/>
  <c r="H681" i="1"/>
  <c r="G681" i="1"/>
  <c r="I681" i="1"/>
  <c r="K681" i="1"/>
  <c r="J681" i="1"/>
  <c r="M681" i="1"/>
  <c r="F682" i="1"/>
  <c r="L681" i="1"/>
  <c r="E682" i="1"/>
  <c r="H682" i="1"/>
  <c r="G682" i="1"/>
  <c r="I682" i="1"/>
  <c r="K682" i="1"/>
  <c r="J682" i="1"/>
  <c r="M682" i="1"/>
  <c r="F683" i="1"/>
  <c r="L682" i="1"/>
  <c r="E683" i="1"/>
  <c r="H683" i="1"/>
  <c r="G683" i="1"/>
  <c r="I683" i="1"/>
  <c r="K683" i="1"/>
  <c r="J683" i="1"/>
  <c r="M683" i="1"/>
  <c r="F684" i="1"/>
  <c r="L683" i="1"/>
  <c r="E684" i="1"/>
  <c r="H684" i="1"/>
  <c r="G684" i="1"/>
  <c r="I684" i="1"/>
  <c r="K684" i="1"/>
  <c r="J684" i="1"/>
  <c r="M684" i="1"/>
  <c r="F685" i="1"/>
  <c r="L684" i="1"/>
  <c r="E685" i="1"/>
  <c r="H685" i="1"/>
  <c r="G685" i="1"/>
  <c r="I685" i="1"/>
  <c r="K685" i="1"/>
  <c r="J685" i="1"/>
  <c r="M685" i="1"/>
  <c r="F686" i="1"/>
  <c r="L685" i="1"/>
  <c r="E686" i="1"/>
  <c r="H686" i="1"/>
  <c r="G686" i="1"/>
  <c r="I686" i="1"/>
  <c r="K686" i="1"/>
  <c r="J686" i="1"/>
  <c r="M686" i="1"/>
  <c r="F687" i="1"/>
  <c r="L686" i="1"/>
  <c r="E687" i="1"/>
  <c r="H687" i="1"/>
  <c r="G687" i="1"/>
  <c r="I687" i="1"/>
  <c r="K687" i="1"/>
  <c r="J687" i="1"/>
  <c r="M687" i="1"/>
  <c r="F688" i="1"/>
  <c r="L687" i="1"/>
  <c r="E688" i="1"/>
  <c r="H688" i="1"/>
  <c r="G688" i="1"/>
  <c r="I688" i="1"/>
  <c r="K688" i="1"/>
  <c r="J688" i="1"/>
  <c r="M688" i="1"/>
  <c r="F689" i="1"/>
  <c r="L688" i="1"/>
  <c r="E689" i="1"/>
  <c r="H689" i="1"/>
  <c r="G689" i="1"/>
  <c r="I689" i="1"/>
  <c r="K689" i="1"/>
  <c r="J689" i="1"/>
  <c r="M689" i="1"/>
  <c r="F690" i="1"/>
  <c r="L689" i="1"/>
  <c r="E690" i="1"/>
  <c r="H690" i="1"/>
  <c r="G690" i="1"/>
  <c r="I690" i="1"/>
  <c r="K690" i="1"/>
  <c r="J690" i="1"/>
  <c r="M690" i="1"/>
  <c r="F691" i="1"/>
  <c r="L690" i="1"/>
  <c r="E691" i="1"/>
  <c r="H691" i="1"/>
  <c r="G691" i="1"/>
  <c r="I691" i="1"/>
  <c r="K691" i="1"/>
  <c r="J691" i="1"/>
  <c r="M691" i="1"/>
  <c r="F692" i="1"/>
  <c r="L691" i="1"/>
  <c r="E692" i="1"/>
  <c r="H692" i="1"/>
  <c r="G692" i="1"/>
  <c r="I692" i="1"/>
  <c r="K692" i="1"/>
  <c r="J692" i="1"/>
  <c r="M692" i="1"/>
  <c r="F693" i="1"/>
  <c r="L692" i="1"/>
  <c r="E693" i="1"/>
  <c r="H693" i="1"/>
  <c r="G693" i="1"/>
  <c r="I693" i="1"/>
  <c r="K693" i="1"/>
  <c r="J693" i="1"/>
  <c r="M693" i="1"/>
  <c r="F694" i="1"/>
  <c r="L693" i="1"/>
  <c r="E694" i="1"/>
  <c r="H694" i="1"/>
  <c r="G694" i="1"/>
  <c r="I694" i="1"/>
  <c r="K694" i="1"/>
  <c r="J694" i="1"/>
  <c r="M694" i="1"/>
  <c r="F695" i="1"/>
  <c r="L694" i="1"/>
  <c r="E695" i="1"/>
  <c r="H695" i="1"/>
  <c r="G695" i="1"/>
  <c r="I695" i="1"/>
  <c r="K695" i="1"/>
  <c r="J695" i="1"/>
  <c r="M695" i="1"/>
  <c r="F696" i="1"/>
  <c r="L695" i="1"/>
  <c r="E696" i="1"/>
  <c r="H696" i="1"/>
  <c r="G696" i="1"/>
  <c r="I696" i="1"/>
  <c r="K696" i="1"/>
  <c r="J696" i="1"/>
  <c r="M696" i="1"/>
  <c r="F697" i="1"/>
  <c r="L696" i="1"/>
  <c r="E697" i="1"/>
  <c r="H697" i="1"/>
  <c r="G697" i="1"/>
  <c r="I697" i="1"/>
  <c r="K697" i="1"/>
  <c r="J697" i="1"/>
  <c r="M697" i="1"/>
  <c r="F698" i="1"/>
  <c r="L697" i="1"/>
  <c r="E698" i="1"/>
  <c r="H698" i="1"/>
  <c r="G698" i="1"/>
  <c r="I698" i="1"/>
  <c r="K698" i="1"/>
  <c r="J698" i="1"/>
  <c r="M698" i="1"/>
  <c r="F699" i="1"/>
  <c r="L698" i="1"/>
  <c r="E699" i="1"/>
  <c r="H699" i="1"/>
  <c r="G699" i="1"/>
  <c r="I699" i="1"/>
  <c r="K699" i="1"/>
  <c r="J699" i="1"/>
  <c r="M699" i="1"/>
  <c r="F700" i="1"/>
  <c r="L699" i="1"/>
  <c r="E700" i="1"/>
  <c r="H700" i="1"/>
  <c r="G700" i="1"/>
  <c r="I700" i="1"/>
  <c r="K700" i="1"/>
  <c r="J700" i="1"/>
  <c r="M700" i="1"/>
  <c r="F701" i="1"/>
  <c r="L700" i="1"/>
  <c r="E701" i="1"/>
  <c r="H701" i="1"/>
  <c r="G701" i="1"/>
  <c r="I701" i="1"/>
  <c r="K701" i="1"/>
  <c r="J701" i="1"/>
  <c r="M701" i="1"/>
  <c r="F702" i="1"/>
  <c r="L701" i="1"/>
  <c r="E702" i="1"/>
  <c r="H702" i="1"/>
  <c r="G702" i="1"/>
  <c r="I702" i="1"/>
  <c r="K702" i="1"/>
  <c r="J702" i="1"/>
  <c r="M702" i="1"/>
  <c r="F703" i="1"/>
  <c r="L702" i="1"/>
  <c r="E703" i="1"/>
  <c r="H703" i="1"/>
  <c r="G703" i="1"/>
  <c r="I703" i="1"/>
  <c r="K703" i="1"/>
  <c r="J703" i="1"/>
  <c r="M703" i="1"/>
  <c r="F704" i="1"/>
  <c r="L703" i="1"/>
  <c r="E704" i="1"/>
  <c r="H704" i="1"/>
  <c r="G704" i="1"/>
  <c r="I704" i="1"/>
  <c r="K704" i="1"/>
  <c r="J704" i="1"/>
  <c r="M704" i="1"/>
  <c r="F705" i="1"/>
  <c r="L704" i="1"/>
  <c r="E705" i="1"/>
  <c r="H705" i="1"/>
  <c r="G705" i="1"/>
  <c r="I705" i="1"/>
  <c r="K705" i="1"/>
  <c r="J705" i="1"/>
  <c r="M705" i="1"/>
  <c r="F706" i="1"/>
  <c r="L705" i="1"/>
  <c r="E706" i="1"/>
  <c r="H706" i="1"/>
  <c r="G706" i="1"/>
  <c r="I706" i="1"/>
  <c r="K706" i="1"/>
  <c r="J706" i="1"/>
  <c r="M706" i="1"/>
  <c r="F707" i="1"/>
  <c r="L706" i="1"/>
  <c r="E707" i="1"/>
  <c r="H707" i="1"/>
  <c r="G707" i="1"/>
  <c r="I707" i="1"/>
  <c r="K707" i="1"/>
  <c r="J707" i="1"/>
  <c r="M707" i="1"/>
  <c r="F708" i="1"/>
  <c r="L707" i="1"/>
  <c r="E708" i="1"/>
  <c r="H708" i="1"/>
  <c r="G708" i="1"/>
  <c r="I708" i="1"/>
  <c r="K708" i="1"/>
  <c r="J708" i="1"/>
  <c r="M708" i="1"/>
  <c r="F709" i="1"/>
  <c r="L708" i="1"/>
  <c r="E709" i="1"/>
  <c r="H709" i="1"/>
  <c r="G709" i="1"/>
  <c r="I709" i="1"/>
  <c r="K709" i="1"/>
  <c r="J709" i="1"/>
  <c r="M709" i="1"/>
  <c r="F710" i="1"/>
  <c r="L709" i="1"/>
  <c r="E710" i="1"/>
  <c r="H710" i="1"/>
  <c r="G710" i="1"/>
  <c r="I710" i="1"/>
  <c r="K710" i="1"/>
  <c r="J710" i="1"/>
  <c r="M710" i="1"/>
  <c r="F711" i="1"/>
  <c r="L710" i="1"/>
  <c r="E711" i="1"/>
  <c r="H711" i="1"/>
  <c r="G711" i="1"/>
  <c r="I711" i="1"/>
  <c r="K711" i="1"/>
  <c r="J711" i="1"/>
  <c r="M711" i="1"/>
  <c r="F712" i="1"/>
  <c r="L711" i="1"/>
  <c r="E712" i="1"/>
  <c r="H712" i="1"/>
  <c r="G712" i="1"/>
  <c r="I712" i="1"/>
  <c r="K712" i="1"/>
  <c r="J712" i="1"/>
  <c r="M712" i="1"/>
  <c r="F713" i="1"/>
  <c r="L712" i="1"/>
  <c r="E713" i="1"/>
  <c r="H713" i="1"/>
  <c r="G713" i="1"/>
  <c r="I713" i="1"/>
  <c r="K713" i="1"/>
  <c r="J713" i="1"/>
  <c r="M713" i="1"/>
  <c r="F714" i="1"/>
  <c r="L713" i="1"/>
  <c r="E714" i="1"/>
  <c r="H714" i="1"/>
  <c r="G714" i="1"/>
  <c r="I714" i="1"/>
  <c r="K714" i="1"/>
  <c r="J714" i="1"/>
  <c r="M714" i="1"/>
  <c r="F715" i="1"/>
  <c r="L714" i="1"/>
  <c r="E715" i="1"/>
  <c r="H715" i="1"/>
  <c r="G715" i="1"/>
  <c r="I715" i="1"/>
  <c r="K715" i="1"/>
  <c r="J715" i="1"/>
  <c r="M715" i="1"/>
  <c r="F716" i="1"/>
  <c r="L715" i="1"/>
  <c r="E716" i="1"/>
  <c r="H716" i="1"/>
  <c r="G716" i="1"/>
  <c r="I716" i="1"/>
  <c r="K716" i="1"/>
  <c r="J716" i="1"/>
  <c r="M716" i="1"/>
  <c r="F717" i="1"/>
  <c r="L716" i="1"/>
  <c r="E717" i="1"/>
  <c r="H717" i="1"/>
  <c r="G717" i="1"/>
  <c r="I717" i="1"/>
  <c r="K717" i="1"/>
  <c r="J717" i="1"/>
  <c r="M717" i="1"/>
  <c r="F718" i="1"/>
  <c r="L717" i="1"/>
  <c r="E718" i="1"/>
  <c r="H718" i="1"/>
  <c r="G718" i="1"/>
  <c r="I718" i="1"/>
  <c r="K718" i="1"/>
  <c r="J718" i="1"/>
  <c r="M718" i="1"/>
  <c r="F719" i="1"/>
  <c r="L718" i="1"/>
  <c r="E719" i="1"/>
  <c r="H719" i="1"/>
  <c r="G719" i="1"/>
  <c r="I719" i="1"/>
  <c r="K719" i="1"/>
  <c r="J719" i="1"/>
  <c r="M719" i="1"/>
  <c r="F720" i="1"/>
  <c r="L719" i="1"/>
  <c r="E720" i="1"/>
  <c r="H720" i="1"/>
  <c r="G720" i="1"/>
  <c r="I720" i="1"/>
  <c r="K720" i="1"/>
  <c r="J720" i="1"/>
  <c r="M720" i="1"/>
  <c r="F721" i="1"/>
  <c r="L720" i="1"/>
  <c r="E721" i="1"/>
  <c r="H721" i="1"/>
  <c r="G721" i="1"/>
  <c r="I721" i="1"/>
  <c r="K721" i="1"/>
  <c r="J721" i="1"/>
  <c r="M721" i="1"/>
  <c r="F722" i="1"/>
  <c r="L721" i="1"/>
  <c r="E722" i="1"/>
  <c r="H722" i="1"/>
  <c r="G722" i="1"/>
  <c r="I722" i="1"/>
  <c r="K722" i="1"/>
  <c r="J722" i="1"/>
  <c r="M722" i="1"/>
  <c r="F723" i="1"/>
  <c r="L722" i="1"/>
  <c r="E723" i="1"/>
  <c r="H723" i="1"/>
  <c r="G723" i="1"/>
  <c r="I723" i="1"/>
  <c r="K723" i="1"/>
  <c r="J723" i="1"/>
  <c r="M723" i="1"/>
  <c r="F724" i="1"/>
  <c r="L723" i="1"/>
  <c r="E724" i="1"/>
  <c r="H724" i="1"/>
  <c r="G724" i="1"/>
  <c r="I724" i="1"/>
  <c r="K724" i="1"/>
  <c r="J724" i="1"/>
  <c r="M724" i="1"/>
  <c r="F725" i="1"/>
  <c r="L724" i="1"/>
  <c r="E725" i="1"/>
  <c r="H725" i="1"/>
  <c r="G725" i="1"/>
  <c r="I725" i="1"/>
  <c r="K725" i="1"/>
  <c r="J725" i="1"/>
  <c r="M725" i="1"/>
  <c r="F726" i="1"/>
  <c r="L725" i="1"/>
  <c r="E726" i="1"/>
  <c r="H726" i="1"/>
  <c r="G726" i="1"/>
  <c r="I726" i="1"/>
  <c r="K726" i="1"/>
  <c r="J726" i="1"/>
  <c r="M726" i="1"/>
  <c r="F727" i="1"/>
  <c r="L726" i="1"/>
  <c r="E727" i="1"/>
  <c r="H727" i="1"/>
  <c r="G727" i="1"/>
  <c r="I727" i="1"/>
  <c r="K727" i="1"/>
  <c r="J727" i="1"/>
  <c r="M727" i="1"/>
  <c r="F728" i="1"/>
  <c r="L727" i="1"/>
  <c r="E728" i="1"/>
  <c r="H728" i="1"/>
  <c r="G728" i="1"/>
  <c r="I728" i="1"/>
  <c r="K728" i="1"/>
  <c r="J728" i="1"/>
  <c r="M728" i="1"/>
  <c r="F729" i="1"/>
  <c r="L728" i="1"/>
  <c r="E729" i="1"/>
  <c r="H729" i="1"/>
  <c r="G729" i="1"/>
  <c r="I729" i="1"/>
  <c r="K729" i="1"/>
  <c r="J729" i="1"/>
  <c r="M729" i="1"/>
  <c r="F730" i="1"/>
  <c r="L729" i="1"/>
  <c r="E730" i="1"/>
  <c r="H730" i="1"/>
  <c r="G730" i="1"/>
  <c r="I730" i="1"/>
  <c r="K730" i="1"/>
  <c r="J730" i="1"/>
  <c r="M730" i="1"/>
  <c r="F731" i="1"/>
  <c r="L730" i="1"/>
  <c r="E731" i="1"/>
  <c r="H731" i="1"/>
  <c r="G731" i="1"/>
  <c r="I731" i="1"/>
  <c r="K731" i="1"/>
  <c r="J731" i="1"/>
  <c r="M731" i="1"/>
  <c r="F732" i="1"/>
  <c r="L731" i="1"/>
  <c r="E732" i="1"/>
  <c r="H732" i="1"/>
  <c r="G732" i="1"/>
  <c r="I732" i="1"/>
  <c r="K732" i="1"/>
  <c r="J732" i="1"/>
  <c r="M732" i="1"/>
  <c r="F733" i="1"/>
  <c r="L732" i="1"/>
  <c r="E733" i="1"/>
  <c r="H733" i="1"/>
  <c r="G733" i="1"/>
  <c r="I733" i="1"/>
  <c r="K733" i="1"/>
  <c r="J733" i="1"/>
  <c r="M733" i="1"/>
  <c r="F734" i="1"/>
  <c r="L733" i="1"/>
  <c r="E734" i="1"/>
  <c r="H734" i="1"/>
  <c r="G734" i="1"/>
  <c r="I734" i="1"/>
  <c r="K734" i="1"/>
  <c r="J734" i="1"/>
  <c r="M734" i="1"/>
  <c r="F735" i="1"/>
  <c r="L734" i="1"/>
  <c r="E735" i="1"/>
  <c r="H735" i="1"/>
  <c r="G735" i="1"/>
  <c r="I735" i="1"/>
  <c r="K735" i="1"/>
  <c r="J735" i="1"/>
  <c r="M735" i="1"/>
  <c r="F736" i="1"/>
  <c r="L735" i="1"/>
  <c r="E736" i="1"/>
  <c r="H736" i="1"/>
  <c r="G736" i="1"/>
  <c r="I736" i="1"/>
  <c r="K736" i="1"/>
  <c r="J736" i="1"/>
  <c r="M736" i="1"/>
  <c r="F737" i="1"/>
  <c r="L736" i="1"/>
  <c r="E737" i="1"/>
  <c r="H737" i="1"/>
  <c r="G737" i="1"/>
  <c r="I737" i="1"/>
  <c r="K737" i="1"/>
  <c r="J737" i="1"/>
  <c r="M737" i="1"/>
  <c r="F738" i="1"/>
  <c r="L737" i="1"/>
  <c r="E738" i="1"/>
  <c r="H738" i="1"/>
  <c r="G738" i="1"/>
  <c r="I738" i="1"/>
  <c r="K738" i="1"/>
  <c r="J738" i="1"/>
  <c r="M738" i="1"/>
  <c r="F739" i="1"/>
  <c r="L738" i="1"/>
  <c r="E739" i="1"/>
  <c r="H739" i="1"/>
  <c r="G739" i="1"/>
  <c r="I739" i="1"/>
  <c r="K739" i="1"/>
  <c r="J739" i="1"/>
  <c r="M739" i="1"/>
  <c r="F740" i="1"/>
  <c r="L739" i="1"/>
  <c r="E740" i="1"/>
  <c r="H740" i="1"/>
  <c r="G740" i="1"/>
  <c r="I740" i="1"/>
  <c r="K740" i="1"/>
  <c r="J740" i="1"/>
  <c r="M740" i="1"/>
  <c r="F741" i="1"/>
  <c r="L740" i="1"/>
  <c r="E741" i="1"/>
  <c r="H741" i="1"/>
  <c r="G741" i="1"/>
  <c r="I741" i="1"/>
  <c r="K741" i="1"/>
  <c r="J741" i="1"/>
  <c r="M741" i="1"/>
  <c r="F742" i="1"/>
  <c r="L741" i="1"/>
  <c r="E742" i="1"/>
  <c r="H742" i="1"/>
  <c r="G742" i="1"/>
  <c r="I742" i="1"/>
  <c r="K742" i="1"/>
  <c r="J742" i="1"/>
  <c r="M742" i="1"/>
  <c r="F743" i="1"/>
  <c r="L742" i="1"/>
  <c r="E743" i="1"/>
  <c r="H743" i="1"/>
  <c r="G743" i="1"/>
  <c r="I743" i="1"/>
  <c r="K743" i="1"/>
  <c r="J743" i="1"/>
  <c r="M743" i="1"/>
  <c r="F744" i="1"/>
  <c r="L743" i="1"/>
  <c r="E744" i="1"/>
  <c r="H744" i="1"/>
  <c r="G744" i="1"/>
  <c r="I744" i="1"/>
  <c r="K744" i="1"/>
  <c r="J744" i="1"/>
  <c r="M744" i="1"/>
  <c r="F745" i="1"/>
  <c r="L744" i="1"/>
  <c r="E745" i="1"/>
  <c r="H745" i="1"/>
  <c r="G745" i="1"/>
  <c r="I745" i="1"/>
  <c r="K745" i="1"/>
  <c r="J745" i="1"/>
  <c r="M745" i="1"/>
  <c r="F746" i="1"/>
  <c r="L745" i="1"/>
  <c r="E746" i="1"/>
  <c r="H746" i="1"/>
  <c r="G746" i="1"/>
  <c r="I746" i="1"/>
  <c r="K746" i="1"/>
  <c r="J746" i="1"/>
  <c r="M746" i="1"/>
  <c r="F747" i="1"/>
  <c r="L746" i="1"/>
  <c r="E747" i="1"/>
  <c r="H747" i="1"/>
  <c r="G747" i="1"/>
  <c r="I747" i="1"/>
  <c r="K747" i="1"/>
  <c r="J747" i="1"/>
  <c r="M747" i="1"/>
  <c r="F748" i="1"/>
  <c r="L747" i="1"/>
  <c r="E748" i="1"/>
  <c r="H748" i="1"/>
  <c r="G748" i="1"/>
  <c r="I748" i="1"/>
  <c r="K748" i="1"/>
  <c r="J748" i="1"/>
  <c r="M748" i="1"/>
  <c r="F749" i="1"/>
  <c r="L748" i="1"/>
  <c r="E749" i="1"/>
  <c r="H749" i="1"/>
  <c r="G749" i="1"/>
  <c r="I749" i="1"/>
  <c r="K749" i="1"/>
  <c r="J749" i="1"/>
  <c r="M749" i="1"/>
  <c r="F750" i="1"/>
  <c r="L749" i="1"/>
  <c r="E750" i="1"/>
  <c r="H750" i="1"/>
  <c r="G750" i="1"/>
  <c r="I750" i="1"/>
  <c r="K750" i="1"/>
  <c r="J750" i="1"/>
  <c r="M750" i="1"/>
  <c r="F751" i="1"/>
  <c r="L750" i="1"/>
  <c r="E751" i="1"/>
  <c r="H751" i="1"/>
  <c r="G751" i="1"/>
  <c r="I751" i="1"/>
  <c r="K751" i="1"/>
  <c r="J751" i="1"/>
  <c r="M751" i="1"/>
  <c r="F752" i="1"/>
  <c r="L751" i="1"/>
  <c r="E752" i="1"/>
  <c r="H752" i="1"/>
  <c r="G752" i="1"/>
  <c r="I752" i="1"/>
  <c r="K752" i="1"/>
  <c r="J752" i="1"/>
  <c r="M752" i="1"/>
  <c r="F753" i="1"/>
  <c r="L752" i="1"/>
  <c r="E753" i="1"/>
  <c r="H753" i="1"/>
  <c r="G753" i="1"/>
  <c r="I753" i="1"/>
  <c r="K753" i="1"/>
  <c r="J753" i="1"/>
  <c r="M753" i="1"/>
  <c r="F754" i="1"/>
  <c r="L753" i="1"/>
  <c r="E754" i="1"/>
  <c r="H754" i="1"/>
  <c r="G754" i="1"/>
  <c r="I754" i="1"/>
  <c r="K754" i="1"/>
  <c r="J754" i="1"/>
  <c r="M754" i="1"/>
  <c r="F755" i="1"/>
  <c r="L754" i="1"/>
  <c r="E755" i="1"/>
  <c r="H755" i="1"/>
  <c r="G755" i="1"/>
  <c r="I755" i="1"/>
  <c r="K755" i="1"/>
  <c r="J755" i="1"/>
  <c r="M755" i="1"/>
  <c r="F756" i="1"/>
  <c r="L755" i="1"/>
  <c r="E756" i="1"/>
  <c r="H756" i="1"/>
  <c r="G756" i="1"/>
  <c r="I756" i="1"/>
  <c r="K756" i="1"/>
  <c r="J756" i="1"/>
  <c r="M756" i="1"/>
  <c r="F757" i="1"/>
  <c r="L756" i="1"/>
  <c r="E757" i="1"/>
  <c r="H757" i="1"/>
  <c r="G757" i="1"/>
  <c r="I757" i="1"/>
  <c r="K757" i="1"/>
  <c r="J757" i="1"/>
  <c r="M757" i="1"/>
  <c r="F758" i="1"/>
  <c r="L757" i="1"/>
  <c r="E758" i="1"/>
  <c r="H758" i="1"/>
  <c r="G758" i="1"/>
  <c r="I758" i="1"/>
  <c r="K758" i="1"/>
  <c r="J758" i="1"/>
  <c r="M758" i="1"/>
  <c r="F759" i="1"/>
  <c r="L758" i="1"/>
  <c r="E759" i="1"/>
  <c r="H759" i="1"/>
  <c r="G759" i="1"/>
  <c r="I759" i="1"/>
  <c r="K759" i="1"/>
  <c r="J759" i="1"/>
  <c r="M759" i="1"/>
  <c r="F760" i="1"/>
  <c r="L759" i="1"/>
  <c r="E760" i="1"/>
  <c r="H760" i="1"/>
  <c r="G760" i="1"/>
  <c r="I760" i="1"/>
  <c r="K760" i="1"/>
  <c r="J760" i="1"/>
  <c r="M760" i="1"/>
  <c r="F761" i="1"/>
  <c r="L760" i="1"/>
  <c r="E761" i="1"/>
  <c r="H761" i="1"/>
  <c r="G761" i="1"/>
  <c r="I761" i="1"/>
  <c r="K761" i="1"/>
  <c r="J761" i="1"/>
  <c r="M761" i="1"/>
  <c r="F762" i="1"/>
  <c r="L761" i="1"/>
  <c r="E762" i="1"/>
  <c r="H762" i="1"/>
  <c r="G762" i="1"/>
  <c r="I762" i="1"/>
  <c r="K762" i="1"/>
  <c r="J762" i="1"/>
  <c r="M762" i="1"/>
  <c r="F763" i="1"/>
  <c r="L762" i="1"/>
  <c r="E763" i="1"/>
  <c r="H763" i="1"/>
  <c r="G763" i="1"/>
  <c r="I763" i="1"/>
  <c r="K763" i="1"/>
  <c r="J763" i="1"/>
  <c r="M763" i="1"/>
  <c r="F764" i="1"/>
  <c r="L763" i="1"/>
  <c r="E764" i="1"/>
  <c r="H764" i="1"/>
  <c r="G764" i="1"/>
  <c r="I764" i="1"/>
  <c r="K764" i="1"/>
  <c r="J764" i="1"/>
  <c r="M764" i="1"/>
  <c r="F765" i="1"/>
  <c r="L764" i="1"/>
  <c r="E765" i="1"/>
  <c r="H765" i="1"/>
  <c r="G765" i="1"/>
  <c r="I765" i="1"/>
  <c r="K765" i="1"/>
  <c r="J765" i="1"/>
  <c r="M765" i="1"/>
  <c r="F766" i="1"/>
  <c r="L765" i="1"/>
  <c r="E766" i="1"/>
  <c r="H766" i="1"/>
  <c r="G766" i="1"/>
  <c r="I766" i="1"/>
  <c r="K766" i="1"/>
  <c r="J766" i="1"/>
  <c r="M766" i="1"/>
  <c r="F767" i="1"/>
  <c r="L766" i="1"/>
  <c r="E767" i="1"/>
  <c r="H767" i="1"/>
  <c r="G767" i="1"/>
  <c r="I767" i="1"/>
  <c r="K767" i="1"/>
  <c r="J767" i="1"/>
  <c r="M767" i="1"/>
  <c r="F768" i="1"/>
  <c r="L767" i="1"/>
  <c r="E768" i="1"/>
  <c r="H768" i="1"/>
  <c r="G768" i="1"/>
  <c r="I768" i="1"/>
  <c r="K768" i="1"/>
  <c r="J768" i="1"/>
  <c r="M768" i="1"/>
  <c r="F769" i="1"/>
  <c r="L768" i="1"/>
  <c r="E769" i="1"/>
  <c r="H769" i="1"/>
  <c r="G769" i="1"/>
  <c r="I769" i="1"/>
  <c r="K769" i="1"/>
  <c r="J769" i="1"/>
  <c r="M769" i="1"/>
  <c r="F770" i="1"/>
  <c r="L769" i="1"/>
  <c r="E770" i="1"/>
  <c r="H770" i="1"/>
  <c r="G770" i="1"/>
  <c r="I770" i="1"/>
  <c r="K770" i="1"/>
  <c r="J770" i="1"/>
  <c r="M770" i="1"/>
  <c r="F771" i="1"/>
  <c r="L770" i="1"/>
  <c r="E771" i="1"/>
  <c r="H771" i="1"/>
  <c r="G771" i="1"/>
  <c r="I771" i="1"/>
  <c r="K771" i="1"/>
  <c r="J771" i="1"/>
  <c r="M771" i="1"/>
  <c r="F772" i="1"/>
  <c r="L771" i="1"/>
  <c r="E772" i="1"/>
  <c r="H772" i="1"/>
  <c r="G772" i="1"/>
  <c r="I772" i="1"/>
  <c r="K772" i="1"/>
  <c r="J772" i="1"/>
  <c r="M772" i="1"/>
  <c r="F773" i="1"/>
  <c r="L772" i="1"/>
  <c r="E773" i="1"/>
  <c r="H773" i="1"/>
  <c r="G773" i="1"/>
  <c r="I773" i="1"/>
  <c r="K773" i="1"/>
  <c r="J773" i="1"/>
  <c r="M773" i="1"/>
  <c r="F774" i="1"/>
  <c r="L773" i="1"/>
  <c r="E774" i="1"/>
  <c r="H774" i="1"/>
  <c r="G774" i="1"/>
  <c r="I774" i="1"/>
  <c r="K774" i="1"/>
  <c r="J774" i="1"/>
  <c r="M774" i="1"/>
  <c r="F775" i="1"/>
  <c r="L774" i="1"/>
  <c r="E775" i="1"/>
  <c r="H775" i="1"/>
  <c r="G775" i="1"/>
  <c r="I775" i="1"/>
  <c r="K775" i="1"/>
  <c r="J775" i="1"/>
  <c r="M775" i="1"/>
  <c r="F776" i="1"/>
  <c r="L775" i="1"/>
  <c r="E776" i="1"/>
  <c r="H776" i="1"/>
  <c r="G776" i="1"/>
  <c r="I776" i="1"/>
  <c r="K776" i="1"/>
  <c r="J776" i="1"/>
  <c r="M776" i="1"/>
  <c r="F777" i="1"/>
  <c r="L776" i="1"/>
  <c r="E777" i="1"/>
  <c r="H777" i="1"/>
  <c r="G777" i="1"/>
  <c r="I777" i="1"/>
  <c r="K777" i="1"/>
  <c r="J777" i="1"/>
  <c r="M777" i="1"/>
  <c r="F778" i="1"/>
  <c r="L777" i="1"/>
  <c r="E778" i="1"/>
  <c r="H778" i="1"/>
  <c r="G778" i="1"/>
  <c r="I778" i="1"/>
  <c r="K778" i="1"/>
  <c r="J778" i="1"/>
  <c r="M778" i="1"/>
  <c r="F779" i="1"/>
  <c r="L778" i="1"/>
  <c r="E779" i="1"/>
  <c r="H779" i="1"/>
  <c r="G779" i="1"/>
  <c r="I779" i="1"/>
  <c r="K779" i="1"/>
  <c r="J779" i="1"/>
  <c r="M779" i="1"/>
  <c r="F780" i="1"/>
  <c r="L779" i="1"/>
  <c r="E780" i="1"/>
  <c r="H780" i="1"/>
  <c r="G780" i="1"/>
  <c r="I780" i="1"/>
  <c r="K780" i="1"/>
  <c r="J780" i="1"/>
  <c r="M780" i="1"/>
  <c r="F781" i="1"/>
  <c r="L780" i="1"/>
  <c r="E781" i="1"/>
  <c r="H781" i="1"/>
  <c r="G781" i="1"/>
  <c r="I781" i="1"/>
  <c r="K781" i="1"/>
  <c r="J781" i="1"/>
  <c r="M781" i="1"/>
  <c r="F782" i="1"/>
  <c r="L781" i="1"/>
  <c r="E782" i="1"/>
  <c r="H782" i="1"/>
  <c r="G782" i="1"/>
  <c r="I782" i="1"/>
  <c r="K782" i="1"/>
  <c r="J782" i="1"/>
  <c r="M782" i="1"/>
  <c r="F783" i="1"/>
  <c r="L782" i="1"/>
  <c r="E783" i="1"/>
  <c r="H783" i="1"/>
  <c r="G783" i="1"/>
  <c r="I783" i="1"/>
  <c r="K783" i="1"/>
  <c r="J783" i="1"/>
  <c r="M783" i="1"/>
  <c r="F784" i="1"/>
  <c r="L783" i="1"/>
  <c r="E784" i="1"/>
  <c r="H784" i="1"/>
  <c r="G784" i="1"/>
  <c r="I784" i="1"/>
  <c r="K784" i="1"/>
  <c r="J784" i="1"/>
  <c r="M784" i="1"/>
  <c r="F785" i="1"/>
  <c r="L784" i="1"/>
  <c r="E785" i="1"/>
  <c r="H785" i="1"/>
  <c r="G785" i="1"/>
  <c r="I785" i="1"/>
  <c r="K785" i="1"/>
  <c r="J785" i="1"/>
  <c r="M785" i="1"/>
  <c r="F786" i="1"/>
  <c r="L785" i="1"/>
  <c r="E786" i="1"/>
  <c r="H786" i="1"/>
  <c r="G786" i="1"/>
  <c r="I786" i="1"/>
  <c r="K786" i="1"/>
  <c r="J786" i="1"/>
  <c r="M786" i="1"/>
  <c r="F787" i="1"/>
  <c r="L786" i="1"/>
  <c r="E787" i="1"/>
  <c r="H787" i="1"/>
  <c r="G787" i="1"/>
  <c r="I787" i="1"/>
  <c r="K787" i="1"/>
  <c r="J787" i="1"/>
  <c r="M787" i="1"/>
  <c r="F788" i="1"/>
  <c r="L787" i="1"/>
  <c r="E788" i="1"/>
  <c r="H788" i="1"/>
  <c r="G788" i="1"/>
  <c r="I788" i="1"/>
  <c r="K788" i="1"/>
  <c r="J788" i="1"/>
  <c r="M788" i="1"/>
  <c r="F789" i="1"/>
  <c r="L788" i="1"/>
  <c r="E789" i="1"/>
  <c r="H789" i="1"/>
  <c r="G789" i="1"/>
  <c r="I789" i="1"/>
  <c r="K789" i="1"/>
  <c r="J789" i="1"/>
  <c r="M789" i="1"/>
  <c r="F790" i="1"/>
  <c r="L789" i="1"/>
  <c r="E790" i="1"/>
  <c r="H790" i="1"/>
  <c r="G790" i="1"/>
  <c r="I790" i="1"/>
  <c r="K790" i="1"/>
  <c r="J790" i="1"/>
  <c r="M790" i="1"/>
  <c r="F791" i="1"/>
  <c r="L790" i="1"/>
  <c r="E791" i="1"/>
  <c r="H791" i="1"/>
  <c r="G791" i="1"/>
  <c r="I791" i="1"/>
  <c r="K791" i="1"/>
  <c r="J791" i="1"/>
  <c r="M791" i="1"/>
  <c r="F792" i="1"/>
  <c r="L791" i="1"/>
  <c r="E792" i="1"/>
  <c r="H792" i="1"/>
  <c r="G792" i="1"/>
  <c r="I792" i="1"/>
  <c r="K792" i="1"/>
  <c r="J792" i="1"/>
  <c r="M792" i="1"/>
  <c r="F793" i="1"/>
  <c r="L792" i="1"/>
  <c r="E793" i="1"/>
  <c r="H793" i="1"/>
  <c r="G793" i="1"/>
  <c r="I793" i="1"/>
  <c r="K793" i="1"/>
  <c r="J793" i="1"/>
  <c r="M793" i="1"/>
  <c r="F794" i="1"/>
  <c r="L793" i="1"/>
  <c r="E794" i="1"/>
  <c r="H794" i="1"/>
  <c r="G794" i="1"/>
  <c r="I794" i="1"/>
  <c r="K794" i="1"/>
  <c r="J794" i="1"/>
  <c r="M794" i="1"/>
  <c r="F795" i="1"/>
  <c r="L794" i="1"/>
  <c r="E795" i="1"/>
  <c r="H795" i="1"/>
  <c r="G795" i="1"/>
  <c r="I795" i="1"/>
  <c r="K795" i="1"/>
  <c r="J795" i="1"/>
  <c r="M795" i="1"/>
  <c r="F796" i="1"/>
  <c r="L795" i="1"/>
  <c r="E796" i="1"/>
  <c r="H796" i="1"/>
  <c r="G796" i="1"/>
  <c r="I796" i="1"/>
  <c r="K796" i="1"/>
  <c r="J796" i="1"/>
  <c r="M796" i="1"/>
  <c r="F797" i="1"/>
  <c r="L796" i="1"/>
  <c r="E797" i="1"/>
  <c r="H797" i="1"/>
  <c r="G797" i="1"/>
  <c r="I797" i="1"/>
  <c r="K797" i="1"/>
  <c r="J797" i="1"/>
  <c r="M797" i="1"/>
  <c r="F798" i="1"/>
  <c r="L797" i="1"/>
  <c r="E798" i="1"/>
  <c r="H798" i="1"/>
  <c r="G798" i="1"/>
  <c r="I798" i="1"/>
  <c r="K798" i="1"/>
  <c r="J798" i="1"/>
  <c r="M798" i="1"/>
  <c r="F799" i="1"/>
  <c r="L798" i="1"/>
  <c r="E799" i="1"/>
  <c r="H799" i="1"/>
  <c r="G799" i="1"/>
  <c r="I799" i="1"/>
  <c r="K799" i="1"/>
  <c r="J799" i="1"/>
  <c r="M799" i="1"/>
  <c r="F800" i="1"/>
  <c r="L799" i="1"/>
  <c r="E800" i="1"/>
  <c r="H800" i="1"/>
  <c r="G800" i="1"/>
  <c r="I800" i="1"/>
  <c r="K800" i="1"/>
  <c r="J800" i="1"/>
  <c r="M800" i="1"/>
  <c r="F801" i="1"/>
  <c r="L800" i="1"/>
  <c r="E801" i="1"/>
  <c r="H801" i="1"/>
  <c r="G801" i="1"/>
  <c r="I801" i="1"/>
  <c r="K801" i="1"/>
  <c r="J801" i="1"/>
  <c r="M801" i="1"/>
  <c r="F802" i="1"/>
  <c r="L801" i="1"/>
  <c r="E802" i="1"/>
  <c r="H802" i="1"/>
  <c r="G802" i="1"/>
  <c r="I802" i="1"/>
  <c r="K802" i="1"/>
  <c r="J802" i="1"/>
  <c r="M802" i="1"/>
  <c r="F803" i="1"/>
  <c r="L802" i="1"/>
  <c r="E803" i="1"/>
  <c r="H803" i="1"/>
  <c r="G803" i="1"/>
  <c r="I803" i="1"/>
  <c r="K803" i="1"/>
  <c r="J803" i="1"/>
  <c r="M803" i="1"/>
  <c r="F804" i="1"/>
  <c r="L803" i="1"/>
  <c r="E804" i="1"/>
  <c r="H804" i="1"/>
  <c r="G804" i="1"/>
  <c r="I804" i="1"/>
  <c r="K804" i="1"/>
  <c r="J804" i="1"/>
  <c r="M804" i="1"/>
  <c r="F805" i="1"/>
  <c r="L804" i="1"/>
  <c r="E805" i="1"/>
  <c r="H805" i="1"/>
  <c r="G805" i="1"/>
  <c r="I805" i="1"/>
  <c r="K805" i="1"/>
  <c r="J805" i="1"/>
  <c r="M805" i="1"/>
  <c r="F806" i="1"/>
  <c r="L805" i="1"/>
  <c r="E806" i="1"/>
  <c r="H806" i="1"/>
  <c r="G806" i="1"/>
  <c r="I806" i="1"/>
  <c r="K806" i="1"/>
  <c r="J806" i="1"/>
  <c r="M806" i="1"/>
  <c r="F807" i="1"/>
  <c r="L806" i="1"/>
  <c r="E807" i="1"/>
  <c r="H807" i="1"/>
  <c r="G807" i="1"/>
  <c r="I807" i="1"/>
  <c r="K807" i="1"/>
  <c r="J807" i="1"/>
  <c r="M807" i="1"/>
  <c r="F808" i="1"/>
  <c r="L807" i="1"/>
  <c r="E808" i="1"/>
  <c r="H808" i="1"/>
  <c r="G808" i="1"/>
  <c r="I808" i="1"/>
  <c r="K808" i="1"/>
  <c r="J808" i="1"/>
  <c r="M808" i="1"/>
  <c r="F809" i="1"/>
  <c r="L808" i="1"/>
  <c r="E809" i="1"/>
  <c r="H809" i="1"/>
  <c r="G809" i="1"/>
  <c r="I809" i="1"/>
  <c r="K809" i="1"/>
  <c r="J809" i="1"/>
  <c r="M809" i="1"/>
  <c r="F810" i="1"/>
  <c r="L809" i="1"/>
  <c r="E810" i="1"/>
  <c r="H810" i="1"/>
  <c r="G810" i="1"/>
  <c r="I810" i="1"/>
  <c r="K810" i="1"/>
  <c r="J810" i="1"/>
  <c r="M810" i="1"/>
  <c r="F811" i="1"/>
  <c r="L810" i="1"/>
  <c r="E811" i="1"/>
  <c r="H811" i="1"/>
  <c r="G811" i="1"/>
  <c r="I811" i="1"/>
  <c r="K811" i="1"/>
  <c r="J811" i="1"/>
  <c r="M811" i="1"/>
  <c r="F812" i="1"/>
  <c r="L811" i="1"/>
  <c r="E812" i="1"/>
  <c r="H812" i="1"/>
  <c r="G812" i="1"/>
  <c r="I812" i="1"/>
  <c r="K812" i="1"/>
  <c r="J812" i="1"/>
  <c r="M812" i="1"/>
  <c r="F813" i="1"/>
  <c r="L812" i="1"/>
  <c r="E813" i="1"/>
  <c r="H813" i="1"/>
  <c r="G813" i="1"/>
  <c r="I813" i="1"/>
  <c r="K813" i="1"/>
  <c r="J813" i="1"/>
  <c r="M813" i="1"/>
  <c r="F814" i="1"/>
  <c r="L813" i="1"/>
  <c r="E814" i="1"/>
  <c r="H814" i="1"/>
  <c r="G814" i="1"/>
  <c r="I814" i="1"/>
  <c r="K814" i="1"/>
  <c r="J814" i="1"/>
  <c r="M814" i="1"/>
  <c r="F815" i="1"/>
  <c r="L814" i="1"/>
  <c r="E815" i="1"/>
  <c r="H815" i="1"/>
  <c r="G815" i="1"/>
  <c r="I815" i="1"/>
  <c r="K815" i="1"/>
  <c r="J815" i="1"/>
  <c r="M815" i="1"/>
  <c r="F816" i="1"/>
  <c r="L815" i="1"/>
  <c r="E816" i="1"/>
  <c r="H816" i="1"/>
  <c r="G816" i="1"/>
  <c r="I816" i="1"/>
  <c r="K816" i="1"/>
  <c r="J816" i="1"/>
  <c r="M816" i="1"/>
  <c r="F817" i="1"/>
  <c r="L816" i="1"/>
  <c r="E817" i="1"/>
  <c r="H817" i="1"/>
  <c r="G817" i="1"/>
  <c r="I817" i="1"/>
  <c r="K817" i="1"/>
  <c r="J817" i="1"/>
  <c r="M817" i="1"/>
  <c r="F818" i="1"/>
  <c r="L817" i="1"/>
  <c r="E818" i="1"/>
  <c r="H818" i="1"/>
  <c r="G818" i="1"/>
  <c r="I818" i="1"/>
  <c r="K818" i="1"/>
  <c r="J818" i="1"/>
  <c r="M818" i="1"/>
  <c r="F819" i="1"/>
  <c r="L818" i="1"/>
  <c r="E819" i="1"/>
  <c r="H819" i="1"/>
  <c r="G819" i="1"/>
  <c r="I819" i="1"/>
  <c r="K819" i="1"/>
  <c r="J819" i="1"/>
  <c r="M819" i="1"/>
  <c r="F820" i="1"/>
  <c r="L819" i="1"/>
  <c r="E820" i="1"/>
  <c r="H820" i="1"/>
  <c r="G820" i="1"/>
  <c r="I820" i="1"/>
  <c r="K820" i="1"/>
  <c r="J820" i="1"/>
  <c r="M820" i="1"/>
  <c r="F821" i="1"/>
  <c r="L820" i="1"/>
  <c r="E821" i="1"/>
  <c r="H821" i="1"/>
  <c r="G821" i="1"/>
  <c r="I821" i="1"/>
  <c r="K821" i="1"/>
  <c r="J821" i="1"/>
  <c r="M821" i="1"/>
  <c r="F822" i="1"/>
  <c r="L821" i="1"/>
  <c r="E822" i="1"/>
  <c r="H822" i="1"/>
  <c r="G822" i="1"/>
  <c r="I822" i="1"/>
  <c r="K822" i="1"/>
  <c r="J822" i="1"/>
  <c r="M822" i="1"/>
  <c r="F823" i="1"/>
  <c r="L822" i="1"/>
  <c r="E823" i="1"/>
  <c r="H823" i="1"/>
  <c r="G823" i="1"/>
  <c r="I823" i="1"/>
  <c r="K823" i="1"/>
  <c r="J823" i="1"/>
  <c r="M823" i="1"/>
  <c r="F824" i="1"/>
  <c r="L823" i="1"/>
  <c r="E824" i="1"/>
  <c r="H824" i="1"/>
  <c r="G824" i="1"/>
  <c r="I824" i="1"/>
  <c r="K824" i="1"/>
  <c r="J824" i="1"/>
  <c r="M824" i="1"/>
  <c r="F825" i="1"/>
  <c r="L824" i="1"/>
  <c r="E825" i="1"/>
  <c r="H825" i="1"/>
  <c r="G825" i="1"/>
  <c r="I825" i="1"/>
  <c r="K825" i="1"/>
  <c r="J825" i="1"/>
  <c r="M825" i="1"/>
  <c r="F826" i="1"/>
  <c r="L825" i="1"/>
  <c r="E826" i="1"/>
  <c r="H826" i="1"/>
  <c r="G826" i="1"/>
  <c r="I826" i="1"/>
  <c r="K826" i="1"/>
  <c r="J826" i="1"/>
  <c r="M826" i="1"/>
  <c r="F827" i="1"/>
  <c r="L826" i="1"/>
  <c r="E827" i="1"/>
  <c r="H827" i="1"/>
  <c r="G827" i="1"/>
  <c r="I827" i="1"/>
  <c r="K827" i="1"/>
  <c r="J827" i="1"/>
  <c r="M827" i="1"/>
  <c r="F828" i="1"/>
  <c r="L827" i="1"/>
  <c r="E828" i="1"/>
  <c r="H828" i="1"/>
  <c r="G828" i="1"/>
  <c r="I828" i="1"/>
  <c r="K828" i="1"/>
  <c r="J828" i="1"/>
  <c r="M828" i="1"/>
  <c r="F829" i="1"/>
  <c r="L828" i="1"/>
  <c r="E829" i="1"/>
  <c r="H829" i="1"/>
  <c r="G829" i="1"/>
  <c r="I829" i="1"/>
  <c r="K829" i="1"/>
  <c r="J829" i="1"/>
  <c r="M829" i="1"/>
  <c r="F830" i="1"/>
  <c r="L829" i="1"/>
  <c r="E830" i="1"/>
  <c r="H830" i="1"/>
  <c r="G830" i="1"/>
  <c r="I830" i="1"/>
  <c r="K830" i="1"/>
  <c r="J830" i="1"/>
  <c r="M830" i="1"/>
  <c r="F831" i="1"/>
  <c r="L830" i="1"/>
  <c r="E831" i="1"/>
  <c r="H831" i="1"/>
  <c r="G831" i="1"/>
  <c r="I831" i="1"/>
  <c r="K831" i="1"/>
  <c r="J831" i="1"/>
  <c r="M831" i="1"/>
  <c r="F832" i="1"/>
  <c r="L831" i="1"/>
  <c r="E832" i="1"/>
  <c r="H832" i="1"/>
  <c r="G832" i="1"/>
  <c r="I832" i="1"/>
  <c r="K832" i="1"/>
  <c r="J832" i="1"/>
  <c r="M832" i="1"/>
  <c r="F833" i="1"/>
  <c r="L832" i="1"/>
  <c r="E833" i="1"/>
  <c r="H833" i="1"/>
  <c r="G833" i="1"/>
  <c r="I833" i="1"/>
  <c r="K833" i="1"/>
  <c r="J833" i="1"/>
  <c r="M833" i="1"/>
  <c r="F834" i="1"/>
  <c r="L833" i="1"/>
  <c r="E834" i="1"/>
  <c r="H834" i="1"/>
  <c r="G834" i="1"/>
  <c r="I834" i="1"/>
  <c r="K834" i="1"/>
  <c r="J834" i="1"/>
  <c r="M834" i="1"/>
  <c r="F835" i="1"/>
  <c r="L834" i="1"/>
  <c r="E835" i="1"/>
  <c r="H835" i="1"/>
  <c r="G835" i="1"/>
  <c r="I835" i="1"/>
  <c r="K835" i="1"/>
  <c r="J835" i="1"/>
  <c r="M835" i="1"/>
  <c r="F836" i="1"/>
  <c r="L835" i="1"/>
  <c r="E836" i="1"/>
  <c r="H836" i="1"/>
  <c r="G836" i="1"/>
  <c r="I836" i="1"/>
  <c r="K836" i="1"/>
  <c r="J836" i="1"/>
  <c r="M836" i="1"/>
  <c r="F837" i="1"/>
  <c r="L836" i="1"/>
  <c r="E837" i="1"/>
  <c r="H837" i="1"/>
  <c r="G837" i="1"/>
  <c r="I837" i="1"/>
  <c r="K837" i="1"/>
  <c r="J837" i="1"/>
  <c r="M837" i="1"/>
  <c r="F838" i="1"/>
  <c r="L837" i="1"/>
  <c r="E838" i="1"/>
  <c r="H838" i="1"/>
  <c r="G838" i="1"/>
  <c r="I838" i="1"/>
  <c r="K838" i="1"/>
  <c r="J838" i="1"/>
  <c r="M838" i="1"/>
  <c r="F839" i="1"/>
  <c r="L838" i="1"/>
  <c r="E839" i="1"/>
  <c r="H839" i="1"/>
  <c r="G839" i="1"/>
  <c r="I839" i="1"/>
  <c r="K839" i="1"/>
  <c r="J839" i="1"/>
  <c r="M839" i="1"/>
  <c r="F840" i="1"/>
  <c r="L839" i="1"/>
  <c r="E840" i="1"/>
  <c r="H840" i="1"/>
  <c r="G840" i="1"/>
  <c r="I840" i="1"/>
  <c r="K840" i="1"/>
  <c r="J840" i="1"/>
  <c r="M840" i="1"/>
  <c r="F841" i="1"/>
  <c r="L840" i="1"/>
  <c r="E841" i="1"/>
  <c r="H841" i="1"/>
  <c r="G841" i="1"/>
  <c r="I841" i="1"/>
  <c r="K841" i="1"/>
  <c r="J841" i="1"/>
  <c r="M841" i="1"/>
  <c r="F842" i="1"/>
  <c r="L841" i="1"/>
  <c r="E842" i="1"/>
  <c r="H842" i="1"/>
  <c r="G842" i="1"/>
  <c r="I842" i="1"/>
  <c r="K842" i="1"/>
  <c r="J842" i="1"/>
  <c r="M842" i="1"/>
  <c r="F843" i="1"/>
  <c r="L842" i="1"/>
  <c r="E843" i="1"/>
  <c r="H843" i="1"/>
  <c r="G843" i="1"/>
  <c r="I843" i="1"/>
  <c r="K843" i="1"/>
  <c r="J843" i="1"/>
  <c r="M843" i="1"/>
  <c r="F844" i="1"/>
  <c r="L843" i="1"/>
  <c r="E844" i="1"/>
  <c r="H844" i="1"/>
  <c r="G844" i="1"/>
  <c r="I844" i="1"/>
  <c r="K844" i="1"/>
  <c r="J844" i="1"/>
  <c r="M844" i="1"/>
  <c r="F845" i="1"/>
  <c r="L844" i="1"/>
  <c r="E845" i="1"/>
  <c r="H845" i="1"/>
  <c r="G845" i="1"/>
  <c r="I845" i="1"/>
  <c r="K845" i="1"/>
  <c r="J845" i="1"/>
  <c r="M845" i="1"/>
  <c r="F846" i="1"/>
  <c r="L845" i="1"/>
  <c r="E846" i="1"/>
  <c r="H846" i="1"/>
  <c r="G846" i="1"/>
  <c r="I846" i="1"/>
  <c r="K846" i="1"/>
  <c r="J846" i="1"/>
  <c r="M846" i="1"/>
  <c r="F847" i="1"/>
  <c r="L846" i="1"/>
  <c r="E847" i="1"/>
  <c r="H847" i="1"/>
  <c r="G847" i="1"/>
  <c r="I847" i="1"/>
  <c r="K847" i="1"/>
  <c r="J847" i="1"/>
  <c r="M847" i="1"/>
  <c r="F848" i="1"/>
  <c r="L847" i="1"/>
  <c r="E848" i="1"/>
  <c r="H848" i="1"/>
  <c r="G848" i="1"/>
  <c r="I848" i="1"/>
  <c r="K848" i="1"/>
  <c r="J848" i="1"/>
  <c r="M848" i="1"/>
  <c r="F849" i="1"/>
  <c r="L848" i="1"/>
  <c r="E849" i="1"/>
  <c r="H849" i="1"/>
  <c r="G849" i="1"/>
  <c r="I849" i="1"/>
  <c r="K849" i="1"/>
  <c r="J849" i="1"/>
  <c r="M849" i="1"/>
  <c r="F850" i="1"/>
  <c r="L849" i="1"/>
  <c r="E850" i="1"/>
  <c r="H850" i="1"/>
  <c r="G850" i="1"/>
  <c r="I850" i="1"/>
  <c r="K850" i="1"/>
  <c r="J850" i="1"/>
  <c r="M850" i="1"/>
  <c r="F851" i="1"/>
  <c r="L850" i="1"/>
  <c r="E851" i="1"/>
  <c r="H851" i="1"/>
  <c r="G851" i="1"/>
  <c r="I851" i="1"/>
  <c r="K851" i="1"/>
  <c r="J851" i="1"/>
  <c r="M851" i="1"/>
  <c r="F852" i="1"/>
  <c r="L851" i="1"/>
  <c r="E852" i="1"/>
  <c r="H852" i="1"/>
  <c r="G852" i="1"/>
  <c r="I852" i="1"/>
  <c r="K852" i="1"/>
  <c r="J852" i="1"/>
  <c r="M852" i="1"/>
  <c r="F853" i="1"/>
  <c r="L852" i="1"/>
  <c r="E853" i="1"/>
  <c r="H853" i="1"/>
  <c r="G853" i="1"/>
  <c r="I853" i="1"/>
  <c r="K853" i="1"/>
  <c r="J853" i="1"/>
  <c r="M853" i="1"/>
  <c r="F854" i="1"/>
  <c r="L853" i="1"/>
  <c r="E854" i="1"/>
  <c r="H854" i="1"/>
  <c r="G854" i="1"/>
  <c r="I854" i="1"/>
  <c r="K854" i="1"/>
  <c r="J854" i="1"/>
  <c r="M854" i="1"/>
  <c r="F855" i="1"/>
  <c r="L854" i="1"/>
  <c r="E855" i="1"/>
  <c r="H855" i="1"/>
  <c r="G855" i="1"/>
  <c r="I855" i="1"/>
  <c r="K855" i="1"/>
  <c r="J855" i="1"/>
  <c r="M855" i="1"/>
  <c r="F856" i="1"/>
  <c r="L855" i="1"/>
  <c r="E856" i="1"/>
  <c r="H856" i="1"/>
  <c r="G856" i="1"/>
  <c r="I856" i="1"/>
  <c r="K856" i="1"/>
  <c r="J856" i="1"/>
  <c r="M856" i="1"/>
  <c r="F857" i="1"/>
  <c r="L856" i="1"/>
  <c r="E857" i="1"/>
  <c r="H857" i="1"/>
  <c r="G857" i="1"/>
  <c r="I857" i="1"/>
  <c r="K857" i="1"/>
  <c r="J857" i="1"/>
  <c r="M857" i="1"/>
  <c r="F858" i="1"/>
  <c r="L857" i="1"/>
  <c r="E858" i="1"/>
  <c r="H858" i="1"/>
  <c r="G858" i="1"/>
  <c r="I858" i="1"/>
  <c r="K858" i="1"/>
  <c r="J858" i="1"/>
  <c r="M858" i="1"/>
  <c r="F859" i="1"/>
  <c r="L858" i="1"/>
  <c r="E859" i="1"/>
  <c r="H859" i="1"/>
  <c r="G859" i="1"/>
  <c r="I859" i="1"/>
  <c r="K859" i="1"/>
  <c r="J859" i="1"/>
  <c r="M859" i="1"/>
  <c r="F860" i="1"/>
  <c r="L859" i="1"/>
  <c r="E860" i="1"/>
  <c r="H860" i="1"/>
  <c r="G860" i="1"/>
  <c r="I860" i="1"/>
  <c r="K860" i="1"/>
  <c r="J860" i="1"/>
  <c r="M860" i="1"/>
  <c r="F861" i="1"/>
  <c r="L860" i="1"/>
  <c r="E861" i="1"/>
  <c r="H861" i="1"/>
  <c r="G861" i="1"/>
  <c r="I861" i="1"/>
  <c r="K861" i="1"/>
  <c r="J861" i="1"/>
  <c r="M861" i="1"/>
  <c r="F862" i="1"/>
  <c r="L861" i="1"/>
  <c r="E862" i="1"/>
  <c r="H862" i="1"/>
  <c r="G862" i="1"/>
  <c r="I862" i="1"/>
  <c r="K862" i="1"/>
  <c r="J862" i="1"/>
  <c r="M862" i="1"/>
  <c r="F863" i="1"/>
  <c r="L862" i="1"/>
  <c r="E863" i="1"/>
  <c r="H863" i="1"/>
  <c r="G863" i="1"/>
  <c r="I863" i="1"/>
  <c r="K863" i="1"/>
  <c r="J863" i="1"/>
  <c r="M863" i="1"/>
  <c r="F864" i="1"/>
  <c r="L863" i="1"/>
  <c r="E864" i="1"/>
  <c r="H864" i="1"/>
  <c r="G864" i="1"/>
  <c r="I864" i="1"/>
  <c r="K864" i="1"/>
  <c r="J864" i="1"/>
  <c r="M864" i="1"/>
  <c r="F865" i="1"/>
  <c r="L864" i="1"/>
  <c r="E865" i="1"/>
  <c r="H865" i="1"/>
  <c r="G865" i="1"/>
  <c r="I865" i="1"/>
  <c r="K865" i="1"/>
  <c r="J865" i="1"/>
  <c r="M865" i="1"/>
  <c r="F866" i="1"/>
  <c r="L865" i="1"/>
  <c r="E866" i="1"/>
  <c r="H866" i="1"/>
  <c r="G866" i="1"/>
  <c r="I866" i="1"/>
  <c r="K866" i="1"/>
  <c r="J866" i="1"/>
  <c r="M866" i="1"/>
  <c r="F867" i="1"/>
  <c r="L866" i="1"/>
  <c r="E867" i="1"/>
  <c r="H867" i="1"/>
  <c r="G867" i="1"/>
  <c r="I867" i="1"/>
  <c r="K867" i="1"/>
  <c r="J867" i="1"/>
  <c r="M867" i="1"/>
  <c r="F868" i="1"/>
  <c r="L867" i="1"/>
  <c r="E868" i="1"/>
  <c r="H868" i="1"/>
  <c r="G868" i="1"/>
  <c r="I868" i="1"/>
  <c r="K868" i="1"/>
  <c r="J868" i="1"/>
  <c r="M868" i="1"/>
  <c r="F869" i="1"/>
  <c r="L868" i="1"/>
  <c r="E869" i="1"/>
  <c r="H869" i="1"/>
  <c r="G869" i="1"/>
  <c r="I869" i="1"/>
  <c r="K869" i="1"/>
  <c r="J869" i="1"/>
  <c r="M869" i="1"/>
  <c r="F870" i="1"/>
  <c r="L869" i="1"/>
  <c r="E870" i="1"/>
  <c r="H870" i="1"/>
  <c r="G870" i="1"/>
  <c r="I870" i="1"/>
  <c r="K870" i="1"/>
  <c r="J870" i="1"/>
  <c r="M870" i="1"/>
  <c r="F871" i="1"/>
  <c r="L870" i="1"/>
  <c r="E871" i="1"/>
  <c r="H871" i="1"/>
  <c r="G871" i="1"/>
  <c r="I871" i="1"/>
  <c r="K871" i="1"/>
  <c r="J871" i="1"/>
  <c r="M871" i="1"/>
  <c r="F872" i="1"/>
  <c r="L871" i="1"/>
  <c r="E872" i="1"/>
  <c r="H872" i="1"/>
  <c r="G872" i="1"/>
  <c r="I872" i="1"/>
  <c r="K872" i="1"/>
  <c r="J872" i="1"/>
  <c r="M872" i="1"/>
  <c r="F873" i="1"/>
  <c r="L872" i="1"/>
  <c r="E873" i="1"/>
  <c r="H873" i="1"/>
  <c r="G873" i="1"/>
  <c r="I873" i="1"/>
  <c r="K873" i="1"/>
  <c r="J873" i="1"/>
  <c r="M873" i="1"/>
  <c r="F874" i="1"/>
  <c r="L873" i="1"/>
  <c r="E874" i="1"/>
  <c r="H874" i="1"/>
  <c r="G874" i="1"/>
  <c r="I874" i="1"/>
  <c r="K874" i="1"/>
  <c r="J874" i="1"/>
  <c r="M874" i="1"/>
  <c r="F875" i="1"/>
  <c r="L874" i="1"/>
  <c r="E875" i="1"/>
  <c r="H875" i="1"/>
  <c r="G875" i="1"/>
  <c r="I875" i="1"/>
  <c r="K875" i="1"/>
  <c r="J875" i="1"/>
  <c r="M875" i="1"/>
  <c r="F876" i="1"/>
  <c r="L875" i="1"/>
  <c r="E876" i="1"/>
  <c r="H876" i="1"/>
  <c r="G876" i="1"/>
  <c r="I876" i="1"/>
  <c r="K876" i="1"/>
  <c r="J876" i="1"/>
  <c r="M876" i="1"/>
  <c r="F877" i="1"/>
  <c r="L876" i="1"/>
  <c r="E877" i="1"/>
  <c r="H877" i="1"/>
  <c r="G877" i="1"/>
  <c r="I877" i="1"/>
  <c r="K877" i="1"/>
  <c r="J877" i="1"/>
  <c r="M877" i="1"/>
  <c r="F878" i="1"/>
  <c r="L877" i="1"/>
  <c r="E878" i="1"/>
  <c r="H878" i="1"/>
  <c r="G878" i="1"/>
  <c r="I878" i="1"/>
  <c r="K878" i="1"/>
  <c r="J878" i="1"/>
  <c r="M878" i="1"/>
  <c r="F879" i="1"/>
  <c r="L878" i="1"/>
  <c r="E879" i="1"/>
  <c r="H879" i="1"/>
  <c r="G879" i="1"/>
  <c r="I879" i="1"/>
  <c r="K879" i="1"/>
  <c r="J879" i="1"/>
  <c r="M879" i="1"/>
  <c r="F880" i="1"/>
  <c r="L879" i="1"/>
  <c r="E880" i="1"/>
  <c r="H880" i="1"/>
  <c r="G880" i="1"/>
  <c r="I880" i="1"/>
  <c r="K880" i="1"/>
  <c r="J880" i="1"/>
  <c r="M880" i="1"/>
  <c r="F881" i="1"/>
  <c r="L880" i="1"/>
  <c r="E881" i="1"/>
  <c r="H881" i="1"/>
  <c r="G881" i="1"/>
  <c r="I881" i="1"/>
  <c r="K881" i="1"/>
  <c r="J881" i="1"/>
  <c r="M881" i="1"/>
  <c r="F882" i="1"/>
  <c r="L881" i="1"/>
  <c r="E882" i="1"/>
  <c r="H882" i="1"/>
  <c r="G882" i="1"/>
  <c r="I882" i="1"/>
  <c r="K882" i="1"/>
  <c r="J882" i="1"/>
  <c r="M882" i="1"/>
  <c r="F883" i="1"/>
  <c r="L882" i="1"/>
  <c r="E883" i="1"/>
  <c r="H883" i="1"/>
  <c r="G883" i="1"/>
  <c r="I883" i="1"/>
  <c r="K883" i="1"/>
  <c r="J883" i="1"/>
  <c r="M883" i="1"/>
  <c r="F884" i="1"/>
  <c r="L883" i="1"/>
  <c r="E884" i="1"/>
  <c r="H884" i="1"/>
  <c r="G884" i="1"/>
  <c r="I884" i="1"/>
  <c r="K884" i="1"/>
  <c r="J884" i="1"/>
  <c r="M884" i="1"/>
  <c r="F885" i="1"/>
  <c r="L884" i="1"/>
  <c r="E885" i="1"/>
  <c r="H885" i="1"/>
  <c r="G885" i="1"/>
  <c r="I885" i="1"/>
  <c r="K885" i="1"/>
  <c r="J885" i="1"/>
  <c r="M885" i="1"/>
  <c r="F886" i="1"/>
  <c r="L885" i="1"/>
  <c r="E886" i="1"/>
  <c r="H886" i="1"/>
  <c r="G886" i="1"/>
  <c r="I886" i="1"/>
  <c r="K886" i="1"/>
  <c r="J886" i="1"/>
  <c r="M886" i="1"/>
  <c r="F887" i="1"/>
  <c r="L886" i="1"/>
  <c r="E887" i="1"/>
  <c r="H887" i="1"/>
  <c r="G887" i="1"/>
  <c r="I887" i="1"/>
  <c r="K887" i="1"/>
  <c r="J887" i="1"/>
  <c r="M887" i="1"/>
  <c r="F888" i="1"/>
  <c r="L887" i="1"/>
  <c r="E888" i="1"/>
  <c r="H888" i="1"/>
  <c r="G888" i="1"/>
  <c r="I888" i="1"/>
  <c r="K888" i="1"/>
  <c r="J888" i="1"/>
  <c r="M888" i="1"/>
  <c r="F889" i="1"/>
  <c r="L888" i="1"/>
  <c r="E889" i="1"/>
  <c r="H889" i="1"/>
  <c r="G889" i="1"/>
  <c r="I889" i="1"/>
  <c r="K889" i="1"/>
  <c r="J889" i="1"/>
  <c r="M889" i="1"/>
  <c r="F890" i="1"/>
  <c r="L889" i="1"/>
  <c r="E890" i="1"/>
  <c r="H890" i="1"/>
  <c r="G890" i="1"/>
  <c r="I890" i="1"/>
  <c r="K890" i="1"/>
  <c r="J890" i="1"/>
  <c r="M890" i="1"/>
  <c r="F891" i="1"/>
  <c r="L890" i="1"/>
  <c r="E891" i="1"/>
  <c r="H891" i="1"/>
  <c r="G891" i="1"/>
  <c r="I891" i="1"/>
  <c r="K891" i="1"/>
  <c r="J891" i="1"/>
  <c r="M891" i="1"/>
  <c r="F892" i="1"/>
  <c r="L891" i="1"/>
  <c r="E892" i="1"/>
  <c r="H892" i="1"/>
  <c r="G892" i="1"/>
  <c r="I892" i="1"/>
  <c r="K892" i="1"/>
  <c r="J892" i="1"/>
  <c r="M892" i="1"/>
  <c r="F893" i="1"/>
  <c r="L892" i="1"/>
  <c r="E893" i="1"/>
  <c r="H893" i="1"/>
  <c r="G893" i="1"/>
  <c r="I893" i="1"/>
  <c r="K893" i="1"/>
  <c r="J893" i="1"/>
  <c r="M893" i="1"/>
  <c r="F894" i="1"/>
  <c r="L893" i="1"/>
  <c r="E894" i="1"/>
  <c r="H894" i="1"/>
  <c r="G894" i="1"/>
  <c r="I894" i="1"/>
  <c r="K894" i="1"/>
  <c r="J894" i="1"/>
  <c r="M894" i="1"/>
  <c r="F895" i="1"/>
  <c r="L894" i="1"/>
  <c r="E895" i="1"/>
  <c r="H895" i="1"/>
  <c r="G895" i="1"/>
  <c r="I895" i="1"/>
  <c r="K895" i="1"/>
  <c r="J895" i="1"/>
  <c r="M895" i="1"/>
  <c r="F896" i="1"/>
  <c r="L895" i="1"/>
  <c r="E896" i="1"/>
  <c r="H896" i="1"/>
  <c r="G896" i="1"/>
  <c r="I896" i="1"/>
  <c r="K896" i="1"/>
  <c r="J896" i="1"/>
  <c r="M896" i="1"/>
  <c r="F897" i="1"/>
  <c r="L896" i="1"/>
  <c r="E897" i="1"/>
  <c r="H897" i="1"/>
  <c r="G897" i="1"/>
  <c r="I897" i="1"/>
  <c r="K897" i="1"/>
  <c r="J897" i="1"/>
  <c r="M897" i="1"/>
  <c r="F898" i="1"/>
  <c r="L897" i="1"/>
  <c r="E898" i="1"/>
  <c r="H898" i="1"/>
  <c r="G898" i="1"/>
  <c r="I898" i="1"/>
  <c r="K898" i="1"/>
  <c r="J898" i="1"/>
  <c r="M898" i="1"/>
  <c r="F899" i="1"/>
  <c r="L898" i="1"/>
  <c r="E899" i="1"/>
  <c r="H899" i="1"/>
  <c r="G899" i="1"/>
  <c r="I899" i="1"/>
  <c r="K899" i="1"/>
  <c r="J899" i="1"/>
  <c r="M899" i="1"/>
  <c r="F900" i="1"/>
  <c r="L899" i="1"/>
  <c r="E900" i="1"/>
  <c r="H900" i="1"/>
  <c r="G900" i="1"/>
  <c r="I900" i="1"/>
  <c r="K900" i="1"/>
  <c r="J900" i="1"/>
  <c r="M900" i="1"/>
  <c r="F901" i="1"/>
  <c r="L900" i="1"/>
  <c r="E901" i="1"/>
  <c r="H901" i="1"/>
  <c r="G901" i="1"/>
  <c r="I901" i="1"/>
  <c r="K901" i="1"/>
  <c r="J901" i="1"/>
  <c r="M901" i="1"/>
  <c r="F902" i="1"/>
  <c r="L901" i="1"/>
  <c r="E902" i="1"/>
  <c r="H902" i="1"/>
  <c r="G902" i="1"/>
  <c r="I902" i="1"/>
  <c r="K902" i="1"/>
  <c r="J902" i="1"/>
  <c r="M902" i="1"/>
  <c r="F903" i="1"/>
  <c r="L902" i="1"/>
  <c r="E903" i="1"/>
  <c r="H903" i="1"/>
  <c r="G903" i="1"/>
  <c r="I903" i="1"/>
  <c r="K903" i="1"/>
  <c r="J903" i="1"/>
  <c r="M903" i="1"/>
  <c r="F904" i="1"/>
  <c r="L903" i="1"/>
  <c r="E904" i="1"/>
  <c r="H904" i="1"/>
  <c r="G904" i="1"/>
  <c r="I904" i="1"/>
  <c r="K904" i="1"/>
  <c r="J904" i="1"/>
  <c r="M904" i="1"/>
  <c r="F905" i="1"/>
  <c r="L904" i="1"/>
  <c r="E905" i="1"/>
  <c r="H905" i="1"/>
  <c r="G905" i="1"/>
  <c r="I905" i="1"/>
  <c r="K905" i="1"/>
  <c r="J905" i="1"/>
  <c r="M905" i="1"/>
  <c r="F906" i="1"/>
  <c r="L905" i="1"/>
  <c r="E906" i="1"/>
  <c r="H906" i="1"/>
  <c r="G906" i="1"/>
  <c r="I906" i="1"/>
  <c r="K906" i="1"/>
  <c r="J906" i="1"/>
  <c r="M906" i="1"/>
  <c r="F907" i="1"/>
  <c r="L906" i="1"/>
  <c r="E907" i="1"/>
  <c r="H907" i="1"/>
  <c r="G907" i="1"/>
  <c r="I907" i="1"/>
  <c r="K907" i="1"/>
  <c r="J907" i="1"/>
  <c r="M907" i="1"/>
  <c r="F908" i="1"/>
  <c r="L907" i="1"/>
  <c r="E908" i="1"/>
  <c r="H908" i="1"/>
  <c r="G908" i="1"/>
  <c r="I908" i="1"/>
  <c r="K908" i="1"/>
  <c r="J908" i="1"/>
  <c r="M908" i="1"/>
  <c r="F909" i="1"/>
  <c r="L908" i="1"/>
  <c r="E909" i="1"/>
  <c r="H909" i="1"/>
  <c r="G909" i="1"/>
  <c r="I909" i="1"/>
  <c r="K909" i="1"/>
  <c r="J909" i="1"/>
  <c r="M909" i="1"/>
  <c r="F910" i="1"/>
  <c r="L909" i="1"/>
  <c r="E910" i="1"/>
  <c r="H910" i="1"/>
  <c r="G910" i="1"/>
  <c r="I910" i="1"/>
  <c r="K910" i="1"/>
  <c r="J910" i="1"/>
  <c r="M910" i="1"/>
  <c r="F911" i="1"/>
  <c r="L910" i="1"/>
  <c r="E911" i="1"/>
  <c r="H911" i="1"/>
  <c r="G911" i="1"/>
  <c r="I911" i="1"/>
  <c r="K911" i="1"/>
  <c r="J911" i="1"/>
  <c r="M911" i="1"/>
  <c r="F912" i="1"/>
  <c r="L911" i="1"/>
  <c r="E912" i="1"/>
  <c r="H912" i="1"/>
  <c r="G912" i="1"/>
  <c r="I912" i="1"/>
  <c r="K912" i="1"/>
  <c r="J912" i="1"/>
  <c r="M912" i="1"/>
  <c r="F913" i="1"/>
  <c r="L912" i="1"/>
  <c r="E913" i="1"/>
  <c r="H913" i="1"/>
  <c r="G913" i="1"/>
  <c r="I913" i="1"/>
  <c r="K913" i="1"/>
  <c r="J913" i="1"/>
  <c r="M913" i="1"/>
  <c r="F914" i="1"/>
  <c r="L913" i="1"/>
  <c r="E914" i="1"/>
  <c r="H914" i="1"/>
  <c r="G914" i="1"/>
  <c r="I914" i="1"/>
  <c r="K914" i="1"/>
  <c r="J914" i="1"/>
  <c r="M914" i="1"/>
  <c r="F915" i="1"/>
  <c r="L914" i="1"/>
  <c r="E915" i="1"/>
  <c r="H915" i="1"/>
  <c r="G915" i="1"/>
  <c r="I915" i="1"/>
  <c r="K915" i="1"/>
  <c r="J915" i="1"/>
  <c r="M915" i="1"/>
  <c r="F916" i="1"/>
  <c r="L915" i="1"/>
  <c r="E916" i="1"/>
  <c r="H916" i="1"/>
  <c r="G916" i="1"/>
  <c r="I916" i="1"/>
  <c r="K916" i="1"/>
  <c r="J916" i="1"/>
  <c r="M916" i="1"/>
  <c r="F917" i="1"/>
  <c r="L916" i="1"/>
  <c r="E917" i="1"/>
  <c r="H917" i="1"/>
  <c r="G917" i="1"/>
  <c r="I917" i="1"/>
  <c r="K917" i="1"/>
  <c r="J917" i="1"/>
  <c r="M917" i="1"/>
  <c r="F918" i="1"/>
  <c r="L917" i="1"/>
  <c r="E918" i="1"/>
  <c r="H918" i="1"/>
  <c r="G918" i="1"/>
  <c r="I918" i="1"/>
  <c r="K918" i="1"/>
  <c r="J918" i="1"/>
  <c r="M918" i="1"/>
  <c r="F919" i="1"/>
  <c r="L918" i="1"/>
  <c r="E919" i="1"/>
  <c r="H919" i="1"/>
  <c r="G919" i="1"/>
  <c r="I919" i="1"/>
  <c r="K919" i="1"/>
  <c r="J919" i="1"/>
  <c r="M919" i="1"/>
  <c r="F920" i="1"/>
  <c r="L919" i="1"/>
  <c r="E920" i="1"/>
  <c r="H920" i="1"/>
  <c r="G920" i="1"/>
  <c r="I920" i="1"/>
  <c r="K920" i="1"/>
  <c r="J920" i="1"/>
  <c r="M920" i="1"/>
  <c r="F921" i="1"/>
  <c r="L920" i="1"/>
  <c r="E921" i="1"/>
  <c r="H921" i="1"/>
  <c r="G921" i="1"/>
  <c r="I921" i="1"/>
  <c r="K921" i="1"/>
  <c r="J921" i="1"/>
  <c r="M921" i="1"/>
  <c r="F922" i="1"/>
  <c r="L921" i="1"/>
  <c r="E922" i="1"/>
  <c r="H922" i="1"/>
  <c r="G922" i="1"/>
  <c r="I922" i="1"/>
  <c r="K922" i="1"/>
  <c r="J922" i="1"/>
  <c r="M922" i="1"/>
  <c r="F923" i="1"/>
  <c r="L922" i="1"/>
  <c r="E923" i="1"/>
  <c r="H923" i="1"/>
  <c r="G923" i="1"/>
  <c r="I923" i="1"/>
  <c r="K923" i="1"/>
  <c r="J923" i="1"/>
  <c r="M923" i="1"/>
  <c r="F924" i="1"/>
  <c r="L923" i="1"/>
  <c r="E924" i="1"/>
  <c r="H924" i="1"/>
  <c r="G924" i="1"/>
  <c r="I924" i="1"/>
  <c r="K924" i="1"/>
  <c r="J924" i="1"/>
  <c r="M924" i="1"/>
  <c r="F925" i="1"/>
  <c r="L924" i="1"/>
  <c r="E925" i="1"/>
  <c r="H925" i="1"/>
  <c r="G925" i="1"/>
  <c r="I925" i="1"/>
  <c r="K925" i="1"/>
  <c r="J925" i="1"/>
  <c r="M925" i="1"/>
  <c r="F926" i="1"/>
  <c r="L925" i="1"/>
  <c r="E926" i="1"/>
  <c r="H926" i="1"/>
  <c r="G926" i="1"/>
  <c r="I926" i="1"/>
  <c r="K926" i="1"/>
  <c r="J926" i="1"/>
  <c r="M926" i="1"/>
  <c r="F927" i="1"/>
  <c r="L926" i="1"/>
  <c r="E927" i="1"/>
  <c r="H927" i="1"/>
  <c r="G927" i="1"/>
  <c r="I927" i="1"/>
  <c r="K927" i="1"/>
  <c r="J927" i="1"/>
  <c r="M927" i="1"/>
  <c r="F928" i="1"/>
  <c r="L927" i="1"/>
  <c r="E928" i="1"/>
  <c r="H928" i="1"/>
  <c r="G928" i="1"/>
  <c r="I928" i="1"/>
  <c r="K928" i="1"/>
  <c r="J928" i="1"/>
  <c r="M928" i="1"/>
  <c r="F929" i="1"/>
  <c r="L928" i="1"/>
  <c r="E929" i="1"/>
  <c r="H929" i="1"/>
  <c r="G929" i="1"/>
  <c r="I929" i="1"/>
  <c r="K929" i="1"/>
  <c r="J929" i="1"/>
  <c r="M929" i="1"/>
  <c r="F930" i="1"/>
  <c r="L929" i="1"/>
  <c r="E930" i="1"/>
  <c r="H930" i="1"/>
  <c r="G930" i="1"/>
  <c r="I930" i="1"/>
  <c r="K930" i="1"/>
  <c r="J930" i="1"/>
  <c r="M930" i="1"/>
  <c r="F931" i="1"/>
  <c r="L930" i="1"/>
  <c r="E931" i="1"/>
  <c r="H931" i="1"/>
  <c r="G931" i="1"/>
  <c r="I931" i="1"/>
  <c r="K931" i="1"/>
  <c r="J931" i="1"/>
  <c r="M931" i="1"/>
  <c r="F932" i="1"/>
  <c r="L931" i="1"/>
  <c r="E932" i="1"/>
  <c r="H932" i="1"/>
  <c r="G932" i="1"/>
  <c r="I932" i="1"/>
  <c r="K932" i="1"/>
  <c r="J932" i="1"/>
  <c r="M932" i="1"/>
  <c r="F933" i="1"/>
  <c r="L932" i="1"/>
  <c r="E933" i="1"/>
  <c r="H933" i="1"/>
  <c r="G933" i="1"/>
  <c r="I933" i="1"/>
  <c r="K933" i="1"/>
  <c r="J933" i="1"/>
  <c r="M933" i="1"/>
  <c r="F934" i="1"/>
  <c r="L933" i="1"/>
  <c r="E934" i="1"/>
  <c r="H934" i="1"/>
  <c r="G934" i="1"/>
  <c r="I934" i="1"/>
  <c r="K934" i="1"/>
  <c r="J934" i="1"/>
  <c r="M934" i="1"/>
  <c r="F935" i="1"/>
  <c r="L934" i="1"/>
  <c r="E935" i="1"/>
  <c r="H935" i="1"/>
  <c r="G935" i="1"/>
  <c r="I935" i="1"/>
  <c r="K935" i="1"/>
  <c r="J935" i="1"/>
  <c r="M935" i="1"/>
  <c r="F936" i="1"/>
  <c r="L935" i="1"/>
  <c r="E936" i="1"/>
  <c r="H936" i="1"/>
  <c r="G936" i="1"/>
  <c r="I936" i="1"/>
  <c r="K936" i="1"/>
  <c r="J936" i="1"/>
  <c r="M936" i="1"/>
  <c r="F937" i="1"/>
  <c r="L936" i="1"/>
  <c r="E937" i="1"/>
  <c r="H937" i="1"/>
  <c r="G937" i="1"/>
  <c r="I937" i="1"/>
  <c r="K937" i="1"/>
  <c r="J937" i="1"/>
  <c r="M937" i="1"/>
  <c r="F938" i="1"/>
  <c r="L937" i="1"/>
  <c r="E938" i="1"/>
  <c r="H938" i="1"/>
  <c r="G938" i="1"/>
  <c r="I938" i="1"/>
  <c r="K938" i="1"/>
  <c r="J938" i="1"/>
  <c r="M938" i="1"/>
  <c r="F939" i="1"/>
  <c r="L938" i="1"/>
  <c r="E939" i="1"/>
  <c r="H939" i="1"/>
  <c r="G939" i="1"/>
  <c r="I939" i="1"/>
  <c r="K939" i="1"/>
  <c r="J939" i="1"/>
  <c r="M939" i="1"/>
  <c r="F940" i="1"/>
  <c r="L939" i="1"/>
  <c r="E940" i="1"/>
  <c r="H940" i="1"/>
  <c r="G940" i="1"/>
  <c r="I940" i="1"/>
  <c r="K940" i="1"/>
  <c r="J940" i="1"/>
  <c r="M940" i="1"/>
  <c r="F941" i="1"/>
  <c r="L940" i="1"/>
  <c r="E941" i="1"/>
  <c r="H941" i="1"/>
  <c r="G941" i="1"/>
  <c r="I941" i="1"/>
  <c r="K941" i="1"/>
  <c r="J941" i="1"/>
  <c r="M941" i="1"/>
  <c r="F942" i="1"/>
  <c r="L941" i="1"/>
  <c r="E942" i="1"/>
  <c r="H942" i="1"/>
  <c r="G942" i="1"/>
  <c r="I942" i="1"/>
  <c r="K942" i="1"/>
  <c r="J942" i="1"/>
  <c r="M942" i="1"/>
  <c r="F943" i="1"/>
  <c r="L942" i="1"/>
  <c r="E943" i="1"/>
  <c r="H943" i="1"/>
  <c r="G943" i="1"/>
  <c r="I943" i="1"/>
  <c r="K943" i="1"/>
  <c r="J943" i="1"/>
  <c r="M943" i="1"/>
  <c r="F944" i="1"/>
  <c r="L943" i="1"/>
  <c r="E944" i="1"/>
  <c r="H944" i="1"/>
  <c r="G944" i="1"/>
  <c r="I944" i="1"/>
  <c r="K944" i="1"/>
  <c r="J944" i="1"/>
  <c r="M944" i="1"/>
  <c r="F945" i="1"/>
  <c r="L944" i="1"/>
  <c r="E945" i="1"/>
  <c r="H945" i="1"/>
  <c r="G945" i="1"/>
  <c r="I945" i="1"/>
  <c r="K945" i="1"/>
  <c r="J945" i="1"/>
  <c r="M945" i="1"/>
  <c r="F946" i="1"/>
  <c r="L945" i="1"/>
  <c r="E946" i="1"/>
  <c r="H946" i="1"/>
  <c r="G946" i="1"/>
  <c r="I946" i="1"/>
  <c r="K946" i="1"/>
  <c r="J946" i="1"/>
  <c r="M946" i="1"/>
  <c r="F947" i="1"/>
  <c r="L946" i="1"/>
  <c r="E947" i="1"/>
  <c r="H947" i="1"/>
  <c r="G947" i="1"/>
  <c r="I947" i="1"/>
  <c r="K947" i="1"/>
  <c r="J947" i="1"/>
  <c r="M947" i="1"/>
  <c r="F948" i="1"/>
  <c r="L947" i="1"/>
  <c r="E948" i="1"/>
  <c r="H948" i="1"/>
  <c r="G948" i="1"/>
  <c r="I948" i="1"/>
  <c r="K948" i="1"/>
  <c r="J948" i="1"/>
  <c r="M948" i="1"/>
  <c r="F949" i="1"/>
  <c r="L948" i="1"/>
  <c r="E949" i="1"/>
  <c r="H949" i="1"/>
  <c r="G949" i="1"/>
  <c r="I949" i="1"/>
  <c r="K949" i="1"/>
  <c r="J949" i="1"/>
  <c r="M949" i="1"/>
  <c r="F950" i="1"/>
  <c r="L949" i="1"/>
  <c r="E950" i="1"/>
  <c r="H950" i="1"/>
  <c r="G950" i="1"/>
  <c r="I950" i="1"/>
  <c r="K950" i="1"/>
  <c r="J950" i="1"/>
  <c r="M950" i="1"/>
  <c r="F951" i="1"/>
  <c r="L950" i="1"/>
  <c r="E951" i="1"/>
  <c r="H951" i="1"/>
  <c r="G951" i="1"/>
  <c r="I951" i="1"/>
  <c r="K951" i="1"/>
  <c r="J951" i="1"/>
  <c r="M951" i="1"/>
  <c r="F952" i="1"/>
  <c r="L951" i="1"/>
  <c r="E952" i="1"/>
  <c r="H952" i="1"/>
  <c r="G952" i="1"/>
  <c r="I952" i="1"/>
  <c r="K952" i="1"/>
  <c r="J952" i="1"/>
  <c r="M952" i="1"/>
  <c r="F953" i="1"/>
  <c r="L952" i="1"/>
  <c r="E953" i="1"/>
  <c r="H953" i="1"/>
  <c r="G953" i="1"/>
  <c r="I953" i="1"/>
  <c r="K953" i="1"/>
  <c r="J953" i="1"/>
  <c r="M953" i="1"/>
  <c r="F954" i="1"/>
  <c r="L953" i="1"/>
  <c r="E954" i="1"/>
  <c r="H954" i="1"/>
  <c r="G954" i="1"/>
  <c r="I954" i="1"/>
  <c r="K954" i="1"/>
  <c r="J954" i="1"/>
  <c r="M954" i="1"/>
  <c r="F955" i="1"/>
  <c r="L954" i="1"/>
  <c r="E955" i="1"/>
  <c r="H955" i="1"/>
  <c r="G955" i="1"/>
  <c r="I955" i="1"/>
  <c r="K955" i="1"/>
  <c r="J955" i="1"/>
  <c r="M955" i="1"/>
  <c r="F956" i="1"/>
  <c r="L955" i="1"/>
  <c r="E956" i="1"/>
  <c r="H956" i="1"/>
  <c r="G956" i="1"/>
  <c r="I956" i="1"/>
  <c r="K956" i="1"/>
  <c r="J956" i="1"/>
  <c r="M956" i="1"/>
  <c r="F957" i="1"/>
  <c r="L956" i="1"/>
  <c r="E957" i="1"/>
  <c r="H957" i="1"/>
  <c r="G957" i="1"/>
  <c r="I957" i="1"/>
  <c r="K957" i="1"/>
  <c r="J957" i="1"/>
  <c r="M957" i="1"/>
  <c r="F958" i="1"/>
  <c r="L957" i="1"/>
  <c r="E958" i="1"/>
  <c r="H958" i="1"/>
  <c r="G958" i="1"/>
  <c r="I958" i="1"/>
  <c r="K958" i="1"/>
  <c r="J958" i="1"/>
  <c r="M958" i="1"/>
  <c r="F959" i="1"/>
  <c r="L958" i="1"/>
  <c r="E959" i="1"/>
  <c r="H959" i="1"/>
  <c r="G959" i="1"/>
  <c r="I959" i="1"/>
  <c r="K959" i="1"/>
  <c r="J959" i="1"/>
  <c r="M959" i="1"/>
  <c r="F960" i="1"/>
  <c r="L959" i="1"/>
  <c r="E960" i="1"/>
  <c r="H960" i="1"/>
  <c r="G960" i="1"/>
  <c r="I960" i="1"/>
  <c r="K960" i="1"/>
  <c r="J960" i="1"/>
  <c r="M960" i="1"/>
  <c r="F961" i="1"/>
  <c r="L960" i="1"/>
  <c r="E961" i="1"/>
  <c r="H961" i="1"/>
  <c r="G961" i="1"/>
  <c r="I961" i="1"/>
  <c r="K961" i="1"/>
  <c r="J961" i="1"/>
  <c r="M961" i="1"/>
  <c r="F962" i="1"/>
  <c r="L961" i="1"/>
  <c r="E962" i="1"/>
  <c r="H962" i="1"/>
  <c r="G962" i="1"/>
  <c r="I962" i="1"/>
  <c r="K962" i="1"/>
  <c r="J962" i="1"/>
  <c r="M962" i="1"/>
  <c r="F963" i="1"/>
  <c r="L962" i="1"/>
  <c r="E963" i="1"/>
  <c r="H963" i="1"/>
  <c r="G963" i="1"/>
  <c r="I963" i="1"/>
  <c r="K963" i="1"/>
  <c r="J963" i="1"/>
  <c r="M963" i="1"/>
  <c r="F964" i="1"/>
  <c r="L963" i="1"/>
  <c r="E964" i="1"/>
  <c r="H964" i="1"/>
  <c r="G964" i="1"/>
  <c r="I964" i="1"/>
  <c r="K964" i="1"/>
  <c r="J964" i="1"/>
  <c r="M964" i="1"/>
  <c r="F965" i="1"/>
  <c r="L964" i="1"/>
  <c r="E965" i="1"/>
  <c r="H965" i="1"/>
  <c r="G965" i="1"/>
  <c r="I965" i="1"/>
  <c r="K965" i="1"/>
  <c r="J965" i="1"/>
  <c r="M965" i="1"/>
  <c r="F966" i="1"/>
  <c r="L965" i="1"/>
  <c r="E966" i="1"/>
  <c r="H966" i="1"/>
  <c r="G966" i="1"/>
  <c r="I966" i="1"/>
  <c r="K966" i="1"/>
  <c r="J966" i="1"/>
  <c r="M966" i="1"/>
  <c r="F967" i="1"/>
  <c r="L966" i="1"/>
  <c r="E967" i="1"/>
  <c r="H967" i="1"/>
  <c r="G967" i="1"/>
  <c r="I967" i="1"/>
  <c r="K967" i="1"/>
  <c r="J967" i="1"/>
  <c r="M967" i="1"/>
  <c r="F968" i="1"/>
  <c r="L967" i="1"/>
  <c r="E968" i="1"/>
  <c r="H968" i="1"/>
  <c r="G968" i="1"/>
  <c r="I968" i="1"/>
  <c r="K968" i="1"/>
  <c r="J968" i="1"/>
  <c r="M968" i="1"/>
  <c r="F969" i="1"/>
  <c r="L968" i="1"/>
  <c r="E969" i="1"/>
  <c r="H969" i="1"/>
  <c r="G969" i="1"/>
  <c r="I969" i="1"/>
  <c r="K969" i="1"/>
  <c r="J969" i="1"/>
  <c r="M969" i="1"/>
  <c r="F970" i="1"/>
  <c r="L969" i="1"/>
  <c r="E970" i="1"/>
  <c r="H970" i="1"/>
  <c r="G970" i="1"/>
  <c r="I970" i="1"/>
  <c r="K970" i="1"/>
  <c r="J970" i="1"/>
  <c r="M970" i="1"/>
  <c r="F971" i="1"/>
  <c r="L970" i="1"/>
  <c r="E971" i="1"/>
  <c r="H971" i="1"/>
  <c r="G971" i="1"/>
  <c r="I971" i="1"/>
  <c r="K971" i="1"/>
  <c r="J971" i="1"/>
  <c r="M971" i="1"/>
  <c r="F972" i="1"/>
  <c r="L971" i="1"/>
  <c r="E972" i="1"/>
  <c r="H972" i="1"/>
  <c r="G972" i="1"/>
  <c r="I972" i="1"/>
  <c r="K972" i="1"/>
  <c r="J972" i="1"/>
  <c r="M972" i="1"/>
  <c r="F973" i="1"/>
  <c r="L972" i="1"/>
  <c r="E973" i="1"/>
  <c r="H973" i="1"/>
  <c r="G973" i="1"/>
  <c r="I973" i="1"/>
  <c r="K973" i="1"/>
  <c r="J973" i="1"/>
  <c r="M973" i="1"/>
  <c r="F974" i="1"/>
  <c r="L973" i="1"/>
  <c r="E974" i="1"/>
  <c r="H974" i="1"/>
  <c r="G974" i="1"/>
  <c r="I974" i="1"/>
  <c r="K974" i="1"/>
  <c r="J974" i="1"/>
  <c r="M974" i="1"/>
  <c r="F975" i="1"/>
  <c r="L974" i="1"/>
  <c r="E975" i="1"/>
  <c r="H975" i="1"/>
  <c r="G975" i="1"/>
  <c r="I975" i="1"/>
  <c r="K975" i="1"/>
  <c r="J975" i="1"/>
  <c r="M975" i="1"/>
  <c r="F976" i="1"/>
  <c r="L975" i="1"/>
  <c r="E976" i="1"/>
  <c r="H976" i="1"/>
  <c r="G976" i="1"/>
  <c r="I976" i="1"/>
  <c r="K976" i="1"/>
  <c r="J976" i="1"/>
  <c r="M976" i="1"/>
  <c r="F977" i="1"/>
  <c r="L976" i="1"/>
  <c r="E977" i="1"/>
  <c r="H977" i="1"/>
  <c r="G977" i="1"/>
  <c r="I977" i="1"/>
  <c r="K977" i="1"/>
  <c r="J977" i="1"/>
  <c r="M977" i="1"/>
  <c r="F978" i="1"/>
  <c r="L977" i="1"/>
  <c r="E978" i="1"/>
  <c r="H978" i="1"/>
  <c r="G978" i="1"/>
  <c r="I978" i="1"/>
  <c r="K978" i="1"/>
  <c r="J978" i="1"/>
  <c r="M978" i="1"/>
  <c r="F979" i="1"/>
  <c r="L978" i="1"/>
  <c r="E979" i="1"/>
  <c r="H979" i="1"/>
  <c r="G979" i="1"/>
  <c r="I979" i="1"/>
  <c r="K979" i="1"/>
  <c r="J979" i="1"/>
  <c r="M979" i="1"/>
  <c r="F980" i="1"/>
  <c r="L979" i="1"/>
  <c r="E980" i="1"/>
  <c r="H980" i="1"/>
  <c r="G980" i="1"/>
  <c r="I980" i="1"/>
  <c r="K980" i="1"/>
  <c r="J980" i="1"/>
  <c r="M980" i="1"/>
  <c r="F981" i="1"/>
  <c r="L980" i="1"/>
  <c r="E981" i="1"/>
  <c r="H981" i="1"/>
  <c r="G981" i="1"/>
  <c r="I981" i="1"/>
  <c r="K981" i="1"/>
  <c r="J981" i="1"/>
  <c r="M981" i="1"/>
  <c r="F982" i="1"/>
  <c r="L981" i="1"/>
  <c r="E982" i="1"/>
  <c r="H982" i="1"/>
  <c r="G982" i="1"/>
  <c r="I982" i="1"/>
  <c r="K982" i="1"/>
  <c r="J982" i="1"/>
  <c r="M982" i="1"/>
  <c r="F983" i="1"/>
  <c r="L982" i="1"/>
  <c r="E983" i="1"/>
  <c r="H983" i="1"/>
  <c r="G983" i="1"/>
  <c r="I983" i="1"/>
  <c r="K983" i="1"/>
  <c r="J983" i="1"/>
  <c r="M983" i="1"/>
  <c r="F984" i="1"/>
  <c r="L983" i="1"/>
  <c r="E984" i="1"/>
  <c r="H984" i="1"/>
  <c r="G984" i="1"/>
  <c r="I984" i="1"/>
  <c r="K984" i="1"/>
  <c r="J984" i="1"/>
  <c r="M984" i="1"/>
  <c r="F985" i="1"/>
  <c r="L984" i="1"/>
  <c r="E985" i="1"/>
  <c r="H985" i="1"/>
  <c r="G985" i="1"/>
  <c r="I985" i="1"/>
  <c r="K985" i="1"/>
  <c r="J985" i="1"/>
  <c r="M985" i="1"/>
  <c r="F986" i="1"/>
  <c r="L985" i="1"/>
  <c r="E986" i="1"/>
  <c r="H986" i="1"/>
  <c r="G986" i="1"/>
  <c r="I986" i="1"/>
  <c r="K986" i="1"/>
  <c r="J986" i="1"/>
  <c r="M986" i="1"/>
  <c r="F987" i="1"/>
  <c r="L986" i="1"/>
  <c r="E987" i="1"/>
  <c r="H987" i="1"/>
  <c r="G987" i="1"/>
  <c r="I987" i="1"/>
  <c r="K987" i="1"/>
  <c r="J987" i="1"/>
  <c r="M987" i="1"/>
  <c r="F988" i="1"/>
  <c r="L987" i="1"/>
  <c r="E988" i="1"/>
  <c r="H988" i="1"/>
  <c r="G988" i="1"/>
  <c r="I988" i="1"/>
  <c r="K988" i="1"/>
  <c r="J988" i="1"/>
  <c r="M988" i="1"/>
  <c r="F989" i="1"/>
  <c r="L988" i="1"/>
  <c r="E989" i="1"/>
  <c r="H989" i="1"/>
  <c r="G989" i="1"/>
  <c r="I989" i="1"/>
  <c r="K989" i="1"/>
  <c r="J989" i="1"/>
  <c r="M989" i="1"/>
  <c r="F990" i="1"/>
  <c r="L989" i="1"/>
  <c r="E990" i="1"/>
  <c r="H990" i="1"/>
  <c r="G990" i="1"/>
  <c r="I990" i="1"/>
  <c r="K990" i="1"/>
  <c r="J990" i="1"/>
  <c r="M990" i="1"/>
  <c r="F991" i="1"/>
  <c r="L990" i="1"/>
  <c r="E991" i="1"/>
  <c r="H991" i="1"/>
  <c r="G991" i="1"/>
  <c r="I991" i="1"/>
  <c r="K991" i="1"/>
  <c r="J991" i="1"/>
  <c r="M991" i="1"/>
  <c r="F992" i="1"/>
  <c r="L991" i="1"/>
  <c r="E992" i="1"/>
  <c r="H992" i="1"/>
  <c r="G992" i="1"/>
  <c r="I992" i="1"/>
  <c r="K992" i="1"/>
  <c r="J992" i="1"/>
  <c r="M992" i="1"/>
  <c r="F993" i="1"/>
  <c r="L992" i="1"/>
  <c r="E993" i="1"/>
  <c r="H993" i="1"/>
  <c r="G993" i="1"/>
  <c r="I993" i="1"/>
  <c r="K993" i="1"/>
  <c r="J993" i="1"/>
  <c r="M993" i="1"/>
  <c r="F994" i="1"/>
  <c r="L993" i="1"/>
  <c r="E994" i="1"/>
  <c r="H994" i="1"/>
  <c r="G994" i="1"/>
  <c r="I994" i="1"/>
  <c r="K994" i="1"/>
  <c r="J994" i="1"/>
  <c r="M994" i="1"/>
  <c r="F995" i="1"/>
  <c r="L994" i="1"/>
  <c r="E995" i="1"/>
  <c r="H995" i="1"/>
  <c r="G995" i="1"/>
  <c r="I995" i="1"/>
  <c r="K995" i="1"/>
  <c r="J995" i="1"/>
  <c r="M995" i="1"/>
  <c r="F996" i="1"/>
  <c r="L995" i="1"/>
  <c r="E996" i="1"/>
  <c r="H996" i="1"/>
  <c r="G996" i="1"/>
  <c r="I996" i="1"/>
  <c r="K996" i="1"/>
  <c r="J996" i="1"/>
  <c r="M996" i="1"/>
  <c r="F997" i="1"/>
  <c r="L996" i="1"/>
  <c r="E997" i="1"/>
  <c r="H997" i="1"/>
  <c r="G997" i="1"/>
  <c r="I997" i="1"/>
  <c r="K997" i="1"/>
  <c r="J997" i="1"/>
  <c r="M997" i="1"/>
  <c r="F998" i="1"/>
  <c r="L997" i="1"/>
  <c r="E998" i="1"/>
  <c r="H998" i="1"/>
  <c r="G998" i="1"/>
  <c r="I998" i="1"/>
  <c r="K998" i="1"/>
  <c r="J998" i="1"/>
  <c r="M998" i="1"/>
  <c r="F999" i="1"/>
  <c r="L998" i="1"/>
  <c r="E999" i="1"/>
  <c r="H999" i="1"/>
  <c r="G999" i="1"/>
  <c r="I999" i="1"/>
  <c r="K999" i="1"/>
  <c r="J999" i="1"/>
  <c r="M999" i="1"/>
  <c r="F1000" i="1"/>
  <c r="L999" i="1"/>
  <c r="E1000" i="1"/>
  <c r="H1000" i="1"/>
  <c r="G1000" i="1"/>
  <c r="I1000" i="1"/>
  <c r="K1000" i="1"/>
  <c r="J1000" i="1"/>
  <c r="M1000" i="1"/>
  <c r="F1001" i="1"/>
  <c r="L1000" i="1"/>
  <c r="E1001" i="1"/>
  <c r="H1001" i="1"/>
  <c r="G1001" i="1"/>
  <c r="I1001" i="1"/>
  <c r="K1001" i="1"/>
  <c r="J1001" i="1"/>
  <c r="M1001" i="1"/>
  <c r="F1002" i="1"/>
  <c r="L1001" i="1"/>
  <c r="E1002" i="1"/>
  <c r="H1002" i="1"/>
  <c r="G1002" i="1"/>
  <c r="I1002" i="1"/>
  <c r="K1002" i="1"/>
  <c r="J1002" i="1"/>
  <c r="M1002" i="1"/>
  <c r="F1003" i="1"/>
  <c r="L1002" i="1"/>
  <c r="E1003" i="1"/>
  <c r="H1003" i="1"/>
  <c r="G1003" i="1"/>
  <c r="I1003" i="1"/>
  <c r="K1003" i="1"/>
  <c r="J1003" i="1"/>
  <c r="M1003" i="1"/>
  <c r="F1004" i="1"/>
  <c r="L1003" i="1"/>
  <c r="E1004" i="1"/>
  <c r="H1004" i="1"/>
  <c r="G1004" i="1"/>
  <c r="I1004" i="1"/>
  <c r="K1004" i="1"/>
  <c r="J1004" i="1"/>
  <c r="M1004" i="1"/>
  <c r="F1005" i="1"/>
  <c r="L1004" i="1"/>
  <c r="E1005" i="1"/>
  <c r="H1005" i="1"/>
  <c r="G1005" i="1"/>
  <c r="I1005" i="1"/>
  <c r="K1005" i="1"/>
  <c r="J1005" i="1"/>
  <c r="M1005" i="1"/>
  <c r="F1006" i="1"/>
  <c r="L1005" i="1"/>
  <c r="E1006" i="1"/>
  <c r="H1006" i="1"/>
  <c r="G1006" i="1"/>
  <c r="I1006" i="1"/>
  <c r="K1006" i="1"/>
  <c r="J1006" i="1"/>
  <c r="M1006" i="1"/>
  <c r="F1007" i="1"/>
  <c r="L1006" i="1"/>
  <c r="E1007" i="1"/>
  <c r="H1007" i="1"/>
  <c r="G1007" i="1"/>
  <c r="I1007" i="1"/>
  <c r="K1007" i="1"/>
  <c r="J1007" i="1"/>
  <c r="M1007" i="1"/>
  <c r="F1008" i="1"/>
  <c r="L1007" i="1"/>
  <c r="E1008" i="1"/>
  <c r="H1008" i="1"/>
  <c r="G1008" i="1"/>
  <c r="I1008" i="1"/>
  <c r="K1008" i="1"/>
  <c r="J1008" i="1"/>
  <c r="M1008" i="1"/>
  <c r="F1009" i="1"/>
  <c r="L1008" i="1"/>
  <c r="E1009" i="1"/>
  <c r="H1009" i="1"/>
  <c r="G1009" i="1"/>
  <c r="I1009" i="1"/>
  <c r="K1009" i="1"/>
  <c r="J1009" i="1"/>
  <c r="M1009" i="1"/>
  <c r="F1010" i="1"/>
  <c r="L1009" i="1"/>
  <c r="E1010" i="1"/>
  <c r="H1010" i="1"/>
  <c r="G1010" i="1"/>
  <c r="I1010" i="1"/>
  <c r="K1010" i="1"/>
  <c r="J1010" i="1"/>
  <c r="M1010" i="1"/>
  <c r="F1011" i="1"/>
  <c r="L1010" i="1"/>
  <c r="E1011" i="1"/>
  <c r="H1011" i="1"/>
  <c r="G1011" i="1"/>
  <c r="I1011" i="1"/>
  <c r="K1011" i="1"/>
  <c r="J1011" i="1"/>
  <c r="M1011" i="1"/>
  <c r="F1012" i="1"/>
  <c r="L1011" i="1"/>
  <c r="E1012" i="1"/>
  <c r="H1012" i="1"/>
  <c r="G1012" i="1"/>
  <c r="I1012" i="1"/>
  <c r="K1012" i="1"/>
  <c r="J1012" i="1"/>
  <c r="M1012" i="1"/>
  <c r="F1013" i="1"/>
  <c r="L1012" i="1"/>
  <c r="E1013" i="1"/>
  <c r="H1013" i="1"/>
  <c r="G1013" i="1"/>
  <c r="I1013" i="1"/>
  <c r="K1013" i="1"/>
  <c r="J1013" i="1"/>
  <c r="M1013" i="1"/>
  <c r="F1014" i="1"/>
  <c r="L1013" i="1"/>
  <c r="E1014" i="1"/>
  <c r="H1014" i="1"/>
  <c r="G1014" i="1"/>
  <c r="I1014" i="1"/>
  <c r="K1014" i="1"/>
  <c r="J1014" i="1"/>
  <c r="M1014" i="1"/>
  <c r="F1015" i="1"/>
  <c r="L1014" i="1"/>
  <c r="E1015" i="1"/>
  <c r="H1015" i="1"/>
  <c r="G1015" i="1"/>
  <c r="I1015" i="1"/>
  <c r="K1015" i="1"/>
  <c r="J1015" i="1"/>
  <c r="M1015" i="1"/>
  <c r="F1016" i="1"/>
  <c r="L1015" i="1"/>
  <c r="E1016" i="1"/>
  <c r="H1016" i="1"/>
  <c r="G1016" i="1"/>
  <c r="I1016" i="1"/>
  <c r="K1016" i="1"/>
  <c r="J1016" i="1"/>
  <c r="M1016" i="1"/>
  <c r="F1017" i="1"/>
  <c r="L1016" i="1"/>
  <c r="E1017" i="1"/>
  <c r="H1017" i="1"/>
  <c r="G1017" i="1"/>
  <c r="I1017" i="1"/>
  <c r="K1017" i="1"/>
  <c r="J1017" i="1"/>
  <c r="M1017" i="1"/>
  <c r="F1018" i="1"/>
  <c r="L1017" i="1"/>
  <c r="E1018" i="1"/>
  <c r="H1018" i="1"/>
  <c r="G1018" i="1"/>
  <c r="I1018" i="1"/>
  <c r="K1018" i="1"/>
  <c r="J1018" i="1"/>
  <c r="M1018" i="1"/>
  <c r="F1019" i="1"/>
  <c r="L1018" i="1"/>
  <c r="E1019" i="1"/>
  <c r="H1019" i="1"/>
  <c r="G1019" i="1"/>
  <c r="I1019" i="1"/>
  <c r="K1019" i="1"/>
  <c r="J1019" i="1"/>
  <c r="M1019" i="1"/>
  <c r="F1020" i="1"/>
  <c r="L1019" i="1"/>
  <c r="E1020" i="1"/>
  <c r="H1020" i="1"/>
  <c r="G1020" i="1"/>
  <c r="I1020" i="1"/>
  <c r="K1020" i="1"/>
  <c r="J1020" i="1"/>
  <c r="M1020" i="1"/>
  <c r="F1021" i="1"/>
  <c r="L1020" i="1"/>
  <c r="E1021" i="1"/>
  <c r="H1021" i="1"/>
  <c r="G1021" i="1"/>
  <c r="I1021" i="1"/>
  <c r="K1021" i="1"/>
  <c r="J1021" i="1"/>
  <c r="M1021" i="1"/>
  <c r="F1022" i="1"/>
  <c r="L1021" i="1"/>
  <c r="E1022" i="1"/>
  <c r="H1022" i="1"/>
  <c r="G1022" i="1"/>
  <c r="I1022" i="1"/>
  <c r="K1022" i="1"/>
  <c r="J1022" i="1"/>
  <c r="M1022" i="1"/>
  <c r="F1023" i="1"/>
  <c r="L1022" i="1"/>
  <c r="E1023" i="1"/>
  <c r="H1023" i="1"/>
  <c r="G1023" i="1"/>
  <c r="I1023" i="1"/>
  <c r="K1023" i="1"/>
  <c r="J1023" i="1"/>
  <c r="M1023" i="1"/>
  <c r="F1024" i="1"/>
  <c r="L1023" i="1"/>
  <c r="E1024" i="1"/>
  <c r="H1024" i="1"/>
  <c r="G1024" i="1"/>
  <c r="I1024" i="1"/>
  <c r="K1024" i="1"/>
  <c r="J1024" i="1"/>
  <c r="M1024" i="1"/>
  <c r="F1025" i="1"/>
  <c r="L1024" i="1"/>
  <c r="E1025" i="1"/>
  <c r="H1025" i="1"/>
  <c r="G1025" i="1"/>
  <c r="I1025" i="1"/>
  <c r="K1025" i="1"/>
  <c r="J1025" i="1"/>
  <c r="M1025" i="1"/>
  <c r="F1026" i="1"/>
  <c r="L1025" i="1"/>
  <c r="E1026" i="1"/>
  <c r="H1026" i="1"/>
  <c r="G1026" i="1"/>
  <c r="I1026" i="1"/>
  <c r="K1026" i="1"/>
  <c r="J1026" i="1"/>
  <c r="M1026" i="1"/>
  <c r="F1027" i="1"/>
  <c r="L1026" i="1"/>
  <c r="E1027" i="1"/>
  <c r="H1027" i="1"/>
  <c r="G1027" i="1"/>
  <c r="I1027" i="1"/>
  <c r="K1027" i="1"/>
  <c r="J1027" i="1"/>
  <c r="M1027" i="1"/>
  <c r="F1028" i="1"/>
  <c r="L1027" i="1"/>
  <c r="E1028" i="1"/>
  <c r="H1028" i="1"/>
  <c r="G1028" i="1"/>
  <c r="I1028" i="1"/>
  <c r="K1028" i="1"/>
  <c r="J1028" i="1"/>
  <c r="M1028" i="1"/>
  <c r="F1029" i="1"/>
  <c r="L1028" i="1"/>
  <c r="E1029" i="1"/>
  <c r="H1029" i="1"/>
  <c r="G1029" i="1"/>
  <c r="I1029" i="1"/>
  <c r="K1029" i="1"/>
  <c r="J1029" i="1"/>
  <c r="M1029" i="1"/>
  <c r="F1030" i="1"/>
  <c r="L1029" i="1"/>
  <c r="E1030" i="1"/>
  <c r="H1030" i="1"/>
  <c r="G1030" i="1"/>
  <c r="I1030" i="1"/>
  <c r="K1030" i="1"/>
  <c r="J1030" i="1"/>
  <c r="M1030" i="1"/>
  <c r="F1031" i="1"/>
  <c r="L1030" i="1"/>
  <c r="E1031" i="1"/>
  <c r="H1031" i="1"/>
  <c r="G1031" i="1"/>
  <c r="I1031" i="1"/>
  <c r="K1031" i="1"/>
  <c r="J1031" i="1"/>
  <c r="M1031" i="1"/>
  <c r="F1032" i="1"/>
  <c r="L1031" i="1"/>
  <c r="E1032" i="1"/>
  <c r="H1032" i="1"/>
  <c r="G1032" i="1"/>
  <c r="I1032" i="1"/>
  <c r="K1032" i="1"/>
  <c r="J1032" i="1"/>
  <c r="M1032" i="1"/>
  <c r="F1033" i="1"/>
  <c r="L1032" i="1"/>
  <c r="E1033" i="1"/>
  <c r="H1033" i="1"/>
  <c r="G1033" i="1"/>
  <c r="I1033" i="1"/>
  <c r="K1033" i="1"/>
  <c r="J1033" i="1"/>
  <c r="M1033" i="1"/>
  <c r="F1034" i="1"/>
  <c r="L1033" i="1"/>
  <c r="E1034" i="1"/>
  <c r="H1034" i="1"/>
  <c r="G1034" i="1"/>
  <c r="I1034" i="1"/>
  <c r="K1034" i="1"/>
  <c r="J1034" i="1"/>
  <c r="M1034" i="1"/>
  <c r="F1035" i="1"/>
  <c r="L1034" i="1"/>
  <c r="E1035" i="1"/>
  <c r="H1035" i="1"/>
  <c r="G1035" i="1"/>
  <c r="I1035" i="1"/>
  <c r="K1035" i="1"/>
  <c r="J1035" i="1"/>
  <c r="M1035" i="1"/>
  <c r="F1036" i="1"/>
  <c r="L1035" i="1"/>
  <c r="E1036" i="1"/>
  <c r="H1036" i="1"/>
  <c r="G1036" i="1"/>
  <c r="I1036" i="1"/>
  <c r="K1036" i="1"/>
  <c r="J1036" i="1"/>
  <c r="M1036" i="1"/>
  <c r="F1037" i="1"/>
  <c r="L1036" i="1"/>
  <c r="E1037" i="1"/>
  <c r="H1037" i="1"/>
  <c r="G1037" i="1"/>
  <c r="I1037" i="1"/>
  <c r="K1037" i="1"/>
  <c r="J1037" i="1"/>
  <c r="M1037" i="1"/>
  <c r="F1038" i="1"/>
  <c r="L1037" i="1"/>
  <c r="E1038" i="1"/>
  <c r="B27" i="1"/>
  <c r="N510" i="3"/>
  <c r="G510" i="3"/>
  <c r="E2" i="1"/>
  <c r="F2" i="1"/>
  <c r="G4" i="3"/>
  <c r="I4" i="3"/>
  <c r="J4" i="3"/>
  <c r="E5" i="3"/>
  <c r="G5" i="3"/>
  <c r="I5" i="3"/>
  <c r="J5" i="3"/>
  <c r="E6" i="3"/>
  <c r="G6" i="3"/>
  <c r="I6" i="3"/>
  <c r="J6" i="3"/>
  <c r="E7" i="3"/>
  <c r="G7" i="3"/>
  <c r="I7" i="3"/>
  <c r="J7" i="3"/>
  <c r="E8" i="3"/>
  <c r="G8" i="3"/>
  <c r="I8" i="3"/>
  <c r="J8" i="3"/>
  <c r="E9" i="3"/>
  <c r="G9" i="3"/>
  <c r="I9" i="3"/>
  <c r="J9" i="3"/>
  <c r="E10" i="3"/>
  <c r="G10" i="3"/>
  <c r="I10" i="3"/>
  <c r="J10" i="3"/>
  <c r="E11" i="3"/>
  <c r="G11" i="3"/>
  <c r="I11" i="3"/>
  <c r="J11" i="3"/>
  <c r="E12" i="3"/>
  <c r="G12" i="3"/>
  <c r="I12" i="3"/>
  <c r="J12" i="3"/>
  <c r="E13" i="3"/>
  <c r="G13" i="3"/>
  <c r="I13" i="3"/>
  <c r="J13" i="3"/>
  <c r="E14" i="3"/>
  <c r="G14" i="3"/>
  <c r="I14" i="3"/>
  <c r="J14" i="3"/>
  <c r="E15" i="3"/>
  <c r="G15" i="3"/>
  <c r="I15" i="3"/>
  <c r="J15" i="3"/>
  <c r="E16" i="3"/>
  <c r="G16" i="3"/>
  <c r="I16" i="3"/>
  <c r="J16" i="3"/>
  <c r="E17" i="3"/>
  <c r="G17" i="3"/>
  <c r="I17" i="3"/>
  <c r="J17" i="3"/>
  <c r="E18" i="3"/>
  <c r="G18" i="3"/>
  <c r="I18" i="3"/>
  <c r="J18" i="3"/>
  <c r="E19" i="3"/>
  <c r="G19" i="3"/>
  <c r="I19" i="3"/>
  <c r="J19" i="3"/>
  <c r="E20" i="3"/>
  <c r="G20" i="3"/>
  <c r="I20" i="3"/>
  <c r="J20" i="3"/>
  <c r="E21" i="3"/>
  <c r="G21" i="3"/>
  <c r="I21" i="3"/>
  <c r="J21" i="3"/>
  <c r="E22" i="3"/>
  <c r="G22" i="3"/>
  <c r="I22" i="3"/>
  <c r="J22" i="3"/>
  <c r="E23" i="3"/>
  <c r="G23" i="3"/>
  <c r="I23" i="3"/>
  <c r="J23" i="3"/>
  <c r="E24" i="3"/>
  <c r="G24" i="3"/>
  <c r="I24" i="3"/>
  <c r="J24" i="3"/>
  <c r="E25" i="3"/>
  <c r="G25" i="3"/>
  <c r="I25" i="3"/>
  <c r="J25" i="3"/>
  <c r="E26" i="3"/>
  <c r="G26" i="3"/>
  <c r="I26" i="3"/>
  <c r="J26" i="3"/>
  <c r="E27" i="3"/>
  <c r="G27" i="3"/>
  <c r="I27" i="3"/>
  <c r="J27" i="3"/>
  <c r="E28" i="3"/>
  <c r="G28" i="3"/>
  <c r="I28" i="3"/>
  <c r="J28" i="3"/>
  <c r="E29" i="3"/>
  <c r="G29" i="3"/>
  <c r="I29" i="3"/>
  <c r="J29" i="3"/>
  <c r="E30" i="3"/>
  <c r="G30" i="3"/>
  <c r="I30" i="3"/>
  <c r="J30" i="3"/>
  <c r="E31" i="3"/>
  <c r="G31" i="3"/>
  <c r="I31" i="3"/>
  <c r="J31" i="3"/>
  <c r="E32" i="3"/>
  <c r="G32" i="3"/>
  <c r="I32" i="3"/>
  <c r="J32" i="3"/>
  <c r="E33" i="3"/>
  <c r="G33" i="3"/>
  <c r="I33" i="3"/>
  <c r="J33" i="3"/>
  <c r="E34" i="3"/>
  <c r="G34" i="3"/>
  <c r="I34" i="3"/>
  <c r="J34" i="3"/>
  <c r="E35" i="3"/>
  <c r="G35" i="3"/>
  <c r="I35" i="3"/>
  <c r="J35" i="3"/>
  <c r="E36" i="3"/>
  <c r="G36" i="3"/>
  <c r="I36" i="3"/>
  <c r="J36" i="3"/>
  <c r="E37" i="3"/>
  <c r="G37" i="3"/>
  <c r="I37" i="3"/>
  <c r="J37" i="3"/>
  <c r="E38" i="3"/>
  <c r="G38" i="3"/>
  <c r="I38" i="3"/>
  <c r="J38" i="3"/>
  <c r="E39" i="3"/>
  <c r="G39" i="3"/>
  <c r="I39" i="3"/>
  <c r="J39" i="3"/>
  <c r="E40" i="3"/>
  <c r="G40" i="3"/>
  <c r="I40" i="3"/>
  <c r="J40" i="3"/>
  <c r="E41" i="3"/>
  <c r="G41" i="3"/>
  <c r="I41" i="3"/>
  <c r="J41" i="3"/>
  <c r="E42" i="3"/>
  <c r="G42" i="3"/>
  <c r="I42" i="3"/>
  <c r="J42" i="3"/>
  <c r="E43" i="3"/>
  <c r="G43" i="3"/>
  <c r="I43" i="3"/>
  <c r="J43" i="3"/>
  <c r="E44" i="3"/>
  <c r="G44" i="3"/>
  <c r="I44" i="3"/>
  <c r="J44" i="3"/>
  <c r="E45" i="3"/>
  <c r="G45" i="3"/>
  <c r="I45" i="3"/>
  <c r="J45" i="3"/>
  <c r="E46" i="3"/>
  <c r="G46" i="3"/>
  <c r="I46" i="3"/>
  <c r="J46" i="3"/>
  <c r="E47" i="3"/>
  <c r="G47" i="3"/>
  <c r="I47" i="3"/>
  <c r="J47" i="3"/>
  <c r="E48" i="3"/>
  <c r="G48" i="3"/>
  <c r="I48" i="3"/>
  <c r="J48" i="3"/>
  <c r="E49" i="3"/>
  <c r="G49" i="3"/>
  <c r="I49" i="3"/>
  <c r="J49" i="3"/>
  <c r="E50" i="3"/>
  <c r="G50" i="3"/>
  <c r="J50" i="3"/>
  <c r="E51" i="3"/>
  <c r="G51" i="3"/>
  <c r="J51" i="3"/>
  <c r="E52" i="3"/>
  <c r="G52" i="3"/>
  <c r="J52" i="3"/>
  <c r="E53" i="3"/>
  <c r="G53" i="3"/>
  <c r="J53" i="3"/>
  <c r="E54" i="3"/>
  <c r="G54" i="3"/>
  <c r="J54" i="3"/>
  <c r="E55" i="3"/>
  <c r="G55" i="3"/>
  <c r="J55" i="3"/>
  <c r="E56" i="3"/>
  <c r="G56" i="3"/>
  <c r="J56" i="3"/>
  <c r="E57" i="3"/>
  <c r="G57" i="3"/>
  <c r="J57" i="3"/>
  <c r="E58" i="3"/>
  <c r="G58" i="3"/>
  <c r="J58" i="3"/>
  <c r="E59" i="3"/>
  <c r="G59" i="3"/>
  <c r="J59" i="3"/>
  <c r="E60" i="3"/>
  <c r="G60" i="3"/>
  <c r="J60" i="3"/>
  <c r="E61" i="3"/>
  <c r="G61" i="3"/>
  <c r="J61" i="3"/>
  <c r="E62" i="3"/>
  <c r="G62" i="3"/>
  <c r="J62" i="3"/>
  <c r="E63" i="3"/>
  <c r="G63" i="3"/>
  <c r="J63" i="3"/>
  <c r="E64" i="3"/>
  <c r="G64" i="3"/>
  <c r="J64" i="3"/>
  <c r="E65" i="3"/>
  <c r="G65" i="3"/>
  <c r="J65" i="3"/>
  <c r="E66" i="3"/>
  <c r="G66" i="3"/>
  <c r="J66" i="3"/>
  <c r="E67" i="3"/>
  <c r="G67" i="3"/>
  <c r="J67" i="3"/>
  <c r="E68" i="3"/>
  <c r="G68" i="3"/>
  <c r="J68" i="3"/>
  <c r="E69" i="3"/>
  <c r="G69" i="3"/>
  <c r="J69" i="3"/>
  <c r="E70" i="3"/>
  <c r="G70" i="3"/>
  <c r="J70" i="3"/>
  <c r="E71" i="3"/>
  <c r="G71" i="3"/>
  <c r="J71" i="3"/>
  <c r="E72" i="3"/>
  <c r="G72" i="3"/>
  <c r="J72" i="3"/>
  <c r="E73" i="3"/>
  <c r="G73" i="3"/>
  <c r="J73" i="3"/>
  <c r="E74" i="3"/>
  <c r="G74" i="3"/>
  <c r="J74" i="3"/>
  <c r="E75" i="3"/>
  <c r="G75" i="3"/>
  <c r="J75" i="3"/>
  <c r="E76" i="3"/>
  <c r="G76" i="3"/>
  <c r="J76" i="3"/>
  <c r="E77" i="3"/>
  <c r="G77" i="3"/>
  <c r="J77" i="3"/>
  <c r="E78" i="3"/>
  <c r="G78" i="3"/>
  <c r="J78" i="3"/>
  <c r="E79" i="3"/>
  <c r="G79" i="3"/>
  <c r="J79" i="3"/>
  <c r="E80" i="3"/>
  <c r="G80" i="3"/>
  <c r="J80" i="3"/>
  <c r="E81" i="3"/>
  <c r="G81" i="3"/>
  <c r="J81" i="3"/>
  <c r="E82" i="3"/>
  <c r="G82" i="3"/>
  <c r="J82" i="3"/>
  <c r="E83" i="3"/>
  <c r="G83" i="3"/>
  <c r="J83" i="3"/>
  <c r="E84" i="3"/>
  <c r="G84" i="3"/>
  <c r="J84" i="3"/>
  <c r="E85" i="3"/>
  <c r="G85" i="3"/>
  <c r="J85" i="3"/>
  <c r="E86" i="3"/>
  <c r="G86" i="3"/>
  <c r="J86" i="3"/>
  <c r="E87" i="3"/>
  <c r="G87" i="3"/>
  <c r="J87" i="3"/>
  <c r="E88" i="3"/>
  <c r="G88" i="3"/>
  <c r="J88" i="3"/>
  <c r="E89" i="3"/>
  <c r="G89" i="3"/>
  <c r="J89" i="3"/>
  <c r="E90" i="3"/>
  <c r="G90" i="3"/>
  <c r="J90" i="3"/>
  <c r="E91" i="3"/>
  <c r="G91" i="3"/>
  <c r="J91" i="3"/>
  <c r="E92" i="3"/>
  <c r="G92" i="3"/>
  <c r="J92" i="3"/>
  <c r="E93" i="3"/>
  <c r="G93" i="3"/>
  <c r="J93" i="3"/>
  <c r="E94" i="3"/>
  <c r="G94" i="3"/>
  <c r="J94" i="3"/>
  <c r="E95" i="3"/>
  <c r="G95" i="3"/>
  <c r="J95" i="3"/>
  <c r="E96" i="3"/>
  <c r="G96" i="3"/>
  <c r="J96" i="3"/>
  <c r="E97" i="3"/>
  <c r="G97" i="3"/>
  <c r="J97" i="3"/>
  <c r="E98" i="3"/>
  <c r="G98" i="3"/>
  <c r="J98" i="3"/>
  <c r="E99" i="3"/>
  <c r="G99" i="3"/>
  <c r="J99" i="3"/>
  <c r="E100" i="3"/>
  <c r="G100" i="3"/>
  <c r="J100" i="3"/>
  <c r="E101" i="3"/>
  <c r="G101" i="3"/>
  <c r="J101" i="3"/>
  <c r="E102" i="3"/>
  <c r="G102" i="3"/>
  <c r="J102" i="3"/>
  <c r="E103" i="3"/>
  <c r="G103" i="3"/>
  <c r="J103" i="3"/>
  <c r="E104" i="3"/>
  <c r="G104" i="3"/>
  <c r="J104" i="3"/>
  <c r="E105" i="3"/>
  <c r="G105" i="3"/>
  <c r="J105" i="3"/>
  <c r="E106" i="3"/>
  <c r="G106" i="3"/>
  <c r="J106" i="3"/>
  <c r="E107" i="3"/>
  <c r="G107" i="3"/>
  <c r="J107" i="3"/>
  <c r="E108" i="3"/>
  <c r="G108" i="3"/>
  <c r="J108" i="3"/>
  <c r="E109" i="3"/>
  <c r="G109" i="3"/>
  <c r="J109" i="3"/>
  <c r="E110" i="3"/>
  <c r="G110" i="3"/>
  <c r="J110" i="3"/>
  <c r="E111" i="3"/>
  <c r="G111" i="3"/>
  <c r="J111" i="3"/>
  <c r="E112" i="3"/>
  <c r="G112" i="3"/>
  <c r="J112" i="3"/>
  <c r="E113" i="3"/>
  <c r="G113" i="3"/>
  <c r="J113" i="3"/>
  <c r="E114" i="3"/>
  <c r="G114" i="3"/>
  <c r="J114" i="3"/>
  <c r="E115" i="3"/>
  <c r="G115" i="3"/>
  <c r="J115" i="3"/>
  <c r="E116" i="3"/>
  <c r="G116" i="3"/>
  <c r="J116" i="3"/>
  <c r="E117" i="3"/>
  <c r="G117" i="3"/>
  <c r="J117" i="3"/>
  <c r="E118" i="3"/>
  <c r="G118" i="3"/>
  <c r="J118" i="3"/>
  <c r="E119" i="3"/>
  <c r="G119" i="3"/>
  <c r="J119" i="3"/>
  <c r="E120" i="3"/>
  <c r="G120" i="3"/>
  <c r="J120" i="3"/>
  <c r="E121" i="3"/>
  <c r="G121" i="3"/>
  <c r="J121" i="3"/>
  <c r="E122" i="3"/>
  <c r="G122" i="3"/>
  <c r="J122" i="3"/>
  <c r="E123" i="3"/>
  <c r="G123" i="3"/>
  <c r="J123" i="3"/>
  <c r="E124" i="3"/>
  <c r="G124" i="3"/>
  <c r="J124" i="3"/>
  <c r="E125" i="3"/>
  <c r="G125" i="3"/>
  <c r="J125" i="3"/>
  <c r="E126" i="3"/>
  <c r="G126" i="3"/>
  <c r="J126" i="3"/>
  <c r="E127" i="3"/>
  <c r="G127" i="3"/>
  <c r="J127" i="3"/>
  <c r="E128" i="3"/>
  <c r="G128" i="3"/>
  <c r="J128" i="3"/>
  <c r="E129" i="3"/>
  <c r="G129" i="3"/>
  <c r="J129" i="3"/>
  <c r="E130" i="3"/>
  <c r="G130" i="3"/>
  <c r="J130" i="3"/>
  <c r="E131" i="3"/>
  <c r="G131" i="3"/>
  <c r="J131" i="3"/>
  <c r="E132" i="3"/>
  <c r="G132" i="3"/>
  <c r="J132" i="3"/>
  <c r="E133" i="3"/>
  <c r="G133" i="3"/>
  <c r="J133" i="3"/>
  <c r="E134" i="3"/>
  <c r="G134" i="3"/>
  <c r="J134" i="3"/>
  <c r="E135" i="3"/>
  <c r="G135" i="3"/>
  <c r="J135" i="3"/>
  <c r="E136" i="3"/>
  <c r="G136" i="3"/>
  <c r="J136" i="3"/>
  <c r="E137" i="3"/>
  <c r="G137" i="3"/>
  <c r="J137" i="3"/>
  <c r="E138" i="3"/>
  <c r="G138" i="3"/>
  <c r="J138" i="3"/>
  <c r="E139" i="3"/>
  <c r="G139" i="3"/>
  <c r="J139" i="3"/>
  <c r="E140" i="3"/>
  <c r="G140" i="3"/>
  <c r="J140" i="3"/>
  <c r="E141" i="3"/>
  <c r="G141" i="3"/>
  <c r="J141" i="3"/>
  <c r="E142" i="3"/>
  <c r="G142" i="3"/>
  <c r="J142" i="3"/>
  <c r="E143" i="3"/>
  <c r="G143" i="3"/>
  <c r="J143" i="3"/>
  <c r="E144" i="3"/>
  <c r="G144" i="3"/>
  <c r="J144" i="3"/>
  <c r="E145" i="3"/>
  <c r="G145" i="3"/>
  <c r="J145" i="3"/>
  <c r="E146" i="3"/>
  <c r="G146" i="3"/>
  <c r="J146" i="3"/>
  <c r="E147" i="3"/>
  <c r="G147" i="3"/>
  <c r="J147" i="3"/>
  <c r="E148" i="3"/>
  <c r="G148" i="3"/>
  <c r="J148" i="3"/>
  <c r="E149" i="3"/>
  <c r="G149" i="3"/>
  <c r="J149" i="3"/>
  <c r="E150" i="3"/>
  <c r="G150" i="3"/>
  <c r="J150" i="3"/>
  <c r="E151" i="3"/>
  <c r="G151" i="3"/>
  <c r="J151" i="3"/>
  <c r="E152" i="3"/>
  <c r="G152" i="3"/>
  <c r="J152" i="3"/>
  <c r="E153" i="3"/>
  <c r="G153" i="3"/>
  <c r="J153" i="3"/>
  <c r="E154" i="3"/>
  <c r="G154" i="3"/>
  <c r="J154" i="3"/>
  <c r="E155" i="3"/>
  <c r="G155" i="3"/>
  <c r="J155" i="3"/>
  <c r="E156" i="3"/>
  <c r="G156" i="3"/>
  <c r="J156" i="3"/>
  <c r="E157" i="3"/>
  <c r="G157" i="3"/>
  <c r="J157" i="3"/>
  <c r="E158" i="3"/>
  <c r="G158" i="3"/>
  <c r="J158" i="3"/>
  <c r="E159" i="3"/>
  <c r="G159" i="3"/>
  <c r="J159" i="3"/>
  <c r="E160" i="3"/>
  <c r="G160" i="3"/>
  <c r="J160" i="3"/>
  <c r="E161" i="3"/>
  <c r="G161" i="3"/>
  <c r="J161" i="3"/>
  <c r="E162" i="3"/>
  <c r="G162" i="3"/>
  <c r="J162" i="3"/>
  <c r="E163" i="3"/>
  <c r="G163" i="3"/>
  <c r="J163" i="3"/>
  <c r="E164" i="3"/>
  <c r="G164" i="3"/>
  <c r="J164" i="3"/>
  <c r="E165" i="3"/>
  <c r="G165" i="3"/>
  <c r="J165" i="3"/>
  <c r="E166" i="3"/>
  <c r="G166" i="3"/>
  <c r="J166" i="3"/>
  <c r="E167" i="3"/>
  <c r="G167" i="3"/>
  <c r="J167" i="3"/>
  <c r="E168" i="3"/>
  <c r="G168" i="3"/>
  <c r="J168" i="3"/>
  <c r="E169" i="3"/>
  <c r="G169" i="3"/>
  <c r="J169" i="3"/>
  <c r="E170" i="3"/>
  <c r="G170" i="3"/>
  <c r="J170" i="3"/>
  <c r="E171" i="3"/>
  <c r="G171" i="3"/>
  <c r="J171" i="3"/>
  <c r="E172" i="3"/>
  <c r="G172" i="3"/>
  <c r="J172" i="3"/>
  <c r="E173" i="3"/>
  <c r="G173" i="3"/>
  <c r="J173" i="3"/>
  <c r="E174" i="3"/>
  <c r="G174" i="3"/>
  <c r="J174" i="3"/>
  <c r="E175" i="3"/>
  <c r="G175" i="3"/>
  <c r="J175" i="3"/>
  <c r="E176" i="3"/>
  <c r="G176" i="3"/>
  <c r="J176" i="3"/>
  <c r="E177" i="3"/>
  <c r="G177" i="3"/>
  <c r="J177" i="3"/>
  <c r="E178" i="3"/>
  <c r="G178" i="3"/>
  <c r="J178" i="3"/>
  <c r="E179" i="3"/>
  <c r="G179" i="3"/>
  <c r="J179" i="3"/>
  <c r="E180" i="3"/>
  <c r="G180" i="3"/>
  <c r="J180" i="3"/>
  <c r="E181" i="3"/>
  <c r="G181" i="3"/>
  <c r="J181" i="3"/>
  <c r="E182" i="3"/>
  <c r="G182" i="3"/>
  <c r="J182" i="3"/>
  <c r="E183" i="3"/>
  <c r="G183" i="3"/>
  <c r="J183" i="3"/>
  <c r="E184" i="3"/>
  <c r="G184" i="3"/>
  <c r="J184" i="3"/>
  <c r="E185" i="3"/>
  <c r="G185" i="3"/>
  <c r="J185" i="3"/>
  <c r="E186" i="3"/>
  <c r="G186" i="3"/>
  <c r="J186" i="3"/>
  <c r="E187" i="3"/>
  <c r="G187" i="3"/>
  <c r="J187" i="3"/>
  <c r="E188" i="3"/>
  <c r="G188" i="3"/>
  <c r="J188" i="3"/>
  <c r="E189" i="3"/>
  <c r="G189" i="3"/>
  <c r="J189" i="3"/>
  <c r="E190" i="3"/>
  <c r="G190" i="3"/>
  <c r="J190" i="3"/>
  <c r="E191" i="3"/>
  <c r="G191" i="3"/>
  <c r="J191" i="3"/>
  <c r="E192" i="3"/>
  <c r="G192" i="3"/>
  <c r="J192" i="3"/>
  <c r="E193" i="3"/>
  <c r="G193" i="3"/>
  <c r="J193" i="3"/>
  <c r="E194" i="3"/>
  <c r="G194" i="3"/>
  <c r="J194" i="3"/>
  <c r="E195" i="3"/>
  <c r="G195" i="3"/>
  <c r="J195" i="3"/>
  <c r="E196" i="3"/>
  <c r="G196" i="3"/>
  <c r="J196" i="3"/>
  <c r="E197" i="3"/>
  <c r="G197" i="3"/>
  <c r="J197" i="3"/>
  <c r="E198" i="3"/>
  <c r="G198" i="3"/>
  <c r="J198" i="3"/>
  <c r="E199" i="3"/>
  <c r="G199" i="3"/>
  <c r="J199" i="3"/>
  <c r="E200" i="3"/>
  <c r="G200" i="3"/>
  <c r="J200" i="3"/>
  <c r="E201" i="3"/>
  <c r="G201" i="3"/>
  <c r="J201" i="3"/>
  <c r="E202" i="3"/>
  <c r="G202" i="3"/>
  <c r="J202" i="3"/>
  <c r="E203" i="3"/>
  <c r="G203" i="3"/>
  <c r="J203" i="3"/>
  <c r="E204" i="3"/>
  <c r="G204" i="3"/>
  <c r="J204" i="3"/>
  <c r="E205" i="3"/>
  <c r="G205" i="3"/>
  <c r="J205" i="3"/>
  <c r="E206" i="3"/>
  <c r="G206" i="3"/>
  <c r="J206" i="3"/>
  <c r="E207" i="3"/>
  <c r="G207" i="3"/>
  <c r="J207" i="3"/>
  <c r="E208" i="3"/>
  <c r="G208" i="3"/>
  <c r="J208" i="3"/>
  <c r="E209" i="3"/>
  <c r="G209" i="3"/>
  <c r="J209" i="3"/>
  <c r="E210" i="3"/>
  <c r="G210" i="3"/>
  <c r="J210" i="3"/>
  <c r="E211" i="3"/>
  <c r="G211" i="3"/>
  <c r="J211" i="3"/>
  <c r="E212" i="3"/>
  <c r="G212" i="3"/>
  <c r="J212" i="3"/>
  <c r="E213" i="3"/>
  <c r="G213" i="3"/>
  <c r="J213" i="3"/>
  <c r="E214" i="3"/>
  <c r="G214" i="3"/>
  <c r="J214" i="3"/>
  <c r="E215" i="3"/>
  <c r="G215" i="3"/>
  <c r="J215" i="3"/>
  <c r="E216" i="3"/>
  <c r="G216" i="3"/>
  <c r="J216" i="3"/>
  <c r="E217" i="3"/>
  <c r="G217" i="3"/>
  <c r="J217" i="3"/>
  <c r="E218" i="3"/>
  <c r="G218" i="3"/>
  <c r="J218" i="3"/>
  <c r="E219" i="3"/>
  <c r="G219" i="3"/>
  <c r="J219" i="3"/>
  <c r="E220" i="3"/>
  <c r="G220" i="3"/>
  <c r="J220" i="3"/>
  <c r="E221" i="3"/>
  <c r="G221" i="3"/>
  <c r="J221" i="3"/>
  <c r="E222" i="3"/>
  <c r="G222" i="3"/>
  <c r="J222" i="3"/>
  <c r="E223" i="3"/>
  <c r="G223" i="3"/>
  <c r="J223" i="3"/>
  <c r="E224" i="3"/>
  <c r="G224" i="3"/>
  <c r="J224" i="3"/>
  <c r="E225" i="3"/>
  <c r="G225" i="3"/>
  <c r="J225" i="3"/>
  <c r="E226" i="3"/>
  <c r="G226" i="3"/>
  <c r="J226" i="3"/>
  <c r="E227" i="3"/>
  <c r="G227" i="3"/>
  <c r="J227" i="3"/>
  <c r="E228" i="3"/>
  <c r="G228" i="3"/>
  <c r="J228" i="3"/>
  <c r="E229" i="3"/>
  <c r="G229" i="3"/>
  <c r="J229" i="3"/>
  <c r="E230" i="3"/>
  <c r="G230" i="3"/>
  <c r="J230" i="3"/>
  <c r="E231" i="3"/>
  <c r="G231" i="3"/>
  <c r="J231" i="3"/>
  <c r="E232" i="3"/>
  <c r="G232" i="3"/>
  <c r="J232" i="3"/>
  <c r="E233" i="3"/>
  <c r="G233" i="3"/>
  <c r="J233" i="3"/>
  <c r="E234" i="3"/>
  <c r="G234" i="3"/>
  <c r="J234" i="3"/>
  <c r="E235" i="3"/>
  <c r="G235" i="3"/>
  <c r="J235" i="3"/>
  <c r="E236" i="3"/>
  <c r="G236" i="3"/>
  <c r="J236" i="3"/>
  <c r="E237" i="3"/>
  <c r="G237" i="3"/>
  <c r="J237" i="3"/>
  <c r="E238" i="3"/>
  <c r="G238" i="3"/>
  <c r="J238" i="3"/>
  <c r="E239" i="3"/>
  <c r="G239" i="3"/>
  <c r="J239" i="3"/>
  <c r="E240" i="3"/>
  <c r="G240" i="3"/>
  <c r="J240" i="3"/>
  <c r="E241" i="3"/>
  <c r="G241" i="3"/>
  <c r="J241" i="3"/>
  <c r="E242" i="3"/>
  <c r="G242" i="3"/>
  <c r="J242" i="3"/>
  <c r="E243" i="3"/>
  <c r="G243" i="3"/>
  <c r="J243" i="3"/>
  <c r="E244" i="3"/>
  <c r="G244" i="3"/>
  <c r="J244" i="3"/>
  <c r="E245" i="3"/>
  <c r="G245" i="3"/>
  <c r="J245" i="3"/>
  <c r="E246" i="3"/>
  <c r="G246" i="3"/>
  <c r="J246" i="3"/>
  <c r="E247" i="3"/>
  <c r="G247" i="3"/>
  <c r="J247" i="3"/>
  <c r="E248" i="3"/>
  <c r="G248" i="3"/>
  <c r="J248" i="3"/>
  <c r="E249" i="3"/>
  <c r="G249" i="3"/>
  <c r="J249" i="3"/>
  <c r="E250" i="3"/>
  <c r="G250" i="3"/>
  <c r="J250" i="3"/>
  <c r="E251" i="3"/>
  <c r="G251" i="3"/>
  <c r="J251" i="3"/>
  <c r="E252" i="3"/>
  <c r="G252" i="3"/>
  <c r="J252" i="3"/>
  <c r="E253" i="3"/>
  <c r="G253" i="3"/>
  <c r="J253" i="3"/>
  <c r="E254" i="3"/>
  <c r="G254" i="3"/>
  <c r="J254" i="3"/>
  <c r="E255" i="3"/>
  <c r="G255" i="3"/>
  <c r="J255" i="3"/>
  <c r="E256" i="3"/>
  <c r="G256" i="3"/>
  <c r="J256" i="3"/>
  <c r="E257" i="3"/>
  <c r="G257" i="3"/>
  <c r="J257" i="3"/>
  <c r="E258" i="3"/>
  <c r="G258" i="3"/>
  <c r="J258" i="3"/>
  <c r="E259" i="3"/>
  <c r="G259" i="3"/>
  <c r="J259" i="3"/>
  <c r="E260" i="3"/>
  <c r="G260" i="3"/>
  <c r="J260" i="3"/>
  <c r="E261" i="3"/>
  <c r="G261" i="3"/>
  <c r="J261" i="3"/>
  <c r="E262" i="3"/>
  <c r="G262" i="3"/>
  <c r="J262" i="3"/>
  <c r="E263" i="3"/>
  <c r="G263" i="3"/>
  <c r="J263" i="3"/>
  <c r="E264" i="3"/>
  <c r="G264" i="3"/>
  <c r="J264" i="3"/>
  <c r="E265" i="3"/>
  <c r="G265" i="3"/>
  <c r="J265" i="3"/>
  <c r="E266" i="3"/>
  <c r="G266" i="3"/>
  <c r="J266" i="3"/>
  <c r="E267" i="3"/>
  <c r="G267" i="3"/>
  <c r="J267" i="3"/>
  <c r="E268" i="3"/>
  <c r="G268" i="3"/>
  <c r="J268" i="3"/>
  <c r="E269" i="3"/>
  <c r="G269" i="3"/>
  <c r="J269" i="3"/>
  <c r="E270" i="3"/>
  <c r="G270" i="3"/>
  <c r="J270" i="3"/>
  <c r="E271" i="3"/>
  <c r="G271" i="3"/>
  <c r="J271" i="3"/>
  <c r="E272" i="3"/>
  <c r="G272" i="3"/>
  <c r="J272" i="3"/>
  <c r="E273" i="3"/>
  <c r="G273" i="3"/>
  <c r="J273" i="3"/>
  <c r="E274" i="3"/>
  <c r="G274" i="3"/>
  <c r="J274" i="3"/>
  <c r="E275" i="3"/>
  <c r="G275" i="3"/>
  <c r="J275" i="3"/>
  <c r="E276" i="3"/>
  <c r="G276" i="3"/>
  <c r="J276" i="3"/>
  <c r="E277" i="3"/>
  <c r="G277" i="3"/>
  <c r="J277" i="3"/>
  <c r="E278" i="3"/>
  <c r="G278" i="3"/>
  <c r="J278" i="3"/>
  <c r="E279" i="3"/>
  <c r="G279" i="3"/>
  <c r="J279" i="3"/>
  <c r="E280" i="3"/>
  <c r="G280" i="3"/>
  <c r="J280" i="3"/>
  <c r="E281" i="3"/>
  <c r="G281" i="3"/>
  <c r="J281" i="3"/>
  <c r="E282" i="3"/>
  <c r="G282" i="3"/>
  <c r="J282" i="3"/>
  <c r="E283" i="3"/>
  <c r="G283" i="3"/>
  <c r="J283" i="3"/>
  <c r="E284" i="3"/>
  <c r="G284" i="3"/>
  <c r="J284" i="3"/>
  <c r="E285" i="3"/>
  <c r="G285" i="3"/>
  <c r="J285" i="3"/>
  <c r="E286" i="3"/>
  <c r="G286" i="3"/>
  <c r="J286" i="3"/>
  <c r="E287" i="3"/>
  <c r="G287" i="3"/>
  <c r="J287" i="3"/>
  <c r="E288" i="3"/>
  <c r="G288" i="3"/>
  <c r="J288" i="3"/>
  <c r="E289" i="3"/>
  <c r="G289" i="3"/>
  <c r="J289" i="3"/>
  <c r="E290" i="3"/>
  <c r="G290" i="3"/>
  <c r="J290" i="3"/>
  <c r="E291" i="3"/>
  <c r="G291" i="3"/>
  <c r="J291" i="3"/>
  <c r="E292" i="3"/>
  <c r="G292" i="3"/>
  <c r="J292" i="3"/>
  <c r="E293" i="3"/>
  <c r="G293" i="3"/>
  <c r="J293" i="3"/>
  <c r="E294" i="3"/>
  <c r="G294" i="3"/>
  <c r="J294" i="3"/>
  <c r="E295" i="3"/>
  <c r="G295" i="3"/>
  <c r="J295" i="3"/>
  <c r="E296" i="3"/>
  <c r="G296" i="3"/>
  <c r="J296" i="3"/>
  <c r="E297" i="3"/>
  <c r="G297" i="3"/>
  <c r="J297" i="3"/>
  <c r="E298" i="3"/>
  <c r="G298" i="3"/>
  <c r="J298" i="3"/>
  <c r="E299" i="3"/>
  <c r="G299" i="3"/>
  <c r="J299" i="3"/>
  <c r="E300" i="3"/>
  <c r="G300" i="3"/>
  <c r="J300" i="3"/>
  <c r="E301" i="3"/>
  <c r="G301" i="3"/>
  <c r="J301" i="3"/>
  <c r="E302" i="3"/>
  <c r="G302" i="3"/>
  <c r="J302" i="3"/>
  <c r="E303" i="3"/>
  <c r="G303" i="3"/>
  <c r="J303" i="3"/>
  <c r="E304" i="3"/>
  <c r="G304" i="3"/>
  <c r="J304" i="3"/>
  <c r="E305" i="3"/>
  <c r="G305" i="3"/>
  <c r="J305" i="3"/>
  <c r="E306" i="3"/>
  <c r="G306" i="3"/>
  <c r="J306" i="3"/>
  <c r="E307" i="3"/>
  <c r="G307" i="3"/>
  <c r="J307" i="3"/>
  <c r="E308" i="3"/>
  <c r="G308" i="3"/>
  <c r="J308" i="3"/>
  <c r="E309" i="3"/>
  <c r="G309" i="3"/>
  <c r="J309" i="3"/>
  <c r="E310" i="3"/>
  <c r="G310" i="3"/>
  <c r="J310" i="3"/>
  <c r="E311" i="3"/>
  <c r="G311" i="3"/>
  <c r="J311" i="3"/>
  <c r="E312" i="3"/>
  <c r="G312" i="3"/>
  <c r="J312" i="3"/>
  <c r="E313" i="3"/>
  <c r="G313" i="3"/>
  <c r="J313" i="3"/>
  <c r="E314" i="3"/>
  <c r="G314" i="3"/>
  <c r="J314" i="3"/>
  <c r="E315" i="3"/>
  <c r="G315" i="3"/>
  <c r="J315" i="3"/>
  <c r="E316" i="3"/>
  <c r="G316" i="3"/>
  <c r="J316" i="3"/>
  <c r="E317" i="3"/>
  <c r="G317" i="3"/>
  <c r="J317" i="3"/>
  <c r="E318" i="3"/>
  <c r="G318" i="3"/>
  <c r="J318" i="3"/>
  <c r="E319" i="3"/>
  <c r="G319" i="3"/>
  <c r="J319" i="3"/>
  <c r="E320" i="3"/>
  <c r="G320" i="3"/>
  <c r="J320" i="3"/>
  <c r="E321" i="3"/>
  <c r="G321" i="3"/>
  <c r="J321" i="3"/>
  <c r="E322" i="3"/>
  <c r="G322" i="3"/>
  <c r="J322" i="3"/>
  <c r="E323" i="3"/>
  <c r="G323" i="3"/>
  <c r="J323" i="3"/>
  <c r="E324" i="3"/>
  <c r="G324" i="3"/>
  <c r="J324" i="3"/>
  <c r="E325" i="3"/>
  <c r="G325" i="3"/>
  <c r="J325" i="3"/>
  <c r="E326" i="3"/>
  <c r="G326" i="3"/>
  <c r="J326" i="3"/>
  <c r="E327" i="3"/>
  <c r="G327" i="3"/>
  <c r="J327" i="3"/>
  <c r="E328" i="3"/>
  <c r="G328" i="3"/>
  <c r="J328" i="3"/>
  <c r="E329" i="3"/>
  <c r="G329" i="3"/>
  <c r="J329" i="3"/>
  <c r="E330" i="3"/>
  <c r="G330" i="3"/>
  <c r="J330" i="3"/>
  <c r="E331" i="3"/>
  <c r="G331" i="3"/>
  <c r="J331" i="3"/>
  <c r="E332" i="3"/>
  <c r="G332" i="3"/>
  <c r="J332" i="3"/>
  <c r="E333" i="3"/>
  <c r="G333" i="3"/>
  <c r="J333" i="3"/>
  <c r="E334" i="3"/>
  <c r="G334" i="3"/>
  <c r="J334" i="3"/>
  <c r="E335" i="3"/>
  <c r="G335" i="3"/>
  <c r="J335" i="3"/>
  <c r="E336" i="3"/>
  <c r="G336" i="3"/>
  <c r="J336" i="3"/>
  <c r="E337" i="3"/>
  <c r="G337" i="3"/>
  <c r="J337" i="3"/>
  <c r="E338" i="3"/>
  <c r="G338" i="3"/>
  <c r="J338" i="3"/>
  <c r="E339" i="3"/>
  <c r="G339" i="3"/>
  <c r="J339" i="3"/>
  <c r="E340" i="3"/>
  <c r="G340" i="3"/>
  <c r="J340" i="3"/>
  <c r="E341" i="3"/>
  <c r="G341" i="3"/>
  <c r="J341" i="3"/>
  <c r="E342" i="3"/>
  <c r="G342" i="3"/>
  <c r="J342" i="3"/>
  <c r="E343" i="3"/>
  <c r="G343" i="3"/>
  <c r="J343" i="3"/>
  <c r="E344" i="3"/>
  <c r="G344" i="3"/>
  <c r="J344" i="3"/>
  <c r="E345" i="3"/>
  <c r="G345" i="3"/>
  <c r="J345" i="3"/>
  <c r="E346" i="3"/>
  <c r="G346" i="3"/>
  <c r="J346" i="3"/>
  <c r="E347" i="3"/>
  <c r="G347" i="3"/>
  <c r="J347" i="3"/>
  <c r="E348" i="3"/>
  <c r="G348" i="3"/>
  <c r="J348" i="3"/>
  <c r="E349" i="3"/>
  <c r="G349" i="3"/>
  <c r="J349" i="3"/>
  <c r="E350" i="3"/>
  <c r="G350" i="3"/>
  <c r="J350" i="3"/>
  <c r="E351" i="3"/>
  <c r="G351" i="3"/>
  <c r="J351" i="3"/>
  <c r="E352" i="3"/>
  <c r="G352" i="3"/>
  <c r="J352" i="3"/>
  <c r="E353" i="3"/>
  <c r="G353" i="3"/>
  <c r="J353" i="3"/>
  <c r="E354" i="3"/>
  <c r="G354" i="3"/>
  <c r="J354" i="3"/>
  <c r="E355" i="3"/>
  <c r="G355" i="3"/>
  <c r="J355" i="3"/>
  <c r="E356" i="3"/>
  <c r="G356" i="3"/>
  <c r="J356" i="3"/>
  <c r="E357" i="3"/>
  <c r="G357" i="3"/>
  <c r="J357" i="3"/>
  <c r="E358" i="3"/>
  <c r="G358" i="3"/>
  <c r="J358" i="3"/>
  <c r="E359" i="3"/>
  <c r="G359" i="3"/>
  <c r="J359" i="3"/>
  <c r="E360" i="3"/>
  <c r="G360" i="3"/>
  <c r="J360" i="3"/>
  <c r="E361" i="3"/>
  <c r="G361" i="3"/>
  <c r="J361" i="3"/>
  <c r="E362" i="3"/>
  <c r="G362" i="3"/>
  <c r="J362" i="3"/>
  <c r="E363" i="3"/>
  <c r="G363" i="3"/>
  <c r="J363" i="3"/>
  <c r="E364" i="3"/>
  <c r="G364" i="3"/>
  <c r="J364" i="3"/>
  <c r="E365" i="3"/>
  <c r="G365" i="3"/>
  <c r="J365" i="3"/>
  <c r="E366" i="3"/>
  <c r="G366" i="3"/>
  <c r="J366" i="3"/>
  <c r="E367" i="3"/>
  <c r="G367" i="3"/>
  <c r="J367" i="3"/>
  <c r="E368" i="3"/>
  <c r="G368" i="3"/>
  <c r="J368" i="3"/>
  <c r="E369" i="3"/>
  <c r="G369" i="3"/>
  <c r="J369" i="3"/>
  <c r="E370" i="3"/>
  <c r="G370" i="3"/>
  <c r="J370" i="3"/>
  <c r="E371" i="3"/>
  <c r="G371" i="3"/>
  <c r="J371" i="3"/>
  <c r="E372" i="3"/>
  <c r="G372" i="3"/>
  <c r="J372" i="3"/>
  <c r="E373" i="3"/>
  <c r="G373" i="3"/>
  <c r="J373" i="3"/>
  <c r="E374" i="3"/>
  <c r="G374" i="3"/>
  <c r="J374" i="3"/>
  <c r="E375" i="3"/>
  <c r="G375" i="3"/>
  <c r="J375" i="3"/>
  <c r="E376" i="3"/>
  <c r="G376" i="3"/>
  <c r="J376" i="3"/>
  <c r="E377" i="3"/>
  <c r="G377" i="3"/>
  <c r="J377" i="3"/>
  <c r="E378" i="3"/>
  <c r="G378" i="3"/>
  <c r="J378" i="3"/>
  <c r="E379" i="3"/>
  <c r="G379" i="3"/>
  <c r="J379" i="3"/>
  <c r="E380" i="3"/>
  <c r="G380" i="3"/>
  <c r="J380" i="3"/>
  <c r="E381" i="3"/>
  <c r="G381" i="3"/>
  <c r="J381" i="3"/>
  <c r="E382" i="3"/>
  <c r="G382" i="3"/>
  <c r="J382" i="3"/>
  <c r="E383" i="3"/>
  <c r="G383" i="3"/>
  <c r="J383" i="3"/>
  <c r="E384" i="3"/>
  <c r="G384" i="3"/>
  <c r="J384" i="3"/>
  <c r="E385" i="3"/>
  <c r="G385" i="3"/>
  <c r="J385" i="3"/>
  <c r="E386" i="3"/>
  <c r="G386" i="3"/>
  <c r="J386" i="3"/>
  <c r="E387" i="3"/>
  <c r="G387" i="3"/>
  <c r="J387" i="3"/>
  <c r="E388" i="3"/>
  <c r="G388" i="3"/>
  <c r="J388" i="3"/>
  <c r="E389" i="3"/>
  <c r="G389" i="3"/>
  <c r="J389" i="3"/>
  <c r="E390" i="3"/>
  <c r="G390" i="3"/>
  <c r="J390" i="3"/>
  <c r="E391" i="3"/>
  <c r="G391" i="3"/>
  <c r="J391" i="3"/>
  <c r="E392" i="3"/>
  <c r="G392" i="3"/>
  <c r="J392" i="3"/>
  <c r="E393" i="3"/>
  <c r="G393" i="3"/>
  <c r="J393" i="3"/>
  <c r="E394" i="3"/>
  <c r="G394" i="3"/>
  <c r="J394" i="3"/>
  <c r="E395" i="3"/>
  <c r="G395" i="3"/>
  <c r="J395" i="3"/>
  <c r="E396" i="3"/>
  <c r="G396" i="3"/>
  <c r="J396" i="3"/>
  <c r="E397" i="3"/>
  <c r="G397" i="3"/>
  <c r="J397" i="3"/>
  <c r="E398" i="3"/>
  <c r="G398" i="3"/>
  <c r="J398" i="3"/>
  <c r="E399" i="3"/>
  <c r="G399" i="3"/>
  <c r="J399" i="3"/>
  <c r="E400" i="3"/>
  <c r="G400" i="3"/>
  <c r="J400" i="3"/>
  <c r="E401" i="3"/>
  <c r="G401" i="3"/>
  <c r="J401" i="3"/>
  <c r="E402" i="3"/>
  <c r="G402" i="3"/>
  <c r="J402" i="3"/>
  <c r="E403" i="3"/>
  <c r="G403" i="3"/>
  <c r="J403" i="3"/>
  <c r="E404" i="3"/>
  <c r="G404" i="3"/>
  <c r="J404" i="3"/>
  <c r="E405" i="3"/>
  <c r="G405" i="3"/>
  <c r="J405" i="3"/>
  <c r="E406" i="3"/>
  <c r="G406" i="3"/>
  <c r="J406" i="3"/>
  <c r="E407" i="3"/>
  <c r="G407" i="3"/>
  <c r="J407" i="3"/>
  <c r="E408" i="3"/>
  <c r="G408" i="3"/>
  <c r="J408" i="3"/>
  <c r="E409" i="3"/>
  <c r="G409" i="3"/>
  <c r="J409" i="3"/>
  <c r="E410" i="3"/>
  <c r="G410" i="3"/>
  <c r="J410" i="3"/>
  <c r="E411" i="3"/>
  <c r="G411" i="3"/>
  <c r="J411" i="3"/>
  <c r="E412" i="3"/>
  <c r="G412" i="3"/>
  <c r="J412" i="3"/>
  <c r="E413" i="3"/>
  <c r="G413" i="3"/>
  <c r="J413" i="3"/>
  <c r="E414" i="3"/>
  <c r="G414" i="3"/>
  <c r="J414" i="3"/>
  <c r="E415" i="3"/>
  <c r="G415" i="3"/>
  <c r="J415" i="3"/>
  <c r="E416" i="3"/>
  <c r="G416" i="3"/>
  <c r="J416" i="3"/>
  <c r="E417" i="3"/>
  <c r="G417" i="3"/>
  <c r="J417" i="3"/>
  <c r="E418" i="3"/>
  <c r="G418" i="3"/>
  <c r="J418" i="3"/>
  <c r="E419" i="3"/>
  <c r="G419" i="3"/>
  <c r="J419" i="3"/>
  <c r="E420" i="3"/>
  <c r="G420" i="3"/>
  <c r="J420" i="3"/>
  <c r="E421" i="3"/>
  <c r="G421" i="3"/>
  <c r="J421" i="3"/>
  <c r="E422" i="3"/>
  <c r="G422" i="3"/>
  <c r="J422" i="3"/>
  <c r="E423" i="3"/>
  <c r="G423" i="3"/>
  <c r="J423" i="3"/>
  <c r="E424" i="3"/>
  <c r="G424" i="3"/>
  <c r="J424" i="3"/>
  <c r="E425" i="3"/>
  <c r="G425" i="3"/>
  <c r="J425" i="3"/>
  <c r="E426" i="3"/>
  <c r="G426" i="3"/>
  <c r="J426" i="3"/>
  <c r="E427" i="3"/>
  <c r="G427" i="3"/>
  <c r="J427" i="3"/>
  <c r="E428" i="3"/>
  <c r="G428" i="3"/>
  <c r="J428" i="3"/>
  <c r="E429" i="3"/>
  <c r="G429" i="3"/>
  <c r="J429" i="3"/>
  <c r="E430" i="3"/>
  <c r="G430" i="3"/>
  <c r="J430" i="3"/>
  <c r="E431" i="3"/>
  <c r="G431" i="3"/>
  <c r="J431" i="3"/>
  <c r="E432" i="3"/>
  <c r="G432" i="3"/>
  <c r="J432" i="3"/>
  <c r="E433" i="3"/>
  <c r="G433" i="3"/>
  <c r="J433" i="3"/>
  <c r="E434" i="3"/>
  <c r="G434" i="3"/>
  <c r="J434" i="3"/>
  <c r="E435" i="3"/>
  <c r="G435" i="3"/>
  <c r="J435" i="3"/>
  <c r="E436" i="3"/>
  <c r="G436" i="3"/>
  <c r="J436" i="3"/>
  <c r="E437" i="3"/>
  <c r="G437" i="3"/>
  <c r="J437" i="3"/>
  <c r="E438" i="3"/>
  <c r="G438" i="3"/>
  <c r="J438" i="3"/>
  <c r="E439" i="3"/>
  <c r="G439" i="3"/>
  <c r="J439" i="3"/>
  <c r="E440" i="3"/>
  <c r="G440" i="3"/>
  <c r="J440" i="3"/>
  <c r="E441" i="3"/>
  <c r="G441" i="3"/>
  <c r="J441" i="3"/>
  <c r="E442" i="3"/>
  <c r="G442" i="3"/>
  <c r="J442" i="3"/>
  <c r="E443" i="3"/>
  <c r="G443" i="3"/>
  <c r="J443" i="3"/>
  <c r="E444" i="3"/>
  <c r="G444" i="3"/>
  <c r="J444" i="3"/>
  <c r="E445" i="3"/>
  <c r="G445" i="3"/>
  <c r="J445" i="3"/>
  <c r="E446" i="3"/>
  <c r="G446" i="3"/>
  <c r="J446" i="3"/>
  <c r="E447" i="3"/>
  <c r="G447" i="3"/>
  <c r="J447" i="3"/>
  <c r="E448" i="3"/>
  <c r="G448" i="3"/>
  <c r="J448" i="3"/>
  <c r="E449" i="3"/>
  <c r="G449" i="3"/>
  <c r="J449" i="3"/>
  <c r="E450" i="3"/>
  <c r="G450" i="3"/>
  <c r="J450" i="3"/>
  <c r="E451" i="3"/>
  <c r="G451" i="3"/>
  <c r="J451" i="3"/>
  <c r="E452" i="3"/>
  <c r="G452" i="3"/>
  <c r="J452" i="3"/>
  <c r="E453" i="3"/>
  <c r="G453" i="3"/>
  <c r="J453" i="3"/>
  <c r="E454" i="3"/>
  <c r="G454" i="3"/>
  <c r="J454" i="3"/>
  <c r="E455" i="3"/>
  <c r="G455" i="3"/>
  <c r="J455" i="3"/>
  <c r="E456" i="3"/>
  <c r="G456" i="3"/>
  <c r="J456" i="3"/>
  <c r="E457" i="3"/>
  <c r="G457" i="3"/>
  <c r="J457" i="3"/>
  <c r="E458" i="3"/>
  <c r="G458" i="3"/>
  <c r="J458" i="3"/>
  <c r="E459" i="3"/>
  <c r="G459" i="3"/>
  <c r="J459" i="3"/>
  <c r="E460" i="3"/>
  <c r="G460" i="3"/>
  <c r="J460" i="3"/>
  <c r="E461" i="3"/>
  <c r="G461" i="3"/>
  <c r="J461" i="3"/>
  <c r="E462" i="3"/>
  <c r="G462" i="3"/>
  <c r="J462" i="3"/>
  <c r="E463" i="3"/>
  <c r="G463" i="3"/>
  <c r="J463" i="3"/>
  <c r="E464" i="3"/>
  <c r="G464" i="3"/>
  <c r="J464" i="3"/>
  <c r="E465" i="3"/>
  <c r="G465" i="3"/>
  <c r="J465" i="3"/>
  <c r="E466" i="3"/>
  <c r="G466" i="3"/>
  <c r="J466" i="3"/>
  <c r="E467" i="3"/>
  <c r="G467" i="3"/>
  <c r="J467" i="3"/>
  <c r="E468" i="3"/>
  <c r="G468" i="3"/>
  <c r="J468" i="3"/>
  <c r="E469" i="3"/>
  <c r="G469" i="3"/>
  <c r="J469" i="3"/>
  <c r="E470" i="3"/>
  <c r="G470" i="3"/>
  <c r="J470" i="3"/>
  <c r="E471" i="3"/>
  <c r="G471" i="3"/>
  <c r="J471" i="3"/>
  <c r="E472" i="3"/>
  <c r="G472" i="3"/>
  <c r="J472" i="3"/>
  <c r="E473" i="3"/>
  <c r="G473" i="3"/>
  <c r="J473" i="3"/>
  <c r="E474" i="3"/>
  <c r="G474" i="3"/>
  <c r="J474" i="3"/>
  <c r="E475" i="3"/>
  <c r="G475" i="3"/>
  <c r="J475" i="3"/>
  <c r="E476" i="3"/>
  <c r="G476" i="3"/>
  <c r="J476" i="3"/>
  <c r="E477" i="3"/>
  <c r="G477" i="3"/>
  <c r="J477" i="3"/>
  <c r="E478" i="3"/>
  <c r="G478" i="3"/>
  <c r="J478" i="3"/>
  <c r="E479" i="3"/>
  <c r="G479" i="3"/>
  <c r="J479" i="3"/>
  <c r="E480" i="3"/>
  <c r="G480" i="3"/>
  <c r="J480" i="3"/>
  <c r="E481" i="3"/>
  <c r="G481" i="3"/>
  <c r="J481" i="3"/>
  <c r="E482" i="3"/>
  <c r="G482" i="3"/>
  <c r="J482" i="3"/>
  <c r="E483" i="3"/>
  <c r="G483" i="3"/>
  <c r="J483" i="3"/>
  <c r="E484" i="3"/>
  <c r="G484" i="3"/>
  <c r="J484" i="3"/>
  <c r="E485" i="3"/>
  <c r="G485" i="3"/>
  <c r="J485" i="3"/>
  <c r="E486" i="3"/>
  <c r="G486" i="3"/>
  <c r="J486" i="3"/>
  <c r="E487" i="3"/>
  <c r="G487" i="3"/>
  <c r="J487" i="3"/>
  <c r="E488" i="3"/>
  <c r="G488" i="3"/>
  <c r="J488" i="3"/>
  <c r="E489" i="3"/>
  <c r="G489" i="3"/>
  <c r="J489" i="3"/>
  <c r="E490" i="3"/>
  <c r="G490" i="3"/>
  <c r="J490" i="3"/>
  <c r="E491" i="3"/>
  <c r="G491" i="3"/>
  <c r="J491" i="3"/>
  <c r="E492" i="3"/>
  <c r="G492" i="3"/>
  <c r="J492" i="3"/>
  <c r="E493" i="3"/>
  <c r="G493" i="3"/>
  <c r="J493" i="3"/>
  <c r="E494" i="3"/>
  <c r="G494" i="3"/>
  <c r="J494" i="3"/>
  <c r="E495" i="3"/>
  <c r="G495" i="3"/>
  <c r="J495" i="3"/>
  <c r="E496" i="3"/>
  <c r="G496" i="3"/>
  <c r="J496" i="3"/>
  <c r="E497" i="3"/>
  <c r="G497" i="3"/>
  <c r="J497" i="3"/>
  <c r="E498" i="3"/>
  <c r="G498" i="3"/>
  <c r="J498" i="3"/>
  <c r="E499" i="3"/>
  <c r="G499" i="3"/>
  <c r="J499" i="3"/>
  <c r="E500" i="3"/>
  <c r="G500" i="3"/>
  <c r="J500" i="3"/>
  <c r="E501" i="3"/>
  <c r="G501" i="3"/>
  <c r="J501" i="3"/>
  <c r="E502" i="3"/>
  <c r="G502" i="3"/>
  <c r="J502" i="3"/>
  <c r="E503" i="3"/>
  <c r="G503" i="3"/>
  <c r="J503" i="3"/>
  <c r="E504" i="3"/>
  <c r="G504" i="3"/>
  <c r="J504" i="3"/>
  <c r="E505" i="3"/>
  <c r="G505" i="3"/>
  <c r="J505" i="3"/>
  <c r="E506" i="3"/>
  <c r="G506" i="3"/>
  <c r="J506" i="3"/>
  <c r="E507" i="3"/>
  <c r="G507" i="3"/>
  <c r="J507" i="3"/>
  <c r="E508" i="3"/>
  <c r="G508" i="3"/>
  <c r="J508" i="3"/>
  <c r="E509" i="3"/>
  <c r="G509" i="3"/>
  <c r="G3" i="3"/>
  <c r="I3" i="3"/>
  <c r="J3" i="3"/>
  <c r="E4" i="3"/>
  <c r="K3" i="3"/>
  <c r="L3" i="3" a="1"/>
  <c r="L3" i="3"/>
  <c r="F4" i="3"/>
  <c r="K4" i="3"/>
  <c r="L4" i="3" a="1"/>
  <c r="L4" i="3"/>
  <c r="F5" i="3"/>
  <c r="K5" i="3"/>
  <c r="L5" i="3" a="1"/>
  <c r="L5" i="3"/>
  <c r="F6" i="3"/>
  <c r="K6" i="3"/>
  <c r="L6" i="3" a="1"/>
  <c r="L6" i="3"/>
  <c r="F7" i="3"/>
  <c r="K7" i="3"/>
  <c r="L7" i="3" a="1"/>
  <c r="L7" i="3"/>
  <c r="F8" i="3"/>
  <c r="K8" i="3"/>
  <c r="L8" i="3" a="1"/>
  <c r="L8" i="3"/>
  <c r="F9" i="3"/>
  <c r="K9" i="3"/>
  <c r="L9" i="3" a="1"/>
  <c r="L9" i="3"/>
  <c r="F10" i="3"/>
  <c r="K10" i="3"/>
  <c r="L10" i="3" a="1"/>
  <c r="L10" i="3"/>
  <c r="F11" i="3"/>
  <c r="K11" i="3"/>
  <c r="L11" i="3" a="1"/>
  <c r="L11" i="3"/>
  <c r="F12" i="3"/>
  <c r="K12" i="3"/>
  <c r="L12" i="3" a="1"/>
  <c r="L12" i="3"/>
  <c r="F13" i="3"/>
  <c r="K13" i="3"/>
  <c r="L13" i="3" a="1"/>
  <c r="L13" i="3"/>
  <c r="F14" i="3"/>
  <c r="K14" i="3"/>
  <c r="L14" i="3" a="1"/>
  <c r="L14" i="3"/>
  <c r="F15" i="3"/>
  <c r="K15" i="3"/>
  <c r="L15" i="3" a="1"/>
  <c r="L15" i="3"/>
  <c r="F16" i="3"/>
  <c r="K16" i="3"/>
  <c r="L16" i="3" a="1"/>
  <c r="L16" i="3"/>
  <c r="F17" i="3"/>
  <c r="K17" i="3"/>
  <c r="L17" i="3" a="1"/>
  <c r="L17" i="3"/>
  <c r="F18" i="3"/>
  <c r="K18" i="3"/>
  <c r="L18" i="3" a="1"/>
  <c r="L18" i="3"/>
  <c r="F19" i="3"/>
  <c r="K19" i="3"/>
  <c r="L19" i="3" a="1"/>
  <c r="L19" i="3"/>
  <c r="F20" i="3"/>
  <c r="K20" i="3"/>
  <c r="L20" i="3" a="1"/>
  <c r="L20" i="3"/>
  <c r="F21" i="3"/>
  <c r="K21" i="3"/>
  <c r="L21" i="3" a="1"/>
  <c r="L21" i="3"/>
  <c r="F22" i="3"/>
  <c r="K22" i="3"/>
  <c r="L22" i="3" a="1"/>
  <c r="L22" i="3"/>
  <c r="F23" i="3"/>
  <c r="K23" i="3"/>
  <c r="L23" i="3" a="1"/>
  <c r="L23" i="3"/>
  <c r="F24" i="3"/>
  <c r="K24" i="3"/>
  <c r="L24" i="3" a="1"/>
  <c r="L24" i="3"/>
  <c r="F25" i="3"/>
  <c r="K25" i="3"/>
  <c r="L25" i="3" a="1"/>
  <c r="L25" i="3"/>
  <c r="F26" i="3"/>
  <c r="K26" i="3"/>
  <c r="L26" i="3" a="1"/>
  <c r="L26" i="3"/>
  <c r="F27" i="3"/>
  <c r="K27" i="3"/>
  <c r="L27" i="3" a="1"/>
  <c r="L27" i="3"/>
  <c r="F28" i="3"/>
  <c r="K28" i="3"/>
  <c r="L28" i="3" a="1"/>
  <c r="L28" i="3"/>
  <c r="F29" i="3"/>
  <c r="K29" i="3"/>
  <c r="L29" i="3" a="1"/>
  <c r="L29" i="3"/>
  <c r="F30" i="3"/>
  <c r="K30" i="3"/>
  <c r="L30" i="3" a="1"/>
  <c r="L30" i="3"/>
  <c r="F31" i="3"/>
  <c r="K31" i="3"/>
  <c r="L31" i="3" a="1"/>
  <c r="L31" i="3"/>
  <c r="F32" i="3"/>
  <c r="K32" i="3"/>
  <c r="L32" i="3" a="1"/>
  <c r="L32" i="3"/>
  <c r="F33" i="3"/>
  <c r="K33" i="3"/>
  <c r="L33" i="3" a="1"/>
  <c r="L33" i="3"/>
  <c r="F34" i="3"/>
  <c r="K34" i="3"/>
  <c r="L34" i="3" a="1"/>
  <c r="L34" i="3"/>
  <c r="F35" i="3"/>
  <c r="K35" i="3"/>
  <c r="L35" i="3" a="1"/>
  <c r="L35" i="3"/>
  <c r="F36" i="3"/>
  <c r="K36" i="3"/>
  <c r="L36" i="3" a="1"/>
  <c r="L36" i="3"/>
  <c r="F37" i="3"/>
  <c r="K37" i="3"/>
  <c r="L37" i="3" a="1"/>
  <c r="L37" i="3"/>
  <c r="F38" i="3"/>
  <c r="K38" i="3"/>
  <c r="L38" i="3" a="1"/>
  <c r="L38" i="3"/>
  <c r="F39" i="3"/>
  <c r="K39" i="3"/>
  <c r="L39" i="3" a="1"/>
  <c r="L39" i="3"/>
  <c r="F40" i="3"/>
  <c r="K40" i="3"/>
  <c r="L40" i="3" a="1"/>
  <c r="L40" i="3"/>
  <c r="F41" i="3"/>
  <c r="K41" i="3"/>
  <c r="L41" i="3" a="1"/>
  <c r="L41" i="3"/>
  <c r="F42" i="3"/>
  <c r="K42" i="3"/>
  <c r="L42" i="3" a="1"/>
  <c r="L42" i="3"/>
  <c r="F43" i="3"/>
  <c r="K43" i="3"/>
  <c r="L43" i="3" a="1"/>
  <c r="L43" i="3"/>
  <c r="F44" i="3"/>
  <c r="K44" i="3"/>
  <c r="L44" i="3" a="1"/>
  <c r="L44" i="3"/>
  <c r="F45" i="3"/>
  <c r="K45" i="3"/>
  <c r="L45" i="3" a="1"/>
  <c r="L45" i="3"/>
  <c r="F46" i="3"/>
  <c r="K46" i="3"/>
  <c r="L46" i="3" a="1"/>
  <c r="L46" i="3"/>
  <c r="F47" i="3"/>
  <c r="K47" i="3"/>
  <c r="L47" i="3" a="1"/>
  <c r="L47" i="3"/>
  <c r="F48" i="3"/>
  <c r="K48" i="3"/>
  <c r="L48" i="3" a="1"/>
  <c r="L48" i="3"/>
  <c r="F49" i="3"/>
  <c r="K49" i="3"/>
  <c r="L49" i="3" a="1"/>
  <c r="L49" i="3"/>
  <c r="K50" i="3"/>
  <c r="L50" i="3" a="1"/>
  <c r="L50" i="3"/>
  <c r="K51" i="3"/>
  <c r="L51" i="3" a="1"/>
  <c r="L51" i="3"/>
  <c r="K52" i="3"/>
  <c r="L52" i="3" a="1"/>
  <c r="L52" i="3"/>
  <c r="K53" i="3"/>
  <c r="L53" i="3" a="1"/>
  <c r="L53" i="3"/>
  <c r="K54" i="3"/>
  <c r="L54" i="3" a="1"/>
  <c r="L54" i="3"/>
  <c r="K55" i="3"/>
  <c r="L55" i="3" a="1"/>
  <c r="L55" i="3"/>
  <c r="K56" i="3"/>
  <c r="L56" i="3" a="1"/>
  <c r="L56" i="3"/>
  <c r="K57" i="3"/>
  <c r="L57" i="3" a="1"/>
  <c r="L57" i="3"/>
  <c r="K58" i="3"/>
  <c r="L58" i="3" a="1"/>
  <c r="L58" i="3"/>
  <c r="K59" i="3"/>
  <c r="L59" i="3" a="1"/>
  <c r="L59" i="3"/>
  <c r="K60" i="3"/>
  <c r="L60" i="3" a="1"/>
  <c r="L60" i="3"/>
  <c r="K61" i="3"/>
  <c r="L61" i="3" a="1"/>
  <c r="L61" i="3"/>
  <c r="K62" i="3"/>
  <c r="L62" i="3" a="1"/>
  <c r="L62" i="3"/>
  <c r="K63" i="3"/>
  <c r="L63" i="3" a="1"/>
  <c r="L63" i="3"/>
  <c r="K64" i="3"/>
  <c r="L64" i="3" a="1"/>
  <c r="L64" i="3"/>
  <c r="K65" i="3"/>
  <c r="L65" i="3" a="1"/>
  <c r="L65" i="3"/>
  <c r="K66" i="3"/>
  <c r="L66" i="3" a="1"/>
  <c r="L66" i="3"/>
  <c r="K67" i="3"/>
  <c r="L67" i="3" a="1"/>
  <c r="L67" i="3"/>
  <c r="K68" i="3"/>
  <c r="L68" i="3" a="1"/>
  <c r="L68" i="3"/>
  <c r="K69" i="3"/>
  <c r="L69" i="3" a="1"/>
  <c r="L69" i="3"/>
  <c r="K70" i="3"/>
  <c r="L70" i="3" a="1"/>
  <c r="L70" i="3"/>
  <c r="K71" i="3"/>
  <c r="L71" i="3" a="1"/>
  <c r="L71" i="3"/>
  <c r="K72" i="3"/>
  <c r="L72" i="3" a="1"/>
  <c r="L72" i="3"/>
  <c r="K73" i="3"/>
  <c r="L73" i="3" a="1"/>
  <c r="L73" i="3"/>
  <c r="K74" i="3"/>
  <c r="L74" i="3" a="1"/>
  <c r="L74" i="3"/>
  <c r="K75" i="3"/>
  <c r="L75" i="3" a="1"/>
  <c r="L75" i="3"/>
  <c r="K76" i="3"/>
  <c r="L76" i="3" a="1"/>
  <c r="L76" i="3"/>
  <c r="K77" i="3"/>
  <c r="L77" i="3" a="1"/>
  <c r="L77" i="3"/>
  <c r="K78" i="3"/>
  <c r="L78" i="3" a="1"/>
  <c r="L78" i="3"/>
  <c r="K79" i="3"/>
  <c r="L79" i="3" a="1"/>
  <c r="L79" i="3"/>
  <c r="K80" i="3"/>
  <c r="L80" i="3" a="1"/>
  <c r="L80" i="3"/>
  <c r="K81" i="3"/>
  <c r="L81" i="3" a="1"/>
  <c r="L81" i="3"/>
  <c r="K82" i="3"/>
  <c r="L82" i="3" a="1"/>
  <c r="L82" i="3"/>
  <c r="K83" i="3"/>
  <c r="L83" i="3" a="1"/>
  <c r="L83" i="3"/>
  <c r="K84" i="3"/>
  <c r="L84" i="3" a="1"/>
  <c r="L84" i="3"/>
  <c r="K85" i="3"/>
  <c r="L85" i="3" a="1"/>
  <c r="L85" i="3"/>
  <c r="K86" i="3"/>
  <c r="L86" i="3" a="1"/>
  <c r="L86" i="3"/>
  <c r="K87" i="3"/>
  <c r="L87" i="3" a="1"/>
  <c r="L87" i="3"/>
  <c r="K88" i="3"/>
  <c r="L88" i="3" a="1"/>
  <c r="L88" i="3"/>
  <c r="K89" i="3"/>
  <c r="L89" i="3" a="1"/>
  <c r="L89" i="3"/>
  <c r="K90" i="3"/>
  <c r="L90" i="3" a="1"/>
  <c r="L90" i="3"/>
  <c r="K91" i="3"/>
  <c r="L91" i="3" a="1"/>
  <c r="L91" i="3"/>
  <c r="K92" i="3"/>
  <c r="L92" i="3" a="1"/>
  <c r="L92" i="3"/>
  <c r="K93" i="3"/>
  <c r="L93" i="3" a="1"/>
  <c r="L93" i="3"/>
  <c r="K94" i="3"/>
  <c r="L94" i="3" a="1"/>
  <c r="L94" i="3"/>
  <c r="K95" i="3"/>
  <c r="L95" i="3" a="1"/>
  <c r="L95" i="3"/>
  <c r="K96" i="3"/>
  <c r="L96" i="3" a="1"/>
  <c r="L96" i="3"/>
  <c r="K97" i="3"/>
  <c r="L97" i="3" a="1"/>
  <c r="L97" i="3"/>
  <c r="K98" i="3"/>
  <c r="L98" i="3" a="1"/>
  <c r="L98" i="3"/>
  <c r="K99" i="3"/>
  <c r="L99" i="3" a="1"/>
  <c r="L99" i="3"/>
  <c r="K100" i="3"/>
  <c r="L100" i="3" a="1"/>
  <c r="L100" i="3"/>
  <c r="K101" i="3"/>
  <c r="L101" i="3" a="1"/>
  <c r="L101" i="3"/>
  <c r="K102" i="3"/>
  <c r="L102" i="3" a="1"/>
  <c r="L102" i="3"/>
  <c r="K103" i="3"/>
  <c r="L103" i="3" a="1"/>
  <c r="L103" i="3"/>
  <c r="K104" i="3"/>
  <c r="L104" i="3" a="1"/>
  <c r="L104" i="3"/>
  <c r="K105" i="3"/>
  <c r="L105" i="3" a="1"/>
  <c r="L105" i="3"/>
  <c r="K106" i="3"/>
  <c r="L106" i="3" a="1"/>
  <c r="L106" i="3"/>
  <c r="K107" i="3"/>
  <c r="L107" i="3" a="1"/>
  <c r="L107" i="3"/>
  <c r="K108" i="3"/>
  <c r="L108" i="3" a="1"/>
  <c r="L108" i="3"/>
  <c r="K109" i="3"/>
  <c r="L109" i="3" a="1"/>
  <c r="L109" i="3"/>
  <c r="K110" i="3"/>
  <c r="L110" i="3" a="1"/>
  <c r="L110" i="3"/>
  <c r="K111" i="3"/>
  <c r="L111" i="3" a="1"/>
  <c r="L111" i="3"/>
  <c r="K112" i="3"/>
  <c r="L112" i="3" a="1"/>
  <c r="L112" i="3"/>
  <c r="K113" i="3"/>
  <c r="L113" i="3" a="1"/>
  <c r="L113" i="3"/>
  <c r="K114" i="3"/>
  <c r="L114" i="3" a="1"/>
  <c r="L114" i="3"/>
  <c r="K115" i="3"/>
  <c r="L115" i="3" a="1"/>
  <c r="L115" i="3"/>
  <c r="K116" i="3"/>
  <c r="L116" i="3" a="1"/>
  <c r="L116" i="3"/>
  <c r="K117" i="3"/>
  <c r="L117" i="3" a="1"/>
  <c r="L117" i="3"/>
  <c r="K118" i="3"/>
  <c r="L118" i="3" a="1"/>
  <c r="L118" i="3"/>
  <c r="K119" i="3"/>
  <c r="L119" i="3" a="1"/>
  <c r="L119" i="3"/>
  <c r="K120" i="3"/>
  <c r="L120" i="3" a="1"/>
  <c r="L120" i="3"/>
  <c r="K121" i="3"/>
  <c r="L121" i="3" a="1"/>
  <c r="L121" i="3"/>
  <c r="K122" i="3"/>
  <c r="L122" i="3" a="1"/>
  <c r="L122" i="3"/>
  <c r="K123" i="3"/>
  <c r="L123" i="3" a="1"/>
  <c r="L123" i="3"/>
  <c r="K124" i="3"/>
  <c r="L124" i="3" a="1"/>
  <c r="L124" i="3"/>
  <c r="K125" i="3"/>
  <c r="L125" i="3" a="1"/>
  <c r="L125" i="3"/>
  <c r="K126" i="3"/>
  <c r="L126" i="3" a="1"/>
  <c r="L126" i="3"/>
  <c r="K127" i="3"/>
  <c r="L127" i="3" a="1"/>
  <c r="L127" i="3"/>
  <c r="K128" i="3"/>
  <c r="L128" i="3" a="1"/>
  <c r="L128" i="3"/>
  <c r="K129" i="3"/>
  <c r="L129" i="3" a="1"/>
  <c r="L129" i="3"/>
  <c r="K130" i="3"/>
  <c r="L130" i="3" a="1"/>
  <c r="L130" i="3"/>
  <c r="K131" i="3"/>
  <c r="L131" i="3" a="1"/>
  <c r="L131" i="3"/>
  <c r="K132" i="3"/>
  <c r="L132" i="3" a="1"/>
  <c r="L132" i="3"/>
  <c r="K133" i="3"/>
  <c r="L133" i="3" a="1"/>
  <c r="L133" i="3"/>
  <c r="K134" i="3"/>
  <c r="L134" i="3" a="1"/>
  <c r="L134" i="3"/>
  <c r="K135" i="3"/>
  <c r="L135" i="3" a="1"/>
  <c r="L135" i="3"/>
  <c r="K136" i="3"/>
  <c r="L136" i="3" a="1"/>
  <c r="L136" i="3"/>
  <c r="K137" i="3"/>
  <c r="L137" i="3" a="1"/>
  <c r="L137" i="3"/>
  <c r="K138" i="3"/>
  <c r="L138" i="3" a="1"/>
  <c r="L138" i="3"/>
  <c r="K139" i="3"/>
  <c r="L139" i="3" a="1"/>
  <c r="L139" i="3"/>
  <c r="K140" i="3"/>
  <c r="L140" i="3" a="1"/>
  <c r="L140" i="3"/>
  <c r="K141" i="3"/>
  <c r="L141" i="3" a="1"/>
  <c r="L141" i="3"/>
  <c r="K142" i="3"/>
  <c r="L142" i="3" a="1"/>
  <c r="L142" i="3"/>
  <c r="K143" i="3"/>
  <c r="L143" i="3" a="1"/>
  <c r="L143" i="3"/>
  <c r="K144" i="3"/>
  <c r="L144" i="3" a="1"/>
  <c r="L144" i="3"/>
  <c r="K145" i="3"/>
  <c r="L145" i="3" a="1"/>
  <c r="L145" i="3"/>
  <c r="K146" i="3"/>
  <c r="L146" i="3" a="1"/>
  <c r="L146" i="3"/>
  <c r="K147" i="3"/>
  <c r="L147" i="3" a="1"/>
  <c r="L147" i="3"/>
  <c r="K148" i="3"/>
  <c r="L148" i="3" a="1"/>
  <c r="L148" i="3"/>
  <c r="K149" i="3"/>
  <c r="L149" i="3" a="1"/>
  <c r="L149" i="3"/>
  <c r="K150" i="3"/>
  <c r="L150" i="3" a="1"/>
  <c r="L150" i="3"/>
  <c r="K151" i="3"/>
  <c r="L151" i="3" a="1"/>
  <c r="L151" i="3"/>
  <c r="K152" i="3"/>
  <c r="L152" i="3" a="1"/>
  <c r="L152" i="3"/>
  <c r="K153" i="3"/>
  <c r="L153" i="3" a="1"/>
  <c r="L153" i="3"/>
  <c r="K154" i="3"/>
  <c r="L154" i="3" a="1"/>
  <c r="L154" i="3"/>
  <c r="K155" i="3"/>
  <c r="L155" i="3" a="1"/>
  <c r="L155" i="3"/>
  <c r="K156" i="3"/>
  <c r="L156" i="3" a="1"/>
  <c r="L156" i="3"/>
  <c r="K157" i="3"/>
  <c r="L157" i="3" a="1"/>
  <c r="L157" i="3"/>
  <c r="K158" i="3"/>
  <c r="L158" i="3" a="1"/>
  <c r="L158" i="3"/>
  <c r="K159" i="3"/>
  <c r="L159" i="3" a="1"/>
  <c r="L159" i="3"/>
  <c r="K160" i="3"/>
  <c r="L160" i="3" a="1"/>
  <c r="L160" i="3"/>
  <c r="K161" i="3"/>
  <c r="L161" i="3" a="1"/>
  <c r="L161" i="3"/>
  <c r="K162" i="3"/>
  <c r="L162" i="3" a="1"/>
  <c r="L162" i="3"/>
  <c r="K163" i="3"/>
  <c r="L163" i="3" a="1"/>
  <c r="L163" i="3"/>
  <c r="K164" i="3"/>
  <c r="L164" i="3" a="1"/>
  <c r="L164" i="3"/>
  <c r="K165" i="3"/>
  <c r="L165" i="3" a="1"/>
  <c r="L165" i="3"/>
  <c r="K166" i="3"/>
  <c r="L166" i="3" a="1"/>
  <c r="L166" i="3"/>
  <c r="K167" i="3"/>
  <c r="L167" i="3" a="1"/>
  <c r="L167" i="3"/>
  <c r="K168" i="3"/>
  <c r="L168" i="3" a="1"/>
  <c r="L168" i="3"/>
  <c r="K169" i="3"/>
  <c r="L169" i="3" a="1"/>
  <c r="L169" i="3"/>
  <c r="K170" i="3"/>
  <c r="L170" i="3" a="1"/>
  <c r="L170" i="3"/>
  <c r="K171" i="3"/>
  <c r="L171" i="3" a="1"/>
  <c r="L171" i="3"/>
  <c r="K172" i="3"/>
  <c r="L172" i="3" a="1"/>
  <c r="L172" i="3"/>
  <c r="K173" i="3"/>
  <c r="L173" i="3" a="1"/>
  <c r="L173" i="3"/>
  <c r="K174" i="3"/>
  <c r="L174" i="3" a="1"/>
  <c r="L174" i="3"/>
  <c r="K175" i="3"/>
  <c r="L175" i="3" a="1"/>
  <c r="L175" i="3"/>
  <c r="K176" i="3"/>
  <c r="L176" i="3" a="1"/>
  <c r="L176" i="3"/>
  <c r="K177" i="3"/>
  <c r="L177" i="3" a="1"/>
  <c r="L177" i="3"/>
  <c r="K178" i="3"/>
  <c r="L178" i="3" a="1"/>
  <c r="L178" i="3"/>
  <c r="K179" i="3"/>
  <c r="L179" i="3" a="1"/>
  <c r="L179" i="3"/>
  <c r="K180" i="3"/>
  <c r="L180" i="3" a="1"/>
  <c r="L180" i="3"/>
  <c r="K181" i="3"/>
  <c r="L181" i="3" a="1"/>
  <c r="L181" i="3"/>
  <c r="K182" i="3"/>
  <c r="L182" i="3" a="1"/>
  <c r="L182" i="3"/>
  <c r="K183" i="3"/>
  <c r="L183" i="3" a="1"/>
  <c r="L183" i="3"/>
  <c r="K184" i="3"/>
  <c r="L184" i="3" a="1"/>
  <c r="L184" i="3"/>
  <c r="K185" i="3"/>
  <c r="L185" i="3" a="1"/>
  <c r="L185" i="3"/>
  <c r="K186" i="3"/>
  <c r="L186" i="3" a="1"/>
  <c r="L186" i="3"/>
  <c r="K187" i="3"/>
  <c r="L187" i="3" a="1"/>
  <c r="L187" i="3"/>
  <c r="K188" i="3"/>
  <c r="L188" i="3" a="1"/>
  <c r="L188" i="3"/>
  <c r="K189" i="3"/>
  <c r="L189" i="3" a="1"/>
  <c r="L189" i="3"/>
  <c r="K190" i="3"/>
  <c r="L190" i="3" a="1"/>
  <c r="L190" i="3"/>
  <c r="K191" i="3"/>
  <c r="L191" i="3" a="1"/>
  <c r="L191" i="3"/>
  <c r="K192" i="3"/>
  <c r="L192" i="3" a="1"/>
  <c r="L192" i="3"/>
  <c r="K193" i="3"/>
  <c r="L193" i="3" a="1"/>
  <c r="L193" i="3"/>
  <c r="K194" i="3"/>
  <c r="L194" i="3" a="1"/>
  <c r="L194" i="3"/>
  <c r="K195" i="3"/>
  <c r="L195" i="3" a="1"/>
  <c r="L195" i="3"/>
  <c r="K196" i="3"/>
  <c r="L196" i="3" a="1"/>
  <c r="L196" i="3"/>
  <c r="K197" i="3"/>
  <c r="L197" i="3" a="1"/>
  <c r="L197" i="3"/>
  <c r="K198" i="3"/>
  <c r="L198" i="3" a="1"/>
  <c r="L198" i="3"/>
  <c r="K199" i="3"/>
  <c r="L199" i="3" a="1"/>
  <c r="L199" i="3"/>
  <c r="K200" i="3"/>
  <c r="L200" i="3" a="1"/>
  <c r="L200" i="3"/>
  <c r="K201" i="3"/>
  <c r="L201" i="3" a="1"/>
  <c r="L201" i="3"/>
  <c r="K202" i="3"/>
  <c r="L202" i="3" a="1"/>
  <c r="L202" i="3"/>
  <c r="K203" i="3"/>
  <c r="L203" i="3" a="1"/>
  <c r="L203" i="3"/>
  <c r="K204" i="3"/>
  <c r="L204" i="3" a="1"/>
  <c r="L204" i="3"/>
  <c r="K205" i="3"/>
  <c r="L205" i="3" a="1"/>
  <c r="L205" i="3"/>
  <c r="K206" i="3"/>
  <c r="L206" i="3" a="1"/>
  <c r="L206" i="3"/>
  <c r="K207" i="3"/>
  <c r="L207" i="3" a="1"/>
  <c r="L207" i="3"/>
  <c r="K208" i="3"/>
  <c r="L208" i="3" a="1"/>
  <c r="L208" i="3"/>
  <c r="K209" i="3"/>
  <c r="L209" i="3" a="1"/>
  <c r="L209" i="3"/>
  <c r="K210" i="3"/>
  <c r="L210" i="3" a="1"/>
  <c r="L210" i="3"/>
  <c r="K211" i="3"/>
  <c r="L211" i="3" a="1"/>
  <c r="L211" i="3"/>
  <c r="K212" i="3"/>
  <c r="L212" i="3" a="1"/>
  <c r="L212" i="3"/>
  <c r="K213" i="3"/>
  <c r="L213" i="3" a="1"/>
  <c r="L213" i="3"/>
  <c r="K214" i="3"/>
  <c r="L214" i="3" a="1"/>
  <c r="L214" i="3"/>
  <c r="K215" i="3"/>
  <c r="L215" i="3" a="1"/>
  <c r="L215" i="3"/>
  <c r="K216" i="3"/>
  <c r="L216" i="3" a="1"/>
  <c r="L216" i="3"/>
  <c r="K217" i="3"/>
  <c r="L217" i="3" a="1"/>
  <c r="L217" i="3"/>
  <c r="K218" i="3"/>
  <c r="L218" i="3" a="1"/>
  <c r="L218" i="3"/>
  <c r="K219" i="3"/>
  <c r="L219" i="3" a="1"/>
  <c r="L219" i="3"/>
  <c r="K220" i="3"/>
  <c r="L220" i="3" a="1"/>
  <c r="L220" i="3"/>
  <c r="K221" i="3"/>
  <c r="L221" i="3" a="1"/>
  <c r="L221" i="3"/>
  <c r="K222" i="3"/>
  <c r="L222" i="3" a="1"/>
  <c r="L222" i="3"/>
  <c r="K223" i="3"/>
  <c r="L223" i="3" a="1"/>
  <c r="L223" i="3"/>
  <c r="K224" i="3"/>
  <c r="L224" i="3" a="1"/>
  <c r="L224" i="3"/>
  <c r="K225" i="3"/>
  <c r="L225" i="3" a="1"/>
  <c r="L225" i="3"/>
  <c r="K226" i="3"/>
  <c r="L226" i="3" a="1"/>
  <c r="L226" i="3"/>
  <c r="K227" i="3"/>
  <c r="L227" i="3" a="1"/>
  <c r="L227" i="3"/>
  <c r="K228" i="3"/>
  <c r="L228" i="3" a="1"/>
  <c r="L228" i="3"/>
  <c r="K229" i="3"/>
  <c r="L229" i="3" a="1"/>
  <c r="L229" i="3"/>
  <c r="K230" i="3"/>
  <c r="L230" i="3" a="1"/>
  <c r="L230" i="3"/>
  <c r="K231" i="3"/>
  <c r="L231" i="3" a="1"/>
  <c r="L231" i="3"/>
  <c r="K232" i="3"/>
  <c r="L232" i="3" a="1"/>
  <c r="L232" i="3"/>
  <c r="K233" i="3"/>
  <c r="L233" i="3" a="1"/>
  <c r="L233" i="3"/>
  <c r="K234" i="3"/>
  <c r="L234" i="3" a="1"/>
  <c r="L234" i="3"/>
  <c r="K235" i="3"/>
  <c r="L235" i="3" a="1"/>
  <c r="L235" i="3"/>
  <c r="K236" i="3"/>
  <c r="L236" i="3" a="1"/>
  <c r="L236" i="3"/>
  <c r="K237" i="3"/>
  <c r="L237" i="3" a="1"/>
  <c r="L237" i="3"/>
  <c r="K238" i="3"/>
  <c r="L238" i="3" a="1"/>
  <c r="L238" i="3"/>
  <c r="K239" i="3"/>
  <c r="L239" i="3" a="1"/>
  <c r="L239" i="3"/>
  <c r="K240" i="3"/>
  <c r="L240" i="3" a="1"/>
  <c r="L240" i="3"/>
  <c r="K241" i="3"/>
  <c r="L241" i="3" a="1"/>
  <c r="L241" i="3"/>
  <c r="K242" i="3"/>
  <c r="L242" i="3" a="1"/>
  <c r="L242" i="3"/>
  <c r="K243" i="3"/>
  <c r="L243" i="3" a="1"/>
  <c r="L243" i="3"/>
  <c r="K244" i="3"/>
  <c r="L244" i="3" a="1"/>
  <c r="L244" i="3"/>
  <c r="K245" i="3"/>
  <c r="L245" i="3" a="1"/>
  <c r="L245" i="3"/>
  <c r="K246" i="3"/>
  <c r="L246" i="3" a="1"/>
  <c r="L246" i="3"/>
  <c r="K247" i="3"/>
  <c r="L247" i="3" a="1"/>
  <c r="L247" i="3"/>
  <c r="K248" i="3"/>
  <c r="L248" i="3" a="1"/>
  <c r="L248" i="3"/>
  <c r="K249" i="3"/>
  <c r="L249" i="3" a="1"/>
  <c r="L249" i="3"/>
  <c r="K250" i="3"/>
  <c r="L250" i="3" a="1"/>
  <c r="L250" i="3"/>
  <c r="K251" i="3"/>
  <c r="L251" i="3" a="1"/>
  <c r="L251" i="3"/>
  <c r="K252" i="3"/>
  <c r="L252" i="3" a="1"/>
  <c r="L252" i="3"/>
  <c r="K253" i="3"/>
  <c r="L253" i="3" a="1"/>
  <c r="L253" i="3"/>
  <c r="K254" i="3"/>
  <c r="L254" i="3" a="1"/>
  <c r="L254" i="3"/>
  <c r="K255" i="3"/>
  <c r="L255" i="3" a="1"/>
  <c r="L255" i="3"/>
  <c r="K256" i="3"/>
  <c r="L256" i="3" a="1"/>
  <c r="L256" i="3"/>
  <c r="K257" i="3"/>
  <c r="L257" i="3" a="1"/>
  <c r="L257" i="3"/>
  <c r="K258" i="3"/>
  <c r="L258" i="3" a="1"/>
  <c r="L258" i="3"/>
  <c r="K259" i="3"/>
  <c r="L259" i="3" a="1"/>
  <c r="L259" i="3"/>
  <c r="K260" i="3"/>
  <c r="L260" i="3" a="1"/>
  <c r="L260" i="3"/>
  <c r="K261" i="3"/>
  <c r="L261" i="3" a="1"/>
  <c r="L261" i="3"/>
  <c r="K262" i="3"/>
  <c r="L262" i="3" a="1"/>
  <c r="L262" i="3"/>
  <c r="K263" i="3"/>
  <c r="L263" i="3" a="1"/>
  <c r="L263" i="3"/>
  <c r="K264" i="3"/>
  <c r="L264" i="3" a="1"/>
  <c r="L264" i="3"/>
  <c r="K265" i="3"/>
  <c r="L265" i="3" a="1"/>
  <c r="L265" i="3"/>
  <c r="K266" i="3"/>
  <c r="L266" i="3" a="1"/>
  <c r="L266" i="3"/>
  <c r="K267" i="3"/>
  <c r="L267" i="3" a="1"/>
  <c r="L267" i="3"/>
  <c r="K268" i="3"/>
  <c r="L268" i="3" a="1"/>
  <c r="L268" i="3"/>
  <c r="K269" i="3"/>
  <c r="L269" i="3" a="1"/>
  <c r="L269" i="3"/>
  <c r="K270" i="3"/>
  <c r="L270" i="3" a="1"/>
  <c r="L270" i="3"/>
  <c r="K271" i="3"/>
  <c r="L271" i="3" a="1"/>
  <c r="L271" i="3"/>
  <c r="K272" i="3"/>
  <c r="L272" i="3" a="1"/>
  <c r="L272" i="3"/>
  <c r="K273" i="3"/>
  <c r="L273" i="3" a="1"/>
  <c r="L273" i="3"/>
  <c r="K274" i="3"/>
  <c r="L274" i="3" a="1"/>
  <c r="L274" i="3"/>
  <c r="K275" i="3"/>
  <c r="L275" i="3" a="1"/>
  <c r="L275" i="3"/>
  <c r="K276" i="3"/>
  <c r="L276" i="3" a="1"/>
  <c r="L276" i="3"/>
  <c r="K277" i="3"/>
  <c r="L277" i="3" a="1"/>
  <c r="L277" i="3"/>
  <c r="K278" i="3"/>
  <c r="L278" i="3" a="1"/>
  <c r="L278" i="3"/>
  <c r="K279" i="3"/>
  <c r="L279" i="3" a="1"/>
  <c r="L279" i="3"/>
  <c r="K280" i="3"/>
  <c r="L280" i="3" a="1"/>
  <c r="L280" i="3"/>
  <c r="K281" i="3"/>
  <c r="L281" i="3" a="1"/>
  <c r="L281" i="3"/>
  <c r="K282" i="3"/>
  <c r="L282" i="3" a="1"/>
  <c r="L282" i="3"/>
  <c r="K283" i="3"/>
  <c r="L283" i="3" a="1"/>
  <c r="L283" i="3"/>
  <c r="K284" i="3"/>
  <c r="L284" i="3" a="1"/>
  <c r="L284" i="3"/>
  <c r="K285" i="3"/>
  <c r="L285" i="3" a="1"/>
  <c r="L285" i="3"/>
  <c r="K286" i="3"/>
  <c r="L286" i="3" a="1"/>
  <c r="L286" i="3"/>
  <c r="K287" i="3"/>
  <c r="L287" i="3" a="1"/>
  <c r="L287" i="3"/>
  <c r="K288" i="3"/>
  <c r="L288" i="3" a="1"/>
  <c r="L288" i="3"/>
  <c r="K289" i="3"/>
  <c r="L289" i="3" a="1"/>
  <c r="L289" i="3"/>
  <c r="K290" i="3"/>
  <c r="L290" i="3" a="1"/>
  <c r="L290" i="3"/>
  <c r="K291" i="3"/>
  <c r="L291" i="3" a="1"/>
  <c r="L291" i="3"/>
  <c r="K292" i="3"/>
  <c r="L292" i="3" a="1"/>
  <c r="L292" i="3"/>
  <c r="K293" i="3"/>
  <c r="L293" i="3" a="1"/>
  <c r="L293" i="3"/>
  <c r="K294" i="3"/>
  <c r="L294" i="3" a="1"/>
  <c r="L294" i="3"/>
  <c r="K295" i="3"/>
  <c r="L295" i="3" a="1"/>
  <c r="L295" i="3"/>
  <c r="K296" i="3"/>
  <c r="L296" i="3" a="1"/>
  <c r="L296" i="3"/>
  <c r="K297" i="3"/>
  <c r="L297" i="3" a="1"/>
  <c r="L297" i="3"/>
  <c r="K298" i="3"/>
  <c r="L298" i="3" a="1"/>
  <c r="L298" i="3"/>
  <c r="K299" i="3"/>
  <c r="L299" i="3" a="1"/>
  <c r="L299" i="3"/>
  <c r="K300" i="3"/>
  <c r="L300" i="3" a="1"/>
  <c r="L300" i="3"/>
  <c r="K301" i="3"/>
  <c r="L301" i="3" a="1"/>
  <c r="L301" i="3"/>
  <c r="K302" i="3"/>
  <c r="L302" i="3" a="1"/>
  <c r="L302" i="3"/>
  <c r="K303" i="3"/>
  <c r="L303" i="3" a="1"/>
  <c r="L303" i="3"/>
  <c r="K304" i="3"/>
  <c r="L304" i="3" a="1"/>
  <c r="L304" i="3"/>
  <c r="K305" i="3"/>
  <c r="L305" i="3" a="1"/>
  <c r="L305" i="3"/>
  <c r="K306" i="3"/>
  <c r="L306" i="3" a="1"/>
  <c r="L306" i="3"/>
  <c r="K307" i="3"/>
  <c r="L307" i="3" a="1"/>
  <c r="L307" i="3"/>
  <c r="K308" i="3"/>
  <c r="L308" i="3" a="1"/>
  <c r="L308" i="3"/>
  <c r="K309" i="3"/>
  <c r="L309" i="3" a="1"/>
  <c r="L309" i="3"/>
  <c r="K310" i="3"/>
  <c r="L310" i="3" a="1"/>
  <c r="L310" i="3"/>
  <c r="K311" i="3"/>
  <c r="L311" i="3" a="1"/>
  <c r="L311" i="3"/>
  <c r="K312" i="3"/>
  <c r="L312" i="3" a="1"/>
  <c r="L312" i="3"/>
  <c r="K313" i="3"/>
  <c r="L313" i="3" a="1"/>
  <c r="L313" i="3"/>
  <c r="K314" i="3"/>
  <c r="L314" i="3" a="1"/>
  <c r="L314" i="3"/>
  <c r="K315" i="3"/>
  <c r="L315" i="3" a="1"/>
  <c r="L315" i="3"/>
  <c r="K316" i="3"/>
  <c r="L316" i="3" a="1"/>
  <c r="L316" i="3"/>
  <c r="K317" i="3"/>
  <c r="L317" i="3" a="1"/>
  <c r="L317" i="3"/>
  <c r="K318" i="3"/>
  <c r="L318" i="3" a="1"/>
  <c r="L318" i="3"/>
  <c r="K319" i="3"/>
  <c r="L319" i="3" a="1"/>
  <c r="L319" i="3"/>
  <c r="K320" i="3"/>
  <c r="L320" i="3" a="1"/>
  <c r="L320" i="3"/>
  <c r="K321" i="3"/>
  <c r="L321" i="3" a="1"/>
  <c r="L321" i="3"/>
  <c r="K322" i="3"/>
  <c r="L322" i="3" a="1"/>
  <c r="L322" i="3"/>
  <c r="K323" i="3"/>
  <c r="L323" i="3" a="1"/>
  <c r="L323" i="3"/>
  <c r="K324" i="3"/>
  <c r="L324" i="3" a="1"/>
  <c r="L324" i="3"/>
  <c r="K325" i="3"/>
  <c r="L325" i="3" a="1"/>
  <c r="L325" i="3"/>
  <c r="K326" i="3"/>
  <c r="L326" i="3" a="1"/>
  <c r="L326" i="3"/>
  <c r="K327" i="3"/>
  <c r="L327" i="3" a="1"/>
  <c r="L327" i="3"/>
  <c r="K328" i="3"/>
  <c r="L328" i="3" a="1"/>
  <c r="L328" i="3"/>
  <c r="K329" i="3"/>
  <c r="L329" i="3" a="1"/>
  <c r="L329" i="3"/>
  <c r="K330" i="3"/>
  <c r="L330" i="3" a="1"/>
  <c r="L330" i="3"/>
  <c r="K331" i="3"/>
  <c r="L331" i="3" a="1"/>
  <c r="L331" i="3"/>
  <c r="K332" i="3"/>
  <c r="L332" i="3" a="1"/>
  <c r="L332" i="3"/>
  <c r="K333" i="3"/>
  <c r="L333" i="3" a="1"/>
  <c r="L333" i="3"/>
  <c r="K334" i="3"/>
  <c r="L334" i="3" a="1"/>
  <c r="L334" i="3"/>
  <c r="K335" i="3"/>
  <c r="L335" i="3" a="1"/>
  <c r="L335" i="3"/>
  <c r="K336" i="3"/>
  <c r="L336" i="3" a="1"/>
  <c r="L336" i="3"/>
  <c r="K337" i="3"/>
  <c r="L337" i="3" a="1"/>
  <c r="L337" i="3"/>
  <c r="K338" i="3"/>
  <c r="L338" i="3" a="1"/>
  <c r="L338" i="3"/>
  <c r="K339" i="3"/>
  <c r="L339" i="3" a="1"/>
  <c r="L339" i="3"/>
  <c r="K340" i="3"/>
  <c r="L340" i="3" a="1"/>
  <c r="L340" i="3"/>
  <c r="K341" i="3"/>
  <c r="L341" i="3" a="1"/>
  <c r="L341" i="3"/>
  <c r="K342" i="3"/>
  <c r="L342" i="3" a="1"/>
  <c r="L342" i="3"/>
  <c r="K343" i="3"/>
  <c r="L343" i="3" a="1"/>
  <c r="L343" i="3"/>
  <c r="K344" i="3"/>
  <c r="L344" i="3" a="1"/>
  <c r="L344" i="3"/>
  <c r="K345" i="3"/>
  <c r="L345" i="3" a="1"/>
  <c r="L345" i="3"/>
  <c r="K346" i="3"/>
  <c r="L346" i="3" a="1"/>
  <c r="L346" i="3"/>
  <c r="K347" i="3"/>
  <c r="L347" i="3" a="1"/>
  <c r="L347" i="3"/>
  <c r="K348" i="3"/>
  <c r="L348" i="3" a="1"/>
  <c r="L348" i="3"/>
  <c r="K349" i="3"/>
  <c r="L349" i="3" a="1"/>
  <c r="L349" i="3"/>
  <c r="K350" i="3"/>
  <c r="L350" i="3" a="1"/>
  <c r="L350" i="3"/>
  <c r="K351" i="3"/>
  <c r="L351" i="3" a="1"/>
  <c r="L351" i="3"/>
  <c r="K352" i="3"/>
  <c r="L352" i="3" a="1"/>
  <c r="L352" i="3"/>
  <c r="K353" i="3"/>
  <c r="L353" i="3" a="1"/>
  <c r="L353" i="3"/>
  <c r="K354" i="3"/>
  <c r="L354" i="3" a="1"/>
  <c r="L354" i="3"/>
  <c r="K355" i="3"/>
  <c r="L355" i="3" a="1"/>
  <c r="L355" i="3"/>
  <c r="K356" i="3"/>
  <c r="L356" i="3" a="1"/>
  <c r="L356" i="3"/>
  <c r="K357" i="3"/>
  <c r="L357" i="3" a="1"/>
  <c r="L357" i="3"/>
  <c r="K358" i="3"/>
  <c r="L358" i="3" a="1"/>
  <c r="L358" i="3"/>
  <c r="K359" i="3"/>
  <c r="L359" i="3" a="1"/>
  <c r="L359" i="3"/>
  <c r="K360" i="3"/>
  <c r="L360" i="3" a="1"/>
  <c r="L360" i="3"/>
  <c r="K361" i="3"/>
  <c r="L361" i="3" a="1"/>
  <c r="L361" i="3"/>
  <c r="K362" i="3"/>
  <c r="L362" i="3" a="1"/>
  <c r="L362" i="3"/>
  <c r="K363" i="3"/>
  <c r="L363" i="3" a="1"/>
  <c r="L363" i="3"/>
  <c r="K364" i="3"/>
  <c r="L364" i="3" a="1"/>
  <c r="L364" i="3"/>
  <c r="K365" i="3"/>
  <c r="L365" i="3" a="1"/>
  <c r="L365" i="3"/>
  <c r="K366" i="3"/>
  <c r="L366" i="3" a="1"/>
  <c r="L366" i="3"/>
  <c r="K367" i="3"/>
  <c r="L367" i="3" a="1"/>
  <c r="L367" i="3"/>
  <c r="K368" i="3"/>
  <c r="L368" i="3" a="1"/>
  <c r="L368" i="3"/>
  <c r="K369" i="3"/>
  <c r="L369" i="3" a="1"/>
  <c r="L369" i="3"/>
  <c r="K370" i="3"/>
  <c r="L370" i="3" a="1"/>
  <c r="L370" i="3"/>
  <c r="K371" i="3"/>
  <c r="L371" i="3" a="1"/>
  <c r="L371" i="3"/>
  <c r="K372" i="3"/>
  <c r="L372" i="3" a="1"/>
  <c r="L372" i="3"/>
  <c r="K373" i="3"/>
  <c r="L373" i="3" a="1"/>
  <c r="L373" i="3"/>
  <c r="K374" i="3"/>
  <c r="L374" i="3" a="1"/>
  <c r="L374" i="3"/>
  <c r="K375" i="3"/>
  <c r="L375" i="3" a="1"/>
  <c r="L375" i="3"/>
  <c r="K376" i="3"/>
  <c r="L376" i="3" a="1"/>
  <c r="L376" i="3"/>
  <c r="K377" i="3"/>
  <c r="L377" i="3" a="1"/>
  <c r="L377" i="3"/>
  <c r="K378" i="3"/>
  <c r="L378" i="3" a="1"/>
  <c r="L378" i="3"/>
  <c r="K379" i="3"/>
  <c r="L379" i="3" a="1"/>
  <c r="L379" i="3"/>
  <c r="K380" i="3"/>
  <c r="L380" i="3" a="1"/>
  <c r="L380" i="3"/>
  <c r="K381" i="3"/>
  <c r="L381" i="3" a="1"/>
  <c r="L381" i="3"/>
  <c r="K382" i="3"/>
  <c r="L382" i="3" a="1"/>
  <c r="L382" i="3"/>
  <c r="K383" i="3"/>
  <c r="L383" i="3" a="1"/>
  <c r="L383" i="3"/>
  <c r="K384" i="3"/>
  <c r="L384" i="3" a="1"/>
  <c r="L384" i="3"/>
  <c r="K385" i="3"/>
  <c r="L385" i="3" a="1"/>
  <c r="L385" i="3"/>
  <c r="K386" i="3"/>
  <c r="L386" i="3" a="1"/>
  <c r="L386" i="3"/>
  <c r="K387" i="3"/>
  <c r="L387" i="3" a="1"/>
  <c r="L387" i="3"/>
  <c r="K388" i="3"/>
  <c r="L388" i="3" a="1"/>
  <c r="L388" i="3"/>
  <c r="K389" i="3"/>
  <c r="L389" i="3" a="1"/>
  <c r="L389" i="3"/>
  <c r="K390" i="3"/>
  <c r="L390" i="3" a="1"/>
  <c r="L390" i="3"/>
  <c r="K391" i="3"/>
  <c r="L391" i="3" a="1"/>
  <c r="L391" i="3"/>
  <c r="K392" i="3"/>
  <c r="L392" i="3" a="1"/>
  <c r="L392" i="3"/>
  <c r="K393" i="3"/>
  <c r="L393" i="3" a="1"/>
  <c r="L393" i="3"/>
  <c r="K394" i="3"/>
  <c r="L394" i="3" a="1"/>
  <c r="L394" i="3"/>
  <c r="K395" i="3"/>
  <c r="L395" i="3" a="1"/>
  <c r="L395" i="3"/>
  <c r="K396" i="3"/>
  <c r="L396" i="3" a="1"/>
  <c r="L396" i="3"/>
  <c r="K397" i="3"/>
  <c r="L397" i="3" a="1"/>
  <c r="L397" i="3"/>
  <c r="K398" i="3"/>
  <c r="L398" i="3" a="1"/>
  <c r="L398" i="3"/>
  <c r="K399" i="3"/>
  <c r="L399" i="3" a="1"/>
  <c r="L399" i="3"/>
  <c r="K400" i="3"/>
  <c r="L400" i="3" a="1"/>
  <c r="L400" i="3"/>
  <c r="K401" i="3"/>
  <c r="L401" i="3" a="1"/>
  <c r="L401" i="3"/>
  <c r="K402" i="3"/>
  <c r="L402" i="3" a="1"/>
  <c r="L402" i="3"/>
  <c r="K403" i="3"/>
  <c r="L403" i="3" a="1"/>
  <c r="L403" i="3"/>
  <c r="K404" i="3"/>
  <c r="L404" i="3" a="1"/>
  <c r="L404" i="3"/>
  <c r="K405" i="3"/>
  <c r="L405" i="3" a="1"/>
  <c r="L405" i="3"/>
  <c r="K406" i="3"/>
  <c r="L406" i="3" a="1"/>
  <c r="L406" i="3"/>
  <c r="K407" i="3"/>
  <c r="L407" i="3" a="1"/>
  <c r="L407" i="3"/>
  <c r="K408" i="3"/>
  <c r="L408" i="3" a="1"/>
  <c r="L408" i="3"/>
  <c r="K409" i="3"/>
  <c r="L409" i="3" a="1"/>
  <c r="L409" i="3"/>
  <c r="K410" i="3"/>
  <c r="L410" i="3" a="1"/>
  <c r="L410" i="3"/>
  <c r="K411" i="3"/>
  <c r="L411" i="3" a="1"/>
  <c r="L411" i="3"/>
  <c r="K412" i="3"/>
  <c r="L412" i="3" a="1"/>
  <c r="L412" i="3"/>
  <c r="K413" i="3"/>
  <c r="L413" i="3" a="1"/>
  <c r="L413" i="3"/>
  <c r="K414" i="3"/>
  <c r="L414" i="3" a="1"/>
  <c r="L414" i="3"/>
  <c r="K415" i="3"/>
  <c r="L415" i="3" a="1"/>
  <c r="L415" i="3"/>
  <c r="K416" i="3"/>
  <c r="L416" i="3" a="1"/>
  <c r="L416" i="3"/>
  <c r="K417" i="3"/>
  <c r="L417" i="3" a="1"/>
  <c r="L417" i="3"/>
  <c r="K418" i="3"/>
  <c r="L418" i="3" a="1"/>
  <c r="L418" i="3"/>
  <c r="K419" i="3"/>
  <c r="L419" i="3" a="1"/>
  <c r="L419" i="3"/>
  <c r="K420" i="3"/>
  <c r="L420" i="3" a="1"/>
  <c r="L420" i="3"/>
  <c r="K421" i="3"/>
  <c r="L421" i="3" a="1"/>
  <c r="L421" i="3"/>
  <c r="K422" i="3"/>
  <c r="L422" i="3" a="1"/>
  <c r="L422" i="3"/>
  <c r="K423" i="3"/>
  <c r="L423" i="3" a="1"/>
  <c r="L423" i="3"/>
  <c r="K424" i="3"/>
  <c r="L424" i="3" a="1"/>
  <c r="L424" i="3"/>
  <c r="K425" i="3"/>
  <c r="L425" i="3" a="1"/>
  <c r="L425" i="3"/>
  <c r="K426" i="3"/>
  <c r="L426" i="3" a="1"/>
  <c r="L426" i="3"/>
  <c r="K427" i="3"/>
  <c r="L427" i="3" a="1"/>
  <c r="L427" i="3"/>
  <c r="K428" i="3"/>
  <c r="L428" i="3" a="1"/>
  <c r="L428" i="3"/>
  <c r="K429" i="3"/>
  <c r="L429" i="3" a="1"/>
  <c r="L429" i="3"/>
  <c r="K430" i="3"/>
  <c r="L430" i="3" a="1"/>
  <c r="L430" i="3"/>
  <c r="K431" i="3"/>
  <c r="L431" i="3" a="1"/>
  <c r="L431" i="3"/>
  <c r="K432" i="3"/>
  <c r="L432" i="3" a="1"/>
  <c r="L432" i="3"/>
  <c r="K433" i="3"/>
  <c r="L433" i="3" a="1"/>
  <c r="L433" i="3"/>
  <c r="K434" i="3"/>
  <c r="L434" i="3" a="1"/>
  <c r="L434" i="3"/>
  <c r="K435" i="3"/>
  <c r="L435" i="3" a="1"/>
  <c r="L435" i="3"/>
  <c r="K436" i="3"/>
  <c r="L436" i="3" a="1"/>
  <c r="L436" i="3"/>
  <c r="K437" i="3"/>
  <c r="L437" i="3" a="1"/>
  <c r="L437" i="3"/>
  <c r="K438" i="3"/>
  <c r="L438" i="3" a="1"/>
  <c r="L438" i="3"/>
  <c r="K439" i="3"/>
  <c r="L439" i="3" a="1"/>
  <c r="L439" i="3"/>
  <c r="K440" i="3"/>
  <c r="L440" i="3" a="1"/>
  <c r="L440" i="3"/>
  <c r="K441" i="3"/>
  <c r="L441" i="3" a="1"/>
  <c r="L441" i="3"/>
  <c r="K442" i="3"/>
  <c r="L442" i="3" a="1"/>
  <c r="L442" i="3"/>
  <c r="K443" i="3"/>
  <c r="L443" i="3" a="1"/>
  <c r="L443" i="3"/>
  <c r="K444" i="3"/>
  <c r="L444" i="3" a="1"/>
  <c r="L444" i="3"/>
  <c r="K445" i="3"/>
  <c r="L445" i="3" a="1"/>
  <c r="L445" i="3"/>
  <c r="K446" i="3"/>
  <c r="L446" i="3" a="1"/>
  <c r="L446" i="3"/>
  <c r="K447" i="3"/>
  <c r="L447" i="3" a="1"/>
  <c r="L447" i="3"/>
  <c r="K448" i="3"/>
  <c r="L448" i="3" a="1"/>
  <c r="L448" i="3"/>
  <c r="K449" i="3"/>
  <c r="L449" i="3" a="1"/>
  <c r="L449" i="3"/>
  <c r="K450" i="3"/>
  <c r="L450" i="3" a="1"/>
  <c r="L450" i="3"/>
  <c r="K451" i="3"/>
  <c r="L451" i="3" a="1"/>
  <c r="L451" i="3"/>
  <c r="K452" i="3"/>
  <c r="L452" i="3" a="1"/>
  <c r="L452" i="3"/>
  <c r="K453" i="3"/>
  <c r="L453" i="3" a="1"/>
  <c r="L453" i="3"/>
  <c r="K454" i="3"/>
  <c r="L454" i="3" a="1"/>
  <c r="L454" i="3"/>
  <c r="K455" i="3"/>
  <c r="L455" i="3" a="1"/>
  <c r="L455" i="3"/>
  <c r="K456" i="3"/>
  <c r="L456" i="3" a="1"/>
  <c r="L456" i="3"/>
  <c r="K457" i="3"/>
  <c r="L457" i="3" a="1"/>
  <c r="L457" i="3"/>
  <c r="K458" i="3"/>
  <c r="L458" i="3" a="1"/>
  <c r="L458" i="3"/>
  <c r="K459" i="3"/>
  <c r="L459" i="3" a="1"/>
  <c r="L459" i="3"/>
  <c r="K460" i="3"/>
  <c r="L460" i="3" a="1"/>
  <c r="L460" i="3"/>
  <c r="K461" i="3"/>
  <c r="L461" i="3" a="1"/>
  <c r="L461" i="3"/>
  <c r="K462" i="3"/>
  <c r="L462" i="3" a="1"/>
  <c r="L462" i="3"/>
  <c r="K463" i="3"/>
  <c r="L463" i="3" a="1"/>
  <c r="L463" i="3"/>
  <c r="K464" i="3"/>
  <c r="L464" i="3" a="1"/>
  <c r="L464" i="3"/>
  <c r="K465" i="3"/>
  <c r="L465" i="3" a="1"/>
  <c r="L465" i="3"/>
  <c r="K466" i="3"/>
  <c r="L466" i="3" a="1"/>
  <c r="L466" i="3"/>
  <c r="K467" i="3"/>
  <c r="L467" i="3" a="1"/>
  <c r="L467" i="3"/>
  <c r="K468" i="3"/>
  <c r="L468" i="3" a="1"/>
  <c r="L468" i="3"/>
  <c r="K469" i="3"/>
  <c r="L469" i="3" a="1"/>
  <c r="L469" i="3"/>
  <c r="K470" i="3"/>
  <c r="L470" i="3" a="1"/>
  <c r="L470" i="3"/>
  <c r="K471" i="3"/>
  <c r="L471" i="3" a="1"/>
  <c r="L471" i="3"/>
  <c r="K472" i="3"/>
  <c r="L472" i="3" a="1"/>
  <c r="L472" i="3"/>
  <c r="K473" i="3"/>
  <c r="L473" i="3" a="1"/>
  <c r="L473" i="3"/>
  <c r="K474" i="3"/>
  <c r="L474" i="3" a="1"/>
  <c r="L474" i="3"/>
  <c r="K475" i="3"/>
  <c r="L475" i="3" a="1"/>
  <c r="L475" i="3"/>
  <c r="K476" i="3"/>
  <c r="L476" i="3" a="1"/>
  <c r="L476" i="3"/>
  <c r="K477" i="3"/>
  <c r="L477" i="3" a="1"/>
  <c r="L477" i="3"/>
  <c r="K478" i="3"/>
  <c r="L478" i="3" a="1"/>
  <c r="L478" i="3"/>
  <c r="K479" i="3"/>
  <c r="L479" i="3" a="1"/>
  <c r="L479" i="3"/>
  <c r="K480" i="3"/>
  <c r="L480" i="3" a="1"/>
  <c r="L480" i="3"/>
  <c r="K481" i="3"/>
  <c r="L481" i="3" a="1"/>
  <c r="L481" i="3"/>
  <c r="K482" i="3"/>
  <c r="L482" i="3" a="1"/>
  <c r="L482" i="3"/>
  <c r="K483" i="3"/>
  <c r="L483" i="3" a="1"/>
  <c r="L483" i="3"/>
  <c r="K484" i="3"/>
  <c r="L484" i="3" a="1"/>
  <c r="L484" i="3"/>
  <c r="K485" i="3"/>
  <c r="L485" i="3" a="1"/>
  <c r="L485" i="3"/>
  <c r="K486" i="3"/>
  <c r="L486" i="3" a="1"/>
  <c r="L486" i="3"/>
  <c r="K487" i="3"/>
  <c r="L487" i="3" a="1"/>
  <c r="L487" i="3"/>
  <c r="K488" i="3"/>
  <c r="L488" i="3" a="1"/>
  <c r="L488" i="3"/>
  <c r="K489" i="3"/>
  <c r="L489" i="3" a="1"/>
  <c r="L489" i="3"/>
  <c r="K490" i="3"/>
  <c r="L490" i="3" a="1"/>
  <c r="L490" i="3"/>
  <c r="K491" i="3"/>
  <c r="L491" i="3" a="1"/>
  <c r="L491" i="3"/>
  <c r="K492" i="3"/>
  <c r="L492" i="3" a="1"/>
  <c r="L492" i="3"/>
  <c r="K493" i="3"/>
  <c r="L493" i="3" a="1"/>
  <c r="L493" i="3"/>
  <c r="K494" i="3"/>
  <c r="L494" i="3" a="1"/>
  <c r="L494" i="3"/>
  <c r="K495" i="3"/>
  <c r="L495" i="3" a="1"/>
  <c r="L495" i="3"/>
  <c r="K496" i="3"/>
  <c r="L496" i="3" a="1"/>
  <c r="L496" i="3"/>
  <c r="K497" i="3"/>
  <c r="L497" i="3" a="1"/>
  <c r="L497" i="3"/>
  <c r="K498" i="3"/>
  <c r="L498" i="3" a="1"/>
  <c r="L498" i="3"/>
  <c r="K499" i="3"/>
  <c r="L499" i="3" a="1"/>
  <c r="L499" i="3"/>
  <c r="K500" i="3"/>
  <c r="L500" i="3" a="1"/>
  <c r="L500" i="3"/>
  <c r="K501" i="3"/>
  <c r="L501" i="3" a="1"/>
  <c r="L501" i="3"/>
  <c r="K502" i="3"/>
  <c r="L502" i="3" a="1"/>
  <c r="L502" i="3"/>
  <c r="K503" i="3"/>
  <c r="L503" i="3" a="1"/>
  <c r="L503" i="3"/>
  <c r="K504" i="3"/>
  <c r="L504" i="3" a="1"/>
  <c r="L504" i="3"/>
  <c r="K505" i="3"/>
  <c r="L505" i="3" a="1"/>
  <c r="L505" i="3"/>
  <c r="K506" i="3"/>
  <c r="L506" i="3" a="1"/>
  <c r="L506" i="3"/>
  <c r="K507" i="3"/>
  <c r="L507" i="3" a="1"/>
  <c r="L507" i="3"/>
  <c r="K508" i="3"/>
  <c r="L508" i="3" a="1"/>
  <c r="L508" i="3"/>
  <c r="K509" i="3"/>
  <c r="L509" i="3" a="1"/>
  <c r="L509" i="3"/>
  <c r="B34" i="3"/>
  <c r="H18" i="6"/>
  <c r="H14" i="6"/>
  <c r="B31" i="3"/>
  <c r="L2" i="3"/>
  <c r="K2" i="3"/>
  <c r="B9" i="1"/>
  <c r="G2" i="1"/>
  <c r="K2" i="1"/>
  <c r="L2" i="1"/>
  <c r="G3" i="1"/>
  <c r="H2" i="1"/>
  <c r="G1038" i="1"/>
  <c r="H1038" i="1"/>
  <c r="I1038" i="1"/>
  <c r="K1038" i="1"/>
  <c r="J1038" i="1"/>
  <c r="M1038" i="1"/>
  <c r="L1038" i="1"/>
  <c r="M3" i="3" a="1"/>
  <c r="M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4" i="3" a="1"/>
  <c r="M44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59" i="3" a="1"/>
  <c r="M59" i="3"/>
  <c r="M60" i="3" a="1"/>
  <c r="M60" i="3"/>
  <c r="M61" i="3" a="1"/>
  <c r="M61" i="3"/>
  <c r="M62" i="3" a="1"/>
  <c r="M62" i="3"/>
  <c r="M63" i="3" a="1"/>
  <c r="M63" i="3"/>
  <c r="M64" i="3" a="1"/>
  <c r="M64" i="3"/>
  <c r="M65" i="3" a="1"/>
  <c r="M65" i="3"/>
  <c r="M66" i="3" a="1"/>
  <c r="M66" i="3"/>
  <c r="M67" i="3" a="1"/>
  <c r="M67" i="3"/>
  <c r="M68" i="3" a="1"/>
  <c r="M68" i="3"/>
  <c r="M69" i="3" a="1"/>
  <c r="M69" i="3"/>
  <c r="M70" i="3" a="1"/>
  <c r="M70" i="3"/>
  <c r="M71" i="3" a="1"/>
  <c r="M71" i="3"/>
  <c r="M72" i="3" a="1"/>
  <c r="M72" i="3"/>
  <c r="M73" i="3" a="1"/>
  <c r="M73" i="3"/>
  <c r="M74" i="3" a="1"/>
  <c r="M74" i="3"/>
  <c r="M75" i="3" a="1"/>
  <c r="M75" i="3"/>
  <c r="M76" i="3" a="1"/>
  <c r="M76" i="3"/>
  <c r="M77" i="3" a="1"/>
  <c r="M77" i="3"/>
  <c r="M78" i="3" a="1"/>
  <c r="M78" i="3"/>
  <c r="M79" i="3" a="1"/>
  <c r="M79" i="3"/>
  <c r="M80" i="3" a="1"/>
  <c r="M80" i="3"/>
  <c r="M81" i="3" a="1"/>
  <c r="M81" i="3"/>
  <c r="M82" i="3" a="1"/>
  <c r="M82" i="3"/>
  <c r="M83" i="3" a="1"/>
  <c r="M83" i="3"/>
  <c r="M84" i="3" a="1"/>
  <c r="M84" i="3"/>
  <c r="M85" i="3" a="1"/>
  <c r="M85" i="3"/>
  <c r="M86" i="3" a="1"/>
  <c r="M86" i="3"/>
  <c r="M87" i="3" a="1"/>
  <c r="M87" i="3"/>
  <c r="M88" i="3" a="1"/>
  <c r="M88" i="3"/>
  <c r="M89" i="3" a="1"/>
  <c r="M89" i="3"/>
  <c r="M90" i="3" a="1"/>
  <c r="M90" i="3"/>
  <c r="M91" i="3" a="1"/>
  <c r="M91" i="3"/>
  <c r="M92" i="3" a="1"/>
  <c r="M92" i="3"/>
  <c r="M93" i="3" a="1"/>
  <c r="M93" i="3"/>
  <c r="M94" i="3" a="1"/>
  <c r="M94" i="3"/>
  <c r="M95" i="3" a="1"/>
  <c r="M95" i="3"/>
  <c r="M96" i="3" a="1"/>
  <c r="M96" i="3"/>
  <c r="M97" i="3" a="1"/>
  <c r="M97" i="3"/>
  <c r="M98" i="3" a="1"/>
  <c r="M98" i="3"/>
  <c r="M99" i="3" a="1"/>
  <c r="M99" i="3"/>
  <c r="M100" i="3" a="1"/>
  <c r="M100" i="3"/>
  <c r="M101" i="3" a="1"/>
  <c r="M101" i="3"/>
  <c r="M102" i="3" a="1"/>
  <c r="M102" i="3"/>
  <c r="M103" i="3" a="1"/>
  <c r="M103" i="3"/>
  <c r="M104" i="3" a="1"/>
  <c r="M104" i="3"/>
  <c r="M105" i="3" a="1"/>
  <c r="M105" i="3"/>
  <c r="M106" i="3" a="1"/>
  <c r="M106" i="3"/>
  <c r="M107" i="3" a="1"/>
  <c r="M107" i="3"/>
  <c r="M108" i="3" a="1"/>
  <c r="M108" i="3"/>
  <c r="M109" i="3" a="1"/>
  <c r="M109" i="3"/>
  <c r="M110" i="3" a="1"/>
  <c r="M110" i="3"/>
  <c r="M111" i="3" a="1"/>
  <c r="M111" i="3"/>
  <c r="M112" i="3" a="1"/>
  <c r="M112" i="3"/>
  <c r="M113" i="3" a="1"/>
  <c r="M113" i="3"/>
  <c r="M114" i="3" a="1"/>
  <c r="M114" i="3"/>
  <c r="M115" i="3" a="1"/>
  <c r="M115" i="3"/>
  <c r="M116" i="3" a="1"/>
  <c r="M116" i="3"/>
  <c r="M117" i="3" a="1"/>
  <c r="M117" i="3"/>
  <c r="M118" i="3" a="1"/>
  <c r="M118" i="3"/>
  <c r="M119" i="3" a="1"/>
  <c r="M119" i="3"/>
  <c r="M120" i="3" a="1"/>
  <c r="M120" i="3"/>
  <c r="M121" i="3" a="1"/>
  <c r="M121" i="3"/>
  <c r="M122" i="3" a="1"/>
  <c r="M122" i="3"/>
  <c r="M123" i="3" a="1"/>
  <c r="M123" i="3"/>
  <c r="M124" i="3" a="1"/>
  <c r="M124" i="3"/>
  <c r="M125" i="3" a="1"/>
  <c r="M125" i="3"/>
  <c r="M126" i="3" a="1"/>
  <c r="M126" i="3"/>
  <c r="M127" i="3" a="1"/>
  <c r="M127" i="3"/>
  <c r="M128" i="3" a="1"/>
  <c r="M128" i="3"/>
  <c r="M129" i="3" a="1"/>
  <c r="M129" i="3"/>
  <c r="M130" i="3" a="1"/>
  <c r="M130" i="3"/>
  <c r="M131" i="3" a="1"/>
  <c r="M131" i="3"/>
  <c r="M132" i="3" a="1"/>
  <c r="M132" i="3"/>
  <c r="M133" i="3" a="1"/>
  <c r="M133" i="3"/>
  <c r="M134" i="3" a="1"/>
  <c r="M134" i="3"/>
  <c r="M135" i="3" a="1"/>
  <c r="M135" i="3"/>
  <c r="M136" i="3" a="1"/>
  <c r="M136" i="3"/>
  <c r="M137" i="3" a="1"/>
  <c r="M137" i="3"/>
  <c r="M138" i="3" a="1"/>
  <c r="M138" i="3"/>
  <c r="M139" i="3" a="1"/>
  <c r="M139" i="3"/>
  <c r="M140" i="3" a="1"/>
  <c r="M140" i="3"/>
  <c r="M141" i="3" a="1"/>
  <c r="M141" i="3"/>
  <c r="M142" i="3" a="1"/>
  <c r="M142" i="3"/>
  <c r="M143" i="3" a="1"/>
  <c r="M143" i="3"/>
  <c r="M144" i="3" a="1"/>
  <c r="M144" i="3"/>
  <c r="M145" i="3" a="1"/>
  <c r="M145" i="3"/>
  <c r="M146" i="3" a="1"/>
  <c r="M146" i="3"/>
  <c r="M147" i="3" a="1"/>
  <c r="M147" i="3"/>
  <c r="M148" i="3" a="1"/>
  <c r="M148" i="3"/>
  <c r="M149" i="3" a="1"/>
  <c r="M149" i="3"/>
  <c r="M150" i="3" a="1"/>
  <c r="M150" i="3"/>
  <c r="M151" i="3" a="1"/>
  <c r="M151" i="3"/>
  <c r="M152" i="3" a="1"/>
  <c r="M152" i="3"/>
  <c r="M153" i="3" a="1"/>
  <c r="M153" i="3"/>
  <c r="M154" i="3" a="1"/>
  <c r="M154" i="3"/>
  <c r="M155" i="3" a="1"/>
  <c r="M155" i="3"/>
  <c r="M156" i="3" a="1"/>
  <c r="M156" i="3"/>
  <c r="M157" i="3" a="1"/>
  <c r="M157" i="3"/>
  <c r="M158" i="3" a="1"/>
  <c r="M158" i="3"/>
  <c r="M159" i="3" a="1"/>
  <c r="M159" i="3"/>
  <c r="M160" i="3" a="1"/>
  <c r="M160" i="3"/>
  <c r="M161" i="3" a="1"/>
  <c r="M161" i="3"/>
  <c r="M162" i="3" a="1"/>
  <c r="M162" i="3"/>
  <c r="M163" i="3" a="1"/>
  <c r="M163" i="3"/>
  <c r="M164" i="3" a="1"/>
  <c r="M164" i="3"/>
  <c r="M165" i="3" a="1"/>
  <c r="M165" i="3"/>
  <c r="M166" i="3" a="1"/>
  <c r="M166" i="3"/>
  <c r="M167" i="3" a="1"/>
  <c r="M167" i="3"/>
  <c r="M168" i="3" a="1"/>
  <c r="M168" i="3"/>
  <c r="M169" i="3" a="1"/>
  <c r="M169" i="3"/>
  <c r="M170" i="3" a="1"/>
  <c r="M170" i="3"/>
  <c r="M171" i="3" a="1"/>
  <c r="M171" i="3"/>
  <c r="M172" i="3" a="1"/>
  <c r="M172" i="3"/>
  <c r="M173" i="3" a="1"/>
  <c r="M173" i="3"/>
  <c r="M174" i="3" a="1"/>
  <c r="M174" i="3"/>
  <c r="M175" i="3" a="1"/>
  <c r="M175" i="3"/>
  <c r="M176" i="3" a="1"/>
  <c r="M176" i="3"/>
  <c r="M177" i="3" a="1"/>
  <c r="M177" i="3"/>
  <c r="M178" i="3" a="1"/>
  <c r="M178" i="3"/>
  <c r="M179" i="3" a="1"/>
  <c r="M179" i="3"/>
  <c r="M180" i="3" a="1"/>
  <c r="M180" i="3"/>
  <c r="M181" i="3" a="1"/>
  <c r="M181" i="3"/>
  <c r="M182" i="3" a="1"/>
  <c r="M182" i="3"/>
  <c r="M183" i="3" a="1"/>
  <c r="M183" i="3"/>
  <c r="M184" i="3" a="1"/>
  <c r="M184" i="3"/>
  <c r="M185" i="3" a="1"/>
  <c r="M185" i="3"/>
  <c r="M186" i="3" a="1"/>
  <c r="M186" i="3"/>
  <c r="M187" i="3" a="1"/>
  <c r="M187" i="3"/>
  <c r="M188" i="3" a="1"/>
  <c r="M188" i="3"/>
  <c r="M189" i="3" a="1"/>
  <c r="M189" i="3"/>
  <c r="M190" i="3" a="1"/>
  <c r="M190" i="3"/>
  <c r="M191" i="3" a="1"/>
  <c r="M191" i="3"/>
  <c r="M192" i="3" a="1"/>
  <c r="M192" i="3"/>
  <c r="M193" i="3" a="1"/>
  <c r="M193" i="3"/>
  <c r="M194" i="3" a="1"/>
  <c r="M194" i="3"/>
  <c r="M195" i="3" a="1"/>
  <c r="M195" i="3"/>
  <c r="M196" i="3" a="1"/>
  <c r="M196" i="3"/>
  <c r="M197" i="3" a="1"/>
  <c r="M197" i="3"/>
  <c r="M198" i="3" a="1"/>
  <c r="M198" i="3"/>
  <c r="M199" i="3" a="1"/>
  <c r="M199" i="3"/>
  <c r="M200" i="3" a="1"/>
  <c r="M200" i="3"/>
  <c r="M201" i="3" a="1"/>
  <c r="M201" i="3"/>
  <c r="M202" i="3" a="1"/>
  <c r="M202" i="3"/>
  <c r="M203" i="3" a="1"/>
  <c r="M203" i="3"/>
  <c r="M204" i="3" a="1"/>
  <c r="M204" i="3"/>
  <c r="M205" i="3" a="1"/>
  <c r="M205" i="3"/>
  <c r="M206" i="3" a="1"/>
  <c r="M206" i="3"/>
  <c r="M207" i="3" a="1"/>
  <c r="M207" i="3"/>
  <c r="M208" i="3" a="1"/>
  <c r="M208" i="3"/>
  <c r="M209" i="3" a="1"/>
  <c r="M209" i="3"/>
  <c r="M210" i="3" a="1"/>
  <c r="M210" i="3"/>
  <c r="M211" i="3" a="1"/>
  <c r="M211" i="3"/>
  <c r="M212" i="3" a="1"/>
  <c r="M212" i="3"/>
  <c r="M213" i="3" a="1"/>
  <c r="M213" i="3"/>
  <c r="M214" i="3" a="1"/>
  <c r="M214" i="3"/>
  <c r="M215" i="3" a="1"/>
  <c r="M215" i="3"/>
  <c r="M216" i="3" a="1"/>
  <c r="M216" i="3"/>
  <c r="M217" i="3" a="1"/>
  <c r="M217" i="3"/>
  <c r="M218" i="3" a="1"/>
  <c r="M218" i="3"/>
  <c r="M219" i="3" a="1"/>
  <c r="M219" i="3"/>
  <c r="M220" i="3" a="1"/>
  <c r="M220" i="3"/>
  <c r="M221" i="3" a="1"/>
  <c r="M221" i="3"/>
  <c r="M222" i="3" a="1"/>
  <c r="M222" i="3"/>
  <c r="M223" i="3" a="1"/>
  <c r="M223" i="3"/>
  <c r="M224" i="3" a="1"/>
  <c r="M224" i="3"/>
  <c r="M225" i="3" a="1"/>
  <c r="M225" i="3"/>
  <c r="M226" i="3" a="1"/>
  <c r="M226" i="3"/>
  <c r="M227" i="3" a="1"/>
  <c r="M227" i="3"/>
  <c r="M228" i="3" a="1"/>
  <c r="M228" i="3"/>
  <c r="M229" i="3" a="1"/>
  <c r="M229" i="3"/>
  <c r="M230" i="3" a="1"/>
  <c r="M230" i="3"/>
  <c r="M231" i="3" a="1"/>
  <c r="M231" i="3"/>
  <c r="M232" i="3" a="1"/>
  <c r="M232" i="3"/>
  <c r="M233" i="3" a="1"/>
  <c r="M233" i="3"/>
  <c r="M234" i="3" a="1"/>
  <c r="M234" i="3"/>
  <c r="M235" i="3" a="1"/>
  <c r="M235" i="3"/>
  <c r="M236" i="3" a="1"/>
  <c r="M236" i="3"/>
  <c r="M237" i="3" a="1"/>
  <c r="M237" i="3"/>
  <c r="M238" i="3" a="1"/>
  <c r="M238" i="3"/>
  <c r="M239" i="3" a="1"/>
  <c r="M239" i="3"/>
  <c r="M240" i="3" a="1"/>
  <c r="M240" i="3"/>
  <c r="M241" i="3" a="1"/>
  <c r="M241" i="3"/>
  <c r="M242" i="3" a="1"/>
  <c r="M242" i="3"/>
  <c r="M243" i="3" a="1"/>
  <c r="M243" i="3"/>
  <c r="M244" i="3" a="1"/>
  <c r="M244" i="3"/>
  <c r="M245" i="3" a="1"/>
  <c r="M245" i="3"/>
  <c r="M246" i="3" a="1"/>
  <c r="M246" i="3"/>
  <c r="M247" i="3" a="1"/>
  <c r="M247" i="3"/>
  <c r="M248" i="3" a="1"/>
  <c r="M248" i="3"/>
  <c r="M249" i="3" a="1"/>
  <c r="M249" i="3"/>
  <c r="M250" i="3" a="1"/>
  <c r="M250" i="3"/>
  <c r="M251" i="3" a="1"/>
  <c r="M251" i="3"/>
  <c r="M252" i="3" a="1"/>
  <c r="M252" i="3"/>
  <c r="M253" i="3" a="1"/>
  <c r="M253" i="3"/>
  <c r="M254" i="3" a="1"/>
  <c r="M254" i="3"/>
  <c r="M255" i="3" a="1"/>
  <c r="M255" i="3"/>
  <c r="M256" i="3" a="1"/>
  <c r="M256" i="3"/>
  <c r="M257" i="3" a="1"/>
  <c r="M257" i="3"/>
  <c r="M258" i="3" a="1"/>
  <c r="M258" i="3"/>
  <c r="M259" i="3" a="1"/>
  <c r="M259" i="3"/>
  <c r="M260" i="3" a="1"/>
  <c r="M260" i="3"/>
  <c r="M261" i="3" a="1"/>
  <c r="M261" i="3"/>
  <c r="M262" i="3" a="1"/>
  <c r="M262" i="3"/>
  <c r="M263" i="3" a="1"/>
  <c r="M263" i="3"/>
  <c r="M264" i="3" a="1"/>
  <c r="M264" i="3"/>
  <c r="M265" i="3" a="1"/>
  <c r="M265" i="3"/>
  <c r="M266" i="3" a="1"/>
  <c r="M266" i="3"/>
  <c r="M267" i="3" a="1"/>
  <c r="M267" i="3"/>
  <c r="M268" i="3" a="1"/>
  <c r="M268" i="3"/>
  <c r="M269" i="3" a="1"/>
  <c r="M269" i="3"/>
  <c r="M270" i="3" a="1"/>
  <c r="M270" i="3"/>
  <c r="M271" i="3" a="1"/>
  <c r="M271" i="3"/>
  <c r="M272" i="3" a="1"/>
  <c r="M272" i="3"/>
  <c r="M273" i="3" a="1"/>
  <c r="M273" i="3"/>
  <c r="M274" i="3" a="1"/>
  <c r="M274" i="3"/>
  <c r="M275" i="3" a="1"/>
  <c r="M275" i="3"/>
  <c r="M276" i="3" a="1"/>
  <c r="M276" i="3"/>
  <c r="M277" i="3" a="1"/>
  <c r="M277" i="3"/>
  <c r="M278" i="3" a="1"/>
  <c r="M278" i="3"/>
  <c r="M279" i="3" a="1"/>
  <c r="M279" i="3"/>
  <c r="M280" i="3" a="1"/>
  <c r="M280" i="3"/>
  <c r="M281" i="3" a="1"/>
  <c r="M281" i="3"/>
  <c r="M282" i="3" a="1"/>
  <c r="M282" i="3"/>
  <c r="M283" i="3" a="1"/>
  <c r="M283" i="3"/>
  <c r="M284" i="3" a="1"/>
  <c r="M284" i="3"/>
  <c r="M285" i="3" a="1"/>
  <c r="M285" i="3"/>
  <c r="M286" i="3" a="1"/>
  <c r="M286" i="3"/>
  <c r="M287" i="3" a="1"/>
  <c r="M287" i="3"/>
  <c r="M288" i="3" a="1"/>
  <c r="M288" i="3"/>
  <c r="M289" i="3" a="1"/>
  <c r="M289" i="3"/>
  <c r="M290" i="3" a="1"/>
  <c r="M290" i="3"/>
  <c r="M291" i="3" a="1"/>
  <c r="M291" i="3"/>
  <c r="M292" i="3" a="1"/>
  <c r="M292" i="3"/>
  <c r="M293" i="3" a="1"/>
  <c r="M293" i="3"/>
  <c r="M294" i="3" a="1"/>
  <c r="M294" i="3"/>
  <c r="M295" i="3" a="1"/>
  <c r="M295" i="3"/>
  <c r="M296" i="3" a="1"/>
  <c r="M296" i="3"/>
  <c r="M297" i="3" a="1"/>
  <c r="M297" i="3"/>
  <c r="M298" i="3" a="1"/>
  <c r="M298" i="3"/>
  <c r="M299" i="3" a="1"/>
  <c r="M299" i="3"/>
  <c r="M300" i="3" a="1"/>
  <c r="M300" i="3"/>
  <c r="M301" i="3" a="1"/>
  <c r="M301" i="3"/>
  <c r="M302" i="3" a="1"/>
  <c r="M302" i="3"/>
  <c r="M303" i="3" a="1"/>
  <c r="M303" i="3"/>
  <c r="M304" i="3" a="1"/>
  <c r="M304" i="3"/>
  <c r="M305" i="3" a="1"/>
  <c r="M305" i="3"/>
  <c r="M306" i="3" a="1"/>
  <c r="M306" i="3"/>
  <c r="M307" i="3" a="1"/>
  <c r="M307" i="3"/>
  <c r="M308" i="3" a="1"/>
  <c r="M308" i="3"/>
  <c r="M309" i="3" a="1"/>
  <c r="M309" i="3"/>
  <c r="M310" i="3" a="1"/>
  <c r="M310" i="3"/>
  <c r="M311" i="3" a="1"/>
  <c r="M311" i="3"/>
  <c r="M312" i="3" a="1"/>
  <c r="M312" i="3"/>
  <c r="M313" i="3" a="1"/>
  <c r="M313" i="3"/>
  <c r="M314" i="3" a="1"/>
  <c r="M314" i="3"/>
  <c r="M315" i="3" a="1"/>
  <c r="M315" i="3"/>
  <c r="M316" i="3" a="1"/>
  <c r="M316" i="3"/>
  <c r="M317" i="3" a="1"/>
  <c r="M317" i="3"/>
  <c r="M318" i="3" a="1"/>
  <c r="M318" i="3"/>
  <c r="M319" i="3" a="1"/>
  <c r="M319" i="3"/>
  <c r="M320" i="3" a="1"/>
  <c r="M320" i="3"/>
  <c r="M321" i="3" a="1"/>
  <c r="M321" i="3"/>
  <c r="M322" i="3" a="1"/>
  <c r="M322" i="3"/>
  <c r="M323" i="3" a="1"/>
  <c r="M323" i="3"/>
  <c r="M324" i="3" a="1"/>
  <c r="M324" i="3"/>
  <c r="M325" i="3" a="1"/>
  <c r="M325" i="3"/>
  <c r="M326" i="3" a="1"/>
  <c r="M326" i="3"/>
  <c r="M327" i="3" a="1"/>
  <c r="M327" i="3"/>
  <c r="M328" i="3" a="1"/>
  <c r="M328" i="3"/>
  <c r="M329" i="3" a="1"/>
  <c r="M329" i="3"/>
  <c r="M330" i="3" a="1"/>
  <c r="M330" i="3"/>
  <c r="M331" i="3" a="1"/>
  <c r="M331" i="3"/>
  <c r="M332" i="3" a="1"/>
  <c r="M332" i="3"/>
  <c r="M333" i="3" a="1"/>
  <c r="M333" i="3"/>
  <c r="M334" i="3" a="1"/>
  <c r="M334" i="3"/>
  <c r="M335" i="3" a="1"/>
  <c r="M335" i="3"/>
  <c r="M336" i="3" a="1"/>
  <c r="M336" i="3"/>
  <c r="M337" i="3" a="1"/>
  <c r="M337" i="3"/>
  <c r="M338" i="3" a="1"/>
  <c r="M338" i="3"/>
  <c r="M339" i="3" a="1"/>
  <c r="M339" i="3"/>
  <c r="M340" i="3" a="1"/>
  <c r="M340" i="3"/>
  <c r="M341" i="3" a="1"/>
  <c r="M341" i="3"/>
  <c r="M342" i="3" a="1"/>
  <c r="M342" i="3"/>
  <c r="M343" i="3" a="1"/>
  <c r="M343" i="3"/>
  <c r="M344" i="3" a="1"/>
  <c r="M344" i="3"/>
  <c r="M345" i="3" a="1"/>
  <c r="M345" i="3"/>
  <c r="M346" i="3" a="1"/>
  <c r="M346" i="3"/>
  <c r="M347" i="3" a="1"/>
  <c r="M347" i="3"/>
  <c r="M348" i="3" a="1"/>
  <c r="M348" i="3"/>
  <c r="M349" i="3" a="1"/>
  <c r="M349" i="3"/>
  <c r="M350" i="3" a="1"/>
  <c r="M350" i="3"/>
  <c r="M351" i="3" a="1"/>
  <c r="M351" i="3"/>
  <c r="M352" i="3" a="1"/>
  <c r="M352" i="3"/>
  <c r="M353" i="3" a="1"/>
  <c r="M353" i="3"/>
  <c r="M354" i="3" a="1"/>
  <c r="M354" i="3"/>
  <c r="M355" i="3" a="1"/>
  <c r="M355" i="3"/>
  <c r="M356" i="3" a="1"/>
  <c r="M356" i="3"/>
  <c r="M357" i="3" a="1"/>
  <c r="M357" i="3"/>
  <c r="M358" i="3" a="1"/>
  <c r="M358" i="3"/>
  <c r="M359" i="3" a="1"/>
  <c r="M359" i="3"/>
  <c r="M360" i="3" a="1"/>
  <c r="M360" i="3"/>
  <c r="M361" i="3" a="1"/>
  <c r="M361" i="3"/>
  <c r="M362" i="3" a="1"/>
  <c r="M362" i="3"/>
  <c r="M363" i="3" a="1"/>
  <c r="M363" i="3"/>
  <c r="M364" i="3" a="1"/>
  <c r="M364" i="3"/>
  <c r="M365" i="3" a="1"/>
  <c r="M365" i="3"/>
  <c r="M366" i="3" a="1"/>
  <c r="M366" i="3"/>
  <c r="M367" i="3" a="1"/>
  <c r="M367" i="3"/>
  <c r="M368" i="3" a="1"/>
  <c r="M368" i="3"/>
  <c r="M369" i="3" a="1"/>
  <c r="M369" i="3"/>
  <c r="M370" i="3" a="1"/>
  <c r="M370" i="3"/>
  <c r="M371" i="3" a="1"/>
  <c r="M371" i="3"/>
  <c r="M372" i="3" a="1"/>
  <c r="M372" i="3"/>
  <c r="M373" i="3" a="1"/>
  <c r="M373" i="3"/>
  <c r="M374" i="3" a="1"/>
  <c r="M374" i="3"/>
  <c r="M375" i="3" a="1"/>
  <c r="M375" i="3"/>
  <c r="M376" i="3" a="1"/>
  <c r="M376" i="3"/>
  <c r="M377" i="3" a="1"/>
  <c r="M377" i="3"/>
  <c r="M378" i="3" a="1"/>
  <c r="M378" i="3"/>
  <c r="M379" i="3" a="1"/>
  <c r="M379" i="3"/>
  <c r="M380" i="3" a="1"/>
  <c r="M380" i="3"/>
  <c r="M381" i="3" a="1"/>
  <c r="M381" i="3"/>
  <c r="M382" i="3" a="1"/>
  <c r="M382" i="3"/>
  <c r="M383" i="3" a="1"/>
  <c r="M383" i="3"/>
  <c r="M384" i="3" a="1"/>
  <c r="M384" i="3"/>
  <c r="M385" i="3" a="1"/>
  <c r="M385" i="3"/>
  <c r="M386" i="3" a="1"/>
  <c r="M386" i="3"/>
  <c r="M387" i="3" a="1"/>
  <c r="M387" i="3"/>
  <c r="M388" i="3" a="1"/>
  <c r="M388" i="3"/>
  <c r="M389" i="3" a="1"/>
  <c r="M389" i="3"/>
  <c r="M390" i="3" a="1"/>
  <c r="M390" i="3"/>
  <c r="M391" i="3" a="1"/>
  <c r="M391" i="3"/>
  <c r="M392" i="3" a="1"/>
  <c r="M392" i="3"/>
  <c r="M393" i="3" a="1"/>
  <c r="M393" i="3"/>
  <c r="M394" i="3" a="1"/>
  <c r="M394" i="3"/>
  <c r="M395" i="3" a="1"/>
  <c r="M395" i="3"/>
  <c r="M396" i="3" a="1"/>
  <c r="M396" i="3"/>
  <c r="M397" i="3" a="1"/>
  <c r="M397" i="3"/>
  <c r="M398" i="3" a="1"/>
  <c r="M398" i="3"/>
  <c r="M399" i="3" a="1"/>
  <c r="M399" i="3"/>
  <c r="M400" i="3" a="1"/>
  <c r="M400" i="3"/>
  <c r="M401" i="3" a="1"/>
  <c r="M401" i="3"/>
  <c r="M402" i="3" a="1"/>
  <c r="M402" i="3"/>
  <c r="M403" i="3" a="1"/>
  <c r="M403" i="3"/>
  <c r="M404" i="3" a="1"/>
  <c r="M404" i="3"/>
  <c r="M405" i="3" a="1"/>
  <c r="M405" i="3"/>
  <c r="M406" i="3" a="1"/>
  <c r="M406" i="3"/>
  <c r="M407" i="3" a="1"/>
  <c r="M407" i="3"/>
  <c r="M408" i="3" a="1"/>
  <c r="M408" i="3"/>
  <c r="M409" i="3" a="1"/>
  <c r="M409" i="3"/>
  <c r="M410" i="3" a="1"/>
  <c r="M410" i="3"/>
  <c r="M411" i="3" a="1"/>
  <c r="M411" i="3"/>
  <c r="M412" i="3" a="1"/>
  <c r="M412" i="3"/>
  <c r="M413" i="3" a="1"/>
  <c r="M413" i="3"/>
  <c r="M414" i="3" a="1"/>
  <c r="M414" i="3"/>
  <c r="M415" i="3" a="1"/>
  <c r="M415" i="3"/>
  <c r="M416" i="3" a="1"/>
  <c r="M416" i="3"/>
  <c r="M417" i="3" a="1"/>
  <c r="M417" i="3"/>
  <c r="M418" i="3" a="1"/>
  <c r="M418" i="3"/>
  <c r="M419" i="3" a="1"/>
  <c r="M419" i="3"/>
  <c r="M420" i="3" a="1"/>
  <c r="M420" i="3"/>
  <c r="M421" i="3" a="1"/>
  <c r="M421" i="3"/>
  <c r="M422" i="3" a="1"/>
  <c r="M422" i="3"/>
  <c r="M423" i="3" a="1"/>
  <c r="M423" i="3"/>
  <c r="M424" i="3" a="1"/>
  <c r="M424" i="3"/>
  <c r="M425" i="3" a="1"/>
  <c r="M425" i="3"/>
  <c r="M426" i="3" a="1"/>
  <c r="M426" i="3"/>
  <c r="M427" i="3" a="1"/>
  <c r="M427" i="3"/>
  <c r="M428" i="3" a="1"/>
  <c r="M428" i="3"/>
  <c r="M429" i="3" a="1"/>
  <c r="M429" i="3"/>
  <c r="M430" i="3" a="1"/>
  <c r="M430" i="3"/>
  <c r="M431" i="3" a="1"/>
  <c r="M431" i="3"/>
  <c r="M432" i="3" a="1"/>
  <c r="M432" i="3"/>
  <c r="M433" i="3" a="1"/>
  <c r="M433" i="3"/>
  <c r="M434" i="3" a="1"/>
  <c r="M434" i="3"/>
  <c r="M435" i="3" a="1"/>
  <c r="M435" i="3"/>
  <c r="M436" i="3" a="1"/>
  <c r="M436" i="3"/>
  <c r="M437" i="3" a="1"/>
  <c r="M437" i="3"/>
  <c r="M438" i="3" a="1"/>
  <c r="M438" i="3"/>
  <c r="M439" i="3" a="1"/>
  <c r="M439" i="3"/>
  <c r="M440" i="3" a="1"/>
  <c r="M440" i="3"/>
  <c r="M441" i="3" a="1"/>
  <c r="M441" i="3"/>
  <c r="M442" i="3" a="1"/>
  <c r="M442" i="3"/>
  <c r="M443" i="3" a="1"/>
  <c r="M443" i="3"/>
  <c r="M444" i="3" a="1"/>
  <c r="M444" i="3"/>
  <c r="M445" i="3" a="1"/>
  <c r="M445" i="3"/>
  <c r="M446" i="3" a="1"/>
  <c r="M446" i="3"/>
  <c r="M447" i="3" a="1"/>
  <c r="M447" i="3"/>
  <c r="M448" i="3" a="1"/>
  <c r="M448" i="3"/>
  <c r="M449" i="3" a="1"/>
  <c r="M449" i="3"/>
  <c r="M450" i="3" a="1"/>
  <c r="M450" i="3"/>
  <c r="M451" i="3" a="1"/>
  <c r="M451" i="3"/>
  <c r="M452" i="3" a="1"/>
  <c r="M452" i="3"/>
  <c r="M453" i="3" a="1"/>
  <c r="M453" i="3"/>
  <c r="M454" i="3" a="1"/>
  <c r="M454" i="3"/>
  <c r="M455" i="3" a="1"/>
  <c r="M455" i="3"/>
  <c r="M456" i="3" a="1"/>
  <c r="M456" i="3"/>
  <c r="M457" i="3" a="1"/>
  <c r="M457" i="3"/>
  <c r="M458" i="3" a="1"/>
  <c r="M458" i="3"/>
  <c r="M459" i="3" a="1"/>
  <c r="M459" i="3"/>
  <c r="M460" i="3" a="1"/>
  <c r="M460" i="3"/>
  <c r="M461" i="3" a="1"/>
  <c r="M461" i="3"/>
  <c r="M462" i="3" a="1"/>
  <c r="M462" i="3"/>
  <c r="M463" i="3" a="1"/>
  <c r="M463" i="3"/>
  <c r="M464" i="3" a="1"/>
  <c r="M464" i="3"/>
  <c r="M465" i="3" a="1"/>
  <c r="M465" i="3"/>
  <c r="M466" i="3" a="1"/>
  <c r="M466" i="3"/>
  <c r="M467" i="3" a="1"/>
  <c r="M467" i="3"/>
  <c r="M468" i="3" a="1"/>
  <c r="M468" i="3"/>
  <c r="M469" i="3" a="1"/>
  <c r="M469" i="3"/>
  <c r="M470" i="3" a="1"/>
  <c r="M470" i="3"/>
  <c r="M471" i="3" a="1"/>
  <c r="M471" i="3"/>
  <c r="M472" i="3" a="1"/>
  <c r="M472" i="3"/>
  <c r="M473" i="3" a="1"/>
  <c r="M473" i="3"/>
  <c r="M474" i="3" a="1"/>
  <c r="M474" i="3"/>
  <c r="M475" i="3" a="1"/>
  <c r="M475" i="3"/>
  <c r="M476" i="3" a="1"/>
  <c r="M476" i="3"/>
  <c r="M477" i="3" a="1"/>
  <c r="M477" i="3"/>
  <c r="M478" i="3" a="1"/>
  <c r="M478" i="3"/>
  <c r="M479" i="3" a="1"/>
  <c r="M479" i="3"/>
  <c r="M480" i="3" a="1"/>
  <c r="M480" i="3"/>
  <c r="M481" i="3" a="1"/>
  <c r="M481" i="3"/>
  <c r="M482" i="3" a="1"/>
  <c r="M482" i="3"/>
  <c r="M483" i="3" a="1"/>
  <c r="M483" i="3"/>
  <c r="M484" i="3" a="1"/>
  <c r="M484" i="3"/>
  <c r="M485" i="3" a="1"/>
  <c r="M485" i="3"/>
  <c r="M486" i="3" a="1"/>
  <c r="M486" i="3"/>
  <c r="M487" i="3" a="1"/>
  <c r="M487" i="3"/>
  <c r="M488" i="3" a="1"/>
  <c r="M488" i="3"/>
  <c r="M489" i="3" a="1"/>
  <c r="M489" i="3"/>
  <c r="M490" i="3" a="1"/>
  <c r="M490" i="3"/>
  <c r="M491" i="3" a="1"/>
  <c r="M491" i="3"/>
  <c r="M492" i="3" a="1"/>
  <c r="M492" i="3"/>
  <c r="M493" i="3" a="1"/>
  <c r="M493" i="3"/>
  <c r="M494" i="3" a="1"/>
  <c r="M494" i="3"/>
  <c r="M495" i="3" a="1"/>
  <c r="M495" i="3"/>
  <c r="M496" i="3" a="1"/>
  <c r="M496" i="3"/>
  <c r="M497" i="3" a="1"/>
  <c r="M497" i="3"/>
  <c r="M498" i="3" a="1"/>
  <c r="M498" i="3"/>
  <c r="M499" i="3" a="1"/>
  <c r="M499" i="3"/>
  <c r="M500" i="3" a="1"/>
  <c r="M500" i="3"/>
  <c r="M501" i="3" a="1"/>
  <c r="M501" i="3"/>
  <c r="M502" i="3" a="1"/>
  <c r="M502" i="3"/>
  <c r="M503" i="3" a="1"/>
  <c r="M503" i="3"/>
  <c r="M504" i="3" a="1"/>
  <c r="M504" i="3"/>
  <c r="M505" i="3" a="1"/>
  <c r="M505" i="3"/>
  <c r="M506" i="3" a="1"/>
  <c r="M506" i="3"/>
  <c r="M507" i="3" a="1"/>
  <c r="M507" i="3"/>
  <c r="M508" i="3" a="1"/>
  <c r="M508" i="3"/>
  <c r="M509" i="3" a="1"/>
  <c r="M509" i="3"/>
  <c r="B35" i="3"/>
  <c r="B10" i="1"/>
  <c r="J2" i="1"/>
  <c r="I2" i="1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N4" i="3" a="1"/>
  <c r="N4" i="3"/>
  <c r="N5" i="3" a="1"/>
  <c r="N5" i="3"/>
  <c r="N6" i="3" a="1"/>
  <c r="N6" i="3"/>
  <c r="N7" i="3" a="1"/>
  <c r="N7" i="3"/>
  <c r="N8" i="3" a="1"/>
  <c r="N8" i="3"/>
  <c r="N9" i="3" a="1"/>
  <c r="N9" i="3"/>
  <c r="N10" i="3" a="1"/>
  <c r="N10" i="3"/>
  <c r="N11" i="3" a="1"/>
  <c r="N11" i="3"/>
  <c r="N12" i="3" a="1"/>
  <c r="N12" i="3"/>
  <c r="N13" i="3" a="1"/>
  <c r="N13" i="3"/>
  <c r="N14" i="3" a="1"/>
  <c r="N14" i="3"/>
  <c r="N15" i="3" a="1"/>
  <c r="N15" i="3"/>
  <c r="N16" i="3" a="1"/>
  <c r="N16" i="3"/>
  <c r="N17" i="3" a="1"/>
  <c r="N17" i="3"/>
  <c r="N18" i="3" a="1"/>
  <c r="N18" i="3"/>
  <c r="N19" i="3" a="1"/>
  <c r="N19" i="3"/>
  <c r="N20" i="3" a="1"/>
  <c r="N20" i="3"/>
  <c r="N21" i="3" a="1"/>
  <c r="N21" i="3"/>
  <c r="N22" i="3" a="1"/>
  <c r="N22" i="3"/>
  <c r="N23" i="3" a="1"/>
  <c r="N23" i="3"/>
  <c r="N24" i="3" a="1"/>
  <c r="N24" i="3"/>
  <c r="N25" i="3" a="1"/>
  <c r="N25" i="3"/>
  <c r="N26" i="3" a="1"/>
  <c r="N26" i="3"/>
  <c r="N27" i="3" a="1"/>
  <c r="N27" i="3"/>
  <c r="N28" i="3" a="1"/>
  <c r="N28" i="3"/>
  <c r="N29" i="3" a="1"/>
  <c r="N29" i="3"/>
  <c r="N30" i="3" a="1"/>
  <c r="N30" i="3"/>
  <c r="N31" i="3" a="1"/>
  <c r="N31" i="3"/>
  <c r="N32" i="3" a="1"/>
  <c r="N32" i="3"/>
  <c r="N33" i="3" a="1"/>
  <c r="N33" i="3"/>
  <c r="N34" i="3" a="1"/>
  <c r="N34" i="3"/>
  <c r="N35" i="3" a="1"/>
  <c r="N35" i="3"/>
  <c r="N36" i="3" a="1"/>
  <c r="N36" i="3"/>
  <c r="N37" i="3" a="1"/>
  <c r="N37" i="3"/>
  <c r="N38" i="3" a="1"/>
  <c r="N38" i="3"/>
  <c r="N39" i="3" a="1"/>
  <c r="N39" i="3"/>
  <c r="N40" i="3" a="1"/>
  <c r="N40" i="3"/>
  <c r="N41" i="3" a="1"/>
  <c r="N41" i="3"/>
  <c r="N42" i="3" a="1"/>
  <c r="N42" i="3"/>
  <c r="N43" i="3" a="1"/>
  <c r="N43" i="3"/>
  <c r="N44" i="3" a="1"/>
  <c r="N44" i="3"/>
  <c r="N45" i="3" a="1"/>
  <c r="N45" i="3"/>
  <c r="N46" i="3" a="1"/>
  <c r="N46" i="3"/>
  <c r="N47" i="3" a="1"/>
  <c r="N47" i="3"/>
  <c r="N48" i="3" a="1"/>
  <c r="N48" i="3"/>
  <c r="N49" i="3" a="1"/>
  <c r="N49" i="3"/>
  <c r="N50" i="3" a="1"/>
  <c r="N50" i="3"/>
  <c r="N51" i="3" a="1"/>
  <c r="N51" i="3"/>
  <c r="N52" i="3" a="1"/>
  <c r="N52" i="3"/>
  <c r="N53" i="3" a="1"/>
  <c r="N53" i="3"/>
  <c r="N54" i="3" a="1"/>
  <c r="N54" i="3"/>
  <c r="N55" i="3" a="1"/>
  <c r="N55" i="3"/>
  <c r="N56" i="3" a="1"/>
  <c r="N56" i="3"/>
  <c r="N57" i="3" a="1"/>
  <c r="N57" i="3"/>
  <c r="N58" i="3" a="1"/>
  <c r="N58" i="3"/>
  <c r="N59" i="3" a="1"/>
  <c r="N59" i="3"/>
  <c r="N60" i="3" a="1"/>
  <c r="N60" i="3"/>
  <c r="N61" i="3" a="1"/>
  <c r="N61" i="3"/>
  <c r="N62" i="3" a="1"/>
  <c r="N62" i="3"/>
  <c r="N63" i="3" a="1"/>
  <c r="N63" i="3"/>
  <c r="N64" i="3" a="1"/>
  <c r="N64" i="3"/>
  <c r="N65" i="3" a="1"/>
  <c r="N65" i="3"/>
  <c r="N66" i="3" a="1"/>
  <c r="N66" i="3"/>
  <c r="N67" i="3" a="1"/>
  <c r="N67" i="3"/>
  <c r="N68" i="3" a="1"/>
  <c r="N68" i="3"/>
  <c r="N69" i="3" a="1"/>
  <c r="N69" i="3"/>
  <c r="N70" i="3" a="1"/>
  <c r="N70" i="3"/>
  <c r="N71" i="3" a="1"/>
  <c r="N71" i="3"/>
  <c r="N72" i="3" a="1"/>
  <c r="N72" i="3"/>
  <c r="N73" i="3" a="1"/>
  <c r="N73" i="3"/>
  <c r="N74" i="3" a="1"/>
  <c r="N74" i="3"/>
  <c r="N75" i="3" a="1"/>
  <c r="N75" i="3"/>
  <c r="N76" i="3" a="1"/>
  <c r="N76" i="3"/>
  <c r="N77" i="3" a="1"/>
  <c r="N77" i="3"/>
  <c r="N78" i="3" a="1"/>
  <c r="N78" i="3"/>
  <c r="N79" i="3" a="1"/>
  <c r="N79" i="3"/>
  <c r="N80" i="3" a="1"/>
  <c r="N80" i="3"/>
  <c r="N81" i="3" a="1"/>
  <c r="N81" i="3"/>
  <c r="N82" i="3" a="1"/>
  <c r="N82" i="3"/>
  <c r="N83" i="3" a="1"/>
  <c r="N83" i="3"/>
  <c r="N84" i="3" a="1"/>
  <c r="N84" i="3"/>
  <c r="N85" i="3" a="1"/>
  <c r="N85" i="3"/>
  <c r="N86" i="3" a="1"/>
  <c r="N86" i="3"/>
  <c r="N87" i="3" a="1"/>
  <c r="N87" i="3"/>
  <c r="N88" i="3" a="1"/>
  <c r="N88" i="3"/>
  <c r="N89" i="3" a="1"/>
  <c r="N89" i="3"/>
  <c r="N90" i="3" a="1"/>
  <c r="N90" i="3"/>
  <c r="N91" i="3" a="1"/>
  <c r="N91" i="3"/>
  <c r="N92" i="3" a="1"/>
  <c r="N92" i="3"/>
  <c r="N93" i="3" a="1"/>
  <c r="N93" i="3"/>
  <c r="N94" i="3" a="1"/>
  <c r="N94" i="3"/>
  <c r="N95" i="3" a="1"/>
  <c r="N95" i="3"/>
  <c r="N96" i="3" a="1"/>
  <c r="N96" i="3"/>
  <c r="N97" i="3" a="1"/>
  <c r="N97" i="3"/>
  <c r="N98" i="3" a="1"/>
  <c r="N98" i="3"/>
  <c r="N99" i="3" a="1"/>
  <c r="N99" i="3"/>
  <c r="N100" i="3" a="1"/>
  <c r="N100" i="3"/>
  <c r="N101" i="3" a="1"/>
  <c r="N101" i="3"/>
  <c r="N102" i="3" a="1"/>
  <c r="N102" i="3"/>
  <c r="N103" i="3" a="1"/>
  <c r="N103" i="3"/>
  <c r="N104" i="3" a="1"/>
  <c r="N104" i="3"/>
  <c r="N105" i="3" a="1"/>
  <c r="N105" i="3"/>
  <c r="N106" i="3" a="1"/>
  <c r="N106" i="3"/>
  <c r="N107" i="3" a="1"/>
  <c r="N107" i="3"/>
  <c r="N108" i="3" a="1"/>
  <c r="N108" i="3"/>
  <c r="N109" i="3" a="1"/>
  <c r="N109" i="3"/>
  <c r="N110" i="3" a="1"/>
  <c r="N110" i="3"/>
  <c r="N111" i="3" a="1"/>
  <c r="N111" i="3"/>
  <c r="N112" i="3" a="1"/>
  <c r="N112" i="3"/>
  <c r="N113" i="3" a="1"/>
  <c r="N113" i="3"/>
  <c r="N114" i="3" a="1"/>
  <c r="N114" i="3"/>
  <c r="N115" i="3" a="1"/>
  <c r="N115" i="3"/>
  <c r="N116" i="3" a="1"/>
  <c r="N116" i="3"/>
  <c r="N117" i="3" a="1"/>
  <c r="N117" i="3"/>
  <c r="N118" i="3" a="1"/>
  <c r="N118" i="3"/>
  <c r="N119" i="3" a="1"/>
  <c r="N119" i="3"/>
  <c r="N120" i="3" a="1"/>
  <c r="N120" i="3"/>
  <c r="N121" i="3" a="1"/>
  <c r="N121" i="3"/>
  <c r="N122" i="3" a="1"/>
  <c r="N122" i="3"/>
  <c r="N123" i="3" a="1"/>
  <c r="N123" i="3"/>
  <c r="N124" i="3" a="1"/>
  <c r="N124" i="3"/>
  <c r="N125" i="3" a="1"/>
  <c r="N125" i="3"/>
  <c r="N126" i="3" a="1"/>
  <c r="N126" i="3"/>
  <c r="N127" i="3" a="1"/>
  <c r="N127" i="3"/>
  <c r="N128" i="3" a="1"/>
  <c r="N128" i="3"/>
  <c r="N129" i="3" a="1"/>
  <c r="N129" i="3"/>
  <c r="N130" i="3" a="1"/>
  <c r="N130" i="3"/>
  <c r="N131" i="3" a="1"/>
  <c r="N131" i="3"/>
  <c r="N132" i="3" a="1"/>
  <c r="N132" i="3"/>
  <c r="N133" i="3" a="1"/>
  <c r="N133" i="3"/>
  <c r="N134" i="3" a="1"/>
  <c r="N134" i="3"/>
  <c r="N135" i="3" a="1"/>
  <c r="N135" i="3"/>
  <c r="N136" i="3" a="1"/>
  <c r="N136" i="3"/>
  <c r="N137" i="3" a="1"/>
  <c r="N137" i="3"/>
  <c r="N138" i="3" a="1"/>
  <c r="N138" i="3"/>
  <c r="N139" i="3" a="1"/>
  <c r="N139" i="3"/>
  <c r="N140" i="3" a="1"/>
  <c r="N140" i="3"/>
  <c r="N141" i="3" a="1"/>
  <c r="N141" i="3"/>
  <c r="N142" i="3" a="1"/>
  <c r="N142" i="3"/>
  <c r="N143" i="3" a="1"/>
  <c r="N143" i="3"/>
  <c r="N144" i="3" a="1"/>
  <c r="N144" i="3"/>
  <c r="N145" i="3" a="1"/>
  <c r="N145" i="3"/>
  <c r="N146" i="3" a="1"/>
  <c r="N146" i="3"/>
  <c r="N147" i="3" a="1"/>
  <c r="N147" i="3"/>
  <c r="N148" i="3" a="1"/>
  <c r="N148" i="3"/>
  <c r="N149" i="3" a="1"/>
  <c r="N149" i="3"/>
  <c r="N150" i="3" a="1"/>
  <c r="N150" i="3"/>
  <c r="N151" i="3" a="1"/>
  <c r="N151" i="3"/>
  <c r="N152" i="3" a="1"/>
  <c r="N152" i="3"/>
  <c r="N153" i="3" a="1"/>
  <c r="N153" i="3"/>
  <c r="N154" i="3" a="1"/>
  <c r="N154" i="3"/>
  <c r="N155" i="3" a="1"/>
  <c r="N155" i="3"/>
  <c r="N156" i="3" a="1"/>
  <c r="N156" i="3"/>
  <c r="N157" i="3" a="1"/>
  <c r="N157" i="3"/>
  <c r="N158" i="3" a="1"/>
  <c r="N158" i="3"/>
  <c r="N159" i="3" a="1"/>
  <c r="N159" i="3"/>
  <c r="N160" i="3" a="1"/>
  <c r="N160" i="3"/>
  <c r="N161" i="3" a="1"/>
  <c r="N161" i="3"/>
  <c r="N162" i="3" a="1"/>
  <c r="N162" i="3"/>
  <c r="N163" i="3" a="1"/>
  <c r="N163" i="3"/>
  <c r="N164" i="3" a="1"/>
  <c r="N164" i="3"/>
  <c r="N165" i="3" a="1"/>
  <c r="N165" i="3"/>
  <c r="N166" i="3" a="1"/>
  <c r="N166" i="3"/>
  <c r="N167" i="3" a="1"/>
  <c r="N167" i="3"/>
  <c r="N168" i="3" a="1"/>
  <c r="N168" i="3"/>
  <c r="N169" i="3" a="1"/>
  <c r="N169" i="3"/>
  <c r="N170" i="3" a="1"/>
  <c r="N170" i="3"/>
  <c r="N171" i="3" a="1"/>
  <c r="N171" i="3"/>
  <c r="N172" i="3" a="1"/>
  <c r="N172" i="3"/>
  <c r="N173" i="3" a="1"/>
  <c r="N173" i="3"/>
  <c r="N174" i="3" a="1"/>
  <c r="N174" i="3"/>
  <c r="N175" i="3" a="1"/>
  <c r="N175" i="3"/>
  <c r="N176" i="3" a="1"/>
  <c r="N176" i="3"/>
  <c r="N177" i="3" a="1"/>
  <c r="N177" i="3"/>
  <c r="N178" i="3" a="1"/>
  <c r="N178" i="3"/>
  <c r="N179" i="3" a="1"/>
  <c r="N179" i="3"/>
  <c r="N180" i="3" a="1"/>
  <c r="N180" i="3"/>
  <c r="N181" i="3" a="1"/>
  <c r="N181" i="3"/>
  <c r="N182" i="3" a="1"/>
  <c r="N182" i="3"/>
  <c r="N183" i="3" a="1"/>
  <c r="N183" i="3"/>
  <c r="N184" i="3" a="1"/>
  <c r="N184" i="3"/>
  <c r="N185" i="3" a="1"/>
  <c r="N185" i="3"/>
  <c r="N186" i="3" a="1"/>
  <c r="N186" i="3"/>
  <c r="N187" i="3" a="1"/>
  <c r="N187" i="3"/>
  <c r="N188" i="3" a="1"/>
  <c r="N188" i="3"/>
  <c r="N189" i="3" a="1"/>
  <c r="N189" i="3"/>
  <c r="N190" i="3" a="1"/>
  <c r="N190" i="3"/>
  <c r="N191" i="3" a="1"/>
  <c r="N191" i="3"/>
  <c r="N192" i="3" a="1"/>
  <c r="N192" i="3"/>
  <c r="N193" i="3" a="1"/>
  <c r="N193" i="3"/>
  <c r="N194" i="3" a="1"/>
  <c r="N194" i="3"/>
  <c r="N195" i="3" a="1"/>
  <c r="N195" i="3"/>
  <c r="N196" i="3" a="1"/>
  <c r="N196" i="3"/>
  <c r="N197" i="3" a="1"/>
  <c r="N197" i="3"/>
  <c r="N198" i="3" a="1"/>
  <c r="N198" i="3"/>
  <c r="N199" i="3" a="1"/>
  <c r="N199" i="3"/>
  <c r="N200" i="3" a="1"/>
  <c r="N200" i="3"/>
  <c r="N201" i="3" a="1"/>
  <c r="N201" i="3"/>
  <c r="N202" i="3" a="1"/>
  <c r="N202" i="3"/>
  <c r="N203" i="3" a="1"/>
  <c r="N203" i="3"/>
  <c r="N204" i="3" a="1"/>
  <c r="N204" i="3"/>
  <c r="N205" i="3" a="1"/>
  <c r="N205" i="3"/>
  <c r="N206" i="3" a="1"/>
  <c r="N206" i="3"/>
  <c r="N207" i="3" a="1"/>
  <c r="N207" i="3"/>
  <c r="N208" i="3" a="1"/>
  <c r="N208" i="3"/>
  <c r="N209" i="3" a="1"/>
  <c r="N209" i="3"/>
  <c r="N210" i="3" a="1"/>
  <c r="N210" i="3"/>
  <c r="N211" i="3" a="1"/>
  <c r="N211" i="3"/>
  <c r="N212" i="3" a="1"/>
  <c r="N212" i="3"/>
  <c r="N213" i="3" a="1"/>
  <c r="N213" i="3"/>
  <c r="N214" i="3" a="1"/>
  <c r="N214" i="3"/>
  <c r="N215" i="3" a="1"/>
  <c r="N215" i="3"/>
  <c r="N216" i="3" a="1"/>
  <c r="N216" i="3"/>
  <c r="N217" i="3" a="1"/>
  <c r="N217" i="3"/>
  <c r="N218" i="3" a="1"/>
  <c r="N218" i="3"/>
  <c r="N219" i="3" a="1"/>
  <c r="N219" i="3"/>
  <c r="N220" i="3" a="1"/>
  <c r="N220" i="3"/>
  <c r="N221" i="3" a="1"/>
  <c r="N221" i="3"/>
  <c r="N222" i="3" a="1"/>
  <c r="N222" i="3"/>
  <c r="N223" i="3" a="1"/>
  <c r="N223" i="3"/>
  <c r="N224" i="3" a="1"/>
  <c r="N224" i="3"/>
  <c r="N225" i="3" a="1"/>
  <c r="N225" i="3"/>
  <c r="N226" i="3" a="1"/>
  <c r="N226" i="3"/>
  <c r="N227" i="3" a="1"/>
  <c r="N227" i="3"/>
  <c r="N228" i="3" a="1"/>
  <c r="N228" i="3"/>
  <c r="N229" i="3" a="1"/>
  <c r="N229" i="3"/>
  <c r="N230" i="3" a="1"/>
  <c r="N230" i="3"/>
  <c r="N231" i="3" a="1"/>
  <c r="N231" i="3"/>
  <c r="N232" i="3" a="1"/>
  <c r="N232" i="3"/>
  <c r="N233" i="3" a="1"/>
  <c r="N233" i="3"/>
  <c r="N234" i="3" a="1"/>
  <c r="N234" i="3"/>
  <c r="N235" i="3" a="1"/>
  <c r="N235" i="3"/>
  <c r="N236" i="3" a="1"/>
  <c r="N236" i="3"/>
  <c r="N237" i="3" a="1"/>
  <c r="N237" i="3"/>
  <c r="N238" i="3" a="1"/>
  <c r="N238" i="3"/>
  <c r="N239" i="3" a="1"/>
  <c r="N239" i="3"/>
  <c r="N240" i="3" a="1"/>
  <c r="N240" i="3"/>
  <c r="N241" i="3" a="1"/>
  <c r="N241" i="3"/>
  <c r="N242" i="3" a="1"/>
  <c r="N242" i="3"/>
  <c r="N243" i="3" a="1"/>
  <c r="N243" i="3"/>
  <c r="N244" i="3" a="1"/>
  <c r="N244" i="3"/>
  <c r="N245" i="3" a="1"/>
  <c r="N245" i="3"/>
  <c r="N246" i="3" a="1"/>
  <c r="N246" i="3"/>
  <c r="N247" i="3" a="1"/>
  <c r="N247" i="3"/>
  <c r="N248" i="3" a="1"/>
  <c r="N248" i="3"/>
  <c r="N249" i="3" a="1"/>
  <c r="N249" i="3"/>
  <c r="N250" i="3" a="1"/>
  <c r="N250" i="3"/>
  <c r="N251" i="3" a="1"/>
  <c r="N251" i="3"/>
  <c r="N252" i="3" a="1"/>
  <c r="N252" i="3"/>
  <c r="N253" i="3" a="1"/>
  <c r="N253" i="3"/>
  <c r="N254" i="3" a="1"/>
  <c r="N254" i="3"/>
  <c r="N255" i="3" a="1"/>
  <c r="N255" i="3"/>
  <c r="N256" i="3" a="1"/>
  <c r="N256" i="3"/>
  <c r="N257" i="3" a="1"/>
  <c r="N257" i="3"/>
  <c r="N258" i="3" a="1"/>
  <c r="N258" i="3"/>
  <c r="N259" i="3" a="1"/>
  <c r="N259" i="3"/>
  <c r="N260" i="3" a="1"/>
  <c r="N260" i="3"/>
  <c r="N261" i="3" a="1"/>
  <c r="N261" i="3"/>
  <c r="N262" i="3" a="1"/>
  <c r="N262" i="3"/>
  <c r="N263" i="3" a="1"/>
  <c r="N263" i="3"/>
  <c r="N264" i="3" a="1"/>
  <c r="N264" i="3"/>
  <c r="N265" i="3" a="1"/>
  <c r="N265" i="3"/>
  <c r="N266" i="3" a="1"/>
  <c r="N266" i="3"/>
  <c r="N267" i="3" a="1"/>
  <c r="N267" i="3"/>
  <c r="N268" i="3" a="1"/>
  <c r="N268" i="3"/>
  <c r="N269" i="3" a="1"/>
  <c r="N269" i="3"/>
  <c r="N270" i="3" a="1"/>
  <c r="N270" i="3"/>
  <c r="N271" i="3" a="1"/>
  <c r="N271" i="3"/>
  <c r="N272" i="3" a="1"/>
  <c r="N272" i="3"/>
  <c r="N273" i="3" a="1"/>
  <c r="N273" i="3"/>
  <c r="N274" i="3" a="1"/>
  <c r="N274" i="3"/>
  <c r="N275" i="3" a="1"/>
  <c r="N275" i="3"/>
  <c r="N276" i="3" a="1"/>
  <c r="N276" i="3"/>
  <c r="N277" i="3" a="1"/>
  <c r="N277" i="3"/>
  <c r="N278" i="3" a="1"/>
  <c r="N278" i="3"/>
  <c r="N279" i="3" a="1"/>
  <c r="N279" i="3"/>
  <c r="N280" i="3" a="1"/>
  <c r="N280" i="3"/>
  <c r="N281" i="3" a="1"/>
  <c r="N281" i="3"/>
  <c r="N282" i="3" a="1"/>
  <c r="N282" i="3"/>
  <c r="N283" i="3" a="1"/>
  <c r="N283" i="3"/>
  <c r="N284" i="3" a="1"/>
  <c r="N284" i="3"/>
  <c r="N285" i="3" a="1"/>
  <c r="N285" i="3"/>
  <c r="N286" i="3" a="1"/>
  <c r="N286" i="3"/>
  <c r="N287" i="3" a="1"/>
  <c r="N287" i="3"/>
  <c r="N288" i="3" a="1"/>
  <c r="N288" i="3"/>
  <c r="N289" i="3" a="1"/>
  <c r="N289" i="3"/>
  <c r="N290" i="3" a="1"/>
  <c r="N290" i="3"/>
  <c r="N291" i="3" a="1"/>
  <c r="N291" i="3"/>
  <c r="N292" i="3" a="1"/>
  <c r="N292" i="3"/>
  <c r="N293" i="3" a="1"/>
  <c r="N293" i="3"/>
  <c r="N294" i="3" a="1"/>
  <c r="N294" i="3"/>
  <c r="N295" i="3" a="1"/>
  <c r="N295" i="3"/>
  <c r="N296" i="3" a="1"/>
  <c r="N296" i="3"/>
  <c r="N297" i="3" a="1"/>
  <c r="N297" i="3"/>
  <c r="N298" i="3" a="1"/>
  <c r="N298" i="3"/>
  <c r="N299" i="3" a="1"/>
  <c r="N299" i="3"/>
  <c r="N300" i="3" a="1"/>
  <c r="N300" i="3"/>
  <c r="N301" i="3" a="1"/>
  <c r="N301" i="3"/>
  <c r="N302" i="3" a="1"/>
  <c r="N302" i="3"/>
  <c r="N303" i="3" a="1"/>
  <c r="N303" i="3"/>
  <c r="N304" i="3" a="1"/>
  <c r="N304" i="3"/>
  <c r="N305" i="3" a="1"/>
  <c r="N305" i="3"/>
  <c r="N306" i="3" a="1"/>
  <c r="N306" i="3"/>
  <c r="N307" i="3" a="1"/>
  <c r="N307" i="3"/>
  <c r="N308" i="3" a="1"/>
  <c r="N308" i="3"/>
  <c r="N309" i="3" a="1"/>
  <c r="N309" i="3"/>
  <c r="N310" i="3" a="1"/>
  <c r="N310" i="3"/>
  <c r="N311" i="3" a="1"/>
  <c r="N311" i="3"/>
  <c r="N312" i="3" a="1"/>
  <c r="N312" i="3"/>
  <c r="N313" i="3" a="1"/>
  <c r="N313" i="3"/>
  <c r="N314" i="3" a="1"/>
  <c r="N314" i="3"/>
  <c r="N315" i="3" a="1"/>
  <c r="N315" i="3"/>
  <c r="N316" i="3" a="1"/>
  <c r="N316" i="3"/>
  <c r="N317" i="3" a="1"/>
  <c r="N317" i="3"/>
  <c r="N318" i="3" a="1"/>
  <c r="N318" i="3"/>
  <c r="N319" i="3" a="1"/>
  <c r="N319" i="3"/>
  <c r="N320" i="3" a="1"/>
  <c r="N320" i="3"/>
  <c r="N321" i="3" a="1"/>
  <c r="N321" i="3"/>
  <c r="N322" i="3" a="1"/>
  <c r="N322" i="3"/>
  <c r="N323" i="3" a="1"/>
  <c r="N323" i="3"/>
  <c r="N324" i="3" a="1"/>
  <c r="N324" i="3"/>
  <c r="N325" i="3" a="1"/>
  <c r="N325" i="3"/>
  <c r="N326" i="3" a="1"/>
  <c r="N326" i="3"/>
  <c r="N327" i="3" a="1"/>
  <c r="N327" i="3"/>
  <c r="N328" i="3" a="1"/>
  <c r="N328" i="3"/>
  <c r="N329" i="3" a="1"/>
  <c r="N329" i="3"/>
  <c r="N330" i="3" a="1"/>
  <c r="N330" i="3"/>
  <c r="N331" i="3" a="1"/>
  <c r="N331" i="3"/>
  <c r="N332" i="3" a="1"/>
  <c r="N332" i="3"/>
  <c r="N333" i="3" a="1"/>
  <c r="N333" i="3"/>
  <c r="N334" i="3" a="1"/>
  <c r="N334" i="3"/>
  <c r="N335" i="3" a="1"/>
  <c r="N335" i="3"/>
  <c r="N336" i="3" a="1"/>
  <c r="N336" i="3"/>
  <c r="N337" i="3" a="1"/>
  <c r="N337" i="3"/>
  <c r="N338" i="3" a="1"/>
  <c r="N338" i="3"/>
  <c r="N339" i="3" a="1"/>
  <c r="N339" i="3"/>
  <c r="N340" i="3" a="1"/>
  <c r="N340" i="3"/>
  <c r="N341" i="3" a="1"/>
  <c r="N341" i="3"/>
  <c r="N342" i="3" a="1"/>
  <c r="N342" i="3"/>
  <c r="N343" i="3" a="1"/>
  <c r="N343" i="3"/>
  <c r="N344" i="3" a="1"/>
  <c r="N344" i="3"/>
  <c r="N345" i="3" a="1"/>
  <c r="N345" i="3"/>
  <c r="N346" i="3" a="1"/>
  <c r="N346" i="3"/>
  <c r="N347" i="3" a="1"/>
  <c r="N347" i="3"/>
  <c r="N348" i="3" a="1"/>
  <c r="N348" i="3"/>
  <c r="N349" i="3" a="1"/>
  <c r="N349" i="3"/>
  <c r="N350" i="3" a="1"/>
  <c r="N350" i="3"/>
  <c r="N351" i="3" a="1"/>
  <c r="N351" i="3"/>
  <c r="N352" i="3" a="1"/>
  <c r="N352" i="3"/>
  <c r="N353" i="3" a="1"/>
  <c r="N353" i="3"/>
  <c r="N354" i="3" a="1"/>
  <c r="N354" i="3"/>
  <c r="N355" i="3" a="1"/>
  <c r="N355" i="3"/>
  <c r="N356" i="3" a="1"/>
  <c r="N356" i="3"/>
  <c r="N357" i="3" a="1"/>
  <c r="N357" i="3"/>
  <c r="N358" i="3" a="1"/>
  <c r="N358" i="3"/>
  <c r="N359" i="3" a="1"/>
  <c r="N359" i="3"/>
  <c r="N360" i="3" a="1"/>
  <c r="N360" i="3"/>
  <c r="N361" i="3" a="1"/>
  <c r="N361" i="3"/>
  <c r="N362" i="3" a="1"/>
  <c r="N362" i="3"/>
  <c r="N363" i="3" a="1"/>
  <c r="N363" i="3"/>
  <c r="N364" i="3" a="1"/>
  <c r="N364" i="3"/>
  <c r="N365" i="3" a="1"/>
  <c r="N365" i="3"/>
  <c r="N366" i="3" a="1"/>
  <c r="N366" i="3"/>
  <c r="N367" i="3" a="1"/>
  <c r="N367" i="3"/>
  <c r="N368" i="3" a="1"/>
  <c r="N368" i="3"/>
  <c r="N369" i="3" a="1"/>
  <c r="N369" i="3"/>
  <c r="N370" i="3" a="1"/>
  <c r="N370" i="3"/>
  <c r="N371" i="3" a="1"/>
  <c r="N371" i="3"/>
  <c r="N372" i="3" a="1"/>
  <c r="N372" i="3"/>
  <c r="N373" i="3" a="1"/>
  <c r="N373" i="3"/>
  <c r="N374" i="3" a="1"/>
  <c r="N374" i="3"/>
  <c r="N375" i="3" a="1"/>
  <c r="N375" i="3"/>
  <c r="N376" i="3" a="1"/>
  <c r="N376" i="3"/>
  <c r="N377" i="3" a="1"/>
  <c r="N377" i="3"/>
  <c r="N378" i="3" a="1"/>
  <c r="N378" i="3"/>
  <c r="N379" i="3" a="1"/>
  <c r="N379" i="3"/>
  <c r="N380" i="3" a="1"/>
  <c r="N380" i="3"/>
  <c r="N381" i="3" a="1"/>
  <c r="N381" i="3"/>
  <c r="N382" i="3" a="1"/>
  <c r="N382" i="3"/>
  <c r="N383" i="3" a="1"/>
  <c r="N383" i="3"/>
  <c r="N384" i="3" a="1"/>
  <c r="N384" i="3"/>
  <c r="N385" i="3" a="1"/>
  <c r="N385" i="3"/>
  <c r="N386" i="3" a="1"/>
  <c r="N386" i="3"/>
  <c r="N387" i="3" a="1"/>
  <c r="N387" i="3"/>
  <c r="N388" i="3" a="1"/>
  <c r="N388" i="3"/>
  <c r="N389" i="3" a="1"/>
  <c r="N389" i="3"/>
  <c r="N390" i="3" a="1"/>
  <c r="N390" i="3"/>
  <c r="N391" i="3" a="1"/>
  <c r="N391" i="3"/>
  <c r="N392" i="3" a="1"/>
  <c r="N392" i="3"/>
  <c r="N393" i="3" a="1"/>
  <c r="N393" i="3"/>
  <c r="N394" i="3" a="1"/>
  <c r="N394" i="3"/>
  <c r="N395" i="3" a="1"/>
  <c r="N395" i="3"/>
  <c r="N396" i="3" a="1"/>
  <c r="N396" i="3"/>
  <c r="N397" i="3" a="1"/>
  <c r="N397" i="3"/>
  <c r="N398" i="3" a="1"/>
  <c r="N398" i="3"/>
  <c r="N399" i="3" a="1"/>
  <c r="N399" i="3"/>
  <c r="N400" i="3" a="1"/>
  <c r="N400" i="3"/>
  <c r="N401" i="3" a="1"/>
  <c r="N401" i="3"/>
  <c r="N402" i="3" a="1"/>
  <c r="N402" i="3"/>
  <c r="N403" i="3" a="1"/>
  <c r="N403" i="3"/>
  <c r="N404" i="3" a="1"/>
  <c r="N404" i="3"/>
  <c r="N405" i="3" a="1"/>
  <c r="N405" i="3"/>
  <c r="N406" i="3" a="1"/>
  <c r="N406" i="3"/>
  <c r="N407" i="3" a="1"/>
  <c r="N407" i="3"/>
  <c r="N408" i="3" a="1"/>
  <c r="N408" i="3"/>
  <c r="N409" i="3" a="1"/>
  <c r="N409" i="3"/>
  <c r="N410" i="3" a="1"/>
  <c r="N410" i="3"/>
  <c r="N411" i="3" a="1"/>
  <c r="N411" i="3"/>
  <c r="N412" i="3" a="1"/>
  <c r="N412" i="3"/>
  <c r="N413" i="3" a="1"/>
  <c r="N413" i="3"/>
  <c r="N414" i="3" a="1"/>
  <c r="N414" i="3"/>
  <c r="N415" i="3" a="1"/>
  <c r="N415" i="3"/>
  <c r="N416" i="3" a="1"/>
  <c r="N416" i="3"/>
  <c r="N417" i="3" a="1"/>
  <c r="N417" i="3"/>
  <c r="N418" i="3" a="1"/>
  <c r="N418" i="3"/>
  <c r="N419" i="3" a="1"/>
  <c r="N419" i="3"/>
  <c r="N420" i="3" a="1"/>
  <c r="N420" i="3"/>
  <c r="N421" i="3" a="1"/>
  <c r="N421" i="3"/>
  <c r="N422" i="3" a="1"/>
  <c r="N422" i="3"/>
  <c r="N423" i="3" a="1"/>
  <c r="N423" i="3"/>
  <c r="N424" i="3" a="1"/>
  <c r="N424" i="3"/>
  <c r="N425" i="3" a="1"/>
  <c r="N425" i="3"/>
  <c r="N426" i="3" a="1"/>
  <c r="N426" i="3"/>
  <c r="N427" i="3" a="1"/>
  <c r="N427" i="3"/>
  <c r="N428" i="3" a="1"/>
  <c r="N428" i="3"/>
  <c r="N429" i="3" a="1"/>
  <c r="N429" i="3"/>
  <c r="N430" i="3" a="1"/>
  <c r="N430" i="3"/>
  <c r="N431" i="3" a="1"/>
  <c r="N431" i="3"/>
  <c r="N432" i="3" a="1"/>
  <c r="N432" i="3"/>
  <c r="N433" i="3" a="1"/>
  <c r="N433" i="3"/>
  <c r="N434" i="3" a="1"/>
  <c r="N434" i="3"/>
  <c r="N435" i="3" a="1"/>
  <c r="N435" i="3"/>
  <c r="N436" i="3" a="1"/>
  <c r="N436" i="3"/>
  <c r="N437" i="3" a="1"/>
  <c r="N437" i="3"/>
  <c r="N438" i="3" a="1"/>
  <c r="N438" i="3"/>
  <c r="N439" i="3" a="1"/>
  <c r="N439" i="3"/>
  <c r="N440" i="3" a="1"/>
  <c r="N440" i="3"/>
  <c r="N441" i="3" a="1"/>
  <c r="N441" i="3"/>
  <c r="N442" i="3" a="1"/>
  <c r="N442" i="3"/>
  <c r="N443" i="3" a="1"/>
  <c r="N443" i="3"/>
  <c r="N444" i="3" a="1"/>
  <c r="N444" i="3"/>
  <c r="N445" i="3" a="1"/>
  <c r="N445" i="3"/>
  <c r="N446" i="3" a="1"/>
  <c r="N446" i="3"/>
  <c r="N447" i="3" a="1"/>
  <c r="N447" i="3"/>
  <c r="N448" i="3" a="1"/>
  <c r="N448" i="3"/>
  <c r="N449" i="3" a="1"/>
  <c r="N449" i="3"/>
  <c r="N450" i="3" a="1"/>
  <c r="N450" i="3"/>
  <c r="N451" i="3" a="1"/>
  <c r="N451" i="3"/>
  <c r="N452" i="3" a="1"/>
  <c r="N452" i="3"/>
  <c r="N453" i="3" a="1"/>
  <c r="N453" i="3"/>
  <c r="N454" i="3" a="1"/>
  <c r="N454" i="3"/>
  <c r="N455" i="3" a="1"/>
  <c r="N455" i="3"/>
  <c r="N456" i="3" a="1"/>
  <c r="N456" i="3"/>
  <c r="N457" i="3" a="1"/>
  <c r="N457" i="3"/>
  <c r="N458" i="3" a="1"/>
  <c r="N458" i="3"/>
  <c r="N459" i="3" a="1"/>
  <c r="N459" i="3"/>
  <c r="N460" i="3" a="1"/>
  <c r="N460" i="3"/>
  <c r="N461" i="3" a="1"/>
  <c r="N461" i="3"/>
  <c r="N462" i="3" a="1"/>
  <c r="N462" i="3"/>
  <c r="N463" i="3" a="1"/>
  <c r="N463" i="3"/>
  <c r="N464" i="3" a="1"/>
  <c r="N464" i="3"/>
  <c r="N465" i="3" a="1"/>
  <c r="N465" i="3"/>
  <c r="N466" i="3" a="1"/>
  <c r="N466" i="3"/>
  <c r="N467" i="3" a="1"/>
  <c r="N467" i="3"/>
  <c r="N468" i="3" a="1"/>
  <c r="N468" i="3"/>
  <c r="N469" i="3" a="1"/>
  <c r="N469" i="3"/>
  <c r="N470" i="3" a="1"/>
  <c r="N470" i="3"/>
  <c r="N471" i="3" a="1"/>
  <c r="N471" i="3"/>
  <c r="N472" i="3" a="1"/>
  <c r="N472" i="3"/>
  <c r="N473" i="3" a="1"/>
  <c r="N473" i="3"/>
  <c r="N474" i="3" a="1"/>
  <c r="N474" i="3"/>
  <c r="N475" i="3" a="1"/>
  <c r="N475" i="3"/>
  <c r="N476" i="3" a="1"/>
  <c r="N476" i="3"/>
  <c r="N477" i="3" a="1"/>
  <c r="N477" i="3"/>
  <c r="N478" i="3" a="1"/>
  <c r="N478" i="3"/>
  <c r="N479" i="3" a="1"/>
  <c r="N479" i="3"/>
  <c r="N480" i="3" a="1"/>
  <c r="N480" i="3"/>
  <c r="N481" i="3" a="1"/>
  <c r="N481" i="3"/>
  <c r="N482" i="3" a="1"/>
  <c r="N482" i="3"/>
  <c r="N483" i="3" a="1"/>
  <c r="N483" i="3"/>
  <c r="N484" i="3" a="1"/>
  <c r="N484" i="3"/>
  <c r="N485" i="3" a="1"/>
  <c r="N485" i="3"/>
  <c r="N486" i="3" a="1"/>
  <c r="N486" i="3"/>
  <c r="N487" i="3" a="1"/>
  <c r="N487" i="3"/>
  <c r="N488" i="3" a="1"/>
  <c r="N488" i="3"/>
  <c r="N489" i="3" a="1"/>
  <c r="N489" i="3"/>
  <c r="N490" i="3" a="1"/>
  <c r="N490" i="3"/>
  <c r="N491" i="3" a="1"/>
  <c r="N491" i="3"/>
  <c r="N492" i="3" a="1"/>
  <c r="N492" i="3"/>
  <c r="N493" i="3" a="1"/>
  <c r="N493" i="3"/>
  <c r="N494" i="3" a="1"/>
  <c r="N494" i="3"/>
  <c r="N495" i="3" a="1"/>
  <c r="N495" i="3"/>
  <c r="N496" i="3" a="1"/>
  <c r="N496" i="3"/>
  <c r="N497" i="3" a="1"/>
  <c r="N497" i="3"/>
  <c r="N498" i="3" a="1"/>
  <c r="N498" i="3"/>
  <c r="N499" i="3" a="1"/>
  <c r="N499" i="3"/>
  <c r="N500" i="3" a="1"/>
  <c r="N500" i="3"/>
  <c r="N501" i="3" a="1"/>
  <c r="N501" i="3"/>
  <c r="N502" i="3" a="1"/>
  <c r="N502" i="3"/>
  <c r="N503" i="3" a="1"/>
  <c r="N503" i="3"/>
  <c r="N504" i="3" a="1"/>
  <c r="N504" i="3"/>
  <c r="N505" i="3" a="1"/>
  <c r="N505" i="3"/>
  <c r="N506" i="3" a="1"/>
  <c r="N506" i="3"/>
  <c r="N507" i="3" a="1"/>
  <c r="N507" i="3"/>
  <c r="N508" i="3" a="1"/>
  <c r="N508" i="3"/>
  <c r="N509" i="3" a="1"/>
  <c r="N509" i="3"/>
  <c r="N3" i="3" a="1"/>
  <c r="N3" i="3"/>
  <c r="J50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3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3" i="3"/>
  <c r="E3" i="3"/>
  <c r="N2" i="3"/>
  <c r="M2" i="3"/>
  <c r="E2" i="3"/>
  <c r="I2" i="3"/>
  <c r="F2" i="3"/>
  <c r="H2" i="3"/>
  <c r="J2" i="3"/>
  <c r="G2" i="3"/>
  <c r="B10" i="3"/>
  <c r="H9" i="6"/>
  <c r="H11" i="6"/>
  <c r="B14" i="6"/>
  <c r="B12" i="6"/>
  <c r="B10" i="6"/>
  <c r="B19" i="3"/>
  <c r="B4" i="1"/>
  <c r="B7" i="3"/>
  <c r="B2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B9" i="3"/>
  <c r="B12" i="1"/>
  <c r="H21" i="6"/>
  <c r="B8" i="3"/>
  <c r="B20" i="3"/>
  <c r="B6" i="3"/>
  <c r="B5" i="3"/>
  <c r="B23" i="3"/>
  <c r="B13" i="1"/>
  <c r="B11" i="1"/>
  <c r="B5" i="1"/>
  <c r="B24" i="3"/>
  <c r="B22" i="3"/>
  <c r="B21" i="3"/>
  <c r="B18" i="3"/>
  <c r="H15" i="6"/>
  <c r="B18" i="1"/>
  <c r="B17" i="1"/>
  <c r="H19" i="6"/>
  <c r="B20" i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<sst xmlns="http://schemas.openxmlformats.org/spreadsheetml/2006/main" count="169" uniqueCount="107">
  <si>
    <t>dt: simulation timestep</t>
    <phoneticPr fontId="3" type="noConversion"/>
  </si>
  <si>
    <t>Initial x-y components</t>
    <phoneticPr fontId="3" type="noConversion"/>
  </si>
  <si>
    <t>v</t>
    <phoneticPr fontId="3" type="noConversion"/>
  </si>
  <si>
    <t>V1: initial velocity (m/s)</t>
    <phoneticPr fontId="3" type="noConversion"/>
  </si>
  <si>
    <t>theta1: launch angle (deg)</t>
    <phoneticPr fontId="3" type="noConversion"/>
  </si>
  <si>
    <t>theta1 (rad)</t>
    <phoneticPr fontId="3" type="noConversion"/>
  </si>
  <si>
    <t>INITIAL CONDITIONS (AFTER THRUST PHASE)</t>
    <phoneticPr fontId="3" type="noConversion"/>
  </si>
  <si>
    <t>CONSTANTS</t>
    <phoneticPr fontId="3" type="noConversion"/>
  </si>
  <si>
    <t>TUBE THRUST PHASE</t>
  </si>
  <si>
    <t>CONSTANTS</t>
  </si>
  <si>
    <t>INITIAL CONDITIONS</t>
  </si>
  <si>
    <r>
      <t>g</t>
    </r>
    <r>
      <rPr>
        <sz val="10"/>
        <rFont val="Verdana"/>
        <family val="2"/>
      </rPr>
      <t>: adiabatic index for air</t>
    </r>
  </si>
  <si>
    <t>Time</t>
  </si>
  <si>
    <r>
      <t>m</t>
    </r>
    <r>
      <rPr>
        <b/>
        <vertAlign val="subscript"/>
        <sz val="10"/>
        <rFont val="Verdana"/>
        <family val="2"/>
      </rPr>
      <t>system</t>
    </r>
  </si>
  <si>
    <r>
      <t>P</t>
    </r>
    <r>
      <rPr>
        <b/>
        <vertAlign val="subscript"/>
        <sz val="10"/>
        <rFont val="Verdana"/>
        <family val="2"/>
      </rPr>
      <t>system</t>
    </r>
  </si>
  <si>
    <r>
      <t>v</t>
    </r>
    <r>
      <rPr>
        <b/>
        <vertAlign val="subscript"/>
        <sz val="10"/>
        <rFont val="Verdana"/>
        <family val="2"/>
      </rPr>
      <t>water/system</t>
    </r>
  </si>
  <si>
    <r>
      <t>a</t>
    </r>
    <r>
      <rPr>
        <b/>
        <vertAlign val="subscript"/>
        <sz val="10"/>
        <rFont val="Verdana"/>
        <family val="2"/>
      </rPr>
      <t>sys</t>
    </r>
  </si>
  <si>
    <r>
      <t>v</t>
    </r>
    <r>
      <rPr>
        <b/>
        <vertAlign val="subscript"/>
        <sz val="10"/>
        <rFont val="Verdana"/>
        <family val="2"/>
      </rPr>
      <t>sys</t>
    </r>
  </si>
  <si>
    <r>
      <t>V</t>
    </r>
    <r>
      <rPr>
        <b/>
        <vertAlign val="subscript"/>
        <sz val="10"/>
        <rFont val="Verdana"/>
        <family val="2"/>
      </rPr>
      <t>water</t>
    </r>
  </si>
  <si>
    <r>
      <t>m'</t>
    </r>
    <r>
      <rPr>
        <b/>
        <vertAlign val="subscript"/>
        <sz val="10"/>
        <rFont val="Verdana"/>
        <family val="2"/>
      </rPr>
      <t>out</t>
    </r>
  </si>
  <si>
    <r>
      <t>v</t>
    </r>
    <r>
      <rPr>
        <sz val="5"/>
        <rFont val="Verdana"/>
        <family val="2"/>
      </rPr>
      <t>1</t>
    </r>
    <r>
      <rPr>
        <sz val="10"/>
        <rFont val="Verdana"/>
        <family val="2"/>
      </rPr>
      <t>: velocity at end of tube</t>
    </r>
  </si>
  <si>
    <t xml:space="preserve">CONSTANTS MEASURED </t>
  </si>
  <si>
    <t>CONSTANTS GIVEN</t>
  </si>
  <si>
    <t>Input</t>
  </si>
  <si>
    <t>time step (s) Flight</t>
  </si>
  <si>
    <t>INPUTS</t>
  </si>
  <si>
    <t>OUTPUTS</t>
  </si>
  <si>
    <t>Displacement</t>
  </si>
  <si>
    <t>m</t>
  </si>
  <si>
    <t>Velocity after Phase 2</t>
  </si>
  <si>
    <t xml:space="preserve">Displacement </t>
  </si>
  <si>
    <t>m/s</t>
  </si>
  <si>
    <t>deg</t>
  </si>
  <si>
    <t>FINAL VALUES (HITS GROUND)</t>
  </si>
  <si>
    <t>Distance in flight</t>
  </si>
  <si>
    <t>TOTAL DISTANCE</t>
  </si>
  <si>
    <t>time step (s) Thrust</t>
  </si>
  <si>
    <t>Correction factor</t>
  </si>
  <si>
    <t>kg</t>
  </si>
  <si>
    <t>rad</t>
  </si>
  <si>
    <t>psi</t>
  </si>
  <si>
    <t>Pa</t>
  </si>
  <si>
    <t>ml</t>
  </si>
  <si>
    <r>
      <t>m</t>
    </r>
    <r>
      <rPr>
        <sz val="10"/>
        <rFont val="Calibri"/>
        <family val="2"/>
      </rPr>
      <t>³</t>
    </r>
  </si>
  <si>
    <t>Launch angle</t>
  </si>
  <si>
    <r>
      <t>I</t>
    </r>
    <r>
      <rPr>
        <sz val="10"/>
        <rFont val="Verdana"/>
        <family val="2"/>
      </rPr>
      <t>nitial volume of air inside rocket</t>
    </r>
  </si>
  <si>
    <t>Length of tube</t>
  </si>
  <si>
    <t>Initial gauge pressure of bottle</t>
  </si>
  <si>
    <t xml:space="preserve">Bottle capacity </t>
  </si>
  <si>
    <r>
      <t>P</t>
    </r>
    <r>
      <rPr>
        <vertAlign val="subscript"/>
        <sz val="10"/>
        <rFont val="Verdana"/>
        <family val="2"/>
      </rPr>
      <t>atm</t>
    </r>
    <r>
      <rPr>
        <sz val="10"/>
        <rFont val="Verdana"/>
        <family val="2"/>
      </rPr>
      <t>: atmospheric pressure</t>
    </r>
  </si>
  <si>
    <t>kg/m³</t>
  </si>
  <si>
    <t>[]</t>
  </si>
  <si>
    <r>
      <t>r</t>
    </r>
    <r>
      <rPr>
        <vertAlign val="subscript"/>
        <sz val="10"/>
        <rFont val="Verdana"/>
        <family val="2"/>
      </rPr>
      <t>w</t>
    </r>
    <r>
      <rPr>
        <sz val="10"/>
        <rFont val="Verdana"/>
        <family val="2"/>
      </rPr>
      <t>: density of water</t>
    </r>
  </si>
  <si>
    <t xml:space="preserve">r: nozzle radius </t>
  </si>
  <si>
    <t>Initial mass of empty rocket</t>
  </si>
  <si>
    <r>
      <t>m/s</t>
    </r>
    <r>
      <rPr>
        <sz val="10"/>
        <rFont val="Calibri"/>
        <family val="2"/>
      </rPr>
      <t>²</t>
    </r>
  </si>
  <si>
    <t>s</t>
  </si>
  <si>
    <t>time step</t>
  </si>
  <si>
    <t>FINAL VALUES AFTER PHASE 2</t>
  </si>
  <si>
    <t>Assumptions</t>
  </si>
  <si>
    <t>Thrust stage continues at launch angle</t>
  </si>
  <si>
    <t>Ignore Gravity in thrust</t>
  </si>
  <si>
    <t>g: local gravity</t>
  </si>
  <si>
    <t xml:space="preserve">m: rocket mass, empty </t>
  </si>
  <si>
    <t>X1</t>
  </si>
  <si>
    <t>Y1</t>
  </si>
  <si>
    <t>V1y</t>
  </si>
  <si>
    <t>V1x</t>
  </si>
  <si>
    <t>Use 'goal seek' on the correction factor to solve a drag coefficient for a flight distance</t>
  </si>
  <si>
    <t>EULER</t>
  </si>
  <si>
    <t>Velocity</t>
  </si>
  <si>
    <t>AFTER PHASE 1</t>
  </si>
  <si>
    <t xml:space="preserve">Both at </t>
  </si>
  <si>
    <r>
      <t>s</t>
    </r>
    <r>
      <rPr>
        <b/>
        <vertAlign val="subscript"/>
        <sz val="10"/>
        <rFont val="Verdana"/>
        <family val="2"/>
      </rPr>
      <t>x</t>
    </r>
  </si>
  <si>
    <r>
      <t>s</t>
    </r>
    <r>
      <rPr>
        <b/>
        <vertAlign val="subscript"/>
        <sz val="10"/>
        <rFont val="Verdana"/>
        <family val="2"/>
      </rPr>
      <t>y</t>
    </r>
  </si>
  <si>
    <r>
      <t>v</t>
    </r>
    <r>
      <rPr>
        <b/>
        <vertAlign val="subscript"/>
        <sz val="10"/>
        <rFont val="Verdana"/>
        <family val="2"/>
      </rPr>
      <t>x</t>
    </r>
  </si>
  <si>
    <r>
      <t>v</t>
    </r>
    <r>
      <rPr>
        <b/>
        <vertAlign val="subscript"/>
        <sz val="10"/>
        <rFont val="Verdana"/>
        <family val="2"/>
      </rPr>
      <t>y</t>
    </r>
  </si>
  <si>
    <t>θ</t>
  </si>
  <si>
    <r>
      <t>F</t>
    </r>
    <r>
      <rPr>
        <b/>
        <vertAlign val="subscript"/>
        <sz val="10"/>
        <rFont val="Verdana"/>
        <family val="2"/>
      </rPr>
      <t>d</t>
    </r>
  </si>
  <si>
    <r>
      <t>a</t>
    </r>
    <r>
      <rPr>
        <b/>
        <vertAlign val="subscript"/>
        <sz val="10"/>
        <rFont val="Verdana"/>
        <family val="2"/>
      </rPr>
      <t>x</t>
    </r>
  </si>
  <si>
    <r>
      <t>a</t>
    </r>
    <r>
      <rPr>
        <b/>
        <vertAlign val="subscript"/>
        <sz val="10"/>
        <rFont val="Verdana"/>
        <family val="2"/>
      </rPr>
      <t>y</t>
    </r>
  </si>
  <si>
    <t>t</t>
  </si>
  <si>
    <r>
      <t>m</t>
    </r>
    <r>
      <rPr>
        <b/>
        <vertAlign val="subscript"/>
        <sz val="10"/>
        <rFont val="Verdana"/>
        <family val="2"/>
      </rPr>
      <t>water</t>
    </r>
  </si>
  <si>
    <r>
      <t>s</t>
    </r>
    <r>
      <rPr>
        <b/>
        <vertAlign val="subscript"/>
        <sz val="10"/>
        <rFont val="Verdana"/>
        <family val="2"/>
      </rPr>
      <t>sys</t>
    </r>
  </si>
  <si>
    <t xml:space="preserve">g: local gravity </t>
  </si>
  <si>
    <t>etc</t>
  </si>
  <si>
    <t>Initial absolute pressure of rocket</t>
  </si>
  <si>
    <t>AFTER PHASE 2</t>
  </si>
  <si>
    <t>Initial volume of water</t>
  </si>
  <si>
    <t>Ok</t>
  </si>
  <si>
    <t>Spreadsheet developed by Michael Storey (2012)</t>
  </si>
  <si>
    <t>From CP</t>
  </si>
  <si>
    <t>Output</t>
  </si>
  <si>
    <t>Equation</t>
  </si>
  <si>
    <t>Spreadsheet modified by Phillip Barnes (2014)</t>
  </si>
  <si>
    <t>From Thrust</t>
  </si>
  <si>
    <t xml:space="preserve">initial displacement </t>
  </si>
  <si>
    <t>C: drag constant</t>
  </si>
  <si>
    <r>
      <t>C</t>
    </r>
    <r>
      <rPr>
        <sz val="10"/>
        <rFont val="Verdana"/>
        <family val="2"/>
      </rPr>
      <t>: drag constant</t>
    </r>
  </si>
  <si>
    <r>
      <t>C</t>
    </r>
    <r>
      <rPr>
        <vertAlign val="subscript"/>
        <sz val="10"/>
        <rFont val="Verdana"/>
        <family val="2"/>
      </rPr>
      <t>D</t>
    </r>
    <r>
      <rPr>
        <sz val="10"/>
        <rFont val="Verdana"/>
        <family val="2"/>
      </rPr>
      <t xml:space="preserve">: drag coefficient </t>
    </r>
  </si>
  <si>
    <r>
      <t>OR change C</t>
    </r>
    <r>
      <rPr>
        <vertAlign val="subscript"/>
        <sz val="10"/>
        <rFont val="Verdana"/>
        <family val="2"/>
      </rPr>
      <t>D</t>
    </r>
    <r>
      <rPr>
        <sz val="10"/>
        <rFont val="Verdana"/>
        <family val="2"/>
      </rPr>
      <t xml:space="preserve"> manually until prediction matches measurement.</t>
    </r>
  </si>
  <si>
    <t>kg/m</t>
  </si>
  <si>
    <t>Spreadsheet modified by Blake Klyen (2015)</t>
  </si>
  <si>
    <t>Rocket length (L)</t>
  </si>
  <si>
    <t>Rocket diameter (D)</t>
  </si>
  <si>
    <r>
      <t>r</t>
    </r>
    <r>
      <rPr>
        <sz val="10"/>
        <rFont val="Verdana"/>
        <family val="2"/>
      </rPr>
      <t>: air density</t>
    </r>
  </si>
  <si>
    <t>Actual rocket C: drag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</si>
</sst>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000"/>
  </numFmts>
  <fonts count="22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vertAlign val="subscript"/>
      <sz val="10"/>
      <name val="Verdana"/>
      <family val="2"/>
    </font>
    <font>
      <sz val="10"/>
      <name val="Symbol"/>
      <family val="1"/>
      <charset val="2"/>
    </font>
    <font>
      <b/>
      <vertAlign val="subscript"/>
      <sz val="10"/>
      <name val="Verdana"/>
      <family val="2"/>
    </font>
    <font>
      <sz val="5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0"/>
      <name val="Calibri"/>
      <family val="2"/>
    </font>
    <font>
      <b/>
      <sz val="12"/>
      <name val="Verdana"/>
      <family val="2"/>
    </font>
    <font>
      <b/>
      <sz val="10"/>
      <name val="Calibri"/>
      <family val="2"/>
    </font>
    <font>
      <sz val="10"/>
      <color theme="0"/>
      <name val="Verdana"/>
      <family val="2"/>
    </font>
    <font>
      <sz val="12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6"/>
      <color rgb="FFFF0000"/>
      <name val="Verdana"/>
      <family val="2"/>
    </font>
    <font>
      <b/>
      <sz val="14"/>
      <color rgb="FFFF0000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29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0" xfId="0" applyFill="1"/>
    <xf numFmtId="0" fontId="1" fillId="2" borderId="0" xfId="0" applyFont="1" applyFill="1"/>
    <xf numFmtId="0" fontId="0" fillId="2" borderId="0" xfId="0" applyNumberFormat="1" applyFill="1"/>
    <xf numFmtId="0" fontId="2" fillId="2" borderId="0" xfId="0" applyFont="1" applyFill="1"/>
    <xf numFmtId="0" fontId="9" fillId="2" borderId="0" xfId="0" applyFont="1" applyFill="1"/>
    <xf numFmtId="0" fontId="8" fillId="2" borderId="0" xfId="0" applyFont="1" applyFill="1"/>
    <xf numFmtId="0" fontId="1" fillId="3" borderId="4" xfId="0" applyFont="1" applyFill="1" applyBorder="1"/>
    <xf numFmtId="0" fontId="1" fillId="3" borderId="5" xfId="0" applyFont="1" applyFill="1" applyBorder="1"/>
    <xf numFmtId="0" fontId="0" fillId="3" borderId="6" xfId="0" applyNumberFormat="1" applyFill="1" applyBorder="1"/>
    <xf numFmtId="0" fontId="0" fillId="3" borderId="2" xfId="0" applyNumberFormat="1" applyFill="1" applyBorder="1"/>
    <xf numFmtId="0" fontId="0" fillId="3" borderId="7" xfId="0" applyNumberFormat="1" applyFill="1" applyBorder="1"/>
    <xf numFmtId="0" fontId="2" fillId="2" borderId="3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0" fillId="2" borderId="3" xfId="0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0" borderId="6" xfId="0" applyFont="1" applyBorder="1"/>
    <xf numFmtId="0" fontId="5" fillId="0" borderId="6" xfId="0" applyFont="1" applyBorder="1"/>
    <xf numFmtId="0" fontId="9" fillId="0" borderId="3" xfId="0" applyFont="1" applyBorder="1"/>
    <xf numFmtId="0" fontId="9" fillId="0" borderId="8" xfId="0" applyFont="1" applyBorder="1"/>
    <xf numFmtId="0" fontId="2" fillId="2" borderId="10" xfId="0" applyFont="1" applyFill="1" applyBorder="1"/>
    <xf numFmtId="0" fontId="2" fillId="2" borderId="12" xfId="0" applyFont="1" applyFill="1" applyBorder="1"/>
    <xf numFmtId="0" fontId="9" fillId="2" borderId="0" xfId="0" applyFont="1" applyFill="1" applyBorder="1"/>
    <xf numFmtId="165" fontId="0" fillId="3" borderId="2" xfId="0" applyNumberFormat="1" applyFill="1" applyBorder="1"/>
    <xf numFmtId="0" fontId="0" fillId="3" borderId="2" xfId="0" applyFill="1" applyBorder="1"/>
    <xf numFmtId="0" fontId="0" fillId="3" borderId="7" xfId="0" applyFill="1" applyBorder="1"/>
    <xf numFmtId="0" fontId="1" fillId="2" borderId="11" xfId="0" applyFont="1" applyFill="1" applyBorder="1"/>
    <xf numFmtId="165" fontId="0" fillId="2" borderId="0" xfId="0" applyNumberFormat="1" applyFill="1"/>
    <xf numFmtId="0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9" fillId="4" borderId="0" xfId="0" applyFont="1" applyFill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5" fillId="2" borderId="6" xfId="0" applyFont="1" applyFill="1" applyBorder="1"/>
    <xf numFmtId="0" fontId="9" fillId="2" borderId="8" xfId="0" applyFont="1" applyFill="1" applyBorder="1"/>
    <xf numFmtId="0" fontId="12" fillId="2" borderId="0" xfId="0" applyFont="1" applyFill="1"/>
    <xf numFmtId="0" fontId="0" fillId="2" borderId="12" xfId="0" applyFill="1" applyBorder="1"/>
    <xf numFmtId="0" fontId="9" fillId="2" borderId="5" xfId="0" applyFont="1" applyFill="1" applyBorder="1"/>
    <xf numFmtId="0" fontId="9" fillId="2" borderId="10" xfId="0" applyFont="1" applyFill="1" applyBorder="1"/>
    <xf numFmtId="0" fontId="13" fillId="3" borderId="4" xfId="0" applyFont="1" applyFill="1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15" xfId="0" applyFont="1" applyFill="1" applyBorder="1"/>
    <xf numFmtId="0" fontId="2" fillId="2" borderId="16" xfId="0" applyFont="1" applyFill="1" applyBorder="1"/>
    <xf numFmtId="0" fontId="2" fillId="0" borderId="16" xfId="0" applyFont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1" xfId="0" applyNumberFormat="1" applyFill="1" applyBorder="1"/>
    <xf numFmtId="0" fontId="0" fillId="3" borderId="22" xfId="0" applyNumberFormat="1" applyFill="1" applyBorder="1"/>
    <xf numFmtId="0" fontId="0" fillId="3" borderId="23" xfId="0" applyNumberForma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0" fillId="2" borderId="3" xfId="0" applyFont="1" applyFill="1" applyBorder="1"/>
    <xf numFmtId="11" fontId="2" fillId="2" borderId="5" xfId="0" applyNumberFormat="1" applyFont="1" applyFill="1" applyBorder="1"/>
    <xf numFmtId="11" fontId="2" fillId="2" borderId="7" xfId="0" applyNumberFormat="1" applyFont="1" applyFill="1" applyBorder="1"/>
    <xf numFmtId="0" fontId="18" fillId="2" borderId="0" xfId="0" applyFont="1" applyFill="1"/>
    <xf numFmtId="0" fontId="19" fillId="2" borderId="0" xfId="0" applyFont="1" applyFill="1"/>
    <xf numFmtId="0" fontId="0" fillId="2" borderId="0" xfId="0" applyFont="1" applyFill="1"/>
    <xf numFmtId="2" fontId="21" fillId="6" borderId="4" xfId="18" applyNumberFormat="1" applyFont="1" applyBorder="1"/>
    <xf numFmtId="0" fontId="21" fillId="6" borderId="2" xfId="18" applyFont="1" applyBorder="1"/>
    <xf numFmtId="2" fontId="0" fillId="7" borderId="4" xfId="0" applyNumberFormat="1" applyFill="1" applyBorder="1" applyAlignment="1">
      <alignment horizontal="left"/>
    </xf>
    <xf numFmtId="166" fontId="0" fillId="7" borderId="9" xfId="0" applyNumberFormat="1" applyFill="1" applyBorder="1" applyAlignment="1">
      <alignment horizontal="left"/>
    </xf>
    <xf numFmtId="164" fontId="0" fillId="7" borderId="2" xfId="0" applyNumberFormat="1" applyFill="1" applyBorder="1" applyAlignment="1">
      <alignment horizontal="left"/>
    </xf>
    <xf numFmtId="165" fontId="0" fillId="7" borderId="2" xfId="0" applyNumberFormat="1" applyFill="1" applyBorder="1" applyAlignment="1">
      <alignment horizontal="left"/>
    </xf>
    <xf numFmtId="165" fontId="0" fillId="7" borderId="9" xfId="0" applyNumberFormat="1" applyFill="1" applyBorder="1" applyAlignment="1">
      <alignment horizontal="left"/>
    </xf>
    <xf numFmtId="2" fontId="0" fillId="7" borderId="4" xfId="0" applyNumberFormat="1" applyFill="1" applyBorder="1"/>
    <xf numFmtId="0" fontId="0" fillId="7" borderId="2" xfId="0" applyFill="1" applyBorder="1"/>
    <xf numFmtId="0" fontId="0" fillId="7" borderId="9" xfId="0" applyFill="1" applyBorder="1"/>
    <xf numFmtId="0" fontId="2" fillId="7" borderId="0" xfId="0" applyFont="1" applyFill="1"/>
    <xf numFmtId="0" fontId="14" fillId="5" borderId="0" xfId="0" applyFont="1" applyFill="1"/>
    <xf numFmtId="0" fontId="14" fillId="5" borderId="4" xfId="0" applyFont="1" applyFill="1" applyBorder="1"/>
    <xf numFmtId="0" fontId="14" fillId="5" borderId="9" xfId="0" applyFont="1" applyFill="1" applyBorder="1"/>
    <xf numFmtId="0" fontId="0" fillId="8" borderId="9" xfId="0" applyFill="1" applyBorder="1"/>
    <xf numFmtId="166" fontId="0" fillId="4" borderId="4" xfId="0" applyNumberFormat="1" applyFill="1" applyBorder="1" applyAlignment="1">
      <alignment horizontal="right"/>
    </xf>
    <xf numFmtId="0" fontId="0" fillId="2" borderId="16" xfId="0" applyFill="1" applyBorder="1"/>
    <xf numFmtId="0" fontId="0" fillId="2" borderId="17" xfId="0" applyFont="1" applyFill="1" applyBorder="1"/>
    <xf numFmtId="0" fontId="0" fillId="2" borderId="19" xfId="0" applyFill="1" applyBorder="1"/>
    <xf numFmtId="167" fontId="0" fillId="3" borderId="2" xfId="0" applyNumberFormat="1" applyFill="1" applyBorder="1"/>
    <xf numFmtId="0" fontId="0" fillId="7" borderId="4" xfId="0" applyFill="1" applyBorder="1"/>
    <xf numFmtId="11" fontId="0" fillId="7" borderId="2" xfId="0" applyNumberFormat="1" applyFill="1" applyBorder="1"/>
    <xf numFmtId="0" fontId="0" fillId="2" borderId="24" xfId="0" applyFill="1" applyBorder="1"/>
    <xf numFmtId="0" fontId="14" fillId="5" borderId="12" xfId="0" applyFont="1" applyFill="1" applyBorder="1"/>
    <xf numFmtId="0" fontId="2" fillId="9" borderId="0" xfId="0" applyFont="1" applyFill="1"/>
    <xf numFmtId="165" fontId="0" fillId="9" borderId="4" xfId="0" applyNumberFormat="1" applyFill="1" applyBorder="1" applyAlignment="1">
      <alignment horizontal="left"/>
    </xf>
    <xf numFmtId="0" fontId="0" fillId="8" borderId="4" xfId="0" applyFill="1" applyBorder="1"/>
    <xf numFmtId="0" fontId="0" fillId="8" borderId="13" xfId="0" applyFill="1" applyBorder="1"/>
    <xf numFmtId="165" fontId="0" fillId="8" borderId="4" xfId="0" applyNumberFormat="1" applyFill="1" applyBorder="1" applyAlignment="1">
      <alignment horizontal="left"/>
    </xf>
    <xf numFmtId="165" fontId="0" fillId="8" borderId="2" xfId="0" applyNumberFormat="1" applyFill="1" applyBorder="1" applyAlignment="1">
      <alignment horizontal="left"/>
    </xf>
    <xf numFmtId="165" fontId="0" fillId="8" borderId="9" xfId="0" applyNumberFormat="1" applyFill="1" applyBorder="1" applyAlignment="1">
      <alignment horizontal="left"/>
    </xf>
    <xf numFmtId="0" fontId="0" fillId="8" borderId="2" xfId="0" applyFill="1" applyBorder="1"/>
    <xf numFmtId="0" fontId="2" fillId="8" borderId="0" xfId="0" applyFont="1" applyFill="1"/>
    <xf numFmtId="11" fontId="0" fillId="8" borderId="2" xfId="0" applyNumberFormat="1" applyFont="1" applyFill="1" applyBorder="1"/>
    <xf numFmtId="0" fontId="2" fillId="2" borderId="25" xfId="0" applyFont="1" applyFill="1" applyBorder="1"/>
    <xf numFmtId="0" fontId="0" fillId="9" borderId="2" xfId="0" applyFill="1" applyBorder="1" applyAlignment="1">
      <alignment horizontal="left"/>
    </xf>
    <xf numFmtId="165" fontId="0" fillId="8" borderId="13" xfId="0" applyNumberFormat="1" applyFill="1" applyBorder="1"/>
    <xf numFmtId="0" fontId="2" fillId="4" borderId="4" xfId="0" applyFont="1" applyFill="1" applyBorder="1"/>
    <xf numFmtId="0" fontId="0" fillId="2" borderId="6" xfId="0" applyFont="1" applyFill="1" applyBorder="1"/>
    <xf numFmtId="165" fontId="0" fillId="4" borderId="2" xfId="0" applyNumberFormat="1" applyFill="1" applyBorder="1"/>
    <xf numFmtId="0" fontId="0" fillId="2" borderId="8" xfId="0" applyFont="1" applyFill="1" applyBorder="1"/>
    <xf numFmtId="165" fontId="0" fillId="10" borderId="9" xfId="0" applyNumberFormat="1" applyFill="1" applyBorder="1"/>
    <xf numFmtId="0" fontId="5" fillId="2" borderId="8" xfId="0" applyFont="1" applyFill="1" applyBorder="1"/>
    <xf numFmtId="0" fontId="0" fillId="2" borderId="10" xfId="0" applyFont="1" applyFill="1" applyBorder="1"/>
    <xf numFmtId="0" fontId="0" fillId="2" borderId="7" xfId="0" applyFont="1" applyFill="1" applyBorder="1"/>
    <xf numFmtId="0" fontId="0" fillId="0" borderId="16" xfId="0" applyFont="1" applyBorder="1"/>
    <xf numFmtId="168" fontId="0" fillId="7" borderId="2" xfId="0" applyNumberFormat="1" applyFill="1" applyBorder="1" applyAlignment="1">
      <alignment horizontal="left"/>
    </xf>
    <xf numFmtId="167" fontId="0" fillId="3" borderId="26" xfId="0" applyNumberFormat="1" applyFill="1" applyBorder="1"/>
    <xf numFmtId="0" fontId="2" fillId="0" borderId="27" xfId="0" applyFont="1" applyBorder="1"/>
    <xf numFmtId="2" fontId="2" fillId="3" borderId="22" xfId="0" applyNumberFormat="1" applyFont="1" applyFill="1" applyBorder="1"/>
    <xf numFmtId="0" fontId="0" fillId="11" borderId="6" xfId="0" applyNumberFormat="1" applyFill="1" applyBorder="1"/>
    <xf numFmtId="0" fontId="0" fillId="11" borderId="2" xfId="0" applyNumberFormat="1" applyFill="1" applyBorder="1"/>
    <xf numFmtId="0" fontId="0" fillId="11" borderId="22" xfId="0" applyNumberFormat="1" applyFill="1" applyBorder="1"/>
    <xf numFmtId="2" fontId="2" fillId="11" borderId="22" xfId="0" applyNumberFormat="1" applyFont="1" applyFill="1" applyBorder="1"/>
    <xf numFmtId="0" fontId="0" fillId="11" borderId="7" xfId="0" applyNumberFormat="1" applyFill="1" applyBorder="1"/>
    <xf numFmtId="0" fontId="10" fillId="2" borderId="0" xfId="0" applyFont="1" applyFill="1" applyAlignment="1">
      <alignment horizontal="center" vertical="center"/>
    </xf>
  </cellXfs>
  <cellStyles count="27">
    <cellStyle name="Accent3" xfId="18" builtinId="3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1" xr:uid="{00000000-0005-0000-0000-00001A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1"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Path of projectile and Pressure Profile</a:t>
            </a:r>
          </a:p>
        </c:rich>
      </c:tx>
      <c:layout>
        <c:manualLayout>
          <c:xMode val="edge"/>
          <c:yMode val="edge"/>
          <c:x val="0.29135442011354401"/>
          <c:y val="2.9197080291970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54396325459301"/>
          <c:y val="0.24351851851851899"/>
          <c:w val="0.70766325423510301"/>
          <c:h val="0.55747591895840598"/>
        </c:manualLayout>
      </c:layout>
      <c:scatterChart>
        <c:scatterStyle val="lineMarker"/>
        <c:varyColors val="0"/>
        <c:ser>
          <c:idx val="0"/>
          <c:order val="0"/>
          <c:tx>
            <c:v>Rocket Path</c:v>
          </c:tx>
          <c:spPr>
            <a:ln w="381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'Free Flight'!$E$2:$E$1038</c:f>
              <c:numCache>
                <c:formatCode>0.000</c:formatCode>
                <c:ptCount val="1037"/>
                <c:pt idx="0">
                  <c:v>0.24530977158945386</c:v>
                </c:pt>
                <c:pt idx="1">
                  <c:v>0.43155792111318125</c:v>
                </c:pt>
                <c:pt idx="2">
                  <c:v>0.61533546295274055</c:v>
                </c:pt>
                <c:pt idx="3">
                  <c:v>0.79670909793745648</c:v>
                </c:pt>
                <c:pt idx="4">
                  <c:v>0.97574287114305236</c:v>
                </c:pt>
                <c:pt idx="5">
                  <c:v>1.1524983114725995</c:v>
                </c:pt>
                <c:pt idx="6">
                  <c:v>1.3270345621627695</c:v>
                </c:pt>
                <c:pt idx="7">
                  <c:v>1.4994085029157405</c:v>
                </c:pt>
                <c:pt idx="8">
                  <c:v>1.6696748642947379</c:v>
                </c:pt>
                <c:pt idx="9">
                  <c:v>1.8378863349651029</c:v>
                </c:pt>
                <c:pt idx="10">
                  <c:v>2.0040936623122616</c:v>
                </c:pt>
                <c:pt idx="11">
                  <c:v>2.1683457469224106</c:v>
                </c:pt>
                <c:pt idx="12">
                  <c:v>2.3306897313705943</c:v>
                </c:pt>
                <c:pt idx="13">
                  <c:v>2.4911710837236436</c:v>
                </c:pt>
                <c:pt idx="14">
                  <c:v>2.6498336761317671</c:v>
                </c:pt>
                <c:pt idx="15">
                  <c:v>2.8067198588520532</c:v>
                </c:pt>
                <c:pt idx="16">
                  <c:v>2.9618705300194259</c:v>
                </c:pt>
                <c:pt idx="17">
                  <c:v>3.1153252014554234</c:v>
                </c:pt>
                <c:pt idx="18">
                  <c:v>3.2671220607822562</c:v>
                </c:pt>
                <c:pt idx="19">
                  <c:v>3.4172980300887446</c:v>
                </c:pt>
                <c:pt idx="20">
                  <c:v>3.5658888213757076</c:v>
                </c:pt>
                <c:pt idx="21">
                  <c:v>3.7129289889910324</c:v>
                </c:pt>
                <c:pt idx="22">
                  <c:v>3.8584519792487697</c:v>
                </c:pt>
                <c:pt idx="23">
                  <c:v>4.0024901774121151</c:v>
                </c:pt>
                <c:pt idx="24">
                  <c:v>4.1450749522068433</c:v>
                </c:pt>
                <c:pt idx="25">
                  <c:v>4.2862366980196045</c:v>
                </c:pt>
                <c:pt idx="26">
                  <c:v>4.4260048749243168</c:v>
                </c:pt>
                <c:pt idx="27">
                  <c:v>4.5644080466696453</c:v>
                </c:pt>
                <c:pt idx="28">
                  <c:v>4.7014739167511461</c:v>
                </c:pt>
                <c:pt idx="29">
                  <c:v>4.837229362682983</c:v>
                </c:pt>
                <c:pt idx="30">
                  <c:v>4.9717004685761523</c:v>
                </c:pt>
                <c:pt idx="31">
                  <c:v>5.1049125561228017</c:v>
                </c:pt>
                <c:pt idx="32">
                  <c:v>5.2368902140794669</c:v>
                </c:pt>
                <c:pt idx="33">
                  <c:v>5.3676573263357694</c:v>
                </c:pt>
                <c:pt idx="34">
                  <c:v>5.4972370986493706</c:v>
                </c:pt>
                <c:pt idx="35">
                  <c:v>5.6256520841226303</c:v>
                </c:pt>
                <c:pt idx="36">
                  <c:v>5.7529242074914606</c:v>
                </c:pt>
                <c:pt idx="37">
                  <c:v>5.8790747882923258</c:v>
                </c:pt>
                <c:pt idx="38">
                  <c:v>6.0041245629690723</c:v>
                </c:pt>
                <c:pt idx="39">
                  <c:v>6.1280937059773715</c:v>
                </c:pt>
                <c:pt idx="40">
                  <c:v>6.2510018499408835</c:v>
                </c:pt>
                <c:pt idx="41">
                  <c:v>6.3728681049098999</c:v>
                </c:pt>
                <c:pt idx="42">
                  <c:v>6.4937110767700572</c:v>
                </c:pt>
                <c:pt idx="43">
                  <c:v>6.6135488848457911</c:v>
                </c:pt>
                <c:pt idx="44">
                  <c:v>6.732399178740498</c:v>
                </c:pt>
                <c:pt idx="45">
                  <c:v>6.8502791544528199</c:v>
                </c:pt>
                <c:pt idx="46">
                  <c:v>6.9672055698061177</c:v>
                </c:pt>
                <c:pt idx="47">
                  <c:v>7.0831947592260116</c:v>
                </c:pt>
                <c:pt idx="48">
                  <c:v>7.1982626478987957</c:v>
                </c:pt>
                <c:pt idx="49">
                  <c:v>7.3124247653416319</c:v>
                </c:pt>
                <c:pt idx="50">
                  <c:v>7.4256962584136446</c:v>
                </c:pt>
                <c:pt idx="51">
                  <c:v>7.5380919037953582</c:v>
                </c:pt>
                <c:pt idx="52">
                  <c:v>7.6496261199623703</c:v>
                </c:pt>
                <c:pt idx="53">
                  <c:v>7.7603129786776757</c:v>
                </c:pt>
                <c:pt idx="54">
                  <c:v>7.8701662160257113</c:v>
                </c:pt>
                <c:pt idx="55">
                  <c:v>7.9791992430098917</c:v>
                </c:pt>
                <c:pt idx="56">
                  <c:v>8.0874251557342198</c:v>
                </c:pt>
                <c:pt idx="57">
                  <c:v>8.1948567451884315</c:v>
                </c:pt>
                <c:pt idx="58">
                  <c:v>8.3015065066550608</c:v>
                </c:pt>
                <c:pt idx="59">
                  <c:v>8.4073866487558444</c:v>
                </c:pt>
                <c:pt idx="60">
                  <c:v>8.5125091021539614</c:v>
                </c:pt>
                <c:pt idx="61">
                  <c:v>8.6168855279276819</c:v>
                </c:pt>
                <c:pt idx="62">
                  <c:v>8.7205273256302451</c:v>
                </c:pt>
                <c:pt idx="63">
                  <c:v>8.8234456410499646</c:v>
                </c:pt>
                <c:pt idx="64">
                  <c:v>8.9256513736838574</c:v>
                </c:pt>
                <c:pt idx="65">
                  <c:v>9.0271551839374027</c:v>
                </c:pt>
                <c:pt idx="66">
                  <c:v>9.1279675000623932</c:v>
                </c:pt>
                <c:pt idx="67">
                  <c:v>9.2280985248442313</c:v>
                </c:pt>
                <c:pt idx="68">
                  <c:v>9.3275582420494789</c:v>
                </c:pt>
                <c:pt idx="69">
                  <c:v>9.4263564226438739</c:v>
                </c:pt>
                <c:pt idx="70">
                  <c:v>9.5245026307905807</c:v>
                </c:pt>
                <c:pt idx="71">
                  <c:v>9.6220062296379325</c:v>
                </c:pt>
                <c:pt idx="72">
                  <c:v>9.7188763869054497</c:v>
                </c:pt>
                <c:pt idx="73">
                  <c:v>9.815122080276554</c:v>
                </c:pt>
                <c:pt idx="74">
                  <c:v>9.9107521026059171</c:v>
                </c:pt>
                <c:pt idx="75">
                  <c:v>10.005775066949067</c:v>
                </c:pt>
                <c:pt idx="76">
                  <c:v>10.100199411421464</c:v>
                </c:pt>
                <c:pt idx="77">
                  <c:v>10.194033403893954</c:v>
                </c:pt>
                <c:pt idx="78">
                  <c:v>10.287285146531163</c:v>
                </c:pt>
                <c:pt idx="79">
                  <c:v>10.379962580179095</c:v>
                </c:pt>
                <c:pt idx="80">
                  <c:v>10.47207348860791</c:v>
                </c:pt>
                <c:pt idx="81">
                  <c:v>10.563625502615569</c:v>
                </c:pt>
                <c:pt idx="82">
                  <c:v>10.654626103997803</c:v>
                </c:pt>
                <c:pt idx="83">
                  <c:v>10.745082629389588</c:v>
                </c:pt>
                <c:pt idx="84">
                  <c:v>10.835002273983074</c:v>
                </c:pt>
                <c:pt idx="85">
                  <c:v>10.924392095126723</c:v>
                </c:pt>
                <c:pt idx="86">
                  <c:v>11.013259015810178</c:v>
                </c:pt>
                <c:pt idx="87">
                  <c:v>11.101609828039159</c:v>
                </c:pt>
                <c:pt idx="88">
                  <c:v>11.189451196104567</c:v>
                </c:pt>
                <c:pt idx="89">
                  <c:v>11.276789659749719</c:v>
                </c:pt>
                <c:pt idx="90">
                  <c:v>11.3636316372395</c:v>
                </c:pt>
                <c:pt idx="91">
                  <c:v>11.449983428335065</c:v>
                </c:pt>
                <c:pt idx="92">
                  <c:v>11.535851217177534</c:v>
                </c:pt>
                <c:pt idx="93">
                  <c:v>11.621241075084033</c:v>
                </c:pt>
                <c:pt idx="94">
                  <c:v>11.70615896325921</c:v>
                </c:pt>
                <c:pt idx="95">
                  <c:v>11.790610735425316</c:v>
                </c:pt>
                <c:pt idx="96">
                  <c:v>11.87460214037373</c:v>
                </c:pt>
                <c:pt idx="97">
                  <c:v>11.958138824440741</c:v>
                </c:pt>
                <c:pt idx="98">
                  <c:v>12.041226333910268</c:v>
                </c:pt>
                <c:pt idx="99">
                  <c:v>12.123870117346078</c:v>
                </c:pt>
                <c:pt idx="100">
                  <c:v>12.206075527855967</c:v>
                </c:pt>
                <c:pt idx="101">
                  <c:v>12.287847825290275</c:v>
                </c:pt>
                <c:pt idx="102">
                  <c:v>12.369192178377</c:v>
                </c:pt>
                <c:pt idx="103">
                  <c:v>12.450113666795682</c:v>
                </c:pt>
                <c:pt idx="104">
                  <c:v>12.530617283192159</c:v>
                </c:pt>
                <c:pt idx="105">
                  <c:v>12.610707935136201</c:v>
                </c:pt>
                <c:pt idx="106">
                  <c:v>12.690390447023937</c:v>
                </c:pt>
                <c:pt idx="107">
                  <c:v>12.769669561926939</c:v>
                </c:pt>
                <c:pt idx="108">
                  <c:v>12.848549943389761</c:v>
                </c:pt>
                <c:pt idx="109">
                  <c:v>12.927036177177595</c:v>
                </c:pt>
                <c:pt idx="110">
                  <c:v>13.005132772975751</c:v>
                </c:pt>
                <c:pt idx="111">
                  <c:v>13.082844166042491</c:v>
                </c:pt>
                <c:pt idx="112">
                  <c:v>13.160174718816773</c:v>
                </c:pt>
                <c:pt idx="113">
                  <c:v>13.237128722482352</c:v>
                </c:pt>
                <c:pt idx="114">
                  <c:v>13.313710398489658</c:v>
                </c:pt>
                <c:pt idx="115">
                  <c:v>13.389923900036791</c:v>
                </c:pt>
                <c:pt idx="116">
                  <c:v>13.465773313510963</c:v>
                </c:pt>
                <c:pt idx="117">
                  <c:v>13.541262659891615</c:v>
                </c:pt>
                <c:pt idx="118">
                  <c:v>13.616395896116446</c:v>
                </c:pt>
                <c:pt idx="119">
                  <c:v>13.691176916411505</c:v>
                </c:pt>
                <c:pt idx="120">
                  <c:v>13.765609553586474</c:v>
                </c:pt>
                <c:pt idx="121">
                  <c:v>13.839697580296217</c:v>
                </c:pt>
                <c:pt idx="122">
                  <c:v>13.913444710269658</c:v>
                </c:pt>
                <c:pt idx="123">
                  <c:v>13.986854599506973</c:v>
                </c:pt>
                <c:pt idx="124">
                  <c:v>14.059930847446072</c:v>
                </c:pt>
                <c:pt idx="125">
                  <c:v>14.132676998099313</c:v>
                </c:pt>
                <c:pt idx="126">
                  <c:v>14.205096541161353</c:v>
                </c:pt>
                <c:pt idx="127">
                  <c:v>14.277192913088982</c:v>
                </c:pt>
                <c:pt idx="128">
                  <c:v>14.348969498153812</c:v>
                </c:pt>
                <c:pt idx="129">
                  <c:v>14.420429629468609</c:v>
                </c:pt>
                <c:pt idx="130">
                  <c:v>14.491576589988071</c:v>
                </c:pt>
                <c:pt idx="131">
                  <c:v>14.562413613484773</c:v>
                </c:pt>
                <c:pt idx="132">
                  <c:v>14.632943885501049</c:v>
                </c:pt>
                <c:pt idx="133">
                  <c:v>14.703170544277496</c:v>
                </c:pt>
                <c:pt idx="134">
                  <c:v>14.773096681658764</c:v>
                </c:pt>
                <c:pt idx="135">
                  <c:v>14.842725343977332</c:v>
                </c:pt>
                <c:pt idx="136">
                  <c:v>14.912059532915862</c:v>
                </c:pt>
                <c:pt idx="137">
                  <c:v>14.981102206348774</c:v>
                </c:pt>
                <c:pt idx="138">
                  <c:v>15.049856279163617</c:v>
                </c:pt>
                <c:pt idx="139">
                  <c:v>15.11832462406282</c:v>
                </c:pt>
                <c:pt idx="140">
                  <c:v>15.186510072346382</c:v>
                </c:pt>
                <c:pt idx="141">
                  <c:v>15.254415414676027</c:v>
                </c:pt>
                <c:pt idx="142">
                  <c:v>15.322043401821341</c:v>
                </c:pt>
                <c:pt idx="143">
                  <c:v>15.389396745388419</c:v>
                </c:pt>
                <c:pt idx="144">
                  <c:v>15.456478118531461</c:v>
                </c:pt>
                <c:pt idx="145">
                  <c:v>15.523290156647835</c:v>
                </c:pt>
                <c:pt idx="146">
                  <c:v>15.58983545805704</c:v>
                </c:pt>
                <c:pt idx="147">
                  <c:v>15.656116584664007</c:v>
                </c:pt>
                <c:pt idx="148">
                  <c:v>15.722136062607161</c:v>
                </c:pt>
                <c:pt idx="149">
                  <c:v>15.787896382891683</c:v>
                </c:pt>
                <c:pt idx="150">
                  <c:v>15.853400002008339</c:v>
                </c:pt>
                <c:pt idx="151">
                  <c:v>15.918649342538286</c:v>
                </c:pt>
                <c:pt idx="152">
                  <c:v>15.983646793744215</c:v>
                </c:pt>
                <c:pt idx="153">
                  <c:v>16.048394712148216</c:v>
                </c:pt>
                <c:pt idx="154">
                  <c:v>16.112895422096692</c:v>
                </c:pt>
                <c:pt idx="155">
                  <c:v>16.177151216312673</c:v>
                </c:pt>
                <c:pt idx="156">
                  <c:v>16.241164356435874</c:v>
                </c:pt>
                <c:pt idx="157">
                  <c:v>16.3049370735508</c:v>
                </c:pt>
                <c:pt idx="158">
                  <c:v>16.368471568703228</c:v>
                </c:pt>
                <c:pt idx="159">
                  <c:v>16.431770013405334</c:v>
                </c:pt>
                <c:pt idx="160">
                  <c:v>16.494834550129806</c:v>
                </c:pt>
                <c:pt idx="161">
                  <c:v>16.557667292793184</c:v>
                </c:pt>
                <c:pt idx="162">
                  <c:v>16.62027032722872</c:v>
                </c:pt>
                <c:pt idx="163">
                  <c:v>16.682645711649048</c:v>
                </c:pt>
                <c:pt idx="164">
                  <c:v>16.744795477098862</c:v>
                </c:pt>
                <c:pt idx="165">
                  <c:v>16.806721627897918</c:v>
                </c:pt>
                <c:pt idx="166">
                  <c:v>16.868426142074593</c:v>
                </c:pt>
                <c:pt idx="167">
                  <c:v>16.929910971790179</c:v>
                </c:pt>
                <c:pt idx="168">
                  <c:v>16.991178043754232</c:v>
                </c:pt>
                <c:pt idx="169">
                  <c:v>17.052229259631126</c:v>
                </c:pt>
                <c:pt idx="170">
                  <c:v>17.113066496438076</c:v>
                </c:pt>
                <c:pt idx="171">
                  <c:v>17.17369160693482</c:v>
                </c:pt>
                <c:pt idx="172">
                  <c:v>17.234106420005162</c:v>
                </c:pt>
                <c:pt idx="173">
                  <c:v>17.294312741030581</c:v>
                </c:pt>
                <c:pt idx="174">
                  <c:v>17.35431235225612</c:v>
                </c:pt>
                <c:pt idx="175">
                  <c:v>17.414107013148698</c:v>
                </c:pt>
                <c:pt idx="176">
                  <c:v>17.473698460748079</c:v>
                </c:pt>
                <c:pt idx="177">
                  <c:v>17.533088410010627</c:v>
                </c:pt>
                <c:pt idx="178">
                  <c:v>17.592278554146059</c:v>
                </c:pt>
                <c:pt idx="179">
                  <c:v>17.65127056494735</c:v>
                </c:pt>
                <c:pt idx="180">
                  <c:v>17.710066093113937</c:v>
                </c:pt>
                <c:pt idx="181">
                  <c:v>17.768666768568426</c:v>
                </c:pt>
                <c:pt idx="182">
                  <c:v>17.827074200766891</c:v>
                </c:pt>
                <c:pt idx="183">
                  <c:v>17.885289979002977</c:v>
                </c:pt>
                <c:pt idx="184">
                  <c:v>17.943315672705921</c:v>
                </c:pt>
                <c:pt idx="185">
                  <c:v>18.00115283173265</c:v>
                </c:pt>
                <c:pt idx="186">
                  <c:v>18.058802986654058</c:v>
                </c:pt>
                <c:pt idx="187">
                  <c:v>18.11626764903567</c:v>
                </c:pt>
                <c:pt idx="188">
                  <c:v>18.173548311712736</c:v>
                </c:pt>
                <c:pt idx="189">
                  <c:v>18.230646449059947</c:v>
                </c:pt>
                <c:pt idx="190">
                  <c:v>18.287563517255887</c:v>
                </c:pt>
                <c:pt idx="191">
                  <c:v>18.344300954542305</c:v>
                </c:pt>
                <c:pt idx="192">
                  <c:v>18.400860181478393</c:v>
                </c:pt>
                <c:pt idx="193">
                  <c:v>18.457242601190092</c:v>
                </c:pt>
                <c:pt idx="194">
                  <c:v>18.513449599614649</c:v>
                </c:pt>
                <c:pt idx="195">
                  <c:v>18.569482545740435</c:v>
                </c:pt>
                <c:pt idx="196">
                  <c:v>18.625342791842201</c:v>
                </c:pt>
                <c:pt idx="197">
                  <c:v>18.681031673711821</c:v>
                </c:pt>
                <c:pt idx="198">
                  <c:v>18.73655051088468</c:v>
                </c:pt>
                <c:pt idx="199">
                  <c:v>18.791900606861752</c:v>
                </c:pt>
                <c:pt idx="200">
                  <c:v>18.8470832493275</c:v>
                </c:pt>
                <c:pt idx="201">
                  <c:v>18.902099710363686</c:v>
                </c:pt>
                <c:pt idx="202">
                  <c:v>18.956951246659163</c:v>
                </c:pt>
                <c:pt idx="203">
                  <c:v>19.011639099715765</c:v>
                </c:pt>
                <c:pt idx="204">
                  <c:v>19.066164496050366</c:v>
                </c:pt>
                <c:pt idx="205">
                  <c:v>19.12052864739319</c:v>
                </c:pt>
                <c:pt idx="206">
                  <c:v>19.17473275088248</c:v>
                </c:pt>
                <c:pt idx="207">
                  <c:v>19.22877798925558</c:v>
                </c:pt>
                <c:pt idx="208">
                  <c:v>19.282665531036507</c:v>
                </c:pt>
                <c:pt idx="209">
                  <c:v>19.33639653072013</c:v>
                </c:pt>
                <c:pt idx="210">
                  <c:v>19.389972128952969</c:v>
                </c:pt>
                <c:pt idx="211">
                  <c:v>19.443393452710755</c:v>
                </c:pt>
                <c:pt idx="212">
                  <c:v>19.496661615472767</c:v>
                </c:pt>
                <c:pt idx="213">
                  <c:v>19.549777717393066</c:v>
                </c:pt>
                <c:pt idx="214">
                  <c:v>19.602742845468626</c:v>
                </c:pt>
                <c:pt idx="215">
                  <c:v>19.655558073704515</c:v>
                </c:pt>
                <c:pt idx="216">
                  <c:v>19.708224463276128</c:v>
                </c:pt>
                <c:pt idx="217">
                  <c:v>19.760743062688562</c:v>
                </c:pt>
                <c:pt idx="218">
                  <c:v>19.81311490793318</c:v>
                </c:pt>
                <c:pt idx="219">
                  <c:v>19.865341022641449</c:v>
                </c:pt>
                <c:pt idx="220">
                  <c:v>19.917422418236086</c:v>
                </c:pt>
                <c:pt idx="221">
                  <c:v>19.969360094079597</c:v>
                </c:pt>
                <c:pt idx="222">
                  <c:v>20.021155037620247</c:v>
                </c:pt>
                <c:pt idx="223">
                  <c:v>20.07280822453551</c:v>
                </c:pt>
                <c:pt idx="224">
                  <c:v>20.124320618873089</c:v>
                </c:pt>
                <c:pt idx="225">
                  <c:v>20.175693173189511</c:v>
                </c:pt>
                <c:pt idx="226">
                  <c:v>20.226926828686402</c:v>
                </c:pt>
                <c:pt idx="227">
                  <c:v>20.27802251534445</c:v>
                </c:pt>
                <c:pt idx="228">
                  <c:v>20.328981152055125</c:v>
                </c:pt>
                <c:pt idx="229">
                  <c:v>20.379803646750215</c:v>
                </c:pt>
                <c:pt idx="230">
                  <c:v>20.430490896529189</c:v>
                </c:pt>
                <c:pt idx="231">
                  <c:v>20.481043787784493</c:v>
                </c:pt>
                <c:pt idx="232">
                  <c:v>20.531463196324768</c:v>
                </c:pt>
                <c:pt idx="233">
                  <c:v>20.581749987496067</c:v>
                </c:pt>
                <c:pt idx="234">
                  <c:v>20.631905016301111</c:v>
                </c:pt>
                <c:pt idx="235">
                  <c:v>20.681929127516607</c:v>
                </c:pt>
                <c:pt idx="236">
                  <c:v>20.731823155808723</c:v>
                </c:pt>
                <c:pt idx="237">
                  <c:v>20.781587925846683</c:v>
                </c:pt>
                <c:pt idx="238">
                  <c:v>20.831224252414607</c:v>
                </c:pt>
                <c:pt idx="239">
                  <c:v>20.880732940521558</c:v>
                </c:pt>
                <c:pt idx="240">
                  <c:v>20.930114785509897</c:v>
                </c:pt>
                <c:pt idx="241">
                  <c:v>20.979370573161951</c:v>
                </c:pt>
                <c:pt idx="242">
                  <c:v>21.028501079805046</c:v>
                </c:pt>
                <c:pt idx="243">
                  <c:v>21.077507072414921</c:v>
                </c:pt>
                <c:pt idx="244">
                  <c:v>21.126389308717592</c:v>
                </c:pt>
                <c:pt idx="245">
                  <c:v>21.175148537289672</c:v>
                </c:pt>
                <c:pt idx="246">
                  <c:v>21.223785497657211</c:v>
                </c:pt>
                <c:pt idx="247">
                  <c:v>21.27230092039304</c:v>
                </c:pt>
                <c:pt idx="248">
                  <c:v>21.320695527212717</c:v>
                </c:pt>
                <c:pt idx="249">
                  <c:v>21.368970031069065</c:v>
                </c:pt>
                <c:pt idx="250">
                  <c:v>21.417125136245335</c:v>
                </c:pt>
                <c:pt idx="251">
                  <c:v>21.46516153844706</c:v>
                </c:pt>
                <c:pt idx="252">
                  <c:v>21.513079924892562</c:v>
                </c:pt>
                <c:pt idx="253">
                  <c:v>21.560880974402245</c:v>
                </c:pt>
                <c:pt idx="254">
                  <c:v>21.608565357486597</c:v>
                </c:pt>
                <c:pt idx="255">
                  <c:v>21.656133736433002</c:v>
                </c:pt>
                <c:pt idx="256">
                  <c:v>21.703586765391364</c:v>
                </c:pt>
                <c:pt idx="257">
                  <c:v>21.750925090458566</c:v>
                </c:pt>
                <c:pt idx="258">
                  <c:v>21.798149349761811</c:v>
                </c:pt>
                <c:pt idx="259">
                  <c:v>21.845260173540844</c:v>
                </c:pt>
                <c:pt idx="260">
                  <c:v>21.892258184229124</c:v>
                </c:pt>
                <c:pt idx="261">
                  <c:v>21.939143996533915</c:v>
                </c:pt>
                <c:pt idx="262">
                  <c:v>21.985918217515369</c:v>
                </c:pt>
                <c:pt idx="263">
                  <c:v>22.032581446664615</c:v>
                </c:pt>
                <c:pt idx="264">
                  <c:v>22.079134275980849</c:v>
                </c:pt>
                <c:pt idx="265">
                  <c:v>22.125577290047499</c:v>
                </c:pt>
                <c:pt idx="266">
                  <c:v>22.171911066107441</c:v>
                </c:pt>
                <c:pt idx="267">
                  <c:v>22.218136174137321</c:v>
                </c:pt>
                <c:pt idx="268">
                  <c:v>22.264253176920985</c:v>
                </c:pt>
                <c:pt idx="269">
                  <c:v>22.310262630122054</c:v>
                </c:pt>
                <c:pt idx="270">
                  <c:v>22.356165082355659</c:v>
                </c:pt>
                <c:pt idx="271">
                  <c:v>22.401961075259354</c:v>
                </c:pt>
                <c:pt idx="272">
                  <c:v>22.447651143563235</c:v>
                </c:pt>
                <c:pt idx="273">
                  <c:v>22.49323581515927</c:v>
                </c:pt>
                <c:pt idx="274">
                  <c:v>22.538715611169895</c:v>
                </c:pt>
                <c:pt idx="275">
                  <c:v>22.584091046015843</c:v>
                </c:pt>
                <c:pt idx="276">
                  <c:v>22.629362627483268</c:v>
                </c:pt>
                <c:pt idx="277">
                  <c:v>22.67453085679017</c:v>
                </c:pt>
                <c:pt idx="278">
                  <c:v>22.719596228652133</c:v>
                </c:pt>
                <c:pt idx="279">
                  <c:v>22.764559231347391</c:v>
                </c:pt>
                <c:pt idx="280">
                  <c:v>22.809420346781252</c:v>
                </c:pt>
                <c:pt idx="281">
                  <c:v>22.854180050549896</c:v>
                </c:pt>
                <c:pt idx="282">
                  <c:v>22.898838812003554</c:v>
                </c:pt>
                <c:pt idx="283">
                  <c:v>22.94339709430907</c:v>
                </c:pt>
                <c:pt idx="284">
                  <c:v>22.987855354511915</c:v>
                </c:pt>
                <c:pt idx="285">
                  <c:v>23.032214043597602</c:v>
                </c:pt>
                <c:pt idx="286">
                  <c:v>23.076473606552561</c:v>
                </c:pt>
                <c:pt idx="287">
                  <c:v>23.120634482424482</c:v>
                </c:pt>
                <c:pt idx="288">
                  <c:v>23.164697104382121</c:v>
                </c:pt>
                <c:pt idx="289">
                  <c:v>23.208661899774597</c:v>
                </c:pt>
                <c:pt idx="290">
                  <c:v>23.2525292901902</c:v>
                </c:pt>
                <c:pt idx="291">
                  <c:v>23.296299691514708</c:v>
                </c:pt>
                <c:pt idx="292">
                  <c:v>23.339973513989232</c:v>
                </c:pt>
                <c:pt idx="293">
                  <c:v>23.383551162267608</c:v>
                </c:pt>
                <c:pt idx="294">
                  <c:v>23.42703303547334</c:v>
                </c:pt>
                <c:pt idx="295">
                  <c:v>23.470419527256098</c:v>
                </c:pt>
                <c:pt idx="296">
                  <c:v>23.513711025847812</c:v>
                </c:pt>
                <c:pt idx="297">
                  <c:v>23.556907914118327</c:v>
                </c:pt>
                <c:pt idx="298">
                  <c:v>23.600010569630662</c:v>
                </c:pt>
                <c:pt idx="299">
                  <c:v>23.643019364695906</c:v>
                </c:pt>
                <c:pt idx="300">
                  <c:v>23.685934666427684</c:v>
                </c:pt>
                <c:pt idx="301">
                  <c:v>23.728756836796283</c:v>
                </c:pt>
                <c:pt idx="302">
                  <c:v>23.771486232682406</c:v>
                </c:pt>
                <c:pt idx="303">
                  <c:v>23.81412320593056</c:v>
                </c:pt>
                <c:pt idx="304">
                  <c:v>23.856668103402111</c:v>
                </c:pt>
                <c:pt idx="305">
                  <c:v>23.89912126702799</c:v>
                </c:pt>
                <c:pt idx="306">
                  <c:v>23.941483033861086</c:v>
                </c:pt>
                <c:pt idx="307">
                  <c:v>23.983753736128289</c:v>
                </c:pt>
                <c:pt idx="308">
                  <c:v>24.025933701282248</c:v>
                </c:pt>
                <c:pt idx="309">
                  <c:v>24.068023252052782</c:v>
                </c:pt>
                <c:pt idx="310">
                  <c:v>24.110022706498039</c:v>
                </c:pt>
                <c:pt idx="311">
                  <c:v>24.151932378055307</c:v>
                </c:pt>
                <c:pt idx="312">
                  <c:v>24.193752575591574</c:v>
                </c:pt>
                <c:pt idx="313">
                  <c:v>24.235483603453794</c:v>
                </c:pt>
                <c:pt idx="314">
                  <c:v>24.277125761518864</c:v>
                </c:pt>
                <c:pt idx="315">
                  <c:v>24.318679345243332</c:v>
                </c:pt>
                <c:pt idx="316">
                  <c:v>24.360144645712854</c:v>
                </c:pt>
                <c:pt idx="317">
                  <c:v>24.401521949691368</c:v>
                </c:pt>
                <c:pt idx="318">
                  <c:v>24.442811539670011</c:v>
                </c:pt>
                <c:pt idx="319">
                  <c:v>24.484013693915792</c:v>
                </c:pt>
                <c:pt idx="320">
                  <c:v>24.525128686520009</c:v>
                </c:pt>
                <c:pt idx="321">
                  <c:v>24.566156787446417</c:v>
                </c:pt>
                <c:pt idx="322">
                  <c:v>24.607098262579154</c:v>
                </c:pt>
                <c:pt idx="323">
                  <c:v>24.647953373770427</c:v>
                </c:pt>
                <c:pt idx="324">
                  <c:v>24.688722378887956</c:v>
                </c:pt>
                <c:pt idx="325">
                  <c:v>24.729405531862199</c:v>
                </c:pt>
                <c:pt idx="326">
                  <c:v>24.770003082733314</c:v>
                </c:pt>
                <c:pt idx="327">
                  <c:v>24.810515277697931</c:v>
                </c:pt>
                <c:pt idx="328">
                  <c:v>24.85094235915566</c:v>
                </c:pt>
                <c:pt idx="329">
                  <c:v>24.891284565755395</c:v>
                </c:pt>
                <c:pt idx="330">
                  <c:v>24.931542132441379</c:v>
                </c:pt>
                <c:pt idx="331">
                  <c:v>24.971715290499066</c:v>
                </c:pt>
                <c:pt idx="332">
                  <c:v>25.011804267600734</c:v>
                </c:pt>
                <c:pt idx="333">
                  <c:v>25.051809287850904</c:v>
                </c:pt>
                <c:pt idx="334">
                  <c:v>25.091730571831523</c:v>
                </c:pt>
                <c:pt idx="335">
                  <c:v>25.131568336646929</c:v>
                </c:pt>
                <c:pt idx="336">
                  <c:v>25.171322795968599</c:v>
                </c:pt>
                <c:pt idx="337">
                  <c:v>25.2109941600797</c:v>
                </c:pt>
                <c:pt idx="338">
                  <c:v>25.250582635919375</c:v>
                </c:pt>
                <c:pt idx="339">
                  <c:v>25.29008842712685</c:v>
                </c:pt>
                <c:pt idx="340">
                  <c:v>25.329511734085322</c:v>
                </c:pt>
                <c:pt idx="341">
                  <c:v>25.368852753965609</c:v>
                </c:pt>
                <c:pt idx="342">
                  <c:v>25.408111680769586</c:v>
                </c:pt>
                <c:pt idx="343">
                  <c:v>25.447288705373424</c:v>
                </c:pt>
                <c:pt idx="344">
                  <c:v>25.486384015570579</c:v>
                </c:pt>
                <c:pt idx="345">
                  <c:v>25.525397796114586</c:v>
                </c:pt>
                <c:pt idx="346">
                  <c:v>25.564330228761616</c:v>
                </c:pt>
                <c:pt idx="347">
                  <c:v>25.603181492312814</c:v>
                </c:pt>
                <c:pt idx="348">
                  <c:v>25.641951762656422</c:v>
                </c:pt>
                <c:pt idx="349">
                  <c:v>25.680641212809679</c:v>
                </c:pt>
                <c:pt idx="350">
                  <c:v>25.719250012960476</c:v>
                </c:pt>
                <c:pt idx="351">
                  <c:v>25.75777833050881</c:v>
                </c:pt>
                <c:pt idx="352">
                  <c:v>25.796226330107995</c:v>
                </c:pt>
                <c:pt idx="353">
                  <c:v>25.834594173705653</c:v>
                </c:pt>
                <c:pt idx="354">
                  <c:v>25.872882020584466</c:v>
                </c:pt>
                <c:pt idx="355">
                  <c:v>25.9110900274027</c:v>
                </c:pt>
                <c:pt idx="356">
                  <c:v>25.949218348234503</c:v>
                </c:pt>
                <c:pt idx="357">
                  <c:v>25.987267134609947</c:v>
                </c:pt>
                <c:pt idx="358">
                  <c:v>26.02523653555486</c:v>
                </c:pt>
                <c:pt idx="359">
                  <c:v>26.063126697630405</c:v>
                </c:pt>
                <c:pt idx="360">
                  <c:v>26.100937764972407</c:v>
                </c:pt>
                <c:pt idx="361">
                  <c:v>26.138669879330468</c:v>
                </c:pt>
                <c:pt idx="362">
                  <c:v>26.176323180106817</c:v>
                </c:pt>
                <c:pt idx="363">
                  <c:v>26.213897804394907</c:v>
                </c:pt>
                <c:pt idx="364">
                  <c:v>26.251393887017798</c:v>
                </c:pt>
                <c:pt idx="365">
                  <c:v>26.288811560566248</c:v>
                </c:pt>
                <c:pt idx="366">
                  <c:v>26.326150955436589</c:v>
                </c:pt>
                <c:pt idx="367">
                  <c:v>26.363412199868332</c:v>
                </c:pt>
                <c:pt idx="368">
                  <c:v>26.400595419981514</c:v>
                </c:pt>
                <c:pt idx="369">
                  <c:v>26.437700739813799</c:v>
                </c:pt>
                <c:pt idx="370">
                  <c:v>26.474728281357326</c:v>
                </c:pt>
                <c:pt idx="371">
                  <c:v>26.511678164595271</c:v>
                </c:pt>
                <c:pt idx="372">
                  <c:v>26.548550507538177</c:v>
                </c:pt>
                <c:pt idx="373">
                  <c:v>26.585345426260005</c:v>
                </c:pt>
                <c:pt idx="374">
                  <c:v>26.622063034933909</c:v>
                </c:pt>
                <c:pt idx="375">
                  <c:v>26.658703445867769</c:v>
                </c:pt>
                <c:pt idx="376">
                  <c:v>26.695266769539433</c:v>
                </c:pt>
                <c:pt idx="377">
                  <c:v>26.731753114631708</c:v>
                </c:pt>
                <c:pt idx="378">
                  <c:v>26.768162588067053</c:v>
                </c:pt>
                <c:pt idx="379">
                  <c:v>26.804495295042024</c:v>
                </c:pt>
                <c:pt idx="380">
                  <c:v>26.840751339061423</c:v>
                </c:pt>
                <c:pt idx="381">
                  <c:v>26.876930821972191</c:v>
                </c:pt>
                <c:pt idx="382">
                  <c:v>26.913033843996999</c:v>
                </c:pt>
                <c:pt idx="383">
                  <c:v>26.949060503767573</c:v>
                </c:pt>
                <c:pt idx="384">
                  <c:v>26.985010898357739</c:v>
                </c:pt>
                <c:pt idx="385">
                  <c:v>27.020885123316177</c:v>
                </c:pt>
                <c:pt idx="386">
                  <c:v>27.056683272698891</c:v>
                </c:pt>
                <c:pt idx="387">
                  <c:v>27.092405439101405</c:v>
                </c:pt>
                <c:pt idx="388">
                  <c:v>27.12805171369066</c:v>
                </c:pt>
                <c:pt idx="389">
                  <c:v>27.16362218623663</c:v>
                </c:pt>
                <c:pt idx="390">
                  <c:v>27.199116945143643</c:v>
                </c:pt>
                <c:pt idx="391">
                  <c:v>27.234536077481422</c:v>
                </c:pt>
                <c:pt idx="392">
                  <c:v>27.269879669015829</c:v>
                </c:pt>
                <c:pt idx="393">
                  <c:v>27.305147804239301</c:v>
                </c:pt>
                <c:pt idx="394">
                  <c:v>27.340340566401039</c:v>
                </c:pt>
                <c:pt idx="395">
                  <c:v>27.375458037536845</c:v>
                </c:pt>
                <c:pt idx="396">
                  <c:v>27.410500298498711</c:v>
                </c:pt>
                <c:pt idx="397">
                  <c:v>27.445467428984092</c:v>
                </c:pt>
                <c:pt idx="398">
                  <c:v>27.480359507564877</c:v>
                </c:pt>
                <c:pt idx="399">
                  <c:v>27.51517661171609</c:v>
                </c:pt>
                <c:pt idx="400">
                  <c:v>27.549918817844269</c:v>
                </c:pt>
                <c:pt idx="401">
                  <c:v>27.584586201315549</c:v>
                </c:pt>
                <c:pt idx="402">
                  <c:v>27.619178836483478</c:v>
                </c:pt>
                <c:pt idx="403">
                  <c:v>27.653696796716485</c:v>
                </c:pt>
                <c:pt idx="404">
                  <c:v>27.688140154425092</c:v>
                </c:pt>
                <c:pt idx="405">
                  <c:v>27.722508981088819</c:v>
                </c:pt>
                <c:pt idx="406">
                  <c:v>27.756803347282766</c:v>
                </c:pt>
                <c:pt idx="407">
                  <c:v>27.791023322703921</c:v>
                </c:pt>
                <c:pt idx="408">
                  <c:v>27.825168976197173</c:v>
                </c:pt>
                <c:pt idx="409">
                  <c:v>27.859240375781003</c:v>
                </c:pt>
                <c:pt idx="410">
                  <c:v>27.893237588672896</c:v>
                </c:pt>
                <c:pt idx="411">
                  <c:v>27.927160681314447</c:v>
                </c:pt>
                <c:pt idx="412">
                  <c:v>27.96100971939617</c:v>
                </c:pt>
                <c:pt idx="413">
                  <c:v>27.994784767882006</c:v>
                </c:pt>
                <c:pt idx="414">
                  <c:v>28.02848589103354</c:v>
                </c:pt>
                <c:pt idx="415">
                  <c:v>28.062113152433916</c:v>
                </c:pt>
                <c:pt idx="416">
                  <c:v>28.095666615011456</c:v>
                </c:pt>
                <c:pt idx="417">
                  <c:v>28.129146341062981</c:v>
                </c:pt>
                <c:pt idx="418">
                  <c:v>28.162552392276844</c:v>
                </c:pt>
                <c:pt idx="419">
                  <c:v>28.195884829755652</c:v>
                </c:pt>
                <c:pt idx="420">
                  <c:v>28.229143714038713</c:v>
                </c:pt>
                <c:pt idx="421">
                  <c:v>28.262329105124184</c:v>
                </c:pt>
                <c:pt idx="422">
                  <c:v>28.295441062490909</c:v>
                </c:pt>
                <c:pt idx="423">
                  <c:v>28.328479645119977</c:v>
                </c:pt>
                <c:pt idx="424">
                  <c:v>28.361444911516006</c:v>
                </c:pt>
                <c:pt idx="425">
                  <c:v>28.394336919728104</c:v>
                </c:pt>
                <c:pt idx="426">
                  <c:v>28.427155727370565</c:v>
                </c:pt>
                <c:pt idx="427">
                  <c:v>28.45990139164326</c:v>
                </c:pt>
                <c:pt idx="428">
                  <c:v>28.492573969351756</c:v>
                </c:pt>
                <c:pt idx="429">
                  <c:v>28.52517351692714</c:v>
                </c:pt>
                <c:pt idx="430">
                  <c:v>28.55770009044555</c:v>
                </c:pt>
                <c:pt idx="431">
                  <c:v>28.590153745647441</c:v>
                </c:pt>
                <c:pt idx="432">
                  <c:v>28.622534537956557</c:v>
                </c:pt>
                <c:pt idx="433">
                  <c:v>28.654842522498612</c:v>
                </c:pt>
                <c:pt idx="434">
                  <c:v>28.687077754119713</c:v>
                </c:pt>
                <c:pt idx="435">
                  <c:v>28.719240287404485</c:v>
                </c:pt>
                <c:pt idx="436">
                  <c:v>28.75133017669393</c:v>
                </c:pt>
                <c:pt idx="437">
                  <c:v>28.783347476103003</c:v>
                </c:pt>
                <c:pt idx="438">
                  <c:v>28.815292239537914</c:v>
                </c:pt>
                <c:pt idx="439">
                  <c:v>28.847164520713157</c:v>
                </c:pt>
                <c:pt idx="440">
                  <c:v>28.878964373168273</c:v>
                </c:pt>
                <c:pt idx="441">
                  <c:v>28.910691850284334</c:v>
                </c:pt>
                <c:pt idx="442">
                  <c:v>28.942347005300174</c:v>
                </c:pt>
                <c:pt idx="443">
                  <c:v>28.973929891328325</c:v>
                </c:pt>
                <c:pt idx="444">
                  <c:v>29.005440561370712</c:v>
                </c:pt>
                <c:pt idx="445">
                  <c:v>29.036879068334077</c:v>
                </c:pt>
                <c:pt idx="446">
                  <c:v>29.068245465045145</c:v>
                </c:pt>
                <c:pt idx="447">
                  <c:v>29.099539804265515</c:v>
                </c:pt>
                <c:pt idx="448">
                  <c:v>29.130762138706313</c:v>
                </c:pt>
                <c:pt idx="449">
                  <c:v>29.16191252104257</c:v>
                </c:pt>
                <c:pt idx="450">
                  <c:v>29.192991003927357</c:v>
                </c:pt>
                <c:pt idx="451">
                  <c:v>29.22399764000566</c:v>
                </c:pt>
                <c:pt idx="452">
                  <c:v>29.254932481928009</c:v>
                </c:pt>
                <c:pt idx="453">
                  <c:v>29.285795582363853</c:v>
                </c:pt>
                <c:pt idx="454">
                  <c:v>29.316586994014695</c:v>
                </c:pt>
                <c:pt idx="455">
                  <c:v>29.347306769626961</c:v>
                </c:pt>
                <c:pt idx="456">
                  <c:v>29.377954962004651</c:v>
                </c:pt>
                <c:pt idx="457">
                  <c:v>29.408531624021734</c:v>
                </c:pt>
                <c:pt idx="458">
                  <c:v>29.439036808634309</c:v>
                </c:pt>
                <c:pt idx="459">
                  <c:v>29.469470568892518</c:v>
                </c:pt>
                <c:pt idx="460">
                  <c:v>29.499832957952233</c:v>
                </c:pt>
                <c:pt idx="461">
                  <c:v>29.530124029086501</c:v>
                </c:pt>
                <c:pt idx="462">
                  <c:v>29.560343835696763</c:v>
                </c:pt>
                <c:pt idx="463">
                  <c:v>29.590492431323852</c:v>
                </c:pt>
                <c:pt idx="464">
                  <c:v>29.620569869658731</c:v>
                </c:pt>
                <c:pt idx="465">
                  <c:v>29.65057620455304</c:v>
                </c:pt>
                <c:pt idx="466">
                  <c:v>29.68051149002941</c:v>
                </c:pt>
                <c:pt idx="467">
                  <c:v>29.710375780291532</c:v>
                </c:pt>
                <c:pt idx="468">
                  <c:v>29.740169129734035</c:v>
                </c:pt>
                <c:pt idx="469">
                  <c:v>29.769891592952135</c:v>
                </c:pt>
                <c:pt idx="470">
                  <c:v>29.799543224751066</c:v>
                </c:pt>
                <c:pt idx="471">
                  <c:v>29.829124080155303</c:v>
                </c:pt>
                <c:pt idx="472">
                  <c:v>29.858634214417563</c:v>
                </c:pt>
                <c:pt idx="473">
                  <c:v>29.88807368302761</c:v>
                </c:pt>
                <c:pt idx="474">
                  <c:v>29.917442541720842</c:v>
                </c:pt>
                <c:pt idx="475">
                  <c:v>29.946740846486676</c:v>
                </c:pt>
                <c:pt idx="476">
                  <c:v>29.975968653576732</c:v>
                </c:pt>
                <c:pt idx="477">
                  <c:v>30.005126019512812</c:v>
                </c:pt>
                <c:pt idx="478">
                  <c:v>30.034213001094685</c:v>
                </c:pt>
                <c:pt idx="479">
                  <c:v>30.063229655407667</c:v>
                </c:pt>
                <c:pt idx="480">
                  <c:v>30.092176039830015</c:v>
                </c:pt>
                <c:pt idx="481">
                  <c:v>30.121052212040116</c:v>
                </c:pt>
                <c:pt idx="482">
                  <c:v>30.149858230023501</c:v>
                </c:pt>
                <c:pt idx="483">
                  <c:v>30.178594152079661</c:v>
                </c:pt>
                <c:pt idx="484">
                  <c:v>30.207260036828679</c:v>
                </c:pt>
                <c:pt idx="485">
                  <c:v>30.235855943217665</c:v>
                </c:pt>
                <c:pt idx="486">
                  <c:v>30.264381930527041</c:v>
                </c:pt>
                <c:pt idx="487">
                  <c:v>30.292838058376596</c:v>
                </c:pt>
                <c:pt idx="488">
                  <c:v>30.321224386731423</c:v>
                </c:pt>
                <c:pt idx="489">
                  <c:v>30.349540975907626</c:v>
                </c:pt>
                <c:pt idx="490">
                  <c:v>30.377787886577885</c:v>
                </c:pt>
                <c:pt idx="491">
                  <c:v>30.405965179776825</c:v>
                </c:pt>
                <c:pt idx="492">
                  <c:v>30.434072916906249</c:v>
                </c:pt>
                <c:pt idx="493">
                  <c:v>30.462111159740171</c:v>
                </c:pt>
                <c:pt idx="494">
                  <c:v>30.490079970429701</c:v>
                </c:pt>
                <c:pt idx="495">
                  <c:v>30.517979411507753</c:v>
                </c:pt>
                <c:pt idx="496">
                  <c:v>30.545809545893608</c:v>
                </c:pt>
                <c:pt idx="497">
                  <c:v>30.573570436897295</c:v>
                </c:pt>
                <c:pt idx="498">
                  <c:v>30.601262148223839</c:v>
                </c:pt>
                <c:pt idx="499">
                  <c:v>30.628884743977341</c:v>
                </c:pt>
                <c:pt idx="500">
                  <c:v>30.656438288664898</c:v>
                </c:pt>
                <c:pt idx="501">
                  <c:v>30.683922847200375</c:v>
                </c:pt>
                <c:pt idx="502">
                  <c:v>30.711338484908044</c:v>
                </c:pt>
                <c:pt idx="503">
                  <c:v>30.738685267526051</c:v>
                </c:pt>
                <c:pt idx="504">
                  <c:v>30.765963261209755</c:v>
                </c:pt>
                <c:pt idx="505">
                  <c:v>30.7931725325349</c:v>
                </c:pt>
                <c:pt idx="506">
                  <c:v>30.820313148500681</c:v>
                </c:pt>
                <c:pt idx="507">
                  <c:v>30.847385176532637</c:v>
                </c:pt>
                <c:pt idx="508">
                  <c:v>30.874388684485421</c:v>
                </c:pt>
                <c:pt idx="509">
                  <c:v>30.901323740645442</c:v>
                </c:pt>
                <c:pt idx="510">
                  <c:v>30.928190413733343</c:v>
                </c:pt>
                <c:pt idx="511">
                  <c:v>30.95498877290639</c:v>
                </c:pt>
                <c:pt idx="512">
                  <c:v>30.981718887760689</c:v>
                </c:pt>
                <c:pt idx="513">
                  <c:v>31.008380828333294</c:v>
                </c:pt>
                <c:pt idx="514">
                  <c:v>31.034974665104201</c:v>
                </c:pt>
                <c:pt idx="515">
                  <c:v>31.061500468998183</c:v>
                </c:pt>
                <c:pt idx="516">
                  <c:v>31.087958311386537</c:v>
                </c:pt>
                <c:pt idx="517">
                  <c:v>31.114348264088694</c:v>
                </c:pt>
                <c:pt idx="518">
                  <c:v>31.140670399373704</c:v>
                </c:pt>
                <c:pt idx="519">
                  <c:v>31.16692478996162</c:v>
                </c:pt>
                <c:pt idx="520">
                  <c:v>31.193111509024742</c:v>
                </c:pt>
                <c:pt idx="521">
                  <c:v>31.219230630188772</c:v>
                </c:pt>
                <c:pt idx="522">
                  <c:v>31.245282227533842</c:v>
                </c:pt>
                <c:pt idx="523">
                  <c:v>31.271266375595449</c:v>
                </c:pt>
                <c:pt idx="524">
                  <c:v>31.297183149365242</c:v>
                </c:pt>
                <c:pt idx="525">
                  <c:v>31.323032624291759</c:v>
                </c:pt>
                <c:pt idx="526">
                  <c:v>31.348814876281004</c:v>
                </c:pt>
                <c:pt idx="527">
                  <c:v>31.374529981696959</c:v>
                </c:pt>
                <c:pt idx="528">
                  <c:v>31.400178017361977</c:v>
                </c:pt>
                <c:pt idx="529">
                  <c:v>31.42575906055707</c:v>
                </c:pt>
                <c:pt idx="530">
                  <c:v>31.451273189022121</c:v>
                </c:pt>
                <c:pt idx="531">
                  <c:v>31.476720480955969</c:v>
                </c:pt>
                <c:pt idx="532">
                  <c:v>31.502101015016425</c:v>
                </c:pt>
                <c:pt idx="533">
                  <c:v>31.527414870320182</c:v>
                </c:pt>
                <c:pt idx="534">
                  <c:v>31.552662126442634</c:v>
                </c:pt>
                <c:pt idx="535">
                  <c:v>31.577842863417608</c:v>
                </c:pt>
                <c:pt idx="536">
                  <c:v>31.602957161736999</c:v>
                </c:pt>
                <c:pt idx="537">
                  <c:v>31.628005102350333</c:v>
                </c:pt>
                <c:pt idx="538">
                  <c:v>31.652986766664217</c:v>
                </c:pt>
                <c:pt idx="539">
                  <c:v>31.677902236541751</c:v>
                </c:pt>
                <c:pt idx="540">
                  <c:v>31.702751594301809</c:v>
                </c:pt>
                <c:pt idx="541">
                  <c:v>31.727534922718259</c:v>
                </c:pt>
                <c:pt idx="542">
                  <c:v>31.752252305019123</c:v>
                </c:pt>
                <c:pt idx="543">
                  <c:v>31.776903824885611</c:v>
                </c:pt>
                <c:pt idx="544">
                  <c:v>31.801489566451135</c:v>
                </c:pt>
                <c:pt idx="545">
                  <c:v>31.826009614300204</c:v>
                </c:pt>
                <c:pt idx="546">
                  <c:v>31.85046405346727</c:v>
                </c:pt>
                <c:pt idx="547">
                  <c:v>31.874852969435484</c:v>
                </c:pt>
                <c:pt idx="548">
                  <c:v>31.8991764481354</c:v>
                </c:pt>
                <c:pt idx="549">
                  <c:v>31.923434575943602</c:v>
                </c:pt>
                <c:pt idx="550">
                  <c:v>31.947627439681245</c:v>
                </c:pt>
                <c:pt idx="551">
                  <c:v>31.971755126612567</c:v>
                </c:pt>
                <c:pt idx="552">
                  <c:v>31.995817724443295</c:v>
                </c:pt>
                <c:pt idx="553">
                  <c:v>32.019815321319022</c:v>
                </c:pt>
                <c:pt idx="554">
                  <c:v>32.043748005823495</c:v>
                </c:pt>
                <c:pt idx="555">
                  <c:v>32.067615866976865</c:v>
                </c:pt>
                <c:pt idx="556">
                  <c:v>32.091418994233848</c:v>
                </c:pt>
                <c:pt idx="557">
                  <c:v>32.115157477481851</c:v>
                </c:pt>
                <c:pt idx="558">
                  <c:v>32.138831407039049</c:v>
                </c:pt>
                <c:pt idx="559">
                  <c:v>32.162440873652358</c:v>
                </c:pt>
                <c:pt idx="560">
                  <c:v>32.185985968495423</c:v>
                </c:pt>
                <c:pt idx="561">
                  <c:v>32.209466783166476</c:v>
                </c:pt>
                <c:pt idx="562">
                  <c:v>32.232883409686224</c:v>
                </c:pt>
                <c:pt idx="563">
                  <c:v>32.2562359404956</c:v>
                </c:pt>
                <c:pt idx="564">
                  <c:v>32.279524468453545</c:v>
                </c:pt>
                <c:pt idx="565">
                  <c:v>32.302749086834659</c:v>
                </c:pt>
                <c:pt idx="566">
                  <c:v>32.325909889326894</c:v>
                </c:pt>
                <c:pt idx="567">
                  <c:v>32.34900697002913</c:v>
                </c:pt>
                <c:pt idx="568">
                  <c:v>32.37204042344873</c:v>
                </c:pt>
                <c:pt idx="569">
                  <c:v>32.395010344499056</c:v>
                </c:pt>
                <c:pt idx="570">
                  <c:v>32.417916828496928</c:v>
                </c:pt>
                <c:pt idx="571">
                  <c:v>32.44075997116007</c:v>
                </c:pt>
                <c:pt idx="572">
                  <c:v>32.463539868604485</c:v>
                </c:pt>
                <c:pt idx="573">
                  <c:v>32.486256617341787</c:v>
                </c:pt>
                <c:pt idx="574">
                  <c:v>32.508910314276534</c:v>
                </c:pt>
                <c:pt idx="575">
                  <c:v>32.531501056703476</c:v>
                </c:pt>
                <c:pt idx="576">
                  <c:v>32.554028942304789</c:v>
                </c:pt>
                <c:pt idx="577">
                  <c:v>32.576494069147287</c:v>
                </c:pt>
                <c:pt idx="578">
                  <c:v>32.598896535679565</c:v>
                </c:pt>
                <c:pt idx="579">
                  <c:v>32.621236440729142</c:v>
                </c:pt>
                <c:pt idx="580">
                  <c:v>32.643513883499551</c:v>
                </c:pt>
                <c:pt idx="581">
                  <c:v>32.66572896356741</c:v>
                </c:pt>
                <c:pt idx="582">
                  <c:v>32.687881780879437</c:v>
                </c:pt>
                <c:pt idx="583">
                  <c:v>32.709972435749478</c:v>
                </c:pt>
                <c:pt idx="584">
                  <c:v>32.732001028855478</c:v>
                </c:pt>
                <c:pt idx="585">
                  <c:v>32.753967661236409</c:v>
                </c:pt>
                <c:pt idx="586">
                  <c:v>32.775872434289219</c:v>
                </c:pt>
                <c:pt idx="587">
                  <c:v>32.79771544976569</c:v>
                </c:pt>
                <c:pt idx="588">
                  <c:v>32.819496809769348</c:v>
                </c:pt>
                <c:pt idx="589">
                  <c:v>32.841216616752284</c:v>
                </c:pt>
                <c:pt idx="590">
                  <c:v>32.862874973511978</c:v>
                </c:pt>
                <c:pt idx="591">
                  <c:v>32.884471983188106</c:v>
                </c:pt>
                <c:pt idx="592">
                  <c:v>32.906007749259317</c:v>
                </c:pt>
                <c:pt idx="593">
                  <c:v>32.927482375539974</c:v>
                </c:pt>
                <c:pt idx="594">
                  <c:v>32.948895966176906</c:v>
                </c:pt>
                <c:pt idx="595">
                  <c:v>32.970248625646136</c:v>
                </c:pt>
                <c:pt idx="596">
                  <c:v>32.991540458749554</c:v>
                </c:pt>
                <c:pt idx="597">
                  <c:v>33.012771570611612</c:v>
                </c:pt>
                <c:pt idx="598">
                  <c:v>33.033942066675991</c:v>
                </c:pt>
                <c:pt idx="599">
                  <c:v>33.055052052702251</c:v>
                </c:pt>
                <c:pt idx="600">
                  <c:v>33.076101634762452</c:v>
                </c:pt>
                <c:pt idx="601">
                  <c:v>33.097090919237793</c:v>
                </c:pt>
                <c:pt idx="602">
                  <c:v>33.11802001281518</c:v>
                </c:pt>
                <c:pt idx="603">
                  <c:v>33.138889022483866</c:v>
                </c:pt>
                <c:pt idx="604">
                  <c:v>33.159698055531997</c:v>
                </c:pt>
                <c:pt idx="605">
                  <c:v>33.180447219543183</c:v>
                </c:pt>
                <c:pt idx="606">
                  <c:v>33.201136622393065</c:v>
                </c:pt>
                <c:pt idx="607">
                  <c:v>33.221766372245867</c:v>
                </c:pt>
                <c:pt idx="608">
                  <c:v>33.242336577550901</c:v>
                </c:pt>
                <c:pt idx="609">
                  <c:v>33.262847347039127</c:v>
                </c:pt>
                <c:pt idx="610">
                  <c:v>33.283298789719659</c:v>
                </c:pt>
                <c:pt idx="611">
                  <c:v>33.303691014876271</c:v>
                </c:pt>
                <c:pt idx="612">
                  <c:v>33.324024132063911</c:v>
                </c:pt>
                <c:pt idx="613">
                  <c:v>33.344298251105194</c:v>
                </c:pt>
                <c:pt idx="614">
                  <c:v>33.364513482086885</c:v>
                </c:pt>
                <c:pt idx="615">
                  <c:v>33.384669935356406</c:v>
                </c:pt>
                <c:pt idx="616">
                  <c:v>33.404767721518297</c:v>
                </c:pt>
                <c:pt idx="617">
                  <c:v>33.42480695143071</c:v>
                </c:pt>
                <c:pt idx="618">
                  <c:v>33.44478773620186</c:v>
                </c:pt>
                <c:pt idx="619">
                  <c:v>33.464710187186519</c:v>
                </c:pt>
                <c:pt idx="620">
                  <c:v>33.484574415982465</c:v>
                </c:pt>
                <c:pt idx="621">
                  <c:v>33.504380534426971</c:v>
                </c:pt>
                <c:pt idx="622">
                  <c:v>33.524128654593248</c:v>
                </c:pt>
                <c:pt idx="623">
                  <c:v>33.543818888786916</c:v>
                </c:pt>
                <c:pt idx="624">
                  <c:v>33.563451349542476</c:v>
                </c:pt>
                <c:pt idx="625">
                  <c:v>33.583026149619762</c:v>
                </c:pt>
                <c:pt idx="626">
                  <c:v>33.602543402000407</c:v>
                </c:pt>
                <c:pt idx="627">
                  <c:v>33.622003219884306</c:v>
                </c:pt>
                <c:pt idx="628">
                  <c:v>33.641405716686094</c:v>
                </c:pt>
                <c:pt idx="629">
                  <c:v>33.660751006031617</c:v>
                </c:pt>
                <c:pt idx="630">
                  <c:v>33.680039201754376</c:v>
                </c:pt>
                <c:pt idx="631">
                  <c:v>33.699270417892023</c:v>
                </c:pt>
                <c:pt idx="632">
                  <c:v>33.718444768682851</c:v>
                </c:pt>
                <c:pt idx="633">
                  <c:v>33.737562368562237</c:v>
                </c:pt>
                <c:pt idx="634">
                  <c:v>33.756623332159172</c:v>
                </c:pt>
                <c:pt idx="635">
                  <c:v>33.775627774292722</c:v>
                </c:pt>
                <c:pt idx="636">
                  <c:v>33.794575809968528</c:v>
                </c:pt>
                <c:pt idx="637">
                  <c:v>33.8134675543753</c:v>
                </c:pt>
                <c:pt idx="638">
                  <c:v>33.832303122881349</c:v>
                </c:pt>
                <c:pt idx="639">
                  <c:v>33.85108263103109</c:v>
                </c:pt>
                <c:pt idx="640">
                  <c:v>33.869806194541539</c:v>
                </c:pt>
                <c:pt idx="641">
                  <c:v>33.888473929298861</c:v>
                </c:pt>
                <c:pt idx="642">
                  <c:v>33.907085951354908</c:v>
                </c:pt>
                <c:pt idx="643">
                  <c:v>33.925642376923747</c:v>
                </c:pt>
                <c:pt idx="644">
                  <c:v>33.94414332237821</c:v>
                </c:pt>
                <c:pt idx="645">
                  <c:v>33.962588904246473</c:v>
                </c:pt>
                <c:pt idx="646">
                  <c:v>33.980979239208601</c:v>
                </c:pt>
                <c:pt idx="647">
                  <c:v>33.999314444093123</c:v>
                </c:pt>
                <c:pt idx="648">
                  <c:v>34.017594635873621</c:v>
                </c:pt>
                <c:pt idx="649">
                  <c:v>34.035819931665351</c:v>
                </c:pt>
                <c:pt idx="650">
                  <c:v>34.053990448721805</c:v>
                </c:pt>
                <c:pt idx="651">
                  <c:v>34.072106304431365</c:v>
                </c:pt>
                <c:pt idx="652">
                  <c:v>34.090167616313892</c:v>
                </c:pt>
                <c:pt idx="653">
                  <c:v>34.108174502017391</c:v>
                </c:pt>
                <c:pt idx="654">
                  <c:v>34.126127079314656</c:v>
                </c:pt>
                <c:pt idx="655">
                  <c:v>34.144025466099919</c:v>
                </c:pt>
                <c:pt idx="656">
                  <c:v>34.161869780385516</c:v>
                </c:pt>
                <c:pt idx="657">
                  <c:v>34.179660140298601</c:v>
                </c:pt>
                <c:pt idx="658">
                  <c:v>34.1973966640778</c:v>
                </c:pt>
                <c:pt idx="659">
                  <c:v>34.215079470069952</c:v>
                </c:pt>
                <c:pt idx="660">
                  <c:v>34.232708676726809</c:v>
                </c:pt>
                <c:pt idx="661">
                  <c:v>34.250284402601778</c:v>
                </c:pt>
                <c:pt idx="662">
                  <c:v>34.267806766346666</c:v>
                </c:pt>
                <c:pt idx="663">
                  <c:v>34.285275886708448</c:v>
                </c:pt>
                <c:pt idx="664">
                  <c:v>34.30269188252602</c:v>
                </c:pt>
                <c:pt idx="665">
                  <c:v>34.320054872727006</c:v>
                </c:pt>
                <c:pt idx="666">
                  <c:v>34.337364976324565</c:v>
                </c:pt>
                <c:pt idx="667">
                  <c:v>34.354622312414172</c:v>
                </c:pt>
                <c:pt idx="668">
                  <c:v>34.371827000170491</c:v>
                </c:pt>
                <c:pt idx="669">
                  <c:v>34.38897915884418</c:v>
                </c:pt>
                <c:pt idx="670">
                  <c:v>34.40607890775879</c:v>
                </c:pt>
                <c:pt idx="671">
                  <c:v>34.423126366307606</c:v>
                </c:pt>
                <c:pt idx="672">
                  <c:v>34.440121653950555</c:v>
                </c:pt>
                <c:pt idx="673">
                  <c:v>34.457064890211107</c:v>
                </c:pt>
                <c:pt idx="674">
                  <c:v>34.473956194673192</c:v>
                </c:pt>
                <c:pt idx="675">
                  <c:v>34.490795686978139</c:v>
                </c:pt>
                <c:pt idx="676">
                  <c:v>34.50758348682163</c:v>
                </c:pt>
                <c:pt idx="677">
                  <c:v>34.524319713950661</c:v>
                </c:pt>
                <c:pt idx="678">
                  <c:v>34.541004488160532</c:v>
                </c:pt>
                <c:pt idx="679">
                  <c:v>34.557637929291857</c:v>
                </c:pt>
                <c:pt idx="680">
                  <c:v>34.57422015722755</c:v>
                </c:pt>
                <c:pt idx="681">
                  <c:v>34.590751291889895</c:v>
                </c:pt>
                <c:pt idx="682">
                  <c:v>34.60723145323756</c:v>
                </c:pt>
                <c:pt idx="683">
                  <c:v>34.623660761262698</c:v>
                </c:pt>
                <c:pt idx="684">
                  <c:v>34.640039335988007</c:v>
                </c:pt>
                <c:pt idx="685">
                  <c:v>34.656367297463845</c:v>
                </c:pt>
                <c:pt idx="686">
                  <c:v>34.67264476576532</c:v>
                </c:pt>
                <c:pt idx="687">
                  <c:v>34.688871860989472</c:v>
                </c:pt>
                <c:pt idx="688">
                  <c:v>34.705048703252373</c:v>
                </c:pt>
                <c:pt idx="689">
                  <c:v>34.721175412686328</c:v>
                </c:pt>
                <c:pt idx="690">
                  <c:v>34.737252109437065</c:v>
                </c:pt>
                <c:pt idx="691">
                  <c:v>34.753278913660914</c:v>
                </c:pt>
                <c:pt idx="692">
                  <c:v>34.769255945522048</c:v>
                </c:pt>
                <c:pt idx="693">
                  <c:v>34.785183325189713</c:v>
                </c:pt>
                <c:pt idx="694">
                  <c:v>34.80106117283551</c:v>
                </c:pt>
                <c:pt idx="695">
                  <c:v>34.816889608630632</c:v>
                </c:pt>
                <c:pt idx="696">
                  <c:v>34.832668752743189</c:v>
                </c:pt>
                <c:pt idx="697">
                  <c:v>34.8483987253355</c:v>
                </c:pt>
                <c:pt idx="698">
                  <c:v>34.864079646561429</c:v>
                </c:pt>
                <c:pt idx="699">
                  <c:v>34.879711636563741</c:v>
                </c:pt>
                <c:pt idx="700">
                  <c:v>34.895294815471445</c:v>
                </c:pt>
                <c:pt idx="701">
                  <c:v>34.910829303397207</c:v>
                </c:pt>
                <c:pt idx="702">
                  <c:v>34.926315220434738</c:v>
                </c:pt>
                <c:pt idx="703">
                  <c:v>34.941752686656208</c:v>
                </c:pt>
                <c:pt idx="704">
                  <c:v>34.957141822109698</c:v>
                </c:pt>
                <c:pt idx="705">
                  <c:v>34.972482746816645</c:v>
                </c:pt>
                <c:pt idx="706">
                  <c:v>34.987775580769338</c:v>
                </c:pt>
                <c:pt idx="707">
                  <c:v>35.003020443928385</c:v>
                </c:pt>
                <c:pt idx="708">
                  <c:v>35.018217456220249</c:v>
                </c:pt>
                <c:pt idx="709">
                  <c:v>35.03336673753477</c:v>
                </c:pt>
                <c:pt idx="710">
                  <c:v>35.048468407722716</c:v>
                </c:pt>
                <c:pt idx="711">
                  <c:v>35.063522586593351</c:v>
                </c:pt>
                <c:pt idx="712">
                  <c:v>35.078529393912028</c:v>
                </c:pt>
                <c:pt idx="713">
                  <c:v>35.093488949397781</c:v>
                </c:pt>
                <c:pt idx="714">
                  <c:v>35.108401372720962</c:v>
                </c:pt>
                <c:pt idx="715">
                  <c:v>35.123266783500881</c:v>
                </c:pt>
                <c:pt idx="716">
                  <c:v>35.138085301303484</c:v>
                </c:pt>
                <c:pt idx="717">
                  <c:v>35.152857045639003</c:v>
                </c:pt>
                <c:pt idx="718">
                  <c:v>35.152857045639003</c:v>
                </c:pt>
                <c:pt idx="719">
                  <c:v>35.152857045639003</c:v>
                </c:pt>
                <c:pt idx="720">
                  <c:v>35.152857045639003</c:v>
                </c:pt>
                <c:pt idx="721">
                  <c:v>35.152857045639003</c:v>
                </c:pt>
                <c:pt idx="722">
                  <c:v>35.152857045639003</c:v>
                </c:pt>
                <c:pt idx="723">
                  <c:v>35.152857045639003</c:v>
                </c:pt>
                <c:pt idx="724">
                  <c:v>35.152857045639003</c:v>
                </c:pt>
                <c:pt idx="725">
                  <c:v>35.152857045639003</c:v>
                </c:pt>
                <c:pt idx="726">
                  <c:v>35.152857045639003</c:v>
                </c:pt>
                <c:pt idx="727">
                  <c:v>35.152857045639003</c:v>
                </c:pt>
                <c:pt idx="728">
                  <c:v>35.152857045639003</c:v>
                </c:pt>
                <c:pt idx="729">
                  <c:v>35.152857045639003</c:v>
                </c:pt>
                <c:pt idx="730">
                  <c:v>35.152857045639003</c:v>
                </c:pt>
                <c:pt idx="731">
                  <c:v>35.152857045639003</c:v>
                </c:pt>
                <c:pt idx="732">
                  <c:v>35.152857045639003</c:v>
                </c:pt>
                <c:pt idx="733">
                  <c:v>35.152857045639003</c:v>
                </c:pt>
                <c:pt idx="734">
                  <c:v>35.152857045639003</c:v>
                </c:pt>
                <c:pt idx="735">
                  <c:v>35.152857045639003</c:v>
                </c:pt>
                <c:pt idx="736">
                  <c:v>35.152857045639003</c:v>
                </c:pt>
                <c:pt idx="737">
                  <c:v>35.152857045639003</c:v>
                </c:pt>
                <c:pt idx="738">
                  <c:v>35.152857045639003</c:v>
                </c:pt>
                <c:pt idx="739">
                  <c:v>35.152857045639003</c:v>
                </c:pt>
                <c:pt idx="740">
                  <c:v>35.152857045639003</c:v>
                </c:pt>
                <c:pt idx="741">
                  <c:v>35.152857045639003</c:v>
                </c:pt>
                <c:pt idx="742">
                  <c:v>35.152857045639003</c:v>
                </c:pt>
                <c:pt idx="743">
                  <c:v>35.152857045639003</c:v>
                </c:pt>
                <c:pt idx="744">
                  <c:v>35.152857045639003</c:v>
                </c:pt>
                <c:pt idx="745">
                  <c:v>35.152857045639003</c:v>
                </c:pt>
                <c:pt idx="746">
                  <c:v>35.152857045639003</c:v>
                </c:pt>
                <c:pt idx="747">
                  <c:v>35.152857045639003</c:v>
                </c:pt>
                <c:pt idx="748">
                  <c:v>35.152857045639003</c:v>
                </c:pt>
                <c:pt idx="749">
                  <c:v>35.152857045639003</c:v>
                </c:pt>
                <c:pt idx="750">
                  <c:v>35.152857045639003</c:v>
                </c:pt>
                <c:pt idx="751">
                  <c:v>35.152857045639003</c:v>
                </c:pt>
                <c:pt idx="752">
                  <c:v>35.152857045639003</c:v>
                </c:pt>
                <c:pt idx="753">
                  <c:v>35.152857045639003</c:v>
                </c:pt>
                <c:pt idx="754">
                  <c:v>35.152857045639003</c:v>
                </c:pt>
                <c:pt idx="755">
                  <c:v>35.152857045639003</c:v>
                </c:pt>
                <c:pt idx="756">
                  <c:v>35.152857045639003</c:v>
                </c:pt>
                <c:pt idx="757">
                  <c:v>35.152857045639003</c:v>
                </c:pt>
                <c:pt idx="758">
                  <c:v>35.152857045639003</c:v>
                </c:pt>
                <c:pt idx="759">
                  <c:v>35.152857045639003</c:v>
                </c:pt>
                <c:pt idx="760">
                  <c:v>35.152857045639003</c:v>
                </c:pt>
                <c:pt idx="761">
                  <c:v>35.152857045639003</c:v>
                </c:pt>
                <c:pt idx="762">
                  <c:v>35.152857045639003</c:v>
                </c:pt>
                <c:pt idx="763">
                  <c:v>35.152857045639003</c:v>
                </c:pt>
                <c:pt idx="764">
                  <c:v>35.152857045639003</c:v>
                </c:pt>
                <c:pt idx="765">
                  <c:v>35.152857045639003</c:v>
                </c:pt>
                <c:pt idx="766">
                  <c:v>35.152857045639003</c:v>
                </c:pt>
                <c:pt idx="767">
                  <c:v>35.152857045639003</c:v>
                </c:pt>
                <c:pt idx="768">
                  <c:v>35.152857045639003</c:v>
                </c:pt>
                <c:pt idx="769">
                  <c:v>35.152857045639003</c:v>
                </c:pt>
                <c:pt idx="770">
                  <c:v>35.152857045639003</c:v>
                </c:pt>
                <c:pt idx="771">
                  <c:v>35.152857045639003</c:v>
                </c:pt>
                <c:pt idx="772">
                  <c:v>35.152857045639003</c:v>
                </c:pt>
                <c:pt idx="773">
                  <c:v>35.152857045639003</c:v>
                </c:pt>
                <c:pt idx="774">
                  <c:v>35.152857045639003</c:v>
                </c:pt>
                <c:pt idx="775">
                  <c:v>35.152857045639003</c:v>
                </c:pt>
                <c:pt idx="776">
                  <c:v>35.152857045639003</c:v>
                </c:pt>
                <c:pt idx="777">
                  <c:v>35.152857045639003</c:v>
                </c:pt>
                <c:pt idx="778">
                  <c:v>35.152857045639003</c:v>
                </c:pt>
                <c:pt idx="779">
                  <c:v>35.152857045639003</c:v>
                </c:pt>
                <c:pt idx="780">
                  <c:v>35.152857045639003</c:v>
                </c:pt>
                <c:pt idx="781">
                  <c:v>35.152857045639003</c:v>
                </c:pt>
                <c:pt idx="782">
                  <c:v>35.152857045639003</c:v>
                </c:pt>
                <c:pt idx="783">
                  <c:v>35.152857045639003</c:v>
                </c:pt>
                <c:pt idx="784">
                  <c:v>35.152857045639003</c:v>
                </c:pt>
                <c:pt idx="785">
                  <c:v>35.152857045639003</c:v>
                </c:pt>
                <c:pt idx="786">
                  <c:v>35.152857045639003</c:v>
                </c:pt>
                <c:pt idx="787">
                  <c:v>35.152857045639003</c:v>
                </c:pt>
                <c:pt idx="788">
                  <c:v>35.152857045639003</c:v>
                </c:pt>
                <c:pt idx="789">
                  <c:v>35.152857045639003</c:v>
                </c:pt>
                <c:pt idx="790">
                  <c:v>35.152857045639003</c:v>
                </c:pt>
                <c:pt idx="791">
                  <c:v>35.152857045639003</c:v>
                </c:pt>
                <c:pt idx="792">
                  <c:v>35.152857045639003</c:v>
                </c:pt>
                <c:pt idx="793">
                  <c:v>35.152857045639003</c:v>
                </c:pt>
                <c:pt idx="794">
                  <c:v>35.152857045639003</c:v>
                </c:pt>
                <c:pt idx="795">
                  <c:v>35.152857045639003</c:v>
                </c:pt>
                <c:pt idx="796">
                  <c:v>35.152857045639003</c:v>
                </c:pt>
                <c:pt idx="797">
                  <c:v>35.152857045639003</c:v>
                </c:pt>
                <c:pt idx="798">
                  <c:v>35.152857045639003</c:v>
                </c:pt>
                <c:pt idx="799">
                  <c:v>35.152857045639003</c:v>
                </c:pt>
                <c:pt idx="800">
                  <c:v>35.152857045639003</c:v>
                </c:pt>
                <c:pt idx="801">
                  <c:v>35.152857045639003</c:v>
                </c:pt>
                <c:pt idx="802">
                  <c:v>35.152857045639003</c:v>
                </c:pt>
                <c:pt idx="803">
                  <c:v>35.152857045639003</c:v>
                </c:pt>
                <c:pt idx="804">
                  <c:v>35.152857045639003</c:v>
                </c:pt>
                <c:pt idx="805">
                  <c:v>35.152857045639003</c:v>
                </c:pt>
                <c:pt idx="806">
                  <c:v>35.152857045639003</c:v>
                </c:pt>
                <c:pt idx="807">
                  <c:v>35.152857045639003</c:v>
                </c:pt>
                <c:pt idx="808">
                  <c:v>35.152857045639003</c:v>
                </c:pt>
                <c:pt idx="809">
                  <c:v>35.152857045639003</c:v>
                </c:pt>
                <c:pt idx="810">
                  <c:v>35.152857045639003</c:v>
                </c:pt>
                <c:pt idx="811">
                  <c:v>35.152857045639003</c:v>
                </c:pt>
                <c:pt idx="812">
                  <c:v>35.152857045639003</c:v>
                </c:pt>
                <c:pt idx="813">
                  <c:v>35.152857045639003</c:v>
                </c:pt>
                <c:pt idx="814">
                  <c:v>35.152857045639003</c:v>
                </c:pt>
                <c:pt idx="815">
                  <c:v>35.152857045639003</c:v>
                </c:pt>
                <c:pt idx="816">
                  <c:v>35.152857045639003</c:v>
                </c:pt>
                <c:pt idx="817">
                  <c:v>35.152857045639003</c:v>
                </c:pt>
                <c:pt idx="818">
                  <c:v>35.152857045639003</c:v>
                </c:pt>
                <c:pt idx="819">
                  <c:v>35.152857045639003</c:v>
                </c:pt>
                <c:pt idx="820">
                  <c:v>35.152857045639003</c:v>
                </c:pt>
                <c:pt idx="821">
                  <c:v>35.152857045639003</c:v>
                </c:pt>
                <c:pt idx="822">
                  <c:v>35.152857045639003</c:v>
                </c:pt>
                <c:pt idx="823">
                  <c:v>35.152857045639003</c:v>
                </c:pt>
                <c:pt idx="824">
                  <c:v>35.152857045639003</c:v>
                </c:pt>
                <c:pt idx="825">
                  <c:v>35.152857045639003</c:v>
                </c:pt>
                <c:pt idx="826">
                  <c:v>35.152857045639003</c:v>
                </c:pt>
                <c:pt idx="827">
                  <c:v>35.152857045639003</c:v>
                </c:pt>
                <c:pt idx="828">
                  <c:v>35.152857045639003</c:v>
                </c:pt>
                <c:pt idx="829">
                  <c:v>35.152857045639003</c:v>
                </c:pt>
                <c:pt idx="830">
                  <c:v>35.152857045639003</c:v>
                </c:pt>
                <c:pt idx="831">
                  <c:v>35.152857045639003</c:v>
                </c:pt>
                <c:pt idx="832">
                  <c:v>35.152857045639003</c:v>
                </c:pt>
                <c:pt idx="833">
                  <c:v>35.152857045639003</c:v>
                </c:pt>
                <c:pt idx="834">
                  <c:v>35.152857045639003</c:v>
                </c:pt>
                <c:pt idx="835">
                  <c:v>35.152857045639003</c:v>
                </c:pt>
                <c:pt idx="836">
                  <c:v>35.152857045639003</c:v>
                </c:pt>
                <c:pt idx="837">
                  <c:v>35.152857045639003</c:v>
                </c:pt>
                <c:pt idx="838">
                  <c:v>35.152857045639003</c:v>
                </c:pt>
                <c:pt idx="839">
                  <c:v>35.152857045639003</c:v>
                </c:pt>
                <c:pt idx="840">
                  <c:v>35.152857045639003</c:v>
                </c:pt>
                <c:pt idx="841">
                  <c:v>35.152857045639003</c:v>
                </c:pt>
                <c:pt idx="842">
                  <c:v>35.152857045639003</c:v>
                </c:pt>
                <c:pt idx="843">
                  <c:v>35.152857045639003</c:v>
                </c:pt>
                <c:pt idx="844">
                  <c:v>35.152857045639003</c:v>
                </c:pt>
                <c:pt idx="845">
                  <c:v>35.152857045639003</c:v>
                </c:pt>
                <c:pt idx="846">
                  <c:v>35.152857045639003</c:v>
                </c:pt>
                <c:pt idx="847">
                  <c:v>35.152857045639003</c:v>
                </c:pt>
                <c:pt idx="848">
                  <c:v>35.152857045639003</c:v>
                </c:pt>
                <c:pt idx="849">
                  <c:v>35.152857045639003</c:v>
                </c:pt>
                <c:pt idx="850">
                  <c:v>35.152857045639003</c:v>
                </c:pt>
                <c:pt idx="851">
                  <c:v>35.152857045639003</c:v>
                </c:pt>
                <c:pt idx="852">
                  <c:v>35.152857045639003</c:v>
                </c:pt>
                <c:pt idx="853">
                  <c:v>35.152857045639003</c:v>
                </c:pt>
                <c:pt idx="854">
                  <c:v>35.152857045639003</c:v>
                </c:pt>
                <c:pt idx="855">
                  <c:v>35.152857045639003</c:v>
                </c:pt>
                <c:pt idx="856">
                  <c:v>35.152857045639003</c:v>
                </c:pt>
                <c:pt idx="857">
                  <c:v>35.152857045639003</c:v>
                </c:pt>
                <c:pt idx="858">
                  <c:v>35.152857045639003</c:v>
                </c:pt>
                <c:pt idx="859">
                  <c:v>35.152857045639003</c:v>
                </c:pt>
                <c:pt idx="860">
                  <c:v>35.152857045639003</c:v>
                </c:pt>
                <c:pt idx="861">
                  <c:v>35.152857045639003</c:v>
                </c:pt>
                <c:pt idx="862">
                  <c:v>35.152857045639003</c:v>
                </c:pt>
                <c:pt idx="863">
                  <c:v>35.152857045639003</c:v>
                </c:pt>
                <c:pt idx="864">
                  <c:v>35.152857045639003</c:v>
                </c:pt>
                <c:pt idx="865">
                  <c:v>35.152857045639003</c:v>
                </c:pt>
                <c:pt idx="866">
                  <c:v>35.152857045639003</c:v>
                </c:pt>
                <c:pt idx="867">
                  <c:v>35.152857045639003</c:v>
                </c:pt>
                <c:pt idx="868">
                  <c:v>35.152857045639003</c:v>
                </c:pt>
                <c:pt idx="869">
                  <c:v>35.152857045639003</c:v>
                </c:pt>
                <c:pt idx="870">
                  <c:v>35.152857045639003</c:v>
                </c:pt>
                <c:pt idx="871">
                  <c:v>35.152857045639003</c:v>
                </c:pt>
                <c:pt idx="872">
                  <c:v>35.152857045639003</c:v>
                </c:pt>
                <c:pt idx="873">
                  <c:v>35.152857045639003</c:v>
                </c:pt>
                <c:pt idx="874">
                  <c:v>35.152857045639003</c:v>
                </c:pt>
                <c:pt idx="875">
                  <c:v>35.152857045639003</c:v>
                </c:pt>
                <c:pt idx="876">
                  <c:v>35.152857045639003</c:v>
                </c:pt>
                <c:pt idx="877">
                  <c:v>35.152857045639003</c:v>
                </c:pt>
                <c:pt idx="878">
                  <c:v>35.152857045639003</c:v>
                </c:pt>
                <c:pt idx="879">
                  <c:v>35.152857045639003</c:v>
                </c:pt>
                <c:pt idx="880">
                  <c:v>35.152857045639003</c:v>
                </c:pt>
                <c:pt idx="881">
                  <c:v>35.152857045639003</c:v>
                </c:pt>
                <c:pt idx="882">
                  <c:v>35.152857045639003</c:v>
                </c:pt>
                <c:pt idx="883">
                  <c:v>35.152857045639003</c:v>
                </c:pt>
                <c:pt idx="884">
                  <c:v>35.152857045639003</c:v>
                </c:pt>
                <c:pt idx="885">
                  <c:v>35.152857045639003</c:v>
                </c:pt>
                <c:pt idx="886">
                  <c:v>35.152857045639003</c:v>
                </c:pt>
                <c:pt idx="887">
                  <c:v>35.152857045639003</c:v>
                </c:pt>
                <c:pt idx="888">
                  <c:v>35.152857045639003</c:v>
                </c:pt>
                <c:pt idx="889">
                  <c:v>35.152857045639003</c:v>
                </c:pt>
                <c:pt idx="890">
                  <c:v>35.152857045639003</c:v>
                </c:pt>
                <c:pt idx="891">
                  <c:v>35.152857045639003</c:v>
                </c:pt>
                <c:pt idx="892">
                  <c:v>35.152857045639003</c:v>
                </c:pt>
                <c:pt idx="893">
                  <c:v>35.152857045639003</c:v>
                </c:pt>
                <c:pt idx="894">
                  <c:v>35.152857045639003</c:v>
                </c:pt>
                <c:pt idx="895">
                  <c:v>35.152857045639003</c:v>
                </c:pt>
                <c:pt idx="896">
                  <c:v>35.152857045639003</c:v>
                </c:pt>
                <c:pt idx="897">
                  <c:v>35.152857045639003</c:v>
                </c:pt>
                <c:pt idx="898">
                  <c:v>35.152857045639003</c:v>
                </c:pt>
                <c:pt idx="899">
                  <c:v>35.152857045639003</c:v>
                </c:pt>
                <c:pt idx="900">
                  <c:v>35.152857045639003</c:v>
                </c:pt>
                <c:pt idx="901">
                  <c:v>35.152857045639003</c:v>
                </c:pt>
                <c:pt idx="902">
                  <c:v>35.152857045639003</c:v>
                </c:pt>
                <c:pt idx="903">
                  <c:v>35.152857045639003</c:v>
                </c:pt>
                <c:pt idx="904">
                  <c:v>35.152857045639003</c:v>
                </c:pt>
                <c:pt idx="905">
                  <c:v>35.152857045639003</c:v>
                </c:pt>
                <c:pt idx="906">
                  <c:v>35.152857045639003</c:v>
                </c:pt>
                <c:pt idx="907">
                  <c:v>35.152857045639003</c:v>
                </c:pt>
                <c:pt idx="908">
                  <c:v>35.152857045639003</c:v>
                </c:pt>
                <c:pt idx="909">
                  <c:v>35.152857045639003</c:v>
                </c:pt>
                <c:pt idx="910">
                  <c:v>35.152857045639003</c:v>
                </c:pt>
                <c:pt idx="911">
                  <c:v>35.152857045639003</c:v>
                </c:pt>
                <c:pt idx="912">
                  <c:v>35.152857045639003</c:v>
                </c:pt>
                <c:pt idx="913">
                  <c:v>35.152857045639003</c:v>
                </c:pt>
                <c:pt idx="914">
                  <c:v>35.152857045639003</c:v>
                </c:pt>
                <c:pt idx="915">
                  <c:v>35.152857045639003</c:v>
                </c:pt>
                <c:pt idx="916">
                  <c:v>35.152857045639003</c:v>
                </c:pt>
                <c:pt idx="917">
                  <c:v>35.152857045639003</c:v>
                </c:pt>
                <c:pt idx="918">
                  <c:v>35.152857045639003</c:v>
                </c:pt>
                <c:pt idx="919">
                  <c:v>35.152857045639003</c:v>
                </c:pt>
                <c:pt idx="920">
                  <c:v>35.152857045639003</c:v>
                </c:pt>
                <c:pt idx="921">
                  <c:v>35.152857045639003</c:v>
                </c:pt>
                <c:pt idx="922">
                  <c:v>35.152857045639003</c:v>
                </c:pt>
                <c:pt idx="923">
                  <c:v>35.152857045639003</c:v>
                </c:pt>
                <c:pt idx="924">
                  <c:v>35.152857045639003</c:v>
                </c:pt>
                <c:pt idx="925">
                  <c:v>35.152857045639003</c:v>
                </c:pt>
                <c:pt idx="926">
                  <c:v>35.152857045639003</c:v>
                </c:pt>
                <c:pt idx="927">
                  <c:v>35.152857045639003</c:v>
                </c:pt>
                <c:pt idx="928">
                  <c:v>35.152857045639003</c:v>
                </c:pt>
                <c:pt idx="929">
                  <c:v>35.152857045639003</c:v>
                </c:pt>
                <c:pt idx="930">
                  <c:v>35.152857045639003</c:v>
                </c:pt>
                <c:pt idx="931">
                  <c:v>35.152857045639003</c:v>
                </c:pt>
                <c:pt idx="932">
                  <c:v>35.152857045639003</c:v>
                </c:pt>
                <c:pt idx="933">
                  <c:v>35.152857045639003</c:v>
                </c:pt>
                <c:pt idx="934">
                  <c:v>35.152857045639003</c:v>
                </c:pt>
                <c:pt idx="935">
                  <c:v>35.152857045639003</c:v>
                </c:pt>
                <c:pt idx="936">
                  <c:v>35.152857045639003</c:v>
                </c:pt>
                <c:pt idx="937">
                  <c:v>35.152857045639003</c:v>
                </c:pt>
                <c:pt idx="938">
                  <c:v>35.152857045639003</c:v>
                </c:pt>
                <c:pt idx="939">
                  <c:v>35.152857045639003</c:v>
                </c:pt>
                <c:pt idx="940">
                  <c:v>35.152857045639003</c:v>
                </c:pt>
                <c:pt idx="941">
                  <c:v>35.152857045639003</c:v>
                </c:pt>
                <c:pt idx="942">
                  <c:v>35.152857045639003</c:v>
                </c:pt>
                <c:pt idx="943">
                  <c:v>35.152857045639003</c:v>
                </c:pt>
                <c:pt idx="944">
                  <c:v>35.152857045639003</c:v>
                </c:pt>
                <c:pt idx="945">
                  <c:v>35.152857045639003</c:v>
                </c:pt>
                <c:pt idx="946">
                  <c:v>35.152857045639003</c:v>
                </c:pt>
                <c:pt idx="947">
                  <c:v>35.152857045639003</c:v>
                </c:pt>
                <c:pt idx="948">
                  <c:v>35.152857045639003</c:v>
                </c:pt>
                <c:pt idx="949">
                  <c:v>35.152857045639003</c:v>
                </c:pt>
                <c:pt idx="950">
                  <c:v>35.152857045639003</c:v>
                </c:pt>
                <c:pt idx="951">
                  <c:v>35.152857045639003</c:v>
                </c:pt>
                <c:pt idx="952">
                  <c:v>35.152857045639003</c:v>
                </c:pt>
                <c:pt idx="953">
                  <c:v>35.152857045639003</c:v>
                </c:pt>
                <c:pt idx="954">
                  <c:v>35.152857045639003</c:v>
                </c:pt>
                <c:pt idx="955">
                  <c:v>35.152857045639003</c:v>
                </c:pt>
                <c:pt idx="956">
                  <c:v>35.152857045639003</c:v>
                </c:pt>
                <c:pt idx="957">
                  <c:v>35.152857045639003</c:v>
                </c:pt>
                <c:pt idx="958">
                  <c:v>35.152857045639003</c:v>
                </c:pt>
                <c:pt idx="959">
                  <c:v>35.152857045639003</c:v>
                </c:pt>
                <c:pt idx="960">
                  <c:v>35.152857045639003</c:v>
                </c:pt>
                <c:pt idx="961">
                  <c:v>35.152857045639003</c:v>
                </c:pt>
                <c:pt idx="962">
                  <c:v>35.152857045639003</c:v>
                </c:pt>
                <c:pt idx="963">
                  <c:v>35.152857045639003</c:v>
                </c:pt>
                <c:pt idx="964">
                  <c:v>35.152857045639003</c:v>
                </c:pt>
                <c:pt idx="965">
                  <c:v>35.152857045639003</c:v>
                </c:pt>
                <c:pt idx="966">
                  <c:v>35.152857045639003</c:v>
                </c:pt>
                <c:pt idx="967">
                  <c:v>35.152857045639003</c:v>
                </c:pt>
                <c:pt idx="968">
                  <c:v>35.152857045639003</c:v>
                </c:pt>
                <c:pt idx="969">
                  <c:v>35.152857045639003</c:v>
                </c:pt>
                <c:pt idx="970">
                  <c:v>35.152857045639003</c:v>
                </c:pt>
                <c:pt idx="971">
                  <c:v>35.152857045639003</c:v>
                </c:pt>
                <c:pt idx="972">
                  <c:v>35.152857045639003</c:v>
                </c:pt>
                <c:pt idx="973">
                  <c:v>35.152857045639003</c:v>
                </c:pt>
                <c:pt idx="974">
                  <c:v>35.152857045639003</c:v>
                </c:pt>
                <c:pt idx="975">
                  <c:v>35.152857045639003</c:v>
                </c:pt>
                <c:pt idx="976">
                  <c:v>35.152857045639003</c:v>
                </c:pt>
                <c:pt idx="977">
                  <c:v>35.152857045639003</c:v>
                </c:pt>
                <c:pt idx="978">
                  <c:v>35.152857045639003</c:v>
                </c:pt>
                <c:pt idx="979">
                  <c:v>35.152857045639003</c:v>
                </c:pt>
                <c:pt idx="980">
                  <c:v>35.152857045639003</c:v>
                </c:pt>
                <c:pt idx="981">
                  <c:v>35.152857045639003</c:v>
                </c:pt>
                <c:pt idx="982">
                  <c:v>35.152857045639003</c:v>
                </c:pt>
                <c:pt idx="983">
                  <c:v>35.152857045639003</c:v>
                </c:pt>
                <c:pt idx="984">
                  <c:v>35.152857045639003</c:v>
                </c:pt>
                <c:pt idx="985">
                  <c:v>35.152857045639003</c:v>
                </c:pt>
                <c:pt idx="986">
                  <c:v>35.152857045639003</c:v>
                </c:pt>
                <c:pt idx="987">
                  <c:v>35.152857045639003</c:v>
                </c:pt>
                <c:pt idx="988">
                  <c:v>35.152857045639003</c:v>
                </c:pt>
                <c:pt idx="989">
                  <c:v>35.152857045639003</c:v>
                </c:pt>
                <c:pt idx="990">
                  <c:v>35.152857045639003</c:v>
                </c:pt>
                <c:pt idx="991">
                  <c:v>35.152857045639003</c:v>
                </c:pt>
                <c:pt idx="992">
                  <c:v>35.152857045639003</c:v>
                </c:pt>
                <c:pt idx="993">
                  <c:v>35.152857045639003</c:v>
                </c:pt>
                <c:pt idx="994">
                  <c:v>35.152857045639003</c:v>
                </c:pt>
                <c:pt idx="995">
                  <c:v>35.152857045639003</c:v>
                </c:pt>
                <c:pt idx="996">
                  <c:v>35.152857045639003</c:v>
                </c:pt>
                <c:pt idx="997">
                  <c:v>35.152857045639003</c:v>
                </c:pt>
                <c:pt idx="998">
                  <c:v>35.152857045639003</c:v>
                </c:pt>
                <c:pt idx="999">
                  <c:v>35.152857045639003</c:v>
                </c:pt>
                <c:pt idx="1000">
                  <c:v>35.152857045639003</c:v>
                </c:pt>
                <c:pt idx="1001">
                  <c:v>35.152857045639003</c:v>
                </c:pt>
                <c:pt idx="1002">
                  <c:v>35.152857045639003</c:v>
                </c:pt>
                <c:pt idx="1003">
                  <c:v>35.152857045639003</c:v>
                </c:pt>
                <c:pt idx="1004">
                  <c:v>35.152857045639003</c:v>
                </c:pt>
                <c:pt idx="1005">
                  <c:v>35.152857045639003</c:v>
                </c:pt>
                <c:pt idx="1006">
                  <c:v>35.152857045639003</c:v>
                </c:pt>
                <c:pt idx="1007">
                  <c:v>35.152857045639003</c:v>
                </c:pt>
                <c:pt idx="1008">
                  <c:v>35.152857045639003</c:v>
                </c:pt>
                <c:pt idx="1009">
                  <c:v>35.152857045639003</c:v>
                </c:pt>
                <c:pt idx="1010">
                  <c:v>35.152857045639003</c:v>
                </c:pt>
                <c:pt idx="1011">
                  <c:v>35.152857045639003</c:v>
                </c:pt>
                <c:pt idx="1012">
                  <c:v>35.152857045639003</c:v>
                </c:pt>
                <c:pt idx="1013">
                  <c:v>35.152857045639003</c:v>
                </c:pt>
                <c:pt idx="1014">
                  <c:v>35.152857045639003</c:v>
                </c:pt>
                <c:pt idx="1015">
                  <c:v>35.152857045639003</c:v>
                </c:pt>
                <c:pt idx="1016">
                  <c:v>35.152857045639003</c:v>
                </c:pt>
                <c:pt idx="1017">
                  <c:v>35.152857045639003</c:v>
                </c:pt>
                <c:pt idx="1018">
                  <c:v>35.152857045639003</c:v>
                </c:pt>
                <c:pt idx="1019">
                  <c:v>35.152857045639003</c:v>
                </c:pt>
                <c:pt idx="1020">
                  <c:v>35.152857045639003</c:v>
                </c:pt>
                <c:pt idx="1021">
                  <c:v>35.152857045639003</c:v>
                </c:pt>
                <c:pt idx="1022">
                  <c:v>35.152857045639003</c:v>
                </c:pt>
                <c:pt idx="1023">
                  <c:v>35.152857045639003</c:v>
                </c:pt>
                <c:pt idx="1024">
                  <c:v>35.152857045639003</c:v>
                </c:pt>
                <c:pt idx="1025">
                  <c:v>35.152857045639003</c:v>
                </c:pt>
                <c:pt idx="1026">
                  <c:v>35.152857045639003</c:v>
                </c:pt>
                <c:pt idx="1027">
                  <c:v>35.152857045639003</c:v>
                </c:pt>
                <c:pt idx="1028">
                  <c:v>35.152857045639003</c:v>
                </c:pt>
                <c:pt idx="1029">
                  <c:v>35.152857045639003</c:v>
                </c:pt>
                <c:pt idx="1030">
                  <c:v>35.152857045639003</c:v>
                </c:pt>
                <c:pt idx="1031">
                  <c:v>35.152857045639003</c:v>
                </c:pt>
                <c:pt idx="1032">
                  <c:v>35.152857045639003</c:v>
                </c:pt>
                <c:pt idx="1033">
                  <c:v>35.152857045639003</c:v>
                </c:pt>
                <c:pt idx="1034">
                  <c:v>35.152857045639003</c:v>
                </c:pt>
                <c:pt idx="1035">
                  <c:v>35.152857045639003</c:v>
                </c:pt>
                <c:pt idx="1036">
                  <c:v>35.152857045639003</c:v>
                </c:pt>
              </c:numCache>
            </c:numRef>
          </c:xVal>
          <c:yVal>
            <c:numRef>
              <c:f>'Free Flight'!$F$2:$F$1038</c:f>
              <c:numCache>
                <c:formatCode>0.000</c:formatCode>
                <c:ptCount val="1037"/>
                <c:pt idx="0">
                  <c:v>0.24530977158945383</c:v>
                </c:pt>
                <c:pt idx="1">
                  <c:v>0.43143667111318124</c:v>
                </c:pt>
                <c:pt idx="2">
                  <c:v>0.61485205993335978</c:v>
                </c:pt>
                <c:pt idx="3">
                  <c:v>0.79562576793731055</c:v>
                </c:pt>
                <c:pt idx="4">
                  <c:v>0.97382484286832671</c:v>
                </c:pt>
                <c:pt idx="5">
                  <c:v>1.1495136965154311</c:v>
                </c:pt>
                <c:pt idx="6">
                  <c:v>1.3227542413991578</c:v>
                </c:pt>
                <c:pt idx="7">
                  <c:v>1.4936060186868225</c:v>
                </c:pt>
                <c:pt idx="8">
                  <c:v>1.662126318005434</c:v>
                </c:pt>
                <c:pt idx="9">
                  <c:v>1.8283702897616514</c:v>
                </c:pt>
                <c:pt idx="10">
                  <c:v>1.992391050525292</c:v>
                </c:pt>
                <c:pt idx="11">
                  <c:v>2.1542397819851788</c:v>
                </c:pt>
                <c:pt idx="12">
                  <c:v>2.313965823943033</c:v>
                </c:pt>
                <c:pt idx="13">
                  <c:v>2.4716167617721525</c:v>
                </c:pt>
                <c:pt idx="14">
                  <c:v>2.6272385087323467</c:v>
                </c:pt>
                <c:pt idx="15">
                  <c:v>2.7808753835006206</c:v>
                </c:pt>
                <c:pt idx="16">
                  <c:v>2.9325701832480755</c:v>
                </c:pt>
                <c:pt idx="17">
                  <c:v>3.0823642525671335</c:v>
                </c:pt>
                <c:pt idx="18">
                  <c:v>3.2302975485291903</c:v>
                </c:pt>
                <c:pt idx="19">
                  <c:v>3.3764087021309606</c:v>
                </c:pt>
                <c:pt idx="20">
                  <c:v>3.5207350763678633</c:v>
                </c:pt>
                <c:pt idx="21">
                  <c:v>3.6633128211546047</c:v>
                </c:pt>
                <c:pt idx="22">
                  <c:v>3.8041769252965159</c:v>
                </c:pt>
                <c:pt idx="23">
                  <c:v>3.9433612657000032</c:v>
                </c:pt>
                <c:pt idx="24">
                  <c:v>4.0808986539965675</c:v>
                </c:pt>
                <c:pt idx="25">
                  <c:v>4.2168208807420964</c:v>
                </c:pt>
                <c:pt idx="26">
                  <c:v>4.3511587573414534</c:v>
                </c:pt>
                <c:pt idx="27">
                  <c:v>4.4839421558376396</c:v>
                </c:pt>
                <c:pt idx="28">
                  <c:v>4.6152000466949596</c:v>
                </c:pt>
                <c:pt idx="29">
                  <c:v>4.7449605346965251</c:v>
                </c:pt>
                <c:pt idx="30">
                  <c:v>4.8732508930681107</c:v>
                </c:pt>
                <c:pt idx="31">
                  <c:v>5.0000975959326475</c:v>
                </c:pt>
                <c:pt idx="32">
                  <c:v>5.1255263491925716</c:v>
                </c:pt>
                <c:pt idx="33">
                  <c:v>5.2495621199306788</c:v>
                </c:pt>
                <c:pt idx="34">
                  <c:v>5.3722291644140885</c:v>
                </c:pt>
                <c:pt idx="35">
                  <c:v>5.4935510547803483</c:v>
                </c:pt>
                <c:pt idx="36">
                  <c:v>5.6135507044795068</c:v>
                </c:pt>
                <c:pt idx="37">
                  <c:v>5.7322503925412125</c:v>
                </c:pt>
                <c:pt idx="38">
                  <c:v>5.8496717867314727</c:v>
                </c:pt>
                <c:pt idx="39">
                  <c:v>5.965835965659549</c:v>
                </c:pt>
                <c:pt idx="40">
                  <c:v>6.0807634398917054</c:v>
                </c:pt>
                <c:pt idx="41">
                  <c:v>6.1944741721249352</c:v>
                </c:pt>
                <c:pt idx="42">
                  <c:v>6.3069875964705231</c:v>
                </c:pt>
                <c:pt idx="43">
                  <c:v>6.4183226368942359</c:v>
                </c:pt>
                <c:pt idx="44">
                  <c:v>6.528497724857087</c:v>
                </c:pt>
                <c:pt idx="45">
                  <c:v>6.6375308161979545</c:v>
                </c:pt>
                <c:pt idx="46">
                  <c:v>6.7454394072968862</c:v>
                </c:pt>
                <c:pt idx="47">
                  <c:v>6.8522405505556065</c:v>
                </c:pt>
                <c:pt idx="48">
                  <c:v>6.9579508692295997</c:v>
                </c:pt>
                <c:pt idx="49">
                  <c:v>7.0625865716441263</c:v>
                </c:pt>
                <c:pt idx="50">
                  <c:v>7.166163464824689</c:v>
                </c:pt>
                <c:pt idx="51">
                  <c:v>7.2686969675706736</c:v>
                </c:pt>
                <c:pt idx="52">
                  <c:v>7.370202122999296</c:v>
                </c:pt>
                <c:pt idx="53">
                  <c:v>7.4706936105854229</c:v>
                </c:pt>
                <c:pt idx="54">
                  <c:v>7.5701857577214282</c:v>
                </c:pt>
                <c:pt idx="55">
                  <c:v>7.6686925508198938</c:v>
                </c:pt>
                <c:pt idx="56">
                  <c:v>7.7662276459807025</c:v>
                </c:pt>
                <c:pt idx="57">
                  <c:v>7.8628043792429132</c:v>
                </c:pt>
                <c:pt idx="58">
                  <c:v>7.9584357764406741</c:v>
                </c:pt>
                <c:pt idx="59">
                  <c:v>8.0531345626814304</c:v>
                </c:pt>
                <c:pt idx="60">
                  <c:v>8.1469131714636642</c:v>
                </c:pt>
                <c:pt idx="61">
                  <c:v>8.2397837534505349</c:v>
                </c:pt>
                <c:pt idx="62">
                  <c:v>8.3317581849149018</c:v>
                </c:pt>
                <c:pt idx="63">
                  <c:v>8.4228480758704105</c:v>
                </c:pt>
                <c:pt idx="64">
                  <c:v>8.5130647779025601</c:v>
                </c:pt>
                <c:pt idx="65">
                  <c:v>8.6024193917129512</c:v>
                </c:pt>
                <c:pt idx="66">
                  <c:v>8.6909227743892696</c:v>
                </c:pt>
                <c:pt idx="67">
                  <c:v>8.7785855464128701</c:v>
                </c:pt>
                <c:pt idx="68">
                  <c:v>8.8654180984152848</c:v>
                </c:pt>
                <c:pt idx="69">
                  <c:v>8.9514305976943742</c:v>
                </c:pt>
                <c:pt idx="70">
                  <c:v>9.0366329945003301</c:v>
                </c:pt>
                <c:pt idx="71">
                  <c:v>9.1210350281012325</c:v>
                </c:pt>
                <c:pt idx="72">
                  <c:v>9.2046462326373746</c:v>
                </c:pt>
                <c:pt idx="73">
                  <c:v>9.2874759427731579</c:v>
                </c:pt>
                <c:pt idx="74">
                  <c:v>9.3695332991548774</c:v>
                </c:pt>
                <c:pt idx="75">
                  <c:v>9.4508272536823963</c:v>
                </c:pt>
                <c:pt idx="76">
                  <c:v>9.5313665746022469</c:v>
                </c:pt>
                <c:pt idx="77">
                  <c:v>9.6111598514294041</c:v>
                </c:pt>
                <c:pt idx="78">
                  <c:v>9.6902154997045926</c:v>
                </c:pt>
                <c:pt idx="79">
                  <c:v>9.7685417655937208</c:v>
                </c:pt>
                <c:pt idx="80">
                  <c:v>9.8461467303356525</c:v>
                </c:pt>
                <c:pt idx="81">
                  <c:v>9.9230383145443231</c:v>
                </c:pt>
                <c:pt idx="82">
                  <c:v>9.9992242823708928</c:v>
                </c:pt>
                <c:pt idx="83">
                  <c:v>10.074712245531346</c:v>
                </c:pt>
                <c:pt idx="84">
                  <c:v>10.149509667204779</c:v>
                </c:pt>
                <c:pt idx="85">
                  <c:v>10.223623865807284</c:v>
                </c:pt>
                <c:pt idx="86">
                  <c:v>10.297062018646221</c:v>
                </c:pt>
                <c:pt idx="87">
                  <c:v>10.369831165459365</c:v>
                </c:pt>
                <c:pt idx="88">
                  <c:v>10.441938211843288</c:v>
                </c:pt>
                <c:pt idx="89">
                  <c:v>10.513389932575105</c:v>
                </c:pt>
                <c:pt idx="90">
                  <c:v>10.584192974831565</c:v>
                </c:pt>
                <c:pt idx="91">
                  <c:v>10.654353861309241</c:v>
                </c:pt>
                <c:pt idx="92">
                  <c:v>10.723878993249505</c:v>
                </c:pt>
                <c:pt idx="93">
                  <c:v>10.792774653371708</c:v>
                </c:pt>
                <c:pt idx="94">
                  <c:v>10.861047008717929</c:v>
                </c:pt>
                <c:pt idx="95">
                  <c:v>10.928702113412466</c:v>
                </c:pt>
                <c:pt idx="96">
                  <c:v>10.995745911339137</c:v>
                </c:pt>
                <c:pt idx="97">
                  <c:v>11.062184238739292</c:v>
                </c:pt>
                <c:pt idx="98">
                  <c:v>11.12802282673338</c:v>
                </c:pt>
                <c:pt idx="99">
                  <c:v>11.193267303768739</c:v>
                </c:pt>
                <c:pt idx="100">
                  <c:v>11.257923197996185</c:v>
                </c:pt>
                <c:pt idx="101">
                  <c:v>11.321995939577906</c:v>
                </c:pt>
                <c:pt idx="102">
                  <c:v>11.385490862929009</c:v>
                </c:pt>
                <c:pt idx="103">
                  <c:v>11.448413208895012</c:v>
                </c:pt>
                <c:pt idx="104">
                  <c:v>11.510768126867482</c:v>
                </c:pt>
                <c:pt idx="105">
                  <c:v>11.572560676839915</c:v>
                </c:pt>
                <c:pt idx="106">
                  <c:v>11.633795831405862</c:v>
                </c:pt>
                <c:pt idx="107">
                  <c:v>11.694478477701287</c:v>
                </c:pt>
                <c:pt idx="108">
                  <c:v>11.754613419292964</c:v>
                </c:pt>
                <c:pt idx="109">
                  <c:v>11.814205378014771</c:v>
                </c:pt>
                <c:pt idx="110">
                  <c:v>11.873258995753545</c:v>
                </c:pt>
                <c:pt idx="111">
                  <c:v>11.931778836186204</c:v>
                </c:pt>
                <c:pt idx="112">
                  <c:v>11.989769386469701</c:v>
                </c:pt>
                <c:pt idx="113">
                  <c:v>12.047235058885365</c:v>
                </c:pt>
                <c:pt idx="114">
                  <c:v>12.104180192439088</c:v>
                </c:pt>
                <c:pt idx="115">
                  <c:v>12.160609054418796</c:v>
                </c:pt>
                <c:pt idx="116">
                  <c:v>12.216525841910562</c:v>
                </c:pt>
                <c:pt idx="117">
                  <c:v>12.271934683274678</c:v>
                </c:pt>
                <c:pt idx="118">
                  <c:v>12.326839639582973</c:v>
                </c:pt>
                <c:pt idx="119">
                  <c:v>12.381244706018569</c:v>
                </c:pt>
                <c:pt idx="120">
                  <c:v>12.435153813239284</c:v>
                </c:pt>
                <c:pt idx="121">
                  <c:v>12.488570828705795</c:v>
                </c:pt>
                <c:pt idx="122">
                  <c:v>12.541499557975664</c:v>
                </c:pt>
                <c:pt idx="123">
                  <c:v>12.593943745964289</c:v>
                </c:pt>
                <c:pt idx="124">
                  <c:v>12.645907078173776</c:v>
                </c:pt>
                <c:pt idx="125">
                  <c:v>12.697393181890742</c:v>
                </c:pt>
                <c:pt idx="126">
                  <c:v>12.748405627353971</c:v>
                </c:pt>
                <c:pt idx="127">
                  <c:v>12.798947928892844</c:v>
                </c:pt>
                <c:pt idx="128">
                  <c:v>12.849023546037426</c:v>
                </c:pt>
                <c:pt idx="129">
                  <c:v>12.898635884601068</c:v>
                </c:pt>
                <c:pt idx="130">
                  <c:v>12.947788297736325</c:v>
                </c:pt>
                <c:pt idx="131">
                  <c:v>12.996484086964999</c:v>
                </c:pt>
                <c:pt idx="132">
                  <c:v>13.044726503183066</c:v>
                </c:pt>
                <c:pt idx="133">
                  <c:v>13.092518747641224</c:v>
                </c:pt>
                <c:pt idx="134">
                  <c:v>13.139863972901793</c:v>
                </c:pt>
                <c:pt idx="135">
                  <c:v>13.186765283772624</c:v>
                </c:pt>
                <c:pt idx="136">
                  <c:v>13.233225738218726</c:v>
                </c:pt>
                <c:pt idx="137">
                  <c:v>13.279248348252205</c:v>
                </c:pt>
                <c:pt idx="138">
                  <c:v>13.324836080801193</c:v>
                </c:pt>
                <c:pt idx="139">
                  <c:v>13.369991858558327</c:v>
                </c:pt>
                <c:pt idx="140">
                  <c:v>13.414718560809382</c:v>
                </c:pt>
                <c:pt idx="141">
                  <c:v>13.459019024242608</c:v>
                </c:pt>
                <c:pt idx="142">
                  <c:v>13.50289604373933</c:v>
                </c:pt>
                <c:pt idx="143">
                  <c:v>13.546352373146332</c:v>
                </c:pt>
                <c:pt idx="144">
                  <c:v>13.58939072603053</c:v>
                </c:pt>
                <c:pt idx="145">
                  <c:v>13.632013776416432</c:v>
                </c:pt>
                <c:pt idx="146">
                  <c:v>13.674224159506871</c:v>
                </c:pt>
                <c:pt idx="147">
                  <c:v>13.716024472387456</c:v>
                </c:pt>
                <c:pt idx="148">
                  <c:v>13.757417274715207</c:v>
                </c:pt>
                <c:pt idx="149">
                  <c:v>13.798405089391798</c:v>
                </c:pt>
                <c:pt idx="150">
                  <c:v>13.838990403221823</c:v>
                </c:pt>
                <c:pt idx="151">
                  <c:v>13.879175667556513</c:v>
                </c:pt>
                <c:pt idx="152">
                  <c:v>13.918963298923273</c:v>
                </c:pt>
                <c:pt idx="153">
                  <c:v>13.958355679641441</c:v>
                </c:pt>
                <c:pt idx="154">
                  <c:v>13.997355158424625</c:v>
                </c:pt>
                <c:pt idx="155">
                  <c:v>14.035964050969985</c:v>
                </c:pt>
                <c:pt idx="156">
                  <c:v>14.07418464053481</c:v>
                </c:pt>
                <c:pt idx="157">
                  <c:v>14.11201917850072</c:v>
                </c:pt>
                <c:pt idx="158">
                  <c:v>14.149469884925825</c:v>
                </c:pt>
                <c:pt idx="159">
                  <c:v>14.186538949085158</c:v>
                </c:pt>
                <c:pt idx="160">
                  <c:v>14.223228529999686</c:v>
                </c:pt>
                <c:pt idx="161">
                  <c:v>14.259540756954205</c:v>
                </c:pt>
                <c:pt idx="162">
                  <c:v>14.295477730004409</c:v>
                </c:pt>
                <c:pt idx="163">
                  <c:v>14.331041520473388</c:v>
                </c:pt>
                <c:pt idx="164">
                  <c:v>14.366234171437878</c:v>
                </c:pt>
                <c:pt idx="165">
                  <c:v>14.401057698204482</c:v>
                </c:pt>
                <c:pt idx="166">
                  <c:v>14.43551408877614</c:v>
                </c:pt>
                <c:pt idx="167">
                  <c:v>14.469605304309093</c:v>
                </c:pt>
                <c:pt idx="168">
                  <c:v>14.503333279560588</c:v>
                </c:pt>
                <c:pt idx="169">
                  <c:v>14.536699923327548</c:v>
                </c:pt>
                <c:pt idx="170">
                  <c:v>14.569707118876458</c:v>
                </c:pt>
                <c:pt idx="171">
                  <c:v>14.602356724364654</c:v>
                </c:pt>
                <c:pt idx="172">
                  <c:v>14.634650573253269</c:v>
                </c:pt>
                <c:pt idx="173">
                  <c:v>14.666590474712017</c:v>
                </c:pt>
                <c:pt idx="174">
                  <c:v>14.698178214016036</c:v>
                </c:pt>
                <c:pt idx="175">
                  <c:v>14.729415552934977</c:v>
                </c:pt>
                <c:pt idx="176">
                  <c:v>14.76030423011454</c:v>
                </c:pt>
                <c:pt idx="177">
                  <c:v>14.790845961450628</c:v>
                </c:pt>
                <c:pt idx="178">
                  <c:v>14.821042440456331</c:v>
                </c:pt>
                <c:pt idx="179">
                  <c:v>14.850895338621891</c:v>
                </c:pt>
                <c:pt idx="180">
                  <c:v>14.880406305767815</c:v>
                </c:pt>
                <c:pt idx="181">
                  <c:v>14.90957697039134</c:v>
                </c:pt>
                <c:pt idx="182">
                  <c:v>14.938408940006363</c:v>
                </c:pt>
                <c:pt idx="183">
                  <c:v>14.966903801477043</c:v>
                </c:pt>
                <c:pt idx="184">
                  <c:v>14.995063121345188</c:v>
                </c:pt>
                <c:pt idx="185">
                  <c:v>15.022888446151603</c:v>
                </c:pt>
                <c:pt idx="186">
                  <c:v>15.050381302751529</c:v>
                </c:pt>
                <c:pt idx="187">
                  <c:v>15.077543198624335</c:v>
                </c:pt>
                <c:pt idx="188">
                  <c:v>15.104375622177578</c:v>
                </c:pt>
                <c:pt idx="189">
                  <c:v>15.130880043045574</c:v>
                </c:pt>
                <c:pt idx="190">
                  <c:v>15.157057912382614</c:v>
                </c:pt>
                <c:pt idx="191">
                  <c:v>15.182910663150963</c:v>
                </c:pt>
                <c:pt idx="192">
                  <c:v>15.208439710403731</c:v>
                </c:pt>
                <c:pt idx="193">
                  <c:v>15.233646451562779</c:v>
                </c:pt>
                <c:pt idx="194">
                  <c:v>15.258532266691741</c:v>
                </c:pt>
                <c:pt idx="195">
                  <c:v>15.283098518764318</c:v>
                </c:pt>
                <c:pt idx="196">
                  <c:v>15.3073465539279</c:v>
                </c:pt>
                <c:pt idx="197">
                  <c:v>15.331277701762676</c:v>
                </c:pt>
                <c:pt idx="198">
                  <c:v>15.354893275536321</c:v>
                </c:pt>
                <c:pt idx="199">
                  <c:v>15.378194572454337</c:v>
                </c:pt>
                <c:pt idx="200">
                  <c:v>15.401182873906196</c:v>
                </c:pt>
                <c:pt idx="201">
                  <c:v>15.423859445707343</c:v>
                </c:pt>
                <c:pt idx="202">
                  <c:v>15.446225538337172</c:v>
                </c:pt>
                <c:pt idx="203">
                  <c:v>15.468282387173074</c:v>
                </c:pt>
                <c:pt idx="204">
                  <c:v>15.490031212720622</c:v>
                </c:pt>
                <c:pt idx="205">
                  <c:v>15.511473220840013</c:v>
                </c:pt>
                <c:pt idx="206">
                  <c:v>15.532609602968838</c:v>
                </c:pt>
                <c:pt idx="207">
                  <c:v>15.553441536341252</c:v>
                </c:pt>
                <c:pt idx="208">
                  <c:v>15.573970184203647</c:v>
                </c:pt>
                <c:pt idx="209">
                  <c:v>15.5941966960269</c:v>
                </c:pt>
                <c:pt idx="210">
                  <c:v>15.614122207715271</c:v>
                </c:pt>
                <c:pt idx="211">
                  <c:v>15.633747841812022</c:v>
                </c:pt>
                <c:pt idx="212">
                  <c:v>15.653074707701848</c:v>
                </c:pt>
                <c:pt idx="213">
                  <c:v>15.672103901810166</c:v>
                </c:pt>
                <c:pt idx="214">
                  <c:v>15.690836507799371</c:v>
                </c:pt>
                <c:pt idx="215">
                  <c:v>15.709273596762076</c:v>
                </c:pt>
                <c:pt idx="216">
                  <c:v>15.727416227411451</c:v>
                </c:pt>
                <c:pt idx="217">
                  <c:v>15.745265446268702</c:v>
                </c:pt>
                <c:pt idx="218">
                  <c:v>15.762822287847744</c:v>
                </c:pt>
                <c:pt idx="219">
                  <c:v>15.780087774837167</c:v>
                </c:pt>
                <c:pt idx="220">
                  <c:v>15.797062918279508</c:v>
                </c:pt>
                <c:pt idx="221">
                  <c:v>15.813748717747929</c:v>
                </c:pt>
                <c:pt idx="222">
                  <c:v>15.830146161520325</c:v>
                </c:pt>
                <c:pt idx="223">
                  <c:v>15.846256226750953</c:v>
                </c:pt>
                <c:pt idx="224">
                  <c:v>15.862079879639598</c:v>
                </c:pt>
                <c:pt idx="225">
                  <c:v>15.877618075598363</c:v>
                </c:pt>
                <c:pt idx="226">
                  <c:v>15.892871759416112</c:v>
                </c:pt>
                <c:pt idx="227">
                  <c:v>15.907841865420634</c:v>
                </c:pt>
                <c:pt idx="228">
                  <c:v>15.922529317638556</c:v>
                </c:pt>
                <c:pt idx="229">
                  <c:v>15.936935029953075</c:v>
                </c:pt>
                <c:pt idx="230">
                  <c:v>15.951059906259546</c:v>
                </c:pt>
                <c:pt idx="231">
                  <c:v>15.964904840618965</c:v>
                </c:pt>
                <c:pt idx="232">
                  <c:v>15.978470717409412</c:v>
                </c:pt>
                <c:pt idx="233">
                  <c:v>15.991758411475463</c:v>
                </c:pt>
                <c:pt idx="234">
                  <c:v>16.004768788275658</c:v>
                </c:pt>
                <c:pt idx="235">
                  <c:v>16.017502704028033</c:v>
                </c:pt>
                <c:pt idx="236">
                  <c:v>16.029961005853746</c:v>
                </c:pt>
                <c:pt idx="237">
                  <c:v>16.042144531918897</c:v>
                </c:pt>
                <c:pt idx="238">
                  <c:v>16.054054111574501</c:v>
                </c:pt>
                <c:pt idx="239">
                  <c:v>16.065690565494716</c:v>
                </c:pt>
                <c:pt idx="240">
                  <c:v>16.077054705813307</c:v>
                </c:pt>
                <c:pt idx="241">
                  <c:v>16.088147336258434</c:v>
                </c:pt>
                <c:pt idx="242">
                  <c:v>16.098969252285769</c:v>
                </c:pt>
                <c:pt idx="243">
                  <c:v>16.109521241209976</c:v>
                </c:pt>
                <c:pt idx="244">
                  <c:v>16.119804082334579</c:v>
                </c:pt>
                <c:pt idx="245">
                  <c:v>16.129818547080276</c:v>
                </c:pt>
                <c:pt idx="246">
                  <c:v>16.139565399111731</c:v>
                </c:pt>
                <c:pt idx="247">
                  <c:v>16.149045394462803</c:v>
                </c:pt>
                <c:pt idx="248">
                  <c:v>16.158259281660357</c:v>
                </c:pt>
                <c:pt idx="249">
                  <c:v>16.167207801846583</c:v>
                </c:pt>
                <c:pt idx="250">
                  <c:v>16.175891688899917</c:v>
                </c:pt>
                <c:pt idx="251">
                  <c:v>16.184311669554535</c:v>
                </c:pt>
                <c:pt idx="252">
                  <c:v>16.192468463518516</c:v>
                </c:pt>
                <c:pt idx="253">
                  <c:v>16.200362783590613</c:v>
                </c:pt>
                <c:pt idx="254">
                  <c:v>16.207995335775749</c:v>
                </c:pt>
                <c:pt idx="255">
                  <c:v>16.215366819399168</c:v>
                </c:pt>
                <c:pt idx="256">
                  <c:v>16.222477927219359</c:v>
                </c:pt>
                <c:pt idx="257">
                  <c:v>16.229329345539686</c:v>
                </c:pt>
                <c:pt idx="258">
                  <c:v>16.235921754318809</c:v>
                </c:pt>
                <c:pt idx="259">
                  <c:v>16.242255827279894</c:v>
                </c:pt>
                <c:pt idx="260">
                  <c:v>16.248332232018626</c:v>
                </c:pt>
                <c:pt idx="261">
                  <c:v>16.254151630110059</c:v>
                </c:pt>
                <c:pt idx="262">
                  <c:v>16.259714677214301</c:v>
                </c:pt>
                <c:pt idx="263">
                  <c:v>16.265022023181082</c:v>
                </c:pt>
                <c:pt idx="264">
                  <c:v>16.270074312153213</c:v>
                </c:pt>
                <c:pt idx="265">
                  <c:v>16.274872182668911</c:v>
                </c:pt>
                <c:pt idx="266">
                  <c:v>16.279416267763089</c:v>
                </c:pt>
                <c:pt idx="267">
                  <c:v>16.283707195067546</c:v>
                </c:pt>
                <c:pt idx="268">
                  <c:v>16.28774558691013</c:v>
                </c:pt>
                <c:pt idx="269">
                  <c:v>16.291532060412845</c:v>
                </c:pt>
                <c:pt idx="270">
                  <c:v>16.295067227588959</c:v>
                </c:pt>
                <c:pt idx="271">
                  <c:v>16.298351695439095</c:v>
                </c:pt>
                <c:pt idx="272">
                  <c:v>16.30138606604633</c:v>
                </c:pt>
                <c:pt idx="273">
                  <c:v>16.30417093667031</c:v>
                </c:pt>
                <c:pt idx="274">
                  <c:v>16.306706899840403</c:v>
                </c:pt>
                <c:pt idx="275">
                  <c:v>16.308994543447895</c:v>
                </c:pt>
                <c:pt idx="276">
                  <c:v>16.311034450837244</c:v>
                </c:pt>
                <c:pt idx="277">
                  <c:v>16.312827200896393</c:v>
                </c:pt>
                <c:pt idx="278">
                  <c:v>16.31437336814616</c:v>
                </c:pt>
                <c:pt idx="279">
                  <c:v>16.315673522828728</c:v>
                </c:pt>
                <c:pt idx="280">
                  <c:v>16.316728230995221</c:v>
                </c:pt>
                <c:pt idx="281">
                  <c:v>16.317538054592372</c:v>
                </c:pt>
                <c:pt idx="282">
                  <c:v>16.318103551548347</c:v>
                </c:pt>
                <c:pt idx="283">
                  <c:v>16.318425275857642</c:v>
                </c:pt>
                <c:pt idx="284">
                  <c:v>16.318503777665146</c:v>
                </c:pt>
                <c:pt idx="285">
                  <c:v>16.31833960334934</c:v>
                </c:pt>
                <c:pt idx="286">
                  <c:v>16.317933295604611</c:v>
                </c:pt>
                <c:pt idx="287">
                  <c:v>16.317285393522759</c:v>
                </c:pt>
                <c:pt idx="288">
                  <c:v>16.316396432673638</c:v>
                </c:pt>
                <c:pt idx="289">
                  <c:v>16.315266945184973</c:v>
                </c:pt>
                <c:pt idx="290">
                  <c:v>16.313897459821341</c:v>
                </c:pt>
                <c:pt idx="291">
                  <c:v>16.312288502062341</c:v>
                </c:pt>
                <c:pt idx="292">
                  <c:v>16.310440594179926</c:v>
                </c:pt>
                <c:pt idx="293">
                  <c:v>16.308354255314949</c:v>
                </c:pt>
                <c:pt idx="294">
                  <c:v>16.30603000155287</c:v>
                </c:pt>
                <c:pt idx="295">
                  <c:v>16.303468345998695</c:v>
                </c:pt>
                <c:pt idx="296">
                  <c:v>16.300669798851079</c:v>
                </c:pt>
                <c:pt idx="297">
                  <c:v>16.297634867475661</c:v>
                </c:pt>
                <c:pt idx="298">
                  <c:v>16.294364056477594</c:v>
                </c:pt>
                <c:pt idx="299">
                  <c:v>16.290857867773283</c:v>
                </c:pt>
                <c:pt idx="300">
                  <c:v>16.287116800661355</c:v>
                </c:pt>
                <c:pt idx="301">
                  <c:v>16.283141351892823</c:v>
                </c:pt>
                <c:pt idx="302">
                  <c:v>16.278932015740494</c:v>
                </c:pt>
                <c:pt idx="303">
                  <c:v>16.274489284067577</c:v>
                </c:pt>
                <c:pt idx="304">
                  <c:v>16.269813646395534</c:v>
                </c:pt>
                <c:pt idx="305">
                  <c:v>16.264905589971139</c:v>
                </c:pt>
                <c:pt idx="306">
                  <c:v>16.259765599832807</c:v>
                </c:pt>
                <c:pt idx="307">
                  <c:v>16.254394158876103</c:v>
                </c:pt>
                <c:pt idx="308">
                  <c:v>16.248791747918503</c:v>
                </c:pt>
                <c:pt idx="309">
                  <c:v>16.242958845763415</c:v>
                </c:pt>
                <c:pt idx="310">
                  <c:v>16.236895929263397</c:v>
                </c:pt>
                <c:pt idx="311">
                  <c:v>16.230603473382644</c:v>
                </c:pt>
                <c:pt idx="312">
                  <c:v>16.22408195125869</c:v>
                </c:pt>
                <c:pt idx="313">
                  <c:v>16.217331834263366</c:v>
                </c:pt>
                <c:pt idx="314">
                  <c:v>16.210353592062994</c:v>
                </c:pt>
                <c:pt idx="315">
                  <c:v>16.20314769267782</c:v>
                </c:pt>
                <c:pt idx="316">
                  <c:v>16.195714602540694</c:v>
                </c:pt>
                <c:pt idx="317">
                  <c:v>16.188054786554975</c:v>
                </c:pt>
                <c:pt idx="318">
                  <c:v>16.180168708151729</c:v>
                </c:pt>
                <c:pt idx="319">
                  <c:v>16.172056829346111</c:v>
                </c:pt>
                <c:pt idx="320">
                  <c:v>16.163719610793041</c:v>
                </c:pt>
                <c:pt idx="321">
                  <c:v>16.155157511842088</c:v>
                </c:pt>
                <c:pt idx="322">
                  <c:v>16.146370990591642</c:v>
                </c:pt>
                <c:pt idx="323">
                  <c:v>16.137360503942293</c:v>
                </c:pt>
                <c:pt idx="324">
                  <c:v>16.12812650764949</c:v>
                </c:pt>
                <c:pt idx="325">
                  <c:v>16.118669456375436</c:v>
                </c:pt>
                <c:pt idx="326">
                  <c:v>16.108989803740226</c:v>
                </c:pt>
                <c:pt idx="327">
                  <c:v>16.099088002372245</c:v>
                </c:pt>
                <c:pt idx="328">
                  <c:v>16.088964503957815</c:v>
                </c:pt>
                <c:pt idx="329">
                  <c:v>16.078619759290092</c:v>
                </c:pt>
                <c:pt idx="330">
                  <c:v>16.068054218317219</c:v>
                </c:pt>
                <c:pt idx="331">
                  <c:v>16.057268330189718</c:v>
                </c:pt>
                <c:pt idx="332">
                  <c:v>16.046262543307165</c:v>
                </c:pt>
                <c:pt idx="333">
                  <c:v>16.035037305364089</c:v>
                </c:pt>
                <c:pt idx="334">
                  <c:v>16.023593063395129</c:v>
                </c:pt>
                <c:pt idx="335">
                  <c:v>16.011930263819483</c:v>
                </c:pt>
                <c:pt idx="336">
                  <c:v>16.00004935248457</c:v>
                </c:pt>
                <c:pt idx="337">
                  <c:v>15.98795077470897</c:v>
                </c:pt>
                <c:pt idx="338">
                  <c:v>15.975634975324633</c:v>
                </c:pt>
                <c:pt idx="339">
                  <c:v>15.963102398718325</c:v>
                </c:pt>
                <c:pt idx="340">
                  <c:v>15.950353488872368</c:v>
                </c:pt>
                <c:pt idx="341">
                  <c:v>15.937388689404612</c:v>
                </c:pt>
                <c:pt idx="342">
                  <c:v>15.924208443607693</c:v>
                </c:pt>
                <c:pt idx="343">
                  <c:v>15.910813194487549</c:v>
                </c:pt>
                <c:pt idx="344">
                  <c:v>15.897203384801209</c:v>
                </c:pt>
                <c:pt idx="345">
                  <c:v>15.883379457093852</c:v>
                </c:pt>
                <c:pt idx="346">
                  <c:v>15.869341853735135</c:v>
                </c:pt>
                <c:pt idx="347">
                  <c:v>15.855091016954795</c:v>
                </c:pt>
                <c:pt idx="348">
                  <c:v>15.840627388877532</c:v>
                </c:pt>
                <c:pt idx="349">
                  <c:v>15.825951411557174</c:v>
                </c:pt>
                <c:pt idx="350">
                  <c:v>15.811063527010106</c:v>
                </c:pt>
                <c:pt idx="351">
                  <c:v>15.795964177248006</c:v>
                </c:pt>
                <c:pt idx="352">
                  <c:v>15.780653804309846</c:v>
                </c:pt>
                <c:pt idx="353">
                  <c:v>15.765132850293197</c:v>
                </c:pt>
                <c:pt idx="354">
                  <c:v>15.749401757384817</c:v>
                </c:pt>
                <c:pt idx="355">
                  <c:v>15.733460967890535</c:v>
                </c:pt>
                <c:pt idx="356">
                  <c:v>15.717310924264437</c:v>
                </c:pt>
                <c:pt idx="357">
                  <c:v>15.700952069137347</c:v>
                </c:pt>
                <c:pt idx="358">
                  <c:v>15.684384845344617</c:v>
                </c:pt>
                <c:pt idx="359">
                  <c:v>15.667609695953216</c:v>
                </c:pt>
                <c:pt idx="360">
                  <c:v>15.650627064288141</c:v>
                </c:pt>
                <c:pt idx="361">
                  <c:v>15.633437393958138</c:v>
                </c:pt>
                <c:pt idx="362">
                  <c:v>15.616041128880738</c:v>
                </c:pt>
                <c:pt idx="363">
                  <c:v>15.598438713306615</c:v>
                </c:pt>
                <c:pt idx="364">
                  <c:v>15.580630591843279</c:v>
                </c:pt>
                <c:pt idx="365">
                  <c:v>15.562617209478091</c:v>
                </c:pt>
                <c:pt idx="366">
                  <c:v>15.544399011600611</c:v>
                </c:pt>
                <c:pt idx="367">
                  <c:v>15.525976444024291</c:v>
                </c:pt>
                <c:pt idx="368">
                  <c:v>15.507349953007511</c:v>
                </c:pt>
                <c:pt idx="369">
                  <c:v>15.488519985273955</c:v>
                </c:pt>
                <c:pt idx="370">
                  <c:v>15.469486988032351</c:v>
                </c:pt>
                <c:pt idx="371">
                  <c:v>15.450251408995552</c:v>
                </c:pt>
                <c:pt idx="372">
                  <c:v>15.430813696399001</c:v>
                </c:pt>
                <c:pt idx="373">
                  <c:v>15.411174299018542</c:v>
                </c:pt>
                <c:pt idx="374">
                  <c:v>15.391333666187615</c:v>
                </c:pt>
                <c:pt idx="375">
                  <c:v>15.37129224781382</c:v>
                </c:pt>
                <c:pt idx="376">
                  <c:v>15.35105049439488</c:v>
                </c:pt>
                <c:pt idx="377">
                  <c:v>15.330608857033965</c:v>
                </c:pt>
                <c:pt idx="378">
                  <c:v>15.309967787454438</c:v>
                </c:pt>
                <c:pt idx="379">
                  <c:v>15.289127738013972</c:v>
                </c:pt>
                <c:pt idx="380">
                  <c:v>15.268089161718096</c:v>
                </c:pt>
                <c:pt idx="381">
                  <c:v>15.246852512233138</c:v>
                </c:pt>
                <c:pt idx="382">
                  <c:v>15.225418243898583</c:v>
                </c:pt>
                <c:pt idx="383">
                  <c:v>15.203786811738851</c:v>
                </c:pt>
                <c:pt idx="384">
                  <c:v>15.181958671474522</c:v>
                </c:pt>
                <c:pt idx="385">
                  <c:v>15.159934279532962</c:v>
                </c:pt>
                <c:pt idx="386">
                  <c:v>15.137714093058413</c:v>
                </c:pt>
                <c:pt idx="387">
                  <c:v>15.115298569921524</c:v>
                </c:pt>
                <c:pt idx="388">
                  <c:v>15.092688168728325</c:v>
                </c:pt>
                <c:pt idx="389">
                  <c:v>15.06988334882867</c:v>
                </c:pt>
                <c:pt idx="390">
                  <c:v>15.046884570324137</c:v>
                </c:pt>
                <c:pt idx="391">
                  <c:v>15.023692294075399</c:v>
                </c:pt>
                <c:pt idx="392">
                  <c:v>15.000306981709077</c:v>
                </c:pt>
                <c:pt idx="393">
                  <c:v>14.976729095624073</c:v>
                </c:pt>
                <c:pt idx="394">
                  <c:v>14.952959098997388</c:v>
                </c:pt>
                <c:pt idx="395">
                  <c:v>14.92899745578945</c:v>
                </c:pt>
                <c:pt idx="396">
                  <c:v>14.904844630748929</c:v>
                </c:pt>
                <c:pt idx="397">
                  <c:v>14.880501089417075</c:v>
                </c:pt>
                <c:pt idx="398">
                  <c:v>14.855967298131562</c:v>
                </c:pt>
                <c:pt idx="399">
                  <c:v>14.831243724029857</c:v>
                </c:pt>
                <c:pt idx="400">
                  <c:v>14.806330835052128</c:v>
                </c:pt>
                <c:pt idx="401">
                  <c:v>14.781229099943676</c:v>
                </c:pt>
                <c:pt idx="402">
                  <c:v>14.755938988256919</c:v>
                </c:pt>
                <c:pt idx="403">
                  <c:v>14.730460970352913</c:v>
                </c:pt>
                <c:pt idx="404">
                  <c:v>14.704795517402447</c:v>
                </c:pt>
                <c:pt idx="405">
                  <c:v>14.678943101386688</c:v>
                </c:pt>
                <c:pt idx="406">
                  <c:v>14.652904195097399</c:v>
                </c:pt>
                <c:pt idx="407">
                  <c:v>14.626679272136737</c:v>
                </c:pt>
                <c:pt idx="408">
                  <c:v>14.600268806916633</c:v>
                </c:pt>
                <c:pt idx="409">
                  <c:v>14.573673274657761</c:v>
                </c:pt>
                <c:pt idx="410">
                  <c:v>14.546893151388103</c:v>
                </c:pt>
                <c:pt idx="411">
                  <c:v>14.519928913941124</c:v>
                </c:pt>
                <c:pt idx="412">
                  <c:v>14.492781039953552</c:v>
                </c:pt>
                <c:pt idx="413">
                  <c:v>14.465450007862776</c:v>
                </c:pt>
                <c:pt idx="414">
                  <c:v>14.437936296903867</c:v>
                </c:pt>
                <c:pt idx="415">
                  <c:v>14.410240387106242</c:v>
                </c:pt>
                <c:pt idx="416">
                  <c:v>14.382362759289943</c:v>
                </c:pt>
                <c:pt idx="417">
                  <c:v>14.354303895061587</c:v>
                </c:pt>
                <c:pt idx="418">
                  <c:v>14.326064276809943</c:v>
                </c:pt>
                <c:pt idx="419">
                  <c:v>14.297644387701183</c:v>
                </c:pt>
                <c:pt idx="420">
                  <c:v>14.269044711673793</c:v>
                </c:pt>
                <c:pt idx="421">
                  <c:v>14.240265733433153</c:v>
                </c:pt>
                <c:pt idx="422">
                  <c:v>14.211307938445795</c:v>
                </c:pt>
                <c:pt idx="423">
                  <c:v>14.182171812933351</c:v>
                </c:pt>
                <c:pt idx="424">
                  <c:v>14.15285784386618</c:v>
                </c:pt>
                <c:pt idx="425">
                  <c:v>14.123366518956708</c:v>
                </c:pt>
                <c:pt idx="426">
                  <c:v>14.093698326652458</c:v>
                </c:pt>
                <c:pt idx="427">
                  <c:v>14.063853756128802</c:v>
                </c:pt>
                <c:pt idx="428">
                  <c:v>14.033833297281419</c:v>
                </c:pt>
                <c:pt idx="429">
                  <c:v>14.003637440718483</c:v>
                </c:pt>
                <c:pt idx="430">
                  <c:v>13.973266677752584</c:v>
                </c:pt>
                <c:pt idx="431">
                  <c:v>13.94272150039237</c:v>
                </c:pt>
                <c:pt idx="432">
                  <c:v>13.91200240133395</c:v>
                </c:pt>
                <c:pt idx="433">
                  <c:v>13.881109873952031</c:v>
                </c:pt>
                <c:pt idx="434">
                  <c:v>13.850044412290817</c:v>
                </c:pt>
                <c:pt idx="435">
                  <c:v>13.818806511054664</c:v>
                </c:pt>
                <c:pt idx="436">
                  <c:v>13.787396665598507</c:v>
                </c:pt>
                <c:pt idx="437">
                  <c:v>13.755815371918057</c:v>
                </c:pt>
                <c:pt idx="438">
                  <c:v>13.724063126639773</c:v>
                </c:pt>
                <c:pt idx="439">
                  <c:v>13.692140427010628</c:v>
                </c:pt>
                <c:pt idx="440">
                  <c:v>13.660047770887649</c:v>
                </c:pt>
                <c:pt idx="441">
                  <c:v>13.627785656727282</c:v>
                </c:pt>
                <c:pt idx="442">
                  <c:v>13.595354583574526</c:v>
                </c:pt>
                <c:pt idx="443">
                  <c:v>13.562755051051894</c:v>
                </c:pt>
                <c:pt idx="444">
                  <c:v>13.529987559348191</c:v>
                </c:pt>
                <c:pt idx="445">
                  <c:v>13.497052609207095</c:v>
                </c:pt>
                <c:pt idx="446">
                  <c:v>13.463950701915577</c:v>
                </c:pt>
                <c:pt idx="447">
                  <c:v>13.430682339292144</c:v>
                </c:pt>
                <c:pt idx="448">
                  <c:v>13.397248023674925</c:v>
                </c:pt>
                <c:pt idx="449">
                  <c:v>13.36364825790959</c:v>
                </c:pt>
                <c:pt idx="450">
                  <c:v>13.329883545337117</c:v>
                </c:pt>
                <c:pt idx="451">
                  <c:v>13.295954389781413</c:v>
                </c:pt>
                <c:pt idx="452">
                  <c:v>13.261861295536796</c:v>
                </c:pt>
                <c:pt idx="453">
                  <c:v>13.227604767355334</c:v>
                </c:pt>
                <c:pt idx="454">
                  <c:v>13.193185310434048</c:v>
                </c:pt>
                <c:pt idx="455">
                  <c:v>13.158603430401993</c:v>
                </c:pt>
                <c:pt idx="456">
                  <c:v>13.123859633307216</c:v>
                </c:pt>
                <c:pt idx="457">
                  <c:v>13.088954425603601</c:v>
                </c:pt>
                <c:pt idx="458">
                  <c:v>13.053888314137586</c:v>
                </c:pt>
                <c:pt idx="459">
                  <c:v>13.018661806134787</c:v>
                </c:pt>
                <c:pt idx="460">
                  <c:v>12.983275409186513</c:v>
                </c:pt>
                <c:pt idx="461">
                  <c:v>12.947729631236179</c:v>
                </c:pt>
                <c:pt idx="462">
                  <c:v>12.912024980565631</c:v>
                </c:pt>
                <c:pt idx="463">
                  <c:v>12.876161965781387</c:v>
                </c:pt>
                <c:pt idx="464">
                  <c:v>12.840141095800773</c:v>
                </c:pt>
                <c:pt idx="465">
                  <c:v>12.803962879837998</c:v>
                </c:pt>
                <c:pt idx="466">
                  <c:v>12.767627827390147</c:v>
                </c:pt>
                <c:pt idx="467">
                  <c:v>12.731136448223101</c:v>
                </c:pt>
                <c:pt idx="468">
                  <c:v>12.694489252357391</c:v>
                </c:pt>
                <c:pt idx="469">
                  <c:v>12.657686750053982</c:v>
                </c:pt>
                <c:pt idx="470">
                  <c:v>12.620729451800015</c:v>
                </c:pt>
                <c:pt idx="471">
                  <c:v>12.583617868294473</c:v>
                </c:pt>
                <c:pt idx="472">
                  <c:v>12.546352510433815</c:v>
                </c:pt>
                <c:pt idx="473">
                  <c:v>12.50893388929755</c:v>
                </c:pt>
                <c:pt idx="474">
                  <c:v>12.47136251613377</c:v>
                </c:pt>
                <c:pt idx="475">
                  <c:v>12.433638902344651</c:v>
                </c:pt>
                <c:pt idx="476">
                  <c:v>12.395763559471916</c:v>
                </c:pt>
                <c:pt idx="477">
                  <c:v>12.357736999182258</c:v>
                </c:pt>
                <c:pt idx="478">
                  <c:v>12.319559733252744</c:v>
                </c:pt>
                <c:pt idx="479">
                  <c:v>12.281232273556192</c:v>
                </c:pt>
                <c:pt idx="480">
                  <c:v>12.242755132046533</c:v>
                </c:pt>
                <c:pt idx="481">
                  <c:v>12.204128820744137</c:v>
                </c:pt>
                <c:pt idx="482">
                  <c:v>12.165353851721152</c:v>
                </c:pt>
                <c:pt idx="483">
                  <c:v>12.126430737086812</c:v>
                </c:pt>
                <c:pt idx="484">
                  <c:v>12.087359988972747</c:v>
                </c:pt>
                <c:pt idx="485">
                  <c:v>12.048142119518282</c:v>
                </c:pt>
                <c:pt idx="486">
                  <c:v>12.008777640855746</c:v>
                </c:pt>
                <c:pt idx="487">
                  <c:v>11.969267065095774</c:v>
                </c:pt>
                <c:pt idx="488">
                  <c:v>11.929610904312621</c:v>
                </c:pt>
                <c:pt idx="489">
                  <c:v>11.889809670529482</c:v>
                </c:pt>
                <c:pt idx="490">
                  <c:v>11.849863875703816</c:v>
                </c:pt>
                <c:pt idx="491">
                  <c:v>11.809774031712703</c:v>
                </c:pt>
                <c:pt idx="492">
                  <c:v>11.769540650338202</c:v>
                </c:pt>
                <c:pt idx="493">
                  <c:v>11.729164243252734</c:v>
                </c:pt>
                <c:pt idx="494">
                  <c:v>11.688645322004492</c:v>
                </c:pt>
                <c:pt idx="495">
                  <c:v>11.647984398002869</c:v>
                </c:pt>
                <c:pt idx="496">
                  <c:v>11.607181982503922</c:v>
                </c:pt>
                <c:pt idx="497">
                  <c:v>11.566238586595867</c:v>
                </c:pt>
                <c:pt idx="498">
                  <c:v>11.525154721184595</c:v>
                </c:pt>
                <c:pt idx="499">
                  <c:v>11.483930896979247</c:v>
                </c:pt>
                <c:pt idx="500">
                  <c:v>11.442567624477801</c:v>
                </c:pt>
                <c:pt idx="501">
                  <c:v>11.401065413952724</c:v>
                </c:pt>
                <c:pt idx="502">
                  <c:v>11.359424775436644</c:v>
                </c:pt>
                <c:pt idx="503">
                  <c:v>11.317646218708095</c:v>
                </c:pt>
                <c:pt idx="504">
                  <c:v>11.275730253277283</c:v>
                </c:pt>
                <c:pt idx="505">
                  <c:v>11.233677388371918</c:v>
                </c:pt>
                <c:pt idx="506">
                  <c:v>11.191488132923098</c:v>
                </c:pt>
                <c:pt idx="507">
                  <c:v>11.149162995551233</c:v>
                </c:pt>
                <c:pt idx="508">
                  <c:v>11.106702484552047</c:v>
                </c:pt>
                <c:pt idx="509">
                  <c:v>11.06410710788262</c:v>
                </c:pt>
                <c:pt idx="510">
                  <c:v>11.021377373147502</c:v>
                </c:pt>
                <c:pt idx="511">
                  <c:v>10.978513787584877</c:v>
                </c:pt>
                <c:pt idx="512">
                  <c:v>10.935516858052809</c:v>
                </c:pt>
                <c:pt idx="513">
                  <c:v>10.892387091015539</c:v>
                </c:pt>
                <c:pt idx="514">
                  <c:v>10.849124992529855</c:v>
                </c:pt>
                <c:pt idx="515">
                  <c:v>10.805731068231525</c:v>
                </c:pt>
                <c:pt idx="516">
                  <c:v>10.762205823321816</c:v>
                </c:pt>
                <c:pt idx="517">
                  <c:v>10.718549762554076</c:v>
                </c:pt>
                <c:pt idx="518">
                  <c:v>10.674763390220384</c:v>
                </c:pt>
                <c:pt idx="519">
                  <c:v>10.630847210138292</c:v>
                </c:pt>
                <c:pt idx="520">
                  <c:v>10.586801725637631</c:v>
                </c:pt>
                <c:pt idx="521">
                  <c:v>10.542627439547402</c:v>
                </c:pt>
                <c:pt idx="522">
                  <c:v>10.498324854182746</c:v>
                </c:pt>
                <c:pt idx="523">
                  <c:v>10.453894471331997</c:v>
                </c:pt>
                <c:pt idx="524">
                  <c:v>10.409336792243817</c:v>
                </c:pt>
                <c:pt idx="525">
                  <c:v>10.364652317614414</c:v>
                </c:pt>
                <c:pt idx="526">
                  <c:v>10.31984154757485</c:v>
                </c:pt>
                <c:pt idx="527">
                  <c:v>10.274904981678432</c:v>
                </c:pt>
                <c:pt idx="528">
                  <c:v>10.229843118888192</c:v>
                </c:pt>
                <c:pt idx="529">
                  <c:v>10.184656457564463</c:v>
                </c:pt>
                <c:pt idx="530">
                  <c:v>10.139345495452533</c:v>
                </c:pt>
                <c:pt idx="531">
                  <c:v>10.093910729670394</c:v>
                </c:pt>
                <c:pt idx="532">
                  <c:v>10.048352656696599</c:v>
                </c:pt>
                <c:pt idx="533">
                  <c:v>10.002671772358191</c:v>
                </c:pt>
                <c:pt idx="534">
                  <c:v>9.9568685718187382</c:v>
                </c:pt>
                <c:pt idx="535">
                  <c:v>9.9109435495664648</c:v>
                </c:pt>
                <c:pt idx="536">
                  <c:v>9.8648971994024723</c:v>
                </c:pt>
                <c:pt idx="537">
                  <c:v>9.8187300144290681</c:v>
                </c:pt>
                <c:pt idx="538">
                  <c:v>9.7724424870381803</c:v>
                </c:pt>
                <c:pt idx="539">
                  <c:v>9.7260351088998807</c:v>
                </c:pt>
                <c:pt idx="540">
                  <c:v>9.6795083709510035</c:v>
                </c:pt>
                <c:pt idx="541">
                  <c:v>9.6328627633838657</c:v>
                </c:pt>
                <c:pt idx="542">
                  <c:v>9.5860987756350884</c:v>
                </c:pt>
                <c:pt idx="543">
                  <c:v>9.539216896374521</c:v>
                </c:pt>
                <c:pt idx="544">
                  <c:v>9.4922176134942671</c:v>
                </c:pt>
                <c:pt idx="545">
                  <c:v>9.4451014140978131</c:v>
                </c:pt>
                <c:pt idx="546">
                  <c:v>9.3978687844892583</c:v>
                </c:pt>
                <c:pt idx="547">
                  <c:v>9.3505202101626583</c:v>
                </c:pt>
                <c:pt idx="548">
                  <c:v>9.3030561757914647</c:v>
                </c:pt>
                <c:pt idx="549">
                  <c:v>9.2554771652180694</c:v>
                </c:pt>
                <c:pt idx="550">
                  <c:v>9.2077836614434663</c:v>
                </c:pt>
                <c:pt idx="551">
                  <c:v>9.1599761466169998</c:v>
                </c:pt>
                <c:pt idx="552">
                  <c:v>9.1120551020262415</c:v>
                </c:pt>
                <c:pt idx="553">
                  <c:v>9.064021008086959</c:v>
                </c:pt>
                <c:pt idx="554">
                  <c:v>9.0158743443331968</c:v>
                </c:pt>
                <c:pt idx="555">
                  <c:v>8.9676155894074689</c:v>
                </c:pt>
                <c:pt idx="556">
                  <c:v>8.9192452210510531</c:v>
                </c:pt>
                <c:pt idx="557">
                  <c:v>8.8707637160943982</c:v>
                </c:pt>
                <c:pt idx="558">
                  <c:v>8.8221715504476368</c:v>
                </c:pt>
                <c:pt idx="559">
                  <c:v>8.7734691990912097</c:v>
                </c:pt>
                <c:pt idx="560">
                  <c:v>8.7246571360666003</c:v>
                </c:pt>
                <c:pt idx="561">
                  <c:v>8.675735834467174</c:v>
                </c:pt>
                <c:pt idx="562">
                  <c:v>8.6267057664291293</c:v>
                </c:pt>
                <c:pt idx="563">
                  <c:v>8.5775674031225595</c:v>
                </c:pt>
                <c:pt idx="564">
                  <c:v>8.5283212147426237</c:v>
                </c:pt>
                <c:pt idx="565">
                  <c:v>8.4789676705008308</c:v>
                </c:pt>
                <c:pt idx="566">
                  <c:v>8.4295072386164254</c:v>
                </c:pt>
                <c:pt idx="567">
                  <c:v>8.3799403863078901</c:v>
                </c:pt>
                <c:pt idx="568">
                  <c:v>8.3302675797845591</c:v>
                </c:pt>
                <c:pt idx="569">
                  <c:v>8.2804892842383371</c:v>
                </c:pt>
                <c:pt idx="570">
                  <c:v>8.2306059638355258</c:v>
                </c:pt>
                <c:pt idx="571">
                  <c:v>8.1806180817087757</c:v>
                </c:pt>
                <c:pt idx="572">
                  <c:v>8.1305260999491278</c:v>
                </c:pt>
                <c:pt idx="573">
                  <c:v>8.0803304795981798</c:v>
                </c:pt>
                <c:pt idx="574">
                  <c:v>8.0300316806403558</c:v>
                </c:pt>
                <c:pt idx="575">
                  <c:v>7.9796301619952867</c:v>
                </c:pt>
                <c:pt idx="576">
                  <c:v>7.9291263815102999</c:v>
                </c:pt>
                <c:pt idx="577">
                  <c:v>7.8785207959530235</c:v>
                </c:pt>
                <c:pt idx="578">
                  <c:v>7.8278138610040902</c:v>
                </c:pt>
                <c:pt idx="579">
                  <c:v>7.7770060312499592</c:v>
                </c:pt>
                <c:pt idx="580">
                  <c:v>7.7260977601758452</c:v>
                </c:pt>
                <c:pt idx="581">
                  <c:v>7.6750895001587525</c:v>
                </c:pt>
                <c:pt idx="582">
                  <c:v>7.62398170246062</c:v>
                </c:pt>
                <c:pt idx="583">
                  <c:v>7.5727748172215783</c:v>
                </c:pt>
                <c:pt idx="584">
                  <c:v>7.5214692934533058</c:v>
                </c:pt>
                <c:pt idx="585">
                  <c:v>7.4700655790325055</c:v>
                </c:pt>
                <c:pt idx="586">
                  <c:v>7.4185641206944757</c:v>
                </c:pt>
                <c:pt idx="587">
                  <c:v>7.3669653640267985</c:v>
                </c:pt>
                <c:pt idx="588">
                  <c:v>7.315269753463129</c:v>
                </c:pt>
                <c:pt idx="589">
                  <c:v>7.2634777322770976</c:v>
                </c:pt>
                <c:pt idx="590">
                  <c:v>7.2115897425763098</c:v>
                </c:pt>
                <c:pt idx="591">
                  <c:v>7.1596062252964616</c:v>
                </c:pt>
                <c:pt idx="592">
                  <c:v>7.1075276201955511</c:v>
                </c:pt>
                <c:pt idx="593">
                  <c:v>7.0553543658482045</c:v>
                </c:pt>
                <c:pt idx="594">
                  <c:v>7.003086899640099</c:v>
                </c:pt>
                <c:pt idx="595">
                  <c:v>6.950725657762499</c:v>
                </c:pt>
                <c:pt idx="596">
                  <c:v>6.8982710752068863</c:v>
                </c:pt>
                <c:pt idx="597">
                  <c:v>6.8457235857597016</c:v>
                </c:pt>
                <c:pt idx="598">
                  <c:v>6.7930836219971873</c:v>
                </c:pt>
                <c:pt idx="599">
                  <c:v>6.7403516152803302</c:v>
                </c:pt>
                <c:pt idx="600">
                  <c:v>6.6875279957499121</c:v>
                </c:pt>
                <c:pt idx="601">
                  <c:v>6.6346131923216562</c:v>
                </c:pt>
                <c:pt idx="602">
                  <c:v>6.5816076326814823</c:v>
                </c:pt>
                <c:pt idx="603">
                  <c:v>6.5285117432808537</c:v>
                </c:pt>
                <c:pt idx="604">
                  <c:v>6.4753259493322348</c:v>
                </c:pt>
                <c:pt idx="605">
                  <c:v>6.4220506748046393</c:v>
                </c:pt>
                <c:pt idx="606">
                  <c:v>6.3686863424192843</c:v>
                </c:pt>
                <c:pt idx="607">
                  <c:v>6.3152333736453423</c:v>
                </c:pt>
                <c:pt idx="608">
                  <c:v>6.2616921886957888</c:v>
                </c:pt>
                <c:pt idx="609">
                  <c:v>6.2080632065233496</c:v>
                </c:pt>
                <c:pt idx="610">
                  <c:v>6.1543468448165495</c:v>
                </c:pt>
                <c:pt idx="611">
                  <c:v>6.1005435199958482</c:v>
                </c:pt>
                <c:pt idx="612">
                  <c:v>6.046653647209884</c:v>
                </c:pt>
                <c:pt idx="613">
                  <c:v>5.9926776403318032</c:v>
                </c:pt>
                <c:pt idx="614">
                  <c:v>5.9386159119556927</c:v>
                </c:pt>
                <c:pt idx="615">
                  <c:v>5.8844688733931036</c:v>
                </c:pt>
                <c:pt idx="616">
                  <c:v>5.8302369346696654</c:v>
                </c:pt>
                <c:pt idx="617">
                  <c:v>5.7759205045218014</c:v>
                </c:pt>
                <c:pt idx="618">
                  <c:v>5.7215199903935297</c:v>
                </c:pt>
                <c:pt idx="619">
                  <c:v>5.6670357984333615</c:v>
                </c:pt>
                <c:pt idx="620">
                  <c:v>5.6124683334912895</c:v>
                </c:pt>
                <c:pt idx="621">
                  <c:v>5.5578179991158674</c:v>
                </c:pt>
                <c:pt idx="622">
                  <c:v>5.5030851975513757</c:v>
                </c:pt>
                <c:pt idx="623">
                  <c:v>5.4482703297350881</c:v>
                </c:pt>
                <c:pt idx="624">
                  <c:v>5.3933737952946128</c:v>
                </c:pt>
                <c:pt idx="625">
                  <c:v>5.3383959925453359</c:v>
                </c:pt>
                <c:pt idx="626">
                  <c:v>5.283337318487944</c:v>
                </c:pt>
                <c:pt idx="627">
                  <c:v>5.2281981688060357</c:v>
                </c:pt>
                <c:pt idx="628">
                  <c:v>5.1729789378638253</c:v>
                </c:pt>
                <c:pt idx="629">
                  <c:v>5.1176800187039237</c:v>
                </c:pt>
                <c:pt idx="630">
                  <c:v>5.0623018030452123</c:v>
                </c:pt>
                <c:pt idx="631">
                  <c:v>5.0068446812807972</c:v>
                </c:pt>
                <c:pt idx="632">
                  <c:v>4.9513090424760495</c:v>
                </c:pt>
                <c:pt idx="633">
                  <c:v>4.8956952743667292</c:v>
                </c:pt>
                <c:pt idx="634">
                  <c:v>4.8400037633571893</c:v>
                </c:pt>
                <c:pt idx="635">
                  <c:v>4.7842348945186677</c:v>
                </c:pt>
                <c:pt idx="636">
                  <c:v>4.7283890515876514</c:v>
                </c:pt>
                <c:pt idx="637">
                  <c:v>4.6724666169643339</c:v>
                </c:pt>
                <c:pt idx="638">
                  <c:v>4.6164679717111401</c:v>
                </c:pt>
                <c:pt idx="639">
                  <c:v>4.5603934955513399</c:v>
                </c:pt>
                <c:pt idx="640">
                  <c:v>4.5042435668677347</c:v>
                </c:pt>
                <c:pt idx="641">
                  <c:v>4.448018562701427</c:v>
                </c:pt>
                <c:pt idx="642">
                  <c:v>4.3917188587506635</c:v>
                </c:pt>
                <c:pt idx="643">
                  <c:v>4.3353448293697578</c:v>
                </c:pt>
                <c:pt idx="644">
                  <c:v>4.2788968475680873</c:v>
                </c:pt>
                <c:pt idx="645">
                  <c:v>4.2223752850091643</c:v>
                </c:pt>
                <c:pt idx="646">
                  <c:v>4.1657805120097873</c:v>
                </c:pt>
                <c:pt idx="647">
                  <c:v>4.1091128975392612</c:v>
                </c:pt>
                <c:pt idx="648">
                  <c:v>4.0523728092186921</c:v>
                </c:pt>
                <c:pt idx="649">
                  <c:v>3.9955606133203556</c:v>
                </c:pt>
                <c:pt idx="650">
                  <c:v>3.9386766747671365</c:v>
                </c:pt>
                <c:pt idx="651">
                  <c:v>3.8817213571320415</c:v>
                </c:pt>
                <c:pt idx="652">
                  <c:v>3.8246950226377803</c:v>
                </c:pt>
                <c:pt idx="653">
                  <c:v>3.7675980321564166</c:v>
                </c:pt>
                <c:pt idx="654">
                  <c:v>3.7104307452090914</c:v>
                </c:pt>
                <c:pt idx="655">
                  <c:v>3.6531935199658125</c:v>
                </c:pt>
                <c:pt idx="656">
                  <c:v>3.595886713245311</c:v>
                </c:pt>
                <c:pt idx="657">
                  <c:v>3.5385106805149689</c:v>
                </c:pt>
                <c:pt idx="658">
                  <c:v>3.4810657758908086</c:v>
                </c:pt>
                <c:pt idx="659">
                  <c:v>3.4235523521375524</c:v>
                </c:pt>
                <c:pt idx="660">
                  <c:v>3.3659707606687448</c:v>
                </c:pt>
                <c:pt idx="661">
                  <c:v>3.3083213515469394</c:v>
                </c:pt>
                <c:pt idx="662">
                  <c:v>3.2506044734839512</c:v>
                </c:pt>
                <c:pt idx="663">
                  <c:v>3.1928204738411705</c:v>
                </c:pt>
                <c:pt idx="664">
                  <c:v>3.1349696986299405</c:v>
                </c:pt>
                <c:pt idx="665">
                  <c:v>3.0770524925119958</c:v>
                </c:pt>
                <c:pt idx="666">
                  <c:v>3.0190691987999632</c:v>
                </c:pt>
                <c:pt idx="667">
                  <c:v>2.9610201594579211</c:v>
                </c:pt>
                <c:pt idx="668">
                  <c:v>2.9029057151020217</c:v>
                </c:pt>
                <c:pt idx="669">
                  <c:v>2.8447262050011686</c:v>
                </c:pt>
                <c:pt idx="670">
                  <c:v>2.7864819670777563</c:v>
                </c:pt>
                <c:pt idx="671">
                  <c:v>2.7281733379084665</c:v>
                </c:pt>
                <c:pt idx="672">
                  <c:v>2.6698006527251197</c:v>
                </c:pt>
                <c:pt idx="673">
                  <c:v>2.6113642454155852</c:v>
                </c:pt>
                <c:pt idx="674">
                  <c:v>2.5528644485247476</c:v>
                </c:pt>
                <c:pt idx="675">
                  <c:v>2.4943015932555266</c:v>
                </c:pt>
                <c:pt idx="676">
                  <c:v>2.4356760094699532</c:v>
                </c:pt>
                <c:pt idx="677">
                  <c:v>2.3769880256902969</c:v>
                </c:pt>
                <c:pt idx="678">
                  <c:v>2.3182379691002497</c:v>
                </c:pt>
                <c:pt idx="679">
                  <c:v>2.2594261655461603</c:v>
                </c:pt>
                <c:pt idx="680">
                  <c:v>2.2005529395383205</c:v>
                </c:pt>
                <c:pt idx="681">
                  <c:v>2.1416186142523048</c:v>
                </c:pt>
                <c:pt idx="682">
                  <c:v>2.0826235115303575</c:v>
                </c:pt>
                <c:pt idx="683">
                  <c:v>2.0235679518828324</c:v>
                </c:pt>
                <c:pt idx="684">
                  <c:v>1.9644522544896803</c:v>
                </c:pt>
                <c:pt idx="685">
                  <c:v>1.905276737201987</c:v>
                </c:pt>
                <c:pt idx="686">
                  <c:v>1.8460417165435572</c:v>
                </c:pt>
                <c:pt idx="687">
                  <c:v>1.7867475077125474</c:v>
                </c:pt>
                <c:pt idx="688">
                  <c:v>1.7273944245831456</c:v>
                </c:pt>
                <c:pt idx="689">
                  <c:v>1.6679827797072964</c:v>
                </c:pt>
                <c:pt idx="690">
                  <c:v>1.6085128843164722</c:v>
                </c:pt>
                <c:pt idx="691">
                  <c:v>1.5489850483234899</c:v>
                </c:pt>
                <c:pt idx="692">
                  <c:v>1.4893995803243714</c:v>
                </c:pt>
                <c:pt idx="693">
                  <c:v>1.429756787600247</c:v>
                </c:pt>
                <c:pt idx="694">
                  <c:v>1.3700569761193047</c:v>
                </c:pt>
                <c:pt idx="695">
                  <c:v>1.3103004505387787</c:v>
                </c:pt>
                <c:pt idx="696">
                  <c:v>1.2504875142069827</c:v>
                </c:pt>
                <c:pt idx="697">
                  <c:v>1.1906184691653825</c:v>
                </c:pt>
                <c:pt idx="698">
                  <c:v>1.1306936161507108</c:v>
                </c:pt>
                <c:pt idx="699">
                  <c:v>1.0707132545971212</c:v>
                </c:pt>
                <c:pt idx="700">
                  <c:v>1.010677682638383</c:v>
                </c:pt>
                <c:pt idx="701">
                  <c:v>0.95058719711011352</c:v>
                </c:pt>
                <c:pt idx="702">
                  <c:v>0.89044209355204962</c:v>
                </c:pt>
                <c:pt idx="703">
                  <c:v>0.83024266621035769</c:v>
                </c:pt>
                <c:pt idx="704">
                  <c:v>0.76998920803997961</c:v>
                </c:pt>
                <c:pt idx="705">
                  <c:v>0.70968201070701642</c:v>
                </c:pt>
                <c:pt idx="706">
                  <c:v>0.64932136459114798</c:v>
                </c:pt>
                <c:pt idx="707">
                  <c:v>0.58890755878808787</c:v>
                </c:pt>
                <c:pt idx="708">
                  <c:v>0.52844088111207355</c:v>
                </c:pt>
                <c:pt idx="709">
                  <c:v>0.46792161809839117</c:v>
                </c:pt>
                <c:pt idx="710">
                  <c:v>0.4073500550059338</c:v>
                </c:pt>
                <c:pt idx="711">
                  <c:v>0.34672647581979354</c:v>
                </c:pt>
                <c:pt idx="712">
                  <c:v>0.2860511632538863</c:v>
                </c:pt>
                <c:pt idx="713">
                  <c:v>0.22532439875360877</c:v>
                </c:pt>
                <c:pt idx="714">
                  <c:v>0.16454646249852731</c:v>
                </c:pt>
                <c:pt idx="715">
                  <c:v>0.10371763340509781</c:v>
                </c:pt>
                <c:pt idx="716">
                  <c:v>4.283818912941658E-2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4-463E-B4DC-A6EE8965D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221832"/>
        <c:axId val="2069934360"/>
      </c:scatterChart>
      <c:scatterChart>
        <c:scatterStyle val="lineMarker"/>
        <c:varyColors val="0"/>
        <c:ser>
          <c:idx val="1"/>
          <c:order val="1"/>
          <c:tx>
            <c:v>Pressure</c:v>
          </c:tx>
          <c:marker>
            <c:symbol val="none"/>
          </c:marker>
          <c:xVal>
            <c:numRef>
              <c:f>Thrust!$N$2:$N$510</c:f>
              <c:numCache>
                <c:formatCode>General</c:formatCode>
                <c:ptCount val="509"/>
                <c:pt idx="0">
                  <c:v>0.11667261889578036</c:v>
                </c:pt>
                <c:pt idx="1">
                  <c:v>0.11851393804832668</c:v>
                </c:pt>
                <c:pt idx="2">
                  <c:v>0.12038374246653781</c:v>
                </c:pt>
                <c:pt idx="3">
                  <c:v>0.12228234192843584</c:v>
                </c:pt>
                <c:pt idx="4">
                  <c:v>0.12421005501093892</c:v>
                </c:pt>
                <c:pt idx="5">
                  <c:v>0.12616720944969154</c:v>
                </c:pt>
                <c:pt idx="6">
                  <c:v>0.12815414251906321</c:v>
                </c:pt>
                <c:pt idx="7">
                  <c:v>0.13017120143374555</c:v>
                </c:pt>
                <c:pt idx="8">
                  <c:v>0.13221874377350176</c:v>
                </c:pt>
                <c:pt idx="9">
                  <c:v>0.13429713793275863</c:v>
                </c:pt>
                <c:pt idx="10">
                  <c:v>0.13640676359688153</c:v>
                </c:pt>
                <c:pt idx="11">
                  <c:v>0.13854801224713922</c:v>
                </c:pt>
                <c:pt idx="12">
                  <c:v>0.14072128769654924</c:v>
                </c:pt>
                <c:pt idx="13">
                  <c:v>0.14292700665899885</c:v>
                </c:pt>
                <c:pt idx="14">
                  <c:v>0.14516559935426329</c:v>
                </c:pt>
                <c:pt idx="15">
                  <c:v>0.1474375101517946</c:v>
                </c:pt>
                <c:pt idx="16">
                  <c:v>0.14974319825643551</c:v>
                </c:pt>
                <c:pt idx="17">
                  <c:v>0.15208313843952631</c:v>
                </c:pt>
                <c:pt idx="18">
                  <c:v>0.15445782181922241</c:v>
                </c:pt>
                <c:pt idx="19">
                  <c:v>0.15686775669423281</c:v>
                </c:pt>
                <c:pt idx="20">
                  <c:v>0.15931346943563035</c:v>
                </c:pt>
                <c:pt idx="21">
                  <c:v>0.16179550544187812</c:v>
                </c:pt>
                <c:pt idx="22">
                  <c:v>0.16431443016277528</c:v>
                </c:pt>
                <c:pt idx="23">
                  <c:v>0.16687083019865329</c:v>
                </c:pt>
                <c:pt idx="24">
                  <c:v>0.16946531448186591</c:v>
                </c:pt>
                <c:pt idx="25">
                  <c:v>0.17209851554842337</c:v>
                </c:pt>
                <c:pt idx="26">
                  <c:v>0.17477109090853593</c:v>
                </c:pt>
                <c:pt idx="27">
                  <c:v>0.17748372452587929</c:v>
                </c:pt>
                <c:pt idx="28">
                  <c:v>0.18023712841658315</c:v>
                </c:pt>
                <c:pt idx="29">
                  <c:v>0.18303204438031101</c:v>
                </c:pt>
                <c:pt idx="30">
                  <c:v>0.18586924587736539</c:v>
                </c:pt>
                <c:pt idx="31">
                  <c:v>0.1887495400675552</c:v>
                </c:pt>
                <c:pt idx="32">
                  <c:v>0.1916737700286435</c:v>
                </c:pt>
                <c:pt idx="33">
                  <c:v>0.19464281717460388</c:v>
                </c:pt>
                <c:pt idx="34">
                  <c:v>0.197657603896713</c:v>
                </c:pt>
                <c:pt idx="35">
                  <c:v>0.20071909645376695</c:v>
                </c:pt>
                <c:pt idx="36">
                  <c:v>0.20382830814152569</c:v>
                </c:pt>
                <c:pt idx="37">
                  <c:v>0.20698630277596242</c:v>
                </c:pt>
                <c:pt idx="38">
                  <c:v>0.21019419853016902</c:v>
                </c:pt>
                <c:pt idx="39">
                  <c:v>0.21345317217100304</c:v>
                </c:pt>
                <c:pt idx="40">
                  <c:v>0.21676446374896344</c:v>
                </c:pt>
                <c:pt idx="41">
                  <c:v>0.22012938180361472</c:v>
                </c:pt>
                <c:pt idx="42">
                  <c:v>0.22354930915745522</c:v>
                </c:pt>
                <c:pt idx="43">
                  <c:v>0.22702570938386379</c:v>
                </c:pt>
                <c:pt idx="44">
                  <c:v>0.2305601340501669</c:v>
                </c:pt>
                <c:pt idx="45">
                  <c:v>0.23415423085561685</c:v>
                </c:pt>
                <c:pt idx="46">
                  <c:v>0.23780975280700611</c:v>
                </c:pt>
                <c:pt idx="47">
                  <c:v>0.2415285686028717</c:v>
                </c:pt>
                <c:pt idx="48">
                  <c:v>0.24530977158945386</c:v>
                </c:pt>
                <c:pt idx="49">
                  <c:v>0.24530977158945386</c:v>
                </c:pt>
                <c:pt idx="50">
                  <c:v>0.24530977158945386</c:v>
                </c:pt>
                <c:pt idx="51">
                  <c:v>0.24530977158945386</c:v>
                </c:pt>
                <c:pt idx="52">
                  <c:v>0.24530977158945386</c:v>
                </c:pt>
                <c:pt idx="53">
                  <c:v>0.24530977158945386</c:v>
                </c:pt>
                <c:pt idx="54">
                  <c:v>0.24530977158945386</c:v>
                </c:pt>
                <c:pt idx="55">
                  <c:v>0.24530977158945386</c:v>
                </c:pt>
                <c:pt idx="56">
                  <c:v>0.24530977158945386</c:v>
                </c:pt>
                <c:pt idx="57">
                  <c:v>0.24530977158945386</c:v>
                </c:pt>
                <c:pt idx="58">
                  <c:v>0.24530977158945386</c:v>
                </c:pt>
                <c:pt idx="59">
                  <c:v>0.24530977158945386</c:v>
                </c:pt>
                <c:pt idx="60">
                  <c:v>0.24530977158945386</c:v>
                </c:pt>
                <c:pt idx="61">
                  <c:v>0.24530977158945386</c:v>
                </c:pt>
                <c:pt idx="62">
                  <c:v>0.24530977158945386</c:v>
                </c:pt>
                <c:pt idx="63">
                  <c:v>0.24530977158945386</c:v>
                </c:pt>
                <c:pt idx="64">
                  <c:v>0.24530977158945386</c:v>
                </c:pt>
                <c:pt idx="65">
                  <c:v>0.24530977158945386</c:v>
                </c:pt>
                <c:pt idx="66">
                  <c:v>0.24530977158945386</c:v>
                </c:pt>
                <c:pt idx="67">
                  <c:v>0.24530977158945386</c:v>
                </c:pt>
                <c:pt idx="68">
                  <c:v>0.24530977158945386</c:v>
                </c:pt>
                <c:pt idx="69">
                  <c:v>0.24530977158945386</c:v>
                </c:pt>
                <c:pt idx="70">
                  <c:v>0.24530977158945386</c:v>
                </c:pt>
                <c:pt idx="71">
                  <c:v>0.24530977158945386</c:v>
                </c:pt>
                <c:pt idx="72">
                  <c:v>0.24530977158945386</c:v>
                </c:pt>
                <c:pt idx="73">
                  <c:v>0.24530977158945386</c:v>
                </c:pt>
                <c:pt idx="74">
                  <c:v>0.24530977158945386</c:v>
                </c:pt>
                <c:pt idx="75">
                  <c:v>0.24530977158945386</c:v>
                </c:pt>
                <c:pt idx="76">
                  <c:v>0.24530977158945386</c:v>
                </c:pt>
                <c:pt idx="77">
                  <c:v>0.24530977158945386</c:v>
                </c:pt>
                <c:pt idx="78">
                  <c:v>0.24530977158945386</c:v>
                </c:pt>
                <c:pt idx="79">
                  <c:v>0.24530977158945386</c:v>
                </c:pt>
                <c:pt idx="80">
                  <c:v>0.24530977158945386</c:v>
                </c:pt>
                <c:pt idx="81">
                  <c:v>0.24530977158945386</c:v>
                </c:pt>
                <c:pt idx="82">
                  <c:v>0.24530977158945386</c:v>
                </c:pt>
                <c:pt idx="83">
                  <c:v>0.24530977158945386</c:v>
                </c:pt>
                <c:pt idx="84">
                  <c:v>0.24530977158945386</c:v>
                </c:pt>
                <c:pt idx="85">
                  <c:v>0.24530977158945386</c:v>
                </c:pt>
                <c:pt idx="86">
                  <c:v>0.24530977158945386</c:v>
                </c:pt>
                <c:pt idx="87">
                  <c:v>0.24530977158945386</c:v>
                </c:pt>
                <c:pt idx="88">
                  <c:v>0.24530977158945386</c:v>
                </c:pt>
                <c:pt idx="89">
                  <c:v>0.24530977158945386</c:v>
                </c:pt>
                <c:pt idx="90">
                  <c:v>0.24530977158945386</c:v>
                </c:pt>
                <c:pt idx="91">
                  <c:v>0.24530977158945386</c:v>
                </c:pt>
                <c:pt idx="92">
                  <c:v>0.24530977158945386</c:v>
                </c:pt>
                <c:pt idx="93">
                  <c:v>0.24530977158945386</c:v>
                </c:pt>
                <c:pt idx="94">
                  <c:v>0.24530977158945386</c:v>
                </c:pt>
                <c:pt idx="95">
                  <c:v>0.24530977158945386</c:v>
                </c:pt>
                <c:pt idx="96">
                  <c:v>0.24530977158945386</c:v>
                </c:pt>
                <c:pt idx="97">
                  <c:v>0.24530977158945386</c:v>
                </c:pt>
                <c:pt idx="98">
                  <c:v>0.24530977158945386</c:v>
                </c:pt>
                <c:pt idx="99">
                  <c:v>0.24530977158945386</c:v>
                </c:pt>
                <c:pt idx="100">
                  <c:v>0.24530977158945386</c:v>
                </c:pt>
                <c:pt idx="101">
                  <c:v>0.24530977158945386</c:v>
                </c:pt>
                <c:pt idx="102">
                  <c:v>0.24530977158945386</c:v>
                </c:pt>
                <c:pt idx="103">
                  <c:v>0.24530977158945386</c:v>
                </c:pt>
                <c:pt idx="104">
                  <c:v>0.24530977158945386</c:v>
                </c:pt>
                <c:pt idx="105">
                  <c:v>0.24530977158945386</c:v>
                </c:pt>
                <c:pt idx="106">
                  <c:v>0.24530977158945386</c:v>
                </c:pt>
                <c:pt idx="107">
                  <c:v>0.24530977158945386</c:v>
                </c:pt>
                <c:pt idx="108">
                  <c:v>0.24530977158945386</c:v>
                </c:pt>
                <c:pt idx="109">
                  <c:v>0.24530977158945386</c:v>
                </c:pt>
                <c:pt idx="110">
                  <c:v>0.24530977158945386</c:v>
                </c:pt>
                <c:pt idx="111">
                  <c:v>0.24530977158945386</c:v>
                </c:pt>
                <c:pt idx="112">
                  <c:v>0.24530977158945386</c:v>
                </c:pt>
                <c:pt idx="113">
                  <c:v>0.24530977158945386</c:v>
                </c:pt>
                <c:pt idx="114">
                  <c:v>0.24530977158945386</c:v>
                </c:pt>
                <c:pt idx="115">
                  <c:v>0.24530977158945386</c:v>
                </c:pt>
                <c:pt idx="116">
                  <c:v>0.24530977158945386</c:v>
                </c:pt>
                <c:pt idx="117">
                  <c:v>0.24530977158945386</c:v>
                </c:pt>
                <c:pt idx="118">
                  <c:v>0.24530977158945386</c:v>
                </c:pt>
                <c:pt idx="119">
                  <c:v>0.24530977158945386</c:v>
                </c:pt>
                <c:pt idx="120">
                  <c:v>0.24530977158945386</c:v>
                </c:pt>
                <c:pt idx="121">
                  <c:v>0.24530977158945386</c:v>
                </c:pt>
                <c:pt idx="122">
                  <c:v>0.24530977158945386</c:v>
                </c:pt>
                <c:pt idx="123">
                  <c:v>0.24530977158945386</c:v>
                </c:pt>
                <c:pt idx="124">
                  <c:v>0.24530977158945386</c:v>
                </c:pt>
                <c:pt idx="125">
                  <c:v>0.24530977158945386</c:v>
                </c:pt>
                <c:pt idx="126">
                  <c:v>0.24530977158945386</c:v>
                </c:pt>
                <c:pt idx="127">
                  <c:v>0.24530977158945386</c:v>
                </c:pt>
                <c:pt idx="128">
                  <c:v>0.24530977158945386</c:v>
                </c:pt>
                <c:pt idx="129">
                  <c:v>0.24530977158945386</c:v>
                </c:pt>
                <c:pt idx="130">
                  <c:v>0.24530977158945386</c:v>
                </c:pt>
                <c:pt idx="131">
                  <c:v>0.24530977158945386</c:v>
                </c:pt>
                <c:pt idx="132">
                  <c:v>0.24530977158945386</c:v>
                </c:pt>
                <c:pt idx="133">
                  <c:v>0.24530977158945386</c:v>
                </c:pt>
                <c:pt idx="134">
                  <c:v>0.24530977158945386</c:v>
                </c:pt>
                <c:pt idx="135">
                  <c:v>0.24530977158945386</c:v>
                </c:pt>
                <c:pt idx="136">
                  <c:v>0.24530977158945386</c:v>
                </c:pt>
                <c:pt idx="137">
                  <c:v>0.24530977158945386</c:v>
                </c:pt>
                <c:pt idx="138">
                  <c:v>0.24530977158945386</c:v>
                </c:pt>
                <c:pt idx="139">
                  <c:v>0.24530977158945386</c:v>
                </c:pt>
                <c:pt idx="140">
                  <c:v>0.24530977158945386</c:v>
                </c:pt>
                <c:pt idx="141">
                  <c:v>0.24530977158945386</c:v>
                </c:pt>
                <c:pt idx="142">
                  <c:v>0.24530977158945386</c:v>
                </c:pt>
                <c:pt idx="143">
                  <c:v>0.24530977158945386</c:v>
                </c:pt>
                <c:pt idx="144">
                  <c:v>0.24530977158945386</c:v>
                </c:pt>
                <c:pt idx="145">
                  <c:v>0.24530977158945386</c:v>
                </c:pt>
                <c:pt idx="146">
                  <c:v>0.24530977158945386</c:v>
                </c:pt>
                <c:pt idx="147">
                  <c:v>0.24530977158945386</c:v>
                </c:pt>
                <c:pt idx="148">
                  <c:v>0.24530977158945386</c:v>
                </c:pt>
                <c:pt idx="149">
                  <c:v>0.24530977158945386</c:v>
                </c:pt>
                <c:pt idx="150">
                  <c:v>0.24530977158945386</c:v>
                </c:pt>
                <c:pt idx="151">
                  <c:v>0.24530977158945386</c:v>
                </c:pt>
                <c:pt idx="152">
                  <c:v>0.24530977158945386</c:v>
                </c:pt>
                <c:pt idx="153">
                  <c:v>0.24530977158945386</c:v>
                </c:pt>
                <c:pt idx="154">
                  <c:v>0.24530977158945386</c:v>
                </c:pt>
                <c:pt idx="155">
                  <c:v>0.24530977158945386</c:v>
                </c:pt>
                <c:pt idx="156">
                  <c:v>0.24530977158945386</c:v>
                </c:pt>
                <c:pt idx="157">
                  <c:v>0.24530977158945386</c:v>
                </c:pt>
                <c:pt idx="158">
                  <c:v>0.24530977158945386</c:v>
                </c:pt>
                <c:pt idx="159">
                  <c:v>0.24530977158945386</c:v>
                </c:pt>
                <c:pt idx="160">
                  <c:v>0.24530977158945386</c:v>
                </c:pt>
                <c:pt idx="161">
                  <c:v>0.24530977158945386</c:v>
                </c:pt>
                <c:pt idx="162">
                  <c:v>0.24530977158945386</c:v>
                </c:pt>
                <c:pt idx="163">
                  <c:v>0.24530977158945386</c:v>
                </c:pt>
                <c:pt idx="164">
                  <c:v>0.24530977158945386</c:v>
                </c:pt>
                <c:pt idx="165">
                  <c:v>0.24530977158945386</c:v>
                </c:pt>
                <c:pt idx="166">
                  <c:v>0.24530977158945386</c:v>
                </c:pt>
                <c:pt idx="167">
                  <c:v>0.24530977158945386</c:v>
                </c:pt>
                <c:pt idx="168">
                  <c:v>0.24530977158945386</c:v>
                </c:pt>
                <c:pt idx="169">
                  <c:v>0.24530977158945386</c:v>
                </c:pt>
                <c:pt idx="170">
                  <c:v>0.24530977158945386</c:v>
                </c:pt>
                <c:pt idx="171">
                  <c:v>0.24530977158945386</c:v>
                </c:pt>
                <c:pt idx="172">
                  <c:v>0.24530977158945386</c:v>
                </c:pt>
                <c:pt idx="173">
                  <c:v>0.24530977158945386</c:v>
                </c:pt>
                <c:pt idx="174">
                  <c:v>0.24530977158945386</c:v>
                </c:pt>
                <c:pt idx="175">
                  <c:v>0.24530977158945386</c:v>
                </c:pt>
                <c:pt idx="176">
                  <c:v>0.24530977158945386</c:v>
                </c:pt>
                <c:pt idx="177">
                  <c:v>0.24530977158945386</c:v>
                </c:pt>
                <c:pt idx="178">
                  <c:v>0.24530977158945386</c:v>
                </c:pt>
                <c:pt idx="179">
                  <c:v>0.24530977158945386</c:v>
                </c:pt>
                <c:pt idx="180">
                  <c:v>0.24530977158945386</c:v>
                </c:pt>
                <c:pt idx="181">
                  <c:v>0.24530977158945386</c:v>
                </c:pt>
                <c:pt idx="182">
                  <c:v>0.24530977158945386</c:v>
                </c:pt>
                <c:pt idx="183">
                  <c:v>0.24530977158945386</c:v>
                </c:pt>
                <c:pt idx="184">
                  <c:v>0.24530977158945386</c:v>
                </c:pt>
                <c:pt idx="185">
                  <c:v>0.24530977158945386</c:v>
                </c:pt>
                <c:pt idx="186">
                  <c:v>0.24530977158945386</c:v>
                </c:pt>
                <c:pt idx="187">
                  <c:v>0.24530977158945386</c:v>
                </c:pt>
                <c:pt idx="188">
                  <c:v>0.24530977158945386</c:v>
                </c:pt>
                <c:pt idx="189">
                  <c:v>0.24530977158945386</c:v>
                </c:pt>
                <c:pt idx="190">
                  <c:v>0.24530977158945386</c:v>
                </c:pt>
                <c:pt idx="191">
                  <c:v>0.24530977158945386</c:v>
                </c:pt>
                <c:pt idx="192">
                  <c:v>0.24530977158945386</c:v>
                </c:pt>
                <c:pt idx="193">
                  <c:v>0.24530977158945386</c:v>
                </c:pt>
                <c:pt idx="194">
                  <c:v>0.24530977158945386</c:v>
                </c:pt>
                <c:pt idx="195">
                  <c:v>0.24530977158945386</c:v>
                </c:pt>
                <c:pt idx="196">
                  <c:v>0.24530977158945386</c:v>
                </c:pt>
                <c:pt idx="197">
                  <c:v>0.24530977158945386</c:v>
                </c:pt>
                <c:pt idx="198">
                  <c:v>0.24530977158945386</c:v>
                </c:pt>
                <c:pt idx="199">
                  <c:v>0.24530977158945386</c:v>
                </c:pt>
                <c:pt idx="200">
                  <c:v>0.24530977158945386</c:v>
                </c:pt>
                <c:pt idx="201">
                  <c:v>0.24530977158945386</c:v>
                </c:pt>
                <c:pt idx="202">
                  <c:v>0.24530977158945386</c:v>
                </c:pt>
                <c:pt idx="203">
                  <c:v>0.24530977158945386</c:v>
                </c:pt>
                <c:pt idx="204">
                  <c:v>0.24530977158945386</c:v>
                </c:pt>
                <c:pt idx="205">
                  <c:v>0.24530977158945386</c:v>
                </c:pt>
                <c:pt idx="206">
                  <c:v>0.24530977158945386</c:v>
                </c:pt>
                <c:pt idx="207">
                  <c:v>0.24530977158945386</c:v>
                </c:pt>
                <c:pt idx="208">
                  <c:v>0.24530977158945386</c:v>
                </c:pt>
                <c:pt idx="209">
                  <c:v>0.24530977158945386</c:v>
                </c:pt>
                <c:pt idx="210">
                  <c:v>0.24530977158945386</c:v>
                </c:pt>
                <c:pt idx="211">
                  <c:v>0.24530977158945386</c:v>
                </c:pt>
                <c:pt idx="212">
                  <c:v>0.24530977158945386</c:v>
                </c:pt>
                <c:pt idx="213">
                  <c:v>0.24530977158945386</c:v>
                </c:pt>
                <c:pt idx="214">
                  <c:v>0.24530977158945386</c:v>
                </c:pt>
                <c:pt idx="215">
                  <c:v>0.24530977158945386</c:v>
                </c:pt>
                <c:pt idx="216">
                  <c:v>0.24530977158945386</c:v>
                </c:pt>
                <c:pt idx="217">
                  <c:v>0.24530977158945386</c:v>
                </c:pt>
                <c:pt idx="218">
                  <c:v>0.24530977158945386</c:v>
                </c:pt>
                <c:pt idx="219">
                  <c:v>0.24530977158945386</c:v>
                </c:pt>
                <c:pt idx="220">
                  <c:v>0.24530977158945386</c:v>
                </c:pt>
                <c:pt idx="221">
                  <c:v>0.24530977158945386</c:v>
                </c:pt>
                <c:pt idx="222">
                  <c:v>0.24530977158945386</c:v>
                </c:pt>
                <c:pt idx="223">
                  <c:v>0.24530977158945386</c:v>
                </c:pt>
                <c:pt idx="224">
                  <c:v>0.24530977158945386</c:v>
                </c:pt>
                <c:pt idx="225">
                  <c:v>0.24530977158945386</c:v>
                </c:pt>
                <c:pt idx="226">
                  <c:v>0.24530977158945386</c:v>
                </c:pt>
                <c:pt idx="227">
                  <c:v>0.24530977158945386</c:v>
                </c:pt>
                <c:pt idx="228">
                  <c:v>0.24530977158945386</c:v>
                </c:pt>
                <c:pt idx="229">
                  <c:v>0.24530977158945386</c:v>
                </c:pt>
                <c:pt idx="230">
                  <c:v>0.24530977158945386</c:v>
                </c:pt>
                <c:pt idx="231">
                  <c:v>0.24530977158945386</c:v>
                </c:pt>
                <c:pt idx="232">
                  <c:v>0.24530977158945386</c:v>
                </c:pt>
                <c:pt idx="233">
                  <c:v>0.24530977158945386</c:v>
                </c:pt>
                <c:pt idx="234">
                  <c:v>0.24530977158945386</c:v>
                </c:pt>
                <c:pt idx="235">
                  <c:v>0.24530977158945386</c:v>
                </c:pt>
                <c:pt idx="236">
                  <c:v>0.24530977158945386</c:v>
                </c:pt>
                <c:pt idx="237">
                  <c:v>0.24530977158945386</c:v>
                </c:pt>
                <c:pt idx="238">
                  <c:v>0.24530977158945386</c:v>
                </c:pt>
                <c:pt idx="239">
                  <c:v>0.24530977158945386</c:v>
                </c:pt>
                <c:pt idx="240">
                  <c:v>0.24530977158945386</c:v>
                </c:pt>
                <c:pt idx="241">
                  <c:v>0.24530977158945386</c:v>
                </c:pt>
                <c:pt idx="242">
                  <c:v>0.24530977158945386</c:v>
                </c:pt>
                <c:pt idx="243">
                  <c:v>0.24530977158945386</c:v>
                </c:pt>
                <c:pt idx="244">
                  <c:v>0.24530977158945386</c:v>
                </c:pt>
                <c:pt idx="245">
                  <c:v>0.24530977158945386</c:v>
                </c:pt>
                <c:pt idx="246">
                  <c:v>0.24530977158945386</c:v>
                </c:pt>
                <c:pt idx="247">
                  <c:v>0.24530977158945386</c:v>
                </c:pt>
                <c:pt idx="248">
                  <c:v>0.24530977158945386</c:v>
                </c:pt>
                <c:pt idx="249">
                  <c:v>0.24530977158945386</c:v>
                </c:pt>
                <c:pt idx="250">
                  <c:v>0.24530977158945386</c:v>
                </c:pt>
                <c:pt idx="251">
                  <c:v>0.24530977158945386</c:v>
                </c:pt>
                <c:pt idx="252">
                  <c:v>0.24530977158945386</c:v>
                </c:pt>
                <c:pt idx="253">
                  <c:v>0.24530977158945386</c:v>
                </c:pt>
                <c:pt idx="254">
                  <c:v>0.24530977158945386</c:v>
                </c:pt>
                <c:pt idx="255">
                  <c:v>0.24530977158945386</c:v>
                </c:pt>
                <c:pt idx="256">
                  <c:v>0.24530977158945386</c:v>
                </c:pt>
                <c:pt idx="257">
                  <c:v>0.24530977158945386</c:v>
                </c:pt>
                <c:pt idx="258">
                  <c:v>0.24530977158945386</c:v>
                </c:pt>
                <c:pt idx="259">
                  <c:v>0.24530977158945386</c:v>
                </c:pt>
                <c:pt idx="260">
                  <c:v>0.24530977158945386</c:v>
                </c:pt>
                <c:pt idx="261">
                  <c:v>0.24530977158945386</c:v>
                </c:pt>
                <c:pt idx="262">
                  <c:v>0.24530977158945386</c:v>
                </c:pt>
                <c:pt idx="263">
                  <c:v>0.24530977158945386</c:v>
                </c:pt>
                <c:pt idx="264">
                  <c:v>0.24530977158945386</c:v>
                </c:pt>
                <c:pt idx="265">
                  <c:v>0.24530977158945386</c:v>
                </c:pt>
                <c:pt idx="266">
                  <c:v>0.24530977158945386</c:v>
                </c:pt>
                <c:pt idx="267">
                  <c:v>0.24530977158945386</c:v>
                </c:pt>
                <c:pt idx="268">
                  <c:v>0.24530977158945386</c:v>
                </c:pt>
                <c:pt idx="269">
                  <c:v>0.24530977158945386</c:v>
                </c:pt>
                <c:pt idx="270">
                  <c:v>0.24530977158945386</c:v>
                </c:pt>
                <c:pt idx="271">
                  <c:v>0.24530977158945386</c:v>
                </c:pt>
                <c:pt idx="272">
                  <c:v>0.24530977158945386</c:v>
                </c:pt>
                <c:pt idx="273">
                  <c:v>0.24530977158945386</c:v>
                </c:pt>
                <c:pt idx="274">
                  <c:v>0.24530977158945386</c:v>
                </c:pt>
                <c:pt idx="275">
                  <c:v>0.24530977158945386</c:v>
                </c:pt>
                <c:pt idx="276">
                  <c:v>0.24530977158945386</c:v>
                </c:pt>
                <c:pt idx="277">
                  <c:v>0.24530977158945386</c:v>
                </c:pt>
                <c:pt idx="278">
                  <c:v>0.24530977158945386</c:v>
                </c:pt>
                <c:pt idx="279">
                  <c:v>0.24530977158945386</c:v>
                </c:pt>
                <c:pt idx="280">
                  <c:v>0.24530977158945386</c:v>
                </c:pt>
                <c:pt idx="281">
                  <c:v>0.24530977158945386</c:v>
                </c:pt>
                <c:pt idx="282">
                  <c:v>0.24530977158945386</c:v>
                </c:pt>
                <c:pt idx="283">
                  <c:v>0.24530977158945386</c:v>
                </c:pt>
                <c:pt idx="284">
                  <c:v>0.24530977158945386</c:v>
                </c:pt>
                <c:pt idx="285">
                  <c:v>0.24530977158945386</c:v>
                </c:pt>
                <c:pt idx="286">
                  <c:v>0.24530977158945386</c:v>
                </c:pt>
                <c:pt idx="287">
                  <c:v>0.24530977158945386</c:v>
                </c:pt>
                <c:pt idx="288">
                  <c:v>0.24530977158945386</c:v>
                </c:pt>
                <c:pt idx="289">
                  <c:v>0.24530977158945386</c:v>
                </c:pt>
                <c:pt idx="290">
                  <c:v>0.24530977158945386</c:v>
                </c:pt>
                <c:pt idx="291">
                  <c:v>0.24530977158945386</c:v>
                </c:pt>
                <c:pt idx="292">
                  <c:v>0.24530977158945386</c:v>
                </c:pt>
                <c:pt idx="293">
                  <c:v>0.24530977158945386</c:v>
                </c:pt>
                <c:pt idx="294">
                  <c:v>0.24530977158945386</c:v>
                </c:pt>
                <c:pt idx="295">
                  <c:v>0.24530977158945386</c:v>
                </c:pt>
                <c:pt idx="296">
                  <c:v>0.24530977158945386</c:v>
                </c:pt>
                <c:pt idx="297">
                  <c:v>0.24530977158945386</c:v>
                </c:pt>
                <c:pt idx="298">
                  <c:v>0.24530977158945386</c:v>
                </c:pt>
                <c:pt idx="299">
                  <c:v>0.24530977158945386</c:v>
                </c:pt>
                <c:pt idx="300">
                  <c:v>0.24530977158945386</c:v>
                </c:pt>
                <c:pt idx="301">
                  <c:v>0.24530977158945386</c:v>
                </c:pt>
                <c:pt idx="302">
                  <c:v>0.24530977158945386</c:v>
                </c:pt>
                <c:pt idx="303">
                  <c:v>0.24530977158945386</c:v>
                </c:pt>
                <c:pt idx="304">
                  <c:v>0.24530977158945386</c:v>
                </c:pt>
                <c:pt idx="305">
                  <c:v>0.24530977158945386</c:v>
                </c:pt>
                <c:pt idx="306">
                  <c:v>0.24530977158945386</c:v>
                </c:pt>
                <c:pt idx="307">
                  <c:v>0.24530977158945386</c:v>
                </c:pt>
                <c:pt idx="308">
                  <c:v>0.24530977158945386</c:v>
                </c:pt>
                <c:pt idx="309">
                  <c:v>0.24530977158945386</c:v>
                </c:pt>
                <c:pt idx="310">
                  <c:v>0.24530977158945386</c:v>
                </c:pt>
                <c:pt idx="311">
                  <c:v>0.24530977158945386</c:v>
                </c:pt>
                <c:pt idx="312">
                  <c:v>0.24530977158945386</c:v>
                </c:pt>
                <c:pt idx="313">
                  <c:v>0.24530977158945386</c:v>
                </c:pt>
                <c:pt idx="314">
                  <c:v>0.24530977158945386</c:v>
                </c:pt>
                <c:pt idx="315">
                  <c:v>0.24530977158945386</c:v>
                </c:pt>
                <c:pt idx="316">
                  <c:v>0.24530977158945386</c:v>
                </c:pt>
                <c:pt idx="317">
                  <c:v>0.24530977158945386</c:v>
                </c:pt>
                <c:pt idx="318">
                  <c:v>0.24530977158945386</c:v>
                </c:pt>
                <c:pt idx="319">
                  <c:v>0.24530977158945386</c:v>
                </c:pt>
                <c:pt idx="320">
                  <c:v>0.24530977158945386</c:v>
                </c:pt>
                <c:pt idx="321">
                  <c:v>0.24530977158945386</c:v>
                </c:pt>
                <c:pt idx="322">
                  <c:v>0.24530977158945386</c:v>
                </c:pt>
                <c:pt idx="323">
                  <c:v>0.24530977158945386</c:v>
                </c:pt>
                <c:pt idx="324">
                  <c:v>0.24530977158945386</c:v>
                </c:pt>
                <c:pt idx="325">
                  <c:v>0.24530977158945386</c:v>
                </c:pt>
                <c:pt idx="326">
                  <c:v>0.24530977158945386</c:v>
                </c:pt>
                <c:pt idx="327">
                  <c:v>0.24530977158945386</c:v>
                </c:pt>
                <c:pt idx="328">
                  <c:v>0.24530977158945386</c:v>
                </c:pt>
                <c:pt idx="329">
                  <c:v>0.24530977158945386</c:v>
                </c:pt>
                <c:pt idx="330">
                  <c:v>0.24530977158945386</c:v>
                </c:pt>
                <c:pt idx="331">
                  <c:v>0.24530977158945386</c:v>
                </c:pt>
                <c:pt idx="332">
                  <c:v>0.24530977158945386</c:v>
                </c:pt>
                <c:pt idx="333">
                  <c:v>0.24530977158945386</c:v>
                </c:pt>
                <c:pt idx="334">
                  <c:v>0.24530977158945386</c:v>
                </c:pt>
                <c:pt idx="335">
                  <c:v>0.24530977158945386</c:v>
                </c:pt>
                <c:pt idx="336">
                  <c:v>0.24530977158945386</c:v>
                </c:pt>
                <c:pt idx="337">
                  <c:v>0.24530977158945386</c:v>
                </c:pt>
                <c:pt idx="338">
                  <c:v>0.24530977158945386</c:v>
                </c:pt>
                <c:pt idx="339">
                  <c:v>0.24530977158945386</c:v>
                </c:pt>
                <c:pt idx="340">
                  <c:v>0.24530977158945386</c:v>
                </c:pt>
                <c:pt idx="341">
                  <c:v>0.24530977158945386</c:v>
                </c:pt>
                <c:pt idx="342">
                  <c:v>0.24530977158945386</c:v>
                </c:pt>
                <c:pt idx="343">
                  <c:v>0.24530977158945386</c:v>
                </c:pt>
                <c:pt idx="344">
                  <c:v>0.24530977158945386</c:v>
                </c:pt>
                <c:pt idx="345">
                  <c:v>0.24530977158945386</c:v>
                </c:pt>
                <c:pt idx="346">
                  <c:v>0.24530977158945386</c:v>
                </c:pt>
                <c:pt idx="347">
                  <c:v>0.24530977158945386</c:v>
                </c:pt>
                <c:pt idx="348">
                  <c:v>0.24530977158945386</c:v>
                </c:pt>
                <c:pt idx="349">
                  <c:v>0.24530977158945386</c:v>
                </c:pt>
                <c:pt idx="350">
                  <c:v>0.24530977158945386</c:v>
                </c:pt>
                <c:pt idx="351">
                  <c:v>0.24530977158945386</c:v>
                </c:pt>
                <c:pt idx="352">
                  <c:v>0.24530977158945386</c:v>
                </c:pt>
                <c:pt idx="353">
                  <c:v>0.24530977158945386</c:v>
                </c:pt>
                <c:pt idx="354">
                  <c:v>0.24530977158945386</c:v>
                </c:pt>
                <c:pt idx="355">
                  <c:v>0.24530977158945386</c:v>
                </c:pt>
                <c:pt idx="356">
                  <c:v>0.24530977158945386</c:v>
                </c:pt>
                <c:pt idx="357">
                  <c:v>0.24530977158945386</c:v>
                </c:pt>
                <c:pt idx="358">
                  <c:v>0.24530977158945386</c:v>
                </c:pt>
                <c:pt idx="359">
                  <c:v>0.24530977158945386</c:v>
                </c:pt>
                <c:pt idx="360">
                  <c:v>0.24530977158945386</c:v>
                </c:pt>
                <c:pt idx="361">
                  <c:v>0.24530977158945386</c:v>
                </c:pt>
                <c:pt idx="362">
                  <c:v>0.24530977158945386</c:v>
                </c:pt>
                <c:pt idx="363">
                  <c:v>0.24530977158945386</c:v>
                </c:pt>
                <c:pt idx="364">
                  <c:v>0.24530977158945386</c:v>
                </c:pt>
                <c:pt idx="365">
                  <c:v>0.24530977158945386</c:v>
                </c:pt>
                <c:pt idx="366">
                  <c:v>0.24530977158945386</c:v>
                </c:pt>
                <c:pt idx="367">
                  <c:v>0.24530977158945386</c:v>
                </c:pt>
                <c:pt idx="368">
                  <c:v>0.24530977158945386</c:v>
                </c:pt>
                <c:pt idx="369">
                  <c:v>0.24530977158945386</c:v>
                </c:pt>
                <c:pt idx="370">
                  <c:v>0.24530977158945386</c:v>
                </c:pt>
                <c:pt idx="371">
                  <c:v>0.24530977158945386</c:v>
                </c:pt>
                <c:pt idx="372">
                  <c:v>0.24530977158945386</c:v>
                </c:pt>
                <c:pt idx="373">
                  <c:v>0.24530977158945386</c:v>
                </c:pt>
                <c:pt idx="374">
                  <c:v>0.24530977158945386</c:v>
                </c:pt>
                <c:pt idx="375">
                  <c:v>0.24530977158945386</c:v>
                </c:pt>
                <c:pt idx="376">
                  <c:v>0.24530977158945386</c:v>
                </c:pt>
                <c:pt idx="377">
                  <c:v>0.24530977158945386</c:v>
                </c:pt>
                <c:pt idx="378">
                  <c:v>0.24530977158945386</c:v>
                </c:pt>
                <c:pt idx="379">
                  <c:v>0.24530977158945386</c:v>
                </c:pt>
                <c:pt idx="380">
                  <c:v>0.24530977158945386</c:v>
                </c:pt>
                <c:pt idx="381">
                  <c:v>0.24530977158945386</c:v>
                </c:pt>
                <c:pt idx="382">
                  <c:v>0.24530977158945386</c:v>
                </c:pt>
                <c:pt idx="383">
                  <c:v>0.24530977158945386</c:v>
                </c:pt>
                <c:pt idx="384">
                  <c:v>0.24530977158945386</c:v>
                </c:pt>
                <c:pt idx="385">
                  <c:v>0.24530977158945386</c:v>
                </c:pt>
                <c:pt idx="386">
                  <c:v>0.24530977158945386</c:v>
                </c:pt>
                <c:pt idx="387">
                  <c:v>0.24530977158945386</c:v>
                </c:pt>
                <c:pt idx="388">
                  <c:v>0.24530977158945386</c:v>
                </c:pt>
                <c:pt idx="389">
                  <c:v>0.24530977158945386</c:v>
                </c:pt>
                <c:pt idx="390">
                  <c:v>0.24530977158945386</c:v>
                </c:pt>
                <c:pt idx="391">
                  <c:v>0.24530977158945386</c:v>
                </c:pt>
                <c:pt idx="392">
                  <c:v>0.24530977158945386</c:v>
                </c:pt>
                <c:pt idx="393">
                  <c:v>0.24530977158945386</c:v>
                </c:pt>
                <c:pt idx="394">
                  <c:v>0.24530977158945386</c:v>
                </c:pt>
                <c:pt idx="395">
                  <c:v>0.24530977158945386</c:v>
                </c:pt>
                <c:pt idx="396">
                  <c:v>0.24530977158945386</c:v>
                </c:pt>
                <c:pt idx="397">
                  <c:v>0.24530977158945386</c:v>
                </c:pt>
                <c:pt idx="398">
                  <c:v>0.24530977158945386</c:v>
                </c:pt>
                <c:pt idx="399">
                  <c:v>0.24530977158945386</c:v>
                </c:pt>
                <c:pt idx="400">
                  <c:v>0.24530977158945386</c:v>
                </c:pt>
                <c:pt idx="401">
                  <c:v>0.24530977158945386</c:v>
                </c:pt>
                <c:pt idx="402">
                  <c:v>0.24530977158945386</c:v>
                </c:pt>
                <c:pt idx="403">
                  <c:v>0.24530977158945386</c:v>
                </c:pt>
                <c:pt idx="404">
                  <c:v>0.24530977158945386</c:v>
                </c:pt>
                <c:pt idx="405">
                  <c:v>0.24530977158945386</c:v>
                </c:pt>
                <c:pt idx="406">
                  <c:v>0.24530977158945386</c:v>
                </c:pt>
                <c:pt idx="407">
                  <c:v>0.24530977158945386</c:v>
                </c:pt>
                <c:pt idx="408">
                  <c:v>0.24530977158945386</c:v>
                </c:pt>
                <c:pt idx="409">
                  <c:v>0.24530977158945386</c:v>
                </c:pt>
                <c:pt idx="410">
                  <c:v>0.24530977158945386</c:v>
                </c:pt>
                <c:pt idx="411">
                  <c:v>0.24530977158945386</c:v>
                </c:pt>
                <c:pt idx="412">
                  <c:v>0.24530977158945386</c:v>
                </c:pt>
                <c:pt idx="413">
                  <c:v>0.24530977158945386</c:v>
                </c:pt>
                <c:pt idx="414">
                  <c:v>0.24530977158945386</c:v>
                </c:pt>
                <c:pt idx="415">
                  <c:v>0.24530977158945386</c:v>
                </c:pt>
                <c:pt idx="416">
                  <c:v>0.24530977158945386</c:v>
                </c:pt>
                <c:pt idx="417">
                  <c:v>0.24530977158945386</c:v>
                </c:pt>
                <c:pt idx="418">
                  <c:v>0.24530977158945386</c:v>
                </c:pt>
                <c:pt idx="419">
                  <c:v>0.24530977158945386</c:v>
                </c:pt>
                <c:pt idx="420">
                  <c:v>0.24530977158945386</c:v>
                </c:pt>
                <c:pt idx="421">
                  <c:v>0.24530977158945386</c:v>
                </c:pt>
                <c:pt idx="422">
                  <c:v>0.24530977158945386</c:v>
                </c:pt>
                <c:pt idx="423">
                  <c:v>0.24530977158945386</c:v>
                </c:pt>
                <c:pt idx="424">
                  <c:v>0.24530977158945386</c:v>
                </c:pt>
                <c:pt idx="425">
                  <c:v>0.24530977158945386</c:v>
                </c:pt>
                <c:pt idx="426">
                  <c:v>0.24530977158945386</c:v>
                </c:pt>
                <c:pt idx="427">
                  <c:v>0.24530977158945386</c:v>
                </c:pt>
                <c:pt idx="428">
                  <c:v>0.24530977158945386</c:v>
                </c:pt>
                <c:pt idx="429">
                  <c:v>0.24530977158945386</c:v>
                </c:pt>
                <c:pt idx="430">
                  <c:v>0.24530977158945386</c:v>
                </c:pt>
                <c:pt idx="431">
                  <c:v>0.24530977158945386</c:v>
                </c:pt>
                <c:pt idx="432">
                  <c:v>0.24530977158945386</c:v>
                </c:pt>
                <c:pt idx="433">
                  <c:v>0.24530977158945386</c:v>
                </c:pt>
                <c:pt idx="434">
                  <c:v>0.24530977158945386</c:v>
                </c:pt>
                <c:pt idx="435">
                  <c:v>0.24530977158945386</c:v>
                </c:pt>
                <c:pt idx="436">
                  <c:v>0.24530977158945386</c:v>
                </c:pt>
                <c:pt idx="437">
                  <c:v>0.24530977158945386</c:v>
                </c:pt>
                <c:pt idx="438">
                  <c:v>0.24530977158945386</c:v>
                </c:pt>
                <c:pt idx="439">
                  <c:v>0.24530977158945386</c:v>
                </c:pt>
                <c:pt idx="440">
                  <c:v>0.24530977158945386</c:v>
                </c:pt>
                <c:pt idx="441">
                  <c:v>0.24530977158945386</c:v>
                </c:pt>
                <c:pt idx="442">
                  <c:v>0.24530977158945386</c:v>
                </c:pt>
                <c:pt idx="443">
                  <c:v>0.24530977158945386</c:v>
                </c:pt>
                <c:pt idx="444">
                  <c:v>0.24530977158945386</c:v>
                </c:pt>
                <c:pt idx="445">
                  <c:v>0.24530977158945386</c:v>
                </c:pt>
                <c:pt idx="446">
                  <c:v>0.24530977158945386</c:v>
                </c:pt>
                <c:pt idx="447">
                  <c:v>0.24530977158945386</c:v>
                </c:pt>
                <c:pt idx="448">
                  <c:v>0.24530977158945386</c:v>
                </c:pt>
                <c:pt idx="449">
                  <c:v>0.24530977158945386</c:v>
                </c:pt>
                <c:pt idx="450">
                  <c:v>0.24530977158945386</c:v>
                </c:pt>
                <c:pt idx="451">
                  <c:v>0.24530977158945386</c:v>
                </c:pt>
                <c:pt idx="452">
                  <c:v>0.24530977158945386</c:v>
                </c:pt>
                <c:pt idx="453">
                  <c:v>0.24530977158945386</c:v>
                </c:pt>
                <c:pt idx="454">
                  <c:v>0.24530977158945386</c:v>
                </c:pt>
                <c:pt idx="455">
                  <c:v>0.24530977158945386</c:v>
                </c:pt>
                <c:pt idx="456">
                  <c:v>0.24530977158945386</c:v>
                </c:pt>
                <c:pt idx="457">
                  <c:v>0.24530977158945386</c:v>
                </c:pt>
                <c:pt idx="458">
                  <c:v>0.24530977158945386</c:v>
                </c:pt>
                <c:pt idx="459">
                  <c:v>0.24530977158945386</c:v>
                </c:pt>
                <c:pt idx="460">
                  <c:v>0.24530977158945386</c:v>
                </c:pt>
                <c:pt idx="461">
                  <c:v>0.24530977158945386</c:v>
                </c:pt>
                <c:pt idx="462">
                  <c:v>0.24530977158945386</c:v>
                </c:pt>
                <c:pt idx="463">
                  <c:v>0.24530977158945386</c:v>
                </c:pt>
                <c:pt idx="464">
                  <c:v>0.24530977158945386</c:v>
                </c:pt>
                <c:pt idx="465">
                  <c:v>0.24530977158945386</c:v>
                </c:pt>
                <c:pt idx="466">
                  <c:v>0.24530977158945386</c:v>
                </c:pt>
                <c:pt idx="467">
                  <c:v>0.24530977158945386</c:v>
                </c:pt>
                <c:pt idx="468">
                  <c:v>0.24530977158945386</c:v>
                </c:pt>
                <c:pt idx="469">
                  <c:v>0.24530977158945386</c:v>
                </c:pt>
                <c:pt idx="470">
                  <c:v>0.24530977158945386</c:v>
                </c:pt>
                <c:pt idx="471">
                  <c:v>0.24530977158945386</c:v>
                </c:pt>
                <c:pt idx="472">
                  <c:v>0.24530977158945386</c:v>
                </c:pt>
                <c:pt idx="473">
                  <c:v>0.24530977158945386</c:v>
                </c:pt>
                <c:pt idx="474">
                  <c:v>0.24530977158945386</c:v>
                </c:pt>
                <c:pt idx="475">
                  <c:v>0.24530977158945386</c:v>
                </c:pt>
                <c:pt idx="476">
                  <c:v>0.24530977158945386</c:v>
                </c:pt>
                <c:pt idx="477">
                  <c:v>0.24530977158945386</c:v>
                </c:pt>
                <c:pt idx="478">
                  <c:v>0.24530977158945386</c:v>
                </c:pt>
                <c:pt idx="479">
                  <c:v>0.24530977158945386</c:v>
                </c:pt>
                <c:pt idx="480">
                  <c:v>0.24530977158945386</c:v>
                </c:pt>
                <c:pt idx="481">
                  <c:v>0.24530977158945386</c:v>
                </c:pt>
                <c:pt idx="482">
                  <c:v>0.24530977158945386</c:v>
                </c:pt>
                <c:pt idx="483">
                  <c:v>0.24530977158945386</c:v>
                </c:pt>
                <c:pt idx="484">
                  <c:v>0.24530977158945386</c:v>
                </c:pt>
                <c:pt idx="485">
                  <c:v>0.24530977158945386</c:v>
                </c:pt>
                <c:pt idx="486">
                  <c:v>0.24530977158945386</c:v>
                </c:pt>
                <c:pt idx="487">
                  <c:v>0.24530977158945386</c:v>
                </c:pt>
                <c:pt idx="488">
                  <c:v>0.24530977158945386</c:v>
                </c:pt>
                <c:pt idx="489">
                  <c:v>0.24530977158945386</c:v>
                </c:pt>
                <c:pt idx="490">
                  <c:v>0.24530977158945386</c:v>
                </c:pt>
                <c:pt idx="491">
                  <c:v>0.24530977158945386</c:v>
                </c:pt>
                <c:pt idx="492">
                  <c:v>0.24530977158945386</c:v>
                </c:pt>
                <c:pt idx="493">
                  <c:v>0.24530977158945386</c:v>
                </c:pt>
                <c:pt idx="494">
                  <c:v>0.24530977158945386</c:v>
                </c:pt>
                <c:pt idx="495">
                  <c:v>0.24530977158945386</c:v>
                </c:pt>
                <c:pt idx="496">
                  <c:v>0.24530977158945386</c:v>
                </c:pt>
                <c:pt idx="497">
                  <c:v>0.24530977158945386</c:v>
                </c:pt>
                <c:pt idx="498">
                  <c:v>0.24530977158945386</c:v>
                </c:pt>
                <c:pt idx="499">
                  <c:v>0.24530977158945386</c:v>
                </c:pt>
                <c:pt idx="500">
                  <c:v>0.24530977158945386</c:v>
                </c:pt>
                <c:pt idx="501">
                  <c:v>0.24530977158945386</c:v>
                </c:pt>
                <c:pt idx="502">
                  <c:v>0.24530977158945386</c:v>
                </c:pt>
                <c:pt idx="503">
                  <c:v>0.24530977158945386</c:v>
                </c:pt>
                <c:pt idx="504">
                  <c:v>0.24530977158945386</c:v>
                </c:pt>
                <c:pt idx="505">
                  <c:v>0.24530977158945386</c:v>
                </c:pt>
                <c:pt idx="506">
                  <c:v>0.24530977158945386</c:v>
                </c:pt>
                <c:pt idx="507">
                  <c:v>0.24530977158945386</c:v>
                </c:pt>
                <c:pt idx="508">
                  <c:v>35.152857045639003</c:v>
                </c:pt>
              </c:numCache>
            </c:numRef>
          </c:xVal>
          <c:yVal>
            <c:numRef>
              <c:f>Thrust!$G$2:$G$510</c:f>
              <c:numCache>
                <c:formatCode>0.00</c:formatCode>
                <c:ptCount val="509"/>
                <c:pt idx="0" formatCode="General">
                  <c:v>514985.45963867474</c:v>
                </c:pt>
                <c:pt idx="1">
                  <c:v>513627.98215728992</c:v>
                </c:pt>
                <c:pt idx="2">
                  <c:v>512278.84129383171</c:v>
                </c:pt>
                <c:pt idx="3">
                  <c:v>510937.95823838684</c:v>
                </c:pt>
                <c:pt idx="4">
                  <c:v>509605.25518676511</c:v>
                </c:pt>
                <c:pt idx="5">
                  <c:v>508280.65532435972</c:v>
                </c:pt>
                <c:pt idx="6">
                  <c:v>506964.08281031996</c:v>
                </c:pt>
                <c:pt idx="7">
                  <c:v>505655.46276202815</c:v>
                </c:pt>
                <c:pt idx="8">
                  <c:v>504354.7212398749</c:v>
                </c:pt>
                <c:pt idx="9">
                  <c:v>503061.78523232532</c:v>
                </c:pt>
                <c:pt idx="10">
                  <c:v>501776.5826412692</c:v>
                </c:pt>
                <c:pt idx="11">
                  <c:v>500499.04226765042</c:v>
                </c:pt>
                <c:pt idx="12">
                  <c:v>499229.09379736788</c:v>
                </c:pt>
                <c:pt idx="13">
                  <c:v>497966.66778744321</c:v>
                </c:pt>
                <c:pt idx="14">
                  <c:v>496711.69565244787</c:v>
                </c:pt>
                <c:pt idx="15">
                  <c:v>495464.10965118447</c:v>
                </c:pt>
                <c:pt idx="16">
                  <c:v>494223.842873619</c:v>
                </c:pt>
                <c:pt idx="17">
                  <c:v>492990.82922805444</c:v>
                </c:pt>
                <c:pt idx="18">
                  <c:v>491765.00342854322</c:v>
                </c:pt>
                <c:pt idx="19">
                  <c:v>490546.30098253378</c:v>
                </c:pt>
                <c:pt idx="20">
                  <c:v>489334.6581787428</c:v>
                </c:pt>
                <c:pt idx="21">
                  <c:v>488130.01207525347</c:v>
                </c:pt>
                <c:pt idx="22">
                  <c:v>486932.30048782931</c:v>
                </c:pt>
                <c:pt idx="23">
                  <c:v>485741.46197844343</c:v>
                </c:pt>
                <c:pt idx="24">
                  <c:v>484557.43584401614</c:v>
                </c:pt>
                <c:pt idx="25">
                  <c:v>483380.16210535693</c:v>
                </c:pt>
                <c:pt idx="26">
                  <c:v>482209.58149630739</c:v>
                </c:pt>
                <c:pt idx="27">
                  <c:v>481045.63545307936</c:v>
                </c:pt>
                <c:pt idx="28">
                  <c:v>479888.26610378583</c:v>
                </c:pt>
                <c:pt idx="29">
                  <c:v>478737.4162581588</c:v>
                </c:pt>
                <c:pt idx="30">
                  <c:v>477593.0293974519</c:v>
                </c:pt>
                <c:pt idx="31">
                  <c:v>476455.04966452229</c:v>
                </c:pt>
                <c:pt idx="32">
                  <c:v>475323.42185408948</c:v>
                </c:pt>
                <c:pt idx="33">
                  <c:v>474198.09140316636</c:v>
                </c:pt>
                <c:pt idx="34">
                  <c:v>473079.00438166008</c:v>
                </c:pt>
                <c:pt idx="35">
                  <c:v>471966.10748313722</c:v>
                </c:pt>
                <c:pt idx="36">
                  <c:v>470859.34801575239</c:v>
                </c:pt>
                <c:pt idx="37">
                  <c:v>469758.67389333533</c:v>
                </c:pt>
                <c:pt idx="38">
                  <c:v>468664.033626633</c:v>
                </c:pt>
                <c:pt idx="39">
                  <c:v>467575.376314705</c:v>
                </c:pt>
                <c:pt idx="40">
                  <c:v>466492.65163646761</c:v>
                </c:pt>
                <c:pt idx="41">
                  <c:v>465415.80984238459</c:v>
                </c:pt>
                <c:pt idx="42">
                  <c:v>464344.80174630135</c:v>
                </c:pt>
                <c:pt idx="43">
                  <c:v>463279.578717419</c:v>
                </c:pt>
                <c:pt idx="44">
                  <c:v>462220.09267240687</c:v>
                </c:pt>
                <c:pt idx="45">
                  <c:v>461166.29606764903</c:v>
                </c:pt>
                <c:pt idx="46">
                  <c:v>460118.14189162379</c:v>
                </c:pt>
                <c:pt idx="47">
                  <c:v>459075.58365741197</c:v>
                </c:pt>
                <c:pt idx="48">
                  <c:v>101300</c:v>
                </c:pt>
                <c:pt idx="49">
                  <c:v>101300</c:v>
                </c:pt>
                <c:pt idx="50">
                  <c:v>101300</c:v>
                </c:pt>
                <c:pt idx="51">
                  <c:v>101300</c:v>
                </c:pt>
                <c:pt idx="52">
                  <c:v>101300</c:v>
                </c:pt>
                <c:pt idx="53">
                  <c:v>101300</c:v>
                </c:pt>
                <c:pt idx="54">
                  <c:v>101300</c:v>
                </c:pt>
                <c:pt idx="55">
                  <c:v>101300</c:v>
                </c:pt>
                <c:pt idx="56">
                  <c:v>101300</c:v>
                </c:pt>
                <c:pt idx="57">
                  <c:v>101300</c:v>
                </c:pt>
                <c:pt idx="58">
                  <c:v>101300</c:v>
                </c:pt>
                <c:pt idx="59">
                  <c:v>101300</c:v>
                </c:pt>
                <c:pt idx="60">
                  <c:v>101300</c:v>
                </c:pt>
                <c:pt idx="61">
                  <c:v>101300</c:v>
                </c:pt>
                <c:pt idx="62">
                  <c:v>101300</c:v>
                </c:pt>
                <c:pt idx="63">
                  <c:v>101300</c:v>
                </c:pt>
                <c:pt idx="64">
                  <c:v>101300</c:v>
                </c:pt>
                <c:pt idx="65">
                  <c:v>101300</c:v>
                </c:pt>
                <c:pt idx="66">
                  <c:v>101300</c:v>
                </c:pt>
                <c:pt idx="67">
                  <c:v>101300</c:v>
                </c:pt>
                <c:pt idx="68">
                  <c:v>101300</c:v>
                </c:pt>
                <c:pt idx="69">
                  <c:v>101300</c:v>
                </c:pt>
                <c:pt idx="70">
                  <c:v>101300</c:v>
                </c:pt>
                <c:pt idx="71">
                  <c:v>101300</c:v>
                </c:pt>
                <c:pt idx="72">
                  <c:v>101300</c:v>
                </c:pt>
                <c:pt idx="73">
                  <c:v>101300</c:v>
                </c:pt>
                <c:pt idx="74">
                  <c:v>101300</c:v>
                </c:pt>
                <c:pt idx="75">
                  <c:v>101300</c:v>
                </c:pt>
                <c:pt idx="76">
                  <c:v>101300</c:v>
                </c:pt>
                <c:pt idx="77">
                  <c:v>101300</c:v>
                </c:pt>
                <c:pt idx="78">
                  <c:v>101300</c:v>
                </c:pt>
                <c:pt idx="79">
                  <c:v>101300</c:v>
                </c:pt>
                <c:pt idx="80">
                  <c:v>101300</c:v>
                </c:pt>
                <c:pt idx="81">
                  <c:v>101300</c:v>
                </c:pt>
                <c:pt idx="82">
                  <c:v>101300</c:v>
                </c:pt>
                <c:pt idx="83">
                  <c:v>101300</c:v>
                </c:pt>
                <c:pt idx="84">
                  <c:v>101300</c:v>
                </c:pt>
                <c:pt idx="85">
                  <c:v>101300</c:v>
                </c:pt>
                <c:pt idx="86">
                  <c:v>101300</c:v>
                </c:pt>
                <c:pt idx="87">
                  <c:v>101300</c:v>
                </c:pt>
                <c:pt idx="88">
                  <c:v>101300</c:v>
                </c:pt>
                <c:pt idx="89">
                  <c:v>101300</c:v>
                </c:pt>
                <c:pt idx="90">
                  <c:v>101300</c:v>
                </c:pt>
                <c:pt idx="91">
                  <c:v>101300</c:v>
                </c:pt>
                <c:pt idx="92">
                  <c:v>101300</c:v>
                </c:pt>
                <c:pt idx="93">
                  <c:v>101300</c:v>
                </c:pt>
                <c:pt idx="94">
                  <c:v>101300</c:v>
                </c:pt>
                <c:pt idx="95">
                  <c:v>101300</c:v>
                </c:pt>
                <c:pt idx="96">
                  <c:v>101300</c:v>
                </c:pt>
                <c:pt idx="97">
                  <c:v>101300</c:v>
                </c:pt>
                <c:pt idx="98">
                  <c:v>101300</c:v>
                </c:pt>
                <c:pt idx="99">
                  <c:v>101300</c:v>
                </c:pt>
                <c:pt idx="100">
                  <c:v>101300</c:v>
                </c:pt>
                <c:pt idx="101">
                  <c:v>101300</c:v>
                </c:pt>
                <c:pt idx="102">
                  <c:v>101300</c:v>
                </c:pt>
                <c:pt idx="103">
                  <c:v>101300</c:v>
                </c:pt>
                <c:pt idx="104">
                  <c:v>101300</c:v>
                </c:pt>
                <c:pt idx="105">
                  <c:v>101300</c:v>
                </c:pt>
                <c:pt idx="106">
                  <c:v>101300</c:v>
                </c:pt>
                <c:pt idx="107">
                  <c:v>101300</c:v>
                </c:pt>
                <c:pt idx="108">
                  <c:v>101300</c:v>
                </c:pt>
                <c:pt idx="109">
                  <c:v>101300</c:v>
                </c:pt>
                <c:pt idx="110">
                  <c:v>101300</c:v>
                </c:pt>
                <c:pt idx="111">
                  <c:v>101300</c:v>
                </c:pt>
                <c:pt idx="112">
                  <c:v>101300</c:v>
                </c:pt>
                <c:pt idx="113">
                  <c:v>101300</c:v>
                </c:pt>
                <c:pt idx="114">
                  <c:v>101300</c:v>
                </c:pt>
                <c:pt idx="115">
                  <c:v>101300</c:v>
                </c:pt>
                <c:pt idx="116">
                  <c:v>101300</c:v>
                </c:pt>
                <c:pt idx="117">
                  <c:v>101300</c:v>
                </c:pt>
                <c:pt idx="118">
                  <c:v>101300</c:v>
                </c:pt>
                <c:pt idx="119">
                  <c:v>101300</c:v>
                </c:pt>
                <c:pt idx="120">
                  <c:v>101300</c:v>
                </c:pt>
                <c:pt idx="121">
                  <c:v>101300</c:v>
                </c:pt>
                <c:pt idx="122">
                  <c:v>101300</c:v>
                </c:pt>
                <c:pt idx="123">
                  <c:v>101300</c:v>
                </c:pt>
                <c:pt idx="124">
                  <c:v>101300</c:v>
                </c:pt>
                <c:pt idx="125">
                  <c:v>101300</c:v>
                </c:pt>
                <c:pt idx="126">
                  <c:v>101300</c:v>
                </c:pt>
                <c:pt idx="127">
                  <c:v>101300</c:v>
                </c:pt>
                <c:pt idx="128">
                  <c:v>101300</c:v>
                </c:pt>
                <c:pt idx="129">
                  <c:v>101300</c:v>
                </c:pt>
                <c:pt idx="130">
                  <c:v>101300</c:v>
                </c:pt>
                <c:pt idx="131">
                  <c:v>101300</c:v>
                </c:pt>
                <c:pt idx="132">
                  <c:v>101300</c:v>
                </c:pt>
                <c:pt idx="133">
                  <c:v>101300</c:v>
                </c:pt>
                <c:pt idx="134">
                  <c:v>101300</c:v>
                </c:pt>
                <c:pt idx="135">
                  <c:v>101300</c:v>
                </c:pt>
                <c:pt idx="136">
                  <c:v>101300</c:v>
                </c:pt>
                <c:pt idx="137">
                  <c:v>101300</c:v>
                </c:pt>
                <c:pt idx="138">
                  <c:v>101300</c:v>
                </c:pt>
                <c:pt idx="139">
                  <c:v>101300</c:v>
                </c:pt>
                <c:pt idx="140">
                  <c:v>101300</c:v>
                </c:pt>
                <c:pt idx="141">
                  <c:v>101300</c:v>
                </c:pt>
                <c:pt idx="142">
                  <c:v>101300</c:v>
                </c:pt>
                <c:pt idx="143">
                  <c:v>101300</c:v>
                </c:pt>
                <c:pt idx="144">
                  <c:v>101300</c:v>
                </c:pt>
                <c:pt idx="145">
                  <c:v>101300</c:v>
                </c:pt>
                <c:pt idx="146">
                  <c:v>101300</c:v>
                </c:pt>
                <c:pt idx="147">
                  <c:v>101300</c:v>
                </c:pt>
                <c:pt idx="148">
                  <c:v>101300</c:v>
                </c:pt>
                <c:pt idx="149">
                  <c:v>101300</c:v>
                </c:pt>
                <c:pt idx="150">
                  <c:v>101300</c:v>
                </c:pt>
                <c:pt idx="151">
                  <c:v>101300</c:v>
                </c:pt>
                <c:pt idx="152">
                  <c:v>101300</c:v>
                </c:pt>
                <c:pt idx="153">
                  <c:v>101300</c:v>
                </c:pt>
                <c:pt idx="154">
                  <c:v>101300</c:v>
                </c:pt>
                <c:pt idx="155">
                  <c:v>101300</c:v>
                </c:pt>
                <c:pt idx="156">
                  <c:v>101300</c:v>
                </c:pt>
                <c:pt idx="157">
                  <c:v>101300</c:v>
                </c:pt>
                <c:pt idx="158">
                  <c:v>101300</c:v>
                </c:pt>
                <c:pt idx="159">
                  <c:v>101300</c:v>
                </c:pt>
                <c:pt idx="160">
                  <c:v>101300</c:v>
                </c:pt>
                <c:pt idx="161">
                  <c:v>101300</c:v>
                </c:pt>
                <c:pt idx="162">
                  <c:v>101300</c:v>
                </c:pt>
                <c:pt idx="163">
                  <c:v>101300</c:v>
                </c:pt>
                <c:pt idx="164">
                  <c:v>101300</c:v>
                </c:pt>
                <c:pt idx="165">
                  <c:v>101300</c:v>
                </c:pt>
                <c:pt idx="166">
                  <c:v>101300</c:v>
                </c:pt>
                <c:pt idx="167">
                  <c:v>101300</c:v>
                </c:pt>
                <c:pt idx="168">
                  <c:v>101300</c:v>
                </c:pt>
                <c:pt idx="169">
                  <c:v>101300</c:v>
                </c:pt>
                <c:pt idx="170">
                  <c:v>101300</c:v>
                </c:pt>
                <c:pt idx="171">
                  <c:v>101300</c:v>
                </c:pt>
                <c:pt idx="172">
                  <c:v>101300</c:v>
                </c:pt>
                <c:pt idx="173">
                  <c:v>101300</c:v>
                </c:pt>
                <c:pt idx="174">
                  <c:v>101300</c:v>
                </c:pt>
                <c:pt idx="175">
                  <c:v>101300</c:v>
                </c:pt>
                <c:pt idx="176">
                  <c:v>101300</c:v>
                </c:pt>
                <c:pt idx="177">
                  <c:v>101300</c:v>
                </c:pt>
                <c:pt idx="178">
                  <c:v>101300</c:v>
                </c:pt>
                <c:pt idx="179">
                  <c:v>101300</c:v>
                </c:pt>
                <c:pt idx="180">
                  <c:v>101300</c:v>
                </c:pt>
                <c:pt idx="181">
                  <c:v>101300</c:v>
                </c:pt>
                <c:pt idx="182">
                  <c:v>101300</c:v>
                </c:pt>
                <c:pt idx="183">
                  <c:v>101300</c:v>
                </c:pt>
                <c:pt idx="184">
                  <c:v>101300</c:v>
                </c:pt>
                <c:pt idx="185">
                  <c:v>101300</c:v>
                </c:pt>
                <c:pt idx="186">
                  <c:v>101300</c:v>
                </c:pt>
                <c:pt idx="187">
                  <c:v>101300</c:v>
                </c:pt>
                <c:pt idx="188">
                  <c:v>101300</c:v>
                </c:pt>
                <c:pt idx="189">
                  <c:v>101300</c:v>
                </c:pt>
                <c:pt idx="190">
                  <c:v>101300</c:v>
                </c:pt>
                <c:pt idx="191">
                  <c:v>101300</c:v>
                </c:pt>
                <c:pt idx="192">
                  <c:v>101300</c:v>
                </c:pt>
                <c:pt idx="193">
                  <c:v>101300</c:v>
                </c:pt>
                <c:pt idx="194">
                  <c:v>101300</c:v>
                </c:pt>
                <c:pt idx="195">
                  <c:v>101300</c:v>
                </c:pt>
                <c:pt idx="196">
                  <c:v>101300</c:v>
                </c:pt>
                <c:pt idx="197">
                  <c:v>101300</c:v>
                </c:pt>
                <c:pt idx="198">
                  <c:v>101300</c:v>
                </c:pt>
                <c:pt idx="199">
                  <c:v>101300</c:v>
                </c:pt>
                <c:pt idx="200">
                  <c:v>101300</c:v>
                </c:pt>
                <c:pt idx="201">
                  <c:v>101300</c:v>
                </c:pt>
                <c:pt idx="202">
                  <c:v>101300</c:v>
                </c:pt>
                <c:pt idx="203">
                  <c:v>101300</c:v>
                </c:pt>
                <c:pt idx="204">
                  <c:v>101300</c:v>
                </c:pt>
                <c:pt idx="205">
                  <c:v>101300</c:v>
                </c:pt>
                <c:pt idx="206">
                  <c:v>101300</c:v>
                </c:pt>
                <c:pt idx="207">
                  <c:v>101300</c:v>
                </c:pt>
                <c:pt idx="208">
                  <c:v>101300</c:v>
                </c:pt>
                <c:pt idx="209">
                  <c:v>101300</c:v>
                </c:pt>
                <c:pt idx="210">
                  <c:v>101300</c:v>
                </c:pt>
                <c:pt idx="211">
                  <c:v>101300</c:v>
                </c:pt>
                <c:pt idx="212">
                  <c:v>101300</c:v>
                </c:pt>
                <c:pt idx="213">
                  <c:v>101300</c:v>
                </c:pt>
                <c:pt idx="214">
                  <c:v>101300</c:v>
                </c:pt>
                <c:pt idx="215">
                  <c:v>101300</c:v>
                </c:pt>
                <c:pt idx="216">
                  <c:v>101300</c:v>
                </c:pt>
                <c:pt idx="217">
                  <c:v>101300</c:v>
                </c:pt>
                <c:pt idx="218">
                  <c:v>101300</c:v>
                </c:pt>
                <c:pt idx="219">
                  <c:v>101300</c:v>
                </c:pt>
                <c:pt idx="220">
                  <c:v>101300</c:v>
                </c:pt>
                <c:pt idx="221">
                  <c:v>101300</c:v>
                </c:pt>
                <c:pt idx="222">
                  <c:v>101300</c:v>
                </c:pt>
                <c:pt idx="223">
                  <c:v>101300</c:v>
                </c:pt>
                <c:pt idx="224">
                  <c:v>101300</c:v>
                </c:pt>
                <c:pt idx="225">
                  <c:v>101300</c:v>
                </c:pt>
                <c:pt idx="226">
                  <c:v>101300</c:v>
                </c:pt>
                <c:pt idx="227">
                  <c:v>101300</c:v>
                </c:pt>
                <c:pt idx="228">
                  <c:v>101300</c:v>
                </c:pt>
                <c:pt idx="229">
                  <c:v>101300</c:v>
                </c:pt>
                <c:pt idx="230">
                  <c:v>101300</c:v>
                </c:pt>
                <c:pt idx="231">
                  <c:v>101300</c:v>
                </c:pt>
                <c:pt idx="232">
                  <c:v>101300</c:v>
                </c:pt>
                <c:pt idx="233">
                  <c:v>101300</c:v>
                </c:pt>
                <c:pt idx="234">
                  <c:v>101300</c:v>
                </c:pt>
                <c:pt idx="235">
                  <c:v>101300</c:v>
                </c:pt>
                <c:pt idx="236">
                  <c:v>101300</c:v>
                </c:pt>
                <c:pt idx="237">
                  <c:v>101300</c:v>
                </c:pt>
                <c:pt idx="238">
                  <c:v>101300</c:v>
                </c:pt>
                <c:pt idx="239">
                  <c:v>101300</c:v>
                </c:pt>
                <c:pt idx="240">
                  <c:v>101300</c:v>
                </c:pt>
                <c:pt idx="241">
                  <c:v>101300</c:v>
                </c:pt>
                <c:pt idx="242">
                  <c:v>101300</c:v>
                </c:pt>
                <c:pt idx="243">
                  <c:v>101300</c:v>
                </c:pt>
                <c:pt idx="244">
                  <c:v>101300</c:v>
                </c:pt>
                <c:pt idx="245">
                  <c:v>101300</c:v>
                </c:pt>
                <c:pt idx="246">
                  <c:v>101300</c:v>
                </c:pt>
                <c:pt idx="247">
                  <c:v>101300</c:v>
                </c:pt>
                <c:pt idx="248">
                  <c:v>101300</c:v>
                </c:pt>
                <c:pt idx="249">
                  <c:v>101300</c:v>
                </c:pt>
                <c:pt idx="250">
                  <c:v>101300</c:v>
                </c:pt>
                <c:pt idx="251">
                  <c:v>101300</c:v>
                </c:pt>
                <c:pt idx="252">
                  <c:v>101300</c:v>
                </c:pt>
                <c:pt idx="253">
                  <c:v>101300</c:v>
                </c:pt>
                <c:pt idx="254">
                  <c:v>101300</c:v>
                </c:pt>
                <c:pt idx="255">
                  <c:v>101300</c:v>
                </c:pt>
                <c:pt idx="256">
                  <c:v>101300</c:v>
                </c:pt>
                <c:pt idx="257">
                  <c:v>101300</c:v>
                </c:pt>
                <c:pt idx="258">
                  <c:v>101300</c:v>
                </c:pt>
                <c:pt idx="259">
                  <c:v>101300</c:v>
                </c:pt>
                <c:pt idx="260">
                  <c:v>101300</c:v>
                </c:pt>
                <c:pt idx="261">
                  <c:v>101300</c:v>
                </c:pt>
                <c:pt idx="262">
                  <c:v>101300</c:v>
                </c:pt>
                <c:pt idx="263">
                  <c:v>101300</c:v>
                </c:pt>
                <c:pt idx="264">
                  <c:v>101300</c:v>
                </c:pt>
                <c:pt idx="265">
                  <c:v>101300</c:v>
                </c:pt>
                <c:pt idx="266">
                  <c:v>101300</c:v>
                </c:pt>
                <c:pt idx="267">
                  <c:v>101300</c:v>
                </c:pt>
                <c:pt idx="268">
                  <c:v>101300</c:v>
                </c:pt>
                <c:pt idx="269">
                  <c:v>101300</c:v>
                </c:pt>
                <c:pt idx="270">
                  <c:v>101300</c:v>
                </c:pt>
                <c:pt idx="271">
                  <c:v>101300</c:v>
                </c:pt>
                <c:pt idx="272">
                  <c:v>101300</c:v>
                </c:pt>
                <c:pt idx="273">
                  <c:v>101300</c:v>
                </c:pt>
                <c:pt idx="274">
                  <c:v>101300</c:v>
                </c:pt>
                <c:pt idx="275">
                  <c:v>101300</c:v>
                </c:pt>
                <c:pt idx="276">
                  <c:v>101300</c:v>
                </c:pt>
                <c:pt idx="277">
                  <c:v>101300</c:v>
                </c:pt>
                <c:pt idx="278">
                  <c:v>101300</c:v>
                </c:pt>
                <c:pt idx="279">
                  <c:v>101300</c:v>
                </c:pt>
                <c:pt idx="280">
                  <c:v>101300</c:v>
                </c:pt>
                <c:pt idx="281">
                  <c:v>101300</c:v>
                </c:pt>
                <c:pt idx="282">
                  <c:v>101300</c:v>
                </c:pt>
                <c:pt idx="283">
                  <c:v>101300</c:v>
                </c:pt>
                <c:pt idx="284">
                  <c:v>101300</c:v>
                </c:pt>
                <c:pt idx="285">
                  <c:v>101300</c:v>
                </c:pt>
                <c:pt idx="286">
                  <c:v>101300</c:v>
                </c:pt>
                <c:pt idx="287">
                  <c:v>101300</c:v>
                </c:pt>
                <c:pt idx="288">
                  <c:v>101300</c:v>
                </c:pt>
                <c:pt idx="289">
                  <c:v>101300</c:v>
                </c:pt>
                <c:pt idx="290">
                  <c:v>101300</c:v>
                </c:pt>
                <c:pt idx="291">
                  <c:v>101300</c:v>
                </c:pt>
                <c:pt idx="292">
                  <c:v>101300</c:v>
                </c:pt>
                <c:pt idx="293">
                  <c:v>101300</c:v>
                </c:pt>
                <c:pt idx="294">
                  <c:v>101300</c:v>
                </c:pt>
                <c:pt idx="295">
                  <c:v>101300</c:v>
                </c:pt>
                <c:pt idx="296">
                  <c:v>101300</c:v>
                </c:pt>
                <c:pt idx="297">
                  <c:v>101300</c:v>
                </c:pt>
                <c:pt idx="298">
                  <c:v>101300</c:v>
                </c:pt>
                <c:pt idx="299">
                  <c:v>101300</c:v>
                </c:pt>
                <c:pt idx="300">
                  <c:v>101300</c:v>
                </c:pt>
                <c:pt idx="301">
                  <c:v>101300</c:v>
                </c:pt>
                <c:pt idx="302">
                  <c:v>101300</c:v>
                </c:pt>
                <c:pt idx="303">
                  <c:v>101300</c:v>
                </c:pt>
                <c:pt idx="304">
                  <c:v>101300</c:v>
                </c:pt>
                <c:pt idx="305">
                  <c:v>101300</c:v>
                </c:pt>
                <c:pt idx="306">
                  <c:v>101300</c:v>
                </c:pt>
                <c:pt idx="307">
                  <c:v>101300</c:v>
                </c:pt>
                <c:pt idx="308">
                  <c:v>101300</c:v>
                </c:pt>
                <c:pt idx="309">
                  <c:v>101300</c:v>
                </c:pt>
                <c:pt idx="310">
                  <c:v>101300</c:v>
                </c:pt>
                <c:pt idx="311">
                  <c:v>101300</c:v>
                </c:pt>
                <c:pt idx="312">
                  <c:v>101300</c:v>
                </c:pt>
                <c:pt idx="313">
                  <c:v>101300</c:v>
                </c:pt>
                <c:pt idx="314">
                  <c:v>101300</c:v>
                </c:pt>
                <c:pt idx="315">
                  <c:v>101300</c:v>
                </c:pt>
                <c:pt idx="316">
                  <c:v>101300</c:v>
                </c:pt>
                <c:pt idx="317">
                  <c:v>101300</c:v>
                </c:pt>
                <c:pt idx="318">
                  <c:v>101300</c:v>
                </c:pt>
                <c:pt idx="319">
                  <c:v>101300</c:v>
                </c:pt>
                <c:pt idx="320">
                  <c:v>101300</c:v>
                </c:pt>
                <c:pt idx="321">
                  <c:v>101300</c:v>
                </c:pt>
                <c:pt idx="322">
                  <c:v>101300</c:v>
                </c:pt>
                <c:pt idx="323">
                  <c:v>101300</c:v>
                </c:pt>
                <c:pt idx="324">
                  <c:v>101300</c:v>
                </c:pt>
                <c:pt idx="325">
                  <c:v>101300</c:v>
                </c:pt>
                <c:pt idx="326">
                  <c:v>101300</c:v>
                </c:pt>
                <c:pt idx="327">
                  <c:v>101300</c:v>
                </c:pt>
                <c:pt idx="328">
                  <c:v>101300</c:v>
                </c:pt>
                <c:pt idx="329">
                  <c:v>101300</c:v>
                </c:pt>
                <c:pt idx="330">
                  <c:v>101300</c:v>
                </c:pt>
                <c:pt idx="331">
                  <c:v>101300</c:v>
                </c:pt>
                <c:pt idx="332">
                  <c:v>101300</c:v>
                </c:pt>
                <c:pt idx="333">
                  <c:v>101300</c:v>
                </c:pt>
                <c:pt idx="334">
                  <c:v>101300</c:v>
                </c:pt>
                <c:pt idx="335">
                  <c:v>101300</c:v>
                </c:pt>
                <c:pt idx="336">
                  <c:v>101300</c:v>
                </c:pt>
                <c:pt idx="337">
                  <c:v>101300</c:v>
                </c:pt>
                <c:pt idx="338">
                  <c:v>101300</c:v>
                </c:pt>
                <c:pt idx="339">
                  <c:v>101300</c:v>
                </c:pt>
                <c:pt idx="340">
                  <c:v>101300</c:v>
                </c:pt>
                <c:pt idx="341">
                  <c:v>101300</c:v>
                </c:pt>
                <c:pt idx="342">
                  <c:v>101300</c:v>
                </c:pt>
                <c:pt idx="343">
                  <c:v>101300</c:v>
                </c:pt>
                <c:pt idx="344">
                  <c:v>101300</c:v>
                </c:pt>
                <c:pt idx="345">
                  <c:v>101300</c:v>
                </c:pt>
                <c:pt idx="346">
                  <c:v>101300</c:v>
                </c:pt>
                <c:pt idx="347">
                  <c:v>101300</c:v>
                </c:pt>
                <c:pt idx="348">
                  <c:v>101300</c:v>
                </c:pt>
                <c:pt idx="349">
                  <c:v>101300</c:v>
                </c:pt>
                <c:pt idx="350">
                  <c:v>101300</c:v>
                </c:pt>
                <c:pt idx="351">
                  <c:v>101300</c:v>
                </c:pt>
                <c:pt idx="352">
                  <c:v>101300</c:v>
                </c:pt>
                <c:pt idx="353">
                  <c:v>101300</c:v>
                </c:pt>
                <c:pt idx="354">
                  <c:v>101300</c:v>
                </c:pt>
                <c:pt idx="355">
                  <c:v>101300</c:v>
                </c:pt>
                <c:pt idx="356">
                  <c:v>101300</c:v>
                </c:pt>
                <c:pt idx="357">
                  <c:v>101300</c:v>
                </c:pt>
                <c:pt idx="358">
                  <c:v>101300</c:v>
                </c:pt>
                <c:pt idx="359">
                  <c:v>101300</c:v>
                </c:pt>
                <c:pt idx="360">
                  <c:v>101300</c:v>
                </c:pt>
                <c:pt idx="361">
                  <c:v>101300</c:v>
                </c:pt>
                <c:pt idx="362">
                  <c:v>101300</c:v>
                </c:pt>
                <c:pt idx="363">
                  <c:v>101300</c:v>
                </c:pt>
                <c:pt idx="364">
                  <c:v>101300</c:v>
                </c:pt>
                <c:pt idx="365">
                  <c:v>101300</c:v>
                </c:pt>
                <c:pt idx="366">
                  <c:v>101300</c:v>
                </c:pt>
                <c:pt idx="367">
                  <c:v>101300</c:v>
                </c:pt>
                <c:pt idx="368">
                  <c:v>101300</c:v>
                </c:pt>
                <c:pt idx="369">
                  <c:v>101300</c:v>
                </c:pt>
                <c:pt idx="370">
                  <c:v>101300</c:v>
                </c:pt>
                <c:pt idx="371">
                  <c:v>101300</c:v>
                </c:pt>
                <c:pt idx="372">
                  <c:v>101300</c:v>
                </c:pt>
                <c:pt idx="373">
                  <c:v>101300</c:v>
                </c:pt>
                <c:pt idx="374">
                  <c:v>101300</c:v>
                </c:pt>
                <c:pt idx="375">
                  <c:v>101300</c:v>
                </c:pt>
                <c:pt idx="376">
                  <c:v>101300</c:v>
                </c:pt>
                <c:pt idx="377">
                  <c:v>101300</c:v>
                </c:pt>
                <c:pt idx="378">
                  <c:v>101300</c:v>
                </c:pt>
                <c:pt idx="379">
                  <c:v>101300</c:v>
                </c:pt>
                <c:pt idx="380">
                  <c:v>101300</c:v>
                </c:pt>
                <c:pt idx="381">
                  <c:v>101300</c:v>
                </c:pt>
                <c:pt idx="382">
                  <c:v>101300</c:v>
                </c:pt>
                <c:pt idx="383">
                  <c:v>101300</c:v>
                </c:pt>
                <c:pt idx="384">
                  <c:v>101300</c:v>
                </c:pt>
                <c:pt idx="385">
                  <c:v>101300</c:v>
                </c:pt>
                <c:pt idx="386">
                  <c:v>101300</c:v>
                </c:pt>
                <c:pt idx="387">
                  <c:v>101300</c:v>
                </c:pt>
                <c:pt idx="388">
                  <c:v>101300</c:v>
                </c:pt>
                <c:pt idx="389">
                  <c:v>101300</c:v>
                </c:pt>
                <c:pt idx="390">
                  <c:v>101300</c:v>
                </c:pt>
                <c:pt idx="391">
                  <c:v>101300</c:v>
                </c:pt>
                <c:pt idx="392">
                  <c:v>101300</c:v>
                </c:pt>
                <c:pt idx="393">
                  <c:v>101300</c:v>
                </c:pt>
                <c:pt idx="394">
                  <c:v>101300</c:v>
                </c:pt>
                <c:pt idx="395">
                  <c:v>101300</c:v>
                </c:pt>
                <c:pt idx="396">
                  <c:v>101300</c:v>
                </c:pt>
                <c:pt idx="397">
                  <c:v>101300</c:v>
                </c:pt>
                <c:pt idx="398">
                  <c:v>101300</c:v>
                </c:pt>
                <c:pt idx="399">
                  <c:v>101300</c:v>
                </c:pt>
                <c:pt idx="400">
                  <c:v>101300</c:v>
                </c:pt>
                <c:pt idx="401">
                  <c:v>101300</c:v>
                </c:pt>
                <c:pt idx="402">
                  <c:v>101300</c:v>
                </c:pt>
                <c:pt idx="403">
                  <c:v>101300</c:v>
                </c:pt>
                <c:pt idx="404">
                  <c:v>101300</c:v>
                </c:pt>
                <c:pt idx="405">
                  <c:v>101300</c:v>
                </c:pt>
                <c:pt idx="406">
                  <c:v>101300</c:v>
                </c:pt>
                <c:pt idx="407">
                  <c:v>101300</c:v>
                </c:pt>
                <c:pt idx="408">
                  <c:v>101300</c:v>
                </c:pt>
                <c:pt idx="409">
                  <c:v>101300</c:v>
                </c:pt>
                <c:pt idx="410">
                  <c:v>101300</c:v>
                </c:pt>
                <c:pt idx="411">
                  <c:v>101300</c:v>
                </c:pt>
                <c:pt idx="412">
                  <c:v>101300</c:v>
                </c:pt>
                <c:pt idx="413">
                  <c:v>101300</c:v>
                </c:pt>
                <c:pt idx="414">
                  <c:v>101300</c:v>
                </c:pt>
                <c:pt idx="415">
                  <c:v>101300</c:v>
                </c:pt>
                <c:pt idx="416">
                  <c:v>101300</c:v>
                </c:pt>
                <c:pt idx="417">
                  <c:v>101300</c:v>
                </c:pt>
                <c:pt idx="418">
                  <c:v>101300</c:v>
                </c:pt>
                <c:pt idx="419">
                  <c:v>101300</c:v>
                </c:pt>
                <c:pt idx="420">
                  <c:v>101300</c:v>
                </c:pt>
                <c:pt idx="421">
                  <c:v>101300</c:v>
                </c:pt>
                <c:pt idx="422">
                  <c:v>101300</c:v>
                </c:pt>
                <c:pt idx="423">
                  <c:v>101300</c:v>
                </c:pt>
                <c:pt idx="424">
                  <c:v>101300</c:v>
                </c:pt>
                <c:pt idx="425">
                  <c:v>101300</c:v>
                </c:pt>
                <c:pt idx="426">
                  <c:v>101300</c:v>
                </c:pt>
                <c:pt idx="427">
                  <c:v>101300</c:v>
                </c:pt>
                <c:pt idx="428">
                  <c:v>101300</c:v>
                </c:pt>
                <c:pt idx="429">
                  <c:v>101300</c:v>
                </c:pt>
                <c:pt idx="430">
                  <c:v>101300</c:v>
                </c:pt>
                <c:pt idx="431">
                  <c:v>101300</c:v>
                </c:pt>
                <c:pt idx="432">
                  <c:v>101300</c:v>
                </c:pt>
                <c:pt idx="433">
                  <c:v>101300</c:v>
                </c:pt>
                <c:pt idx="434">
                  <c:v>101300</c:v>
                </c:pt>
                <c:pt idx="435">
                  <c:v>101300</c:v>
                </c:pt>
                <c:pt idx="436">
                  <c:v>101300</c:v>
                </c:pt>
                <c:pt idx="437">
                  <c:v>101300</c:v>
                </c:pt>
                <c:pt idx="438">
                  <c:v>101300</c:v>
                </c:pt>
                <c:pt idx="439">
                  <c:v>101300</c:v>
                </c:pt>
                <c:pt idx="440">
                  <c:v>101300</c:v>
                </c:pt>
                <c:pt idx="441">
                  <c:v>101300</c:v>
                </c:pt>
                <c:pt idx="442">
                  <c:v>101300</c:v>
                </c:pt>
                <c:pt idx="443">
                  <c:v>101300</c:v>
                </c:pt>
                <c:pt idx="444">
                  <c:v>101300</c:v>
                </c:pt>
                <c:pt idx="445">
                  <c:v>101300</c:v>
                </c:pt>
                <c:pt idx="446">
                  <c:v>101300</c:v>
                </c:pt>
                <c:pt idx="447">
                  <c:v>101300</c:v>
                </c:pt>
                <c:pt idx="448">
                  <c:v>101300</c:v>
                </c:pt>
                <c:pt idx="449">
                  <c:v>101300</c:v>
                </c:pt>
                <c:pt idx="450">
                  <c:v>101300</c:v>
                </c:pt>
                <c:pt idx="451">
                  <c:v>101300</c:v>
                </c:pt>
                <c:pt idx="452">
                  <c:v>101300</c:v>
                </c:pt>
                <c:pt idx="453">
                  <c:v>101300</c:v>
                </c:pt>
                <c:pt idx="454">
                  <c:v>101300</c:v>
                </c:pt>
                <c:pt idx="455">
                  <c:v>101300</c:v>
                </c:pt>
                <c:pt idx="456">
                  <c:v>101300</c:v>
                </c:pt>
                <c:pt idx="457">
                  <c:v>101300</c:v>
                </c:pt>
                <c:pt idx="458">
                  <c:v>101300</c:v>
                </c:pt>
                <c:pt idx="459">
                  <c:v>101300</c:v>
                </c:pt>
                <c:pt idx="460">
                  <c:v>101300</c:v>
                </c:pt>
                <c:pt idx="461">
                  <c:v>101300</c:v>
                </c:pt>
                <c:pt idx="462">
                  <c:v>101300</c:v>
                </c:pt>
                <c:pt idx="463">
                  <c:v>101300</c:v>
                </c:pt>
                <c:pt idx="464">
                  <c:v>101300</c:v>
                </c:pt>
                <c:pt idx="465">
                  <c:v>101300</c:v>
                </c:pt>
                <c:pt idx="466">
                  <c:v>101300</c:v>
                </c:pt>
                <c:pt idx="467">
                  <c:v>101300</c:v>
                </c:pt>
                <c:pt idx="468">
                  <c:v>101300</c:v>
                </c:pt>
                <c:pt idx="469">
                  <c:v>101300</c:v>
                </c:pt>
                <c:pt idx="470">
                  <c:v>101300</c:v>
                </c:pt>
                <c:pt idx="471">
                  <c:v>101300</c:v>
                </c:pt>
                <c:pt idx="472">
                  <c:v>101300</c:v>
                </c:pt>
                <c:pt idx="473">
                  <c:v>101300</c:v>
                </c:pt>
                <c:pt idx="474">
                  <c:v>101300</c:v>
                </c:pt>
                <c:pt idx="475">
                  <c:v>101300</c:v>
                </c:pt>
                <c:pt idx="476">
                  <c:v>101300</c:v>
                </c:pt>
                <c:pt idx="477">
                  <c:v>101300</c:v>
                </c:pt>
                <c:pt idx="478">
                  <c:v>101300</c:v>
                </c:pt>
                <c:pt idx="479">
                  <c:v>101300</c:v>
                </c:pt>
                <c:pt idx="480">
                  <c:v>101300</c:v>
                </c:pt>
                <c:pt idx="481">
                  <c:v>101300</c:v>
                </c:pt>
                <c:pt idx="482">
                  <c:v>101300</c:v>
                </c:pt>
                <c:pt idx="483">
                  <c:v>101300</c:v>
                </c:pt>
                <c:pt idx="484">
                  <c:v>101300</c:v>
                </c:pt>
                <c:pt idx="485">
                  <c:v>101300</c:v>
                </c:pt>
                <c:pt idx="486">
                  <c:v>101300</c:v>
                </c:pt>
                <c:pt idx="487">
                  <c:v>101300</c:v>
                </c:pt>
                <c:pt idx="488">
                  <c:v>101300</c:v>
                </c:pt>
                <c:pt idx="489">
                  <c:v>101300</c:v>
                </c:pt>
                <c:pt idx="490">
                  <c:v>101300</c:v>
                </c:pt>
                <c:pt idx="491">
                  <c:v>101300</c:v>
                </c:pt>
                <c:pt idx="492">
                  <c:v>101300</c:v>
                </c:pt>
                <c:pt idx="493">
                  <c:v>101300</c:v>
                </c:pt>
                <c:pt idx="494">
                  <c:v>101300</c:v>
                </c:pt>
                <c:pt idx="495">
                  <c:v>101300</c:v>
                </c:pt>
                <c:pt idx="496">
                  <c:v>101300</c:v>
                </c:pt>
                <c:pt idx="497">
                  <c:v>101300</c:v>
                </c:pt>
                <c:pt idx="498">
                  <c:v>101300</c:v>
                </c:pt>
                <c:pt idx="499">
                  <c:v>101300</c:v>
                </c:pt>
                <c:pt idx="500">
                  <c:v>101300</c:v>
                </c:pt>
                <c:pt idx="501">
                  <c:v>101300</c:v>
                </c:pt>
                <c:pt idx="502">
                  <c:v>101300</c:v>
                </c:pt>
                <c:pt idx="503">
                  <c:v>101300</c:v>
                </c:pt>
                <c:pt idx="504">
                  <c:v>101300</c:v>
                </c:pt>
                <c:pt idx="505">
                  <c:v>101300</c:v>
                </c:pt>
                <c:pt idx="506">
                  <c:v>101300</c:v>
                </c:pt>
                <c:pt idx="507">
                  <c:v>101300</c:v>
                </c:pt>
                <c:pt idx="508">
                  <c:v>101300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E4-463E-B4DC-A6EE8965D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596104"/>
        <c:axId val="2075499144"/>
      </c:scatterChart>
      <c:valAx>
        <c:axId val="20802218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Horizontal distance (m)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69934360"/>
        <c:crosses val="autoZero"/>
        <c:crossBetween val="midCat"/>
      </c:valAx>
      <c:valAx>
        <c:axId val="20699343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Vertical distance (m)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0221832"/>
        <c:crosses val="autoZero"/>
        <c:crossBetween val="midCat"/>
      </c:valAx>
      <c:valAx>
        <c:axId val="20754991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Absolute Pressure</a:t>
                </a:r>
                <a:r>
                  <a:rPr lang="en-AU" baseline="0"/>
                  <a:t> (Pa)</a:t>
                </a:r>
                <a:endParaRPr lang="en-A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596104"/>
        <c:crosses val="max"/>
        <c:crossBetween val="midCat"/>
      </c:valAx>
      <c:valAx>
        <c:axId val="2075596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54991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Pressure</a:t>
            </a:r>
            <a:r>
              <a:rPr lang="en-AU" baseline="0"/>
              <a:t> profile over Water thrust phase</a:t>
            </a:r>
            <a:endParaRPr lang="en-AU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Thrust!$N$2:$N$509</c:f>
              <c:numCache>
                <c:formatCode>General</c:formatCode>
                <c:ptCount val="508"/>
                <c:pt idx="0">
                  <c:v>0.11667261889578036</c:v>
                </c:pt>
                <c:pt idx="1">
                  <c:v>0.11851393804832668</c:v>
                </c:pt>
                <c:pt idx="2">
                  <c:v>0.12038374246653781</c:v>
                </c:pt>
                <c:pt idx="3">
                  <c:v>0.12228234192843584</c:v>
                </c:pt>
                <c:pt idx="4">
                  <c:v>0.12421005501093892</c:v>
                </c:pt>
                <c:pt idx="5">
                  <c:v>0.12616720944969154</c:v>
                </c:pt>
                <c:pt idx="6">
                  <c:v>0.12815414251906321</c:v>
                </c:pt>
                <c:pt idx="7">
                  <c:v>0.13017120143374555</c:v>
                </c:pt>
                <c:pt idx="8">
                  <c:v>0.13221874377350176</c:v>
                </c:pt>
                <c:pt idx="9">
                  <c:v>0.13429713793275863</c:v>
                </c:pt>
                <c:pt idx="10">
                  <c:v>0.13640676359688153</c:v>
                </c:pt>
                <c:pt idx="11">
                  <c:v>0.13854801224713922</c:v>
                </c:pt>
                <c:pt idx="12">
                  <c:v>0.14072128769654924</c:v>
                </c:pt>
                <c:pt idx="13">
                  <c:v>0.14292700665899885</c:v>
                </c:pt>
                <c:pt idx="14">
                  <c:v>0.14516559935426329</c:v>
                </c:pt>
                <c:pt idx="15">
                  <c:v>0.1474375101517946</c:v>
                </c:pt>
                <c:pt idx="16">
                  <c:v>0.14974319825643551</c:v>
                </c:pt>
                <c:pt idx="17">
                  <c:v>0.15208313843952631</c:v>
                </c:pt>
                <c:pt idx="18">
                  <c:v>0.15445782181922241</c:v>
                </c:pt>
                <c:pt idx="19">
                  <c:v>0.15686775669423281</c:v>
                </c:pt>
                <c:pt idx="20">
                  <c:v>0.15931346943563035</c:v>
                </c:pt>
                <c:pt idx="21">
                  <c:v>0.16179550544187812</c:v>
                </c:pt>
                <c:pt idx="22">
                  <c:v>0.16431443016277528</c:v>
                </c:pt>
                <c:pt idx="23">
                  <c:v>0.16687083019865329</c:v>
                </c:pt>
                <c:pt idx="24">
                  <c:v>0.16946531448186591</c:v>
                </c:pt>
                <c:pt idx="25">
                  <c:v>0.17209851554842337</c:v>
                </c:pt>
                <c:pt idx="26">
                  <c:v>0.17477109090853593</c:v>
                </c:pt>
                <c:pt idx="27">
                  <c:v>0.17748372452587929</c:v>
                </c:pt>
                <c:pt idx="28">
                  <c:v>0.18023712841658315</c:v>
                </c:pt>
                <c:pt idx="29">
                  <c:v>0.18303204438031101</c:v>
                </c:pt>
                <c:pt idx="30">
                  <c:v>0.18586924587736539</c:v>
                </c:pt>
                <c:pt idx="31">
                  <c:v>0.1887495400675552</c:v>
                </c:pt>
                <c:pt idx="32">
                  <c:v>0.1916737700286435</c:v>
                </c:pt>
                <c:pt idx="33">
                  <c:v>0.19464281717460388</c:v>
                </c:pt>
                <c:pt idx="34">
                  <c:v>0.197657603896713</c:v>
                </c:pt>
                <c:pt idx="35">
                  <c:v>0.20071909645376695</c:v>
                </c:pt>
                <c:pt idx="36">
                  <c:v>0.20382830814152569</c:v>
                </c:pt>
                <c:pt idx="37">
                  <c:v>0.20698630277596242</c:v>
                </c:pt>
                <c:pt idx="38">
                  <c:v>0.21019419853016902</c:v>
                </c:pt>
                <c:pt idx="39">
                  <c:v>0.21345317217100304</c:v>
                </c:pt>
                <c:pt idx="40">
                  <c:v>0.21676446374896344</c:v>
                </c:pt>
                <c:pt idx="41">
                  <c:v>0.22012938180361472</c:v>
                </c:pt>
                <c:pt idx="42">
                  <c:v>0.22354930915745522</c:v>
                </c:pt>
                <c:pt idx="43">
                  <c:v>0.22702570938386379</c:v>
                </c:pt>
                <c:pt idx="44">
                  <c:v>0.2305601340501669</c:v>
                </c:pt>
                <c:pt idx="45">
                  <c:v>0.23415423085561685</c:v>
                </c:pt>
                <c:pt idx="46">
                  <c:v>0.23780975280700611</c:v>
                </c:pt>
                <c:pt idx="47">
                  <c:v>0.2415285686028717</c:v>
                </c:pt>
                <c:pt idx="48">
                  <c:v>0.24530977158945386</c:v>
                </c:pt>
                <c:pt idx="49">
                  <c:v>0.24530977158945386</c:v>
                </c:pt>
                <c:pt idx="50">
                  <c:v>0.24530977158945386</c:v>
                </c:pt>
                <c:pt idx="51">
                  <c:v>0.24530977158945386</c:v>
                </c:pt>
                <c:pt idx="52">
                  <c:v>0.24530977158945386</c:v>
                </c:pt>
                <c:pt idx="53">
                  <c:v>0.24530977158945386</c:v>
                </c:pt>
                <c:pt idx="54">
                  <c:v>0.24530977158945386</c:v>
                </c:pt>
                <c:pt idx="55">
                  <c:v>0.24530977158945386</c:v>
                </c:pt>
                <c:pt idx="56">
                  <c:v>0.24530977158945386</c:v>
                </c:pt>
                <c:pt idx="57">
                  <c:v>0.24530977158945386</c:v>
                </c:pt>
                <c:pt idx="58">
                  <c:v>0.24530977158945386</c:v>
                </c:pt>
                <c:pt idx="59">
                  <c:v>0.24530977158945386</c:v>
                </c:pt>
                <c:pt idx="60">
                  <c:v>0.24530977158945386</c:v>
                </c:pt>
                <c:pt idx="61">
                  <c:v>0.24530977158945386</c:v>
                </c:pt>
                <c:pt idx="62">
                  <c:v>0.24530977158945386</c:v>
                </c:pt>
                <c:pt idx="63">
                  <c:v>0.24530977158945386</c:v>
                </c:pt>
                <c:pt idx="64">
                  <c:v>0.24530977158945386</c:v>
                </c:pt>
                <c:pt idx="65">
                  <c:v>0.24530977158945386</c:v>
                </c:pt>
                <c:pt idx="66">
                  <c:v>0.24530977158945386</c:v>
                </c:pt>
                <c:pt idx="67">
                  <c:v>0.24530977158945386</c:v>
                </c:pt>
                <c:pt idx="68">
                  <c:v>0.24530977158945386</c:v>
                </c:pt>
                <c:pt idx="69">
                  <c:v>0.24530977158945386</c:v>
                </c:pt>
                <c:pt idx="70">
                  <c:v>0.24530977158945386</c:v>
                </c:pt>
                <c:pt idx="71">
                  <c:v>0.24530977158945386</c:v>
                </c:pt>
                <c:pt idx="72">
                  <c:v>0.24530977158945386</c:v>
                </c:pt>
                <c:pt idx="73">
                  <c:v>0.24530977158945386</c:v>
                </c:pt>
                <c:pt idx="74">
                  <c:v>0.24530977158945386</c:v>
                </c:pt>
                <c:pt idx="75">
                  <c:v>0.24530977158945386</c:v>
                </c:pt>
                <c:pt idx="76">
                  <c:v>0.24530977158945386</c:v>
                </c:pt>
                <c:pt idx="77">
                  <c:v>0.24530977158945386</c:v>
                </c:pt>
                <c:pt idx="78">
                  <c:v>0.24530977158945386</c:v>
                </c:pt>
                <c:pt idx="79">
                  <c:v>0.24530977158945386</c:v>
                </c:pt>
                <c:pt idx="80">
                  <c:v>0.24530977158945386</c:v>
                </c:pt>
                <c:pt idx="81">
                  <c:v>0.24530977158945386</c:v>
                </c:pt>
                <c:pt idx="82">
                  <c:v>0.24530977158945386</c:v>
                </c:pt>
                <c:pt idx="83">
                  <c:v>0.24530977158945386</c:v>
                </c:pt>
                <c:pt idx="84">
                  <c:v>0.24530977158945386</c:v>
                </c:pt>
                <c:pt idx="85">
                  <c:v>0.24530977158945386</c:v>
                </c:pt>
                <c:pt idx="86">
                  <c:v>0.24530977158945386</c:v>
                </c:pt>
                <c:pt idx="87">
                  <c:v>0.24530977158945386</c:v>
                </c:pt>
                <c:pt idx="88">
                  <c:v>0.24530977158945386</c:v>
                </c:pt>
                <c:pt idx="89">
                  <c:v>0.24530977158945386</c:v>
                </c:pt>
                <c:pt idx="90">
                  <c:v>0.24530977158945386</c:v>
                </c:pt>
                <c:pt idx="91">
                  <c:v>0.24530977158945386</c:v>
                </c:pt>
                <c:pt idx="92">
                  <c:v>0.24530977158945386</c:v>
                </c:pt>
                <c:pt idx="93">
                  <c:v>0.24530977158945386</c:v>
                </c:pt>
                <c:pt idx="94">
                  <c:v>0.24530977158945386</c:v>
                </c:pt>
                <c:pt idx="95">
                  <c:v>0.24530977158945386</c:v>
                </c:pt>
                <c:pt idx="96">
                  <c:v>0.24530977158945386</c:v>
                </c:pt>
                <c:pt idx="97">
                  <c:v>0.24530977158945386</c:v>
                </c:pt>
                <c:pt idx="98">
                  <c:v>0.24530977158945386</c:v>
                </c:pt>
                <c:pt idx="99">
                  <c:v>0.24530977158945386</c:v>
                </c:pt>
                <c:pt idx="100">
                  <c:v>0.24530977158945386</c:v>
                </c:pt>
                <c:pt idx="101">
                  <c:v>0.24530977158945386</c:v>
                </c:pt>
                <c:pt idx="102">
                  <c:v>0.24530977158945386</c:v>
                </c:pt>
                <c:pt idx="103">
                  <c:v>0.24530977158945386</c:v>
                </c:pt>
                <c:pt idx="104">
                  <c:v>0.24530977158945386</c:v>
                </c:pt>
                <c:pt idx="105">
                  <c:v>0.24530977158945386</c:v>
                </c:pt>
                <c:pt idx="106">
                  <c:v>0.24530977158945386</c:v>
                </c:pt>
                <c:pt idx="107">
                  <c:v>0.24530977158945386</c:v>
                </c:pt>
                <c:pt idx="108">
                  <c:v>0.24530977158945386</c:v>
                </c:pt>
                <c:pt idx="109">
                  <c:v>0.24530977158945386</c:v>
                </c:pt>
                <c:pt idx="110">
                  <c:v>0.24530977158945386</c:v>
                </c:pt>
                <c:pt idx="111">
                  <c:v>0.24530977158945386</c:v>
                </c:pt>
                <c:pt idx="112">
                  <c:v>0.24530977158945386</c:v>
                </c:pt>
                <c:pt idx="113">
                  <c:v>0.24530977158945386</c:v>
                </c:pt>
                <c:pt idx="114">
                  <c:v>0.24530977158945386</c:v>
                </c:pt>
                <c:pt idx="115">
                  <c:v>0.24530977158945386</c:v>
                </c:pt>
                <c:pt idx="116">
                  <c:v>0.24530977158945386</c:v>
                </c:pt>
                <c:pt idx="117">
                  <c:v>0.24530977158945386</c:v>
                </c:pt>
                <c:pt idx="118">
                  <c:v>0.24530977158945386</c:v>
                </c:pt>
                <c:pt idx="119">
                  <c:v>0.24530977158945386</c:v>
                </c:pt>
                <c:pt idx="120">
                  <c:v>0.24530977158945386</c:v>
                </c:pt>
                <c:pt idx="121">
                  <c:v>0.24530977158945386</c:v>
                </c:pt>
                <c:pt idx="122">
                  <c:v>0.24530977158945386</c:v>
                </c:pt>
                <c:pt idx="123">
                  <c:v>0.24530977158945386</c:v>
                </c:pt>
                <c:pt idx="124">
                  <c:v>0.24530977158945386</c:v>
                </c:pt>
                <c:pt idx="125">
                  <c:v>0.24530977158945386</c:v>
                </c:pt>
                <c:pt idx="126">
                  <c:v>0.24530977158945386</c:v>
                </c:pt>
                <c:pt idx="127">
                  <c:v>0.24530977158945386</c:v>
                </c:pt>
                <c:pt idx="128">
                  <c:v>0.24530977158945386</c:v>
                </c:pt>
                <c:pt idx="129">
                  <c:v>0.24530977158945386</c:v>
                </c:pt>
                <c:pt idx="130">
                  <c:v>0.24530977158945386</c:v>
                </c:pt>
                <c:pt idx="131">
                  <c:v>0.24530977158945386</c:v>
                </c:pt>
                <c:pt idx="132">
                  <c:v>0.24530977158945386</c:v>
                </c:pt>
                <c:pt idx="133">
                  <c:v>0.24530977158945386</c:v>
                </c:pt>
                <c:pt idx="134">
                  <c:v>0.24530977158945386</c:v>
                </c:pt>
                <c:pt idx="135">
                  <c:v>0.24530977158945386</c:v>
                </c:pt>
                <c:pt idx="136">
                  <c:v>0.24530977158945386</c:v>
                </c:pt>
                <c:pt idx="137">
                  <c:v>0.24530977158945386</c:v>
                </c:pt>
                <c:pt idx="138">
                  <c:v>0.24530977158945386</c:v>
                </c:pt>
                <c:pt idx="139">
                  <c:v>0.24530977158945386</c:v>
                </c:pt>
                <c:pt idx="140">
                  <c:v>0.24530977158945386</c:v>
                </c:pt>
                <c:pt idx="141">
                  <c:v>0.24530977158945386</c:v>
                </c:pt>
                <c:pt idx="142">
                  <c:v>0.24530977158945386</c:v>
                </c:pt>
                <c:pt idx="143">
                  <c:v>0.24530977158945386</c:v>
                </c:pt>
                <c:pt idx="144">
                  <c:v>0.24530977158945386</c:v>
                </c:pt>
                <c:pt idx="145">
                  <c:v>0.24530977158945386</c:v>
                </c:pt>
                <c:pt idx="146">
                  <c:v>0.24530977158945386</c:v>
                </c:pt>
                <c:pt idx="147">
                  <c:v>0.24530977158945386</c:v>
                </c:pt>
                <c:pt idx="148">
                  <c:v>0.24530977158945386</c:v>
                </c:pt>
                <c:pt idx="149">
                  <c:v>0.24530977158945386</c:v>
                </c:pt>
                <c:pt idx="150">
                  <c:v>0.24530977158945386</c:v>
                </c:pt>
                <c:pt idx="151">
                  <c:v>0.24530977158945386</c:v>
                </c:pt>
                <c:pt idx="152">
                  <c:v>0.24530977158945386</c:v>
                </c:pt>
                <c:pt idx="153">
                  <c:v>0.24530977158945386</c:v>
                </c:pt>
                <c:pt idx="154">
                  <c:v>0.24530977158945386</c:v>
                </c:pt>
                <c:pt idx="155">
                  <c:v>0.24530977158945386</c:v>
                </c:pt>
                <c:pt idx="156">
                  <c:v>0.24530977158945386</c:v>
                </c:pt>
                <c:pt idx="157">
                  <c:v>0.24530977158945386</c:v>
                </c:pt>
                <c:pt idx="158">
                  <c:v>0.24530977158945386</c:v>
                </c:pt>
                <c:pt idx="159">
                  <c:v>0.24530977158945386</c:v>
                </c:pt>
                <c:pt idx="160">
                  <c:v>0.24530977158945386</c:v>
                </c:pt>
                <c:pt idx="161">
                  <c:v>0.24530977158945386</c:v>
                </c:pt>
                <c:pt idx="162">
                  <c:v>0.24530977158945386</c:v>
                </c:pt>
                <c:pt idx="163">
                  <c:v>0.24530977158945386</c:v>
                </c:pt>
                <c:pt idx="164">
                  <c:v>0.24530977158945386</c:v>
                </c:pt>
                <c:pt idx="165">
                  <c:v>0.24530977158945386</c:v>
                </c:pt>
                <c:pt idx="166">
                  <c:v>0.24530977158945386</c:v>
                </c:pt>
                <c:pt idx="167">
                  <c:v>0.24530977158945386</c:v>
                </c:pt>
                <c:pt idx="168">
                  <c:v>0.24530977158945386</c:v>
                </c:pt>
                <c:pt idx="169">
                  <c:v>0.24530977158945386</c:v>
                </c:pt>
                <c:pt idx="170">
                  <c:v>0.24530977158945386</c:v>
                </c:pt>
                <c:pt idx="171">
                  <c:v>0.24530977158945386</c:v>
                </c:pt>
                <c:pt idx="172">
                  <c:v>0.24530977158945386</c:v>
                </c:pt>
                <c:pt idx="173">
                  <c:v>0.24530977158945386</c:v>
                </c:pt>
                <c:pt idx="174">
                  <c:v>0.24530977158945386</c:v>
                </c:pt>
                <c:pt idx="175">
                  <c:v>0.24530977158945386</c:v>
                </c:pt>
                <c:pt idx="176">
                  <c:v>0.24530977158945386</c:v>
                </c:pt>
                <c:pt idx="177">
                  <c:v>0.24530977158945386</c:v>
                </c:pt>
                <c:pt idx="178">
                  <c:v>0.24530977158945386</c:v>
                </c:pt>
                <c:pt idx="179">
                  <c:v>0.24530977158945386</c:v>
                </c:pt>
                <c:pt idx="180">
                  <c:v>0.24530977158945386</c:v>
                </c:pt>
                <c:pt idx="181">
                  <c:v>0.24530977158945386</c:v>
                </c:pt>
                <c:pt idx="182">
                  <c:v>0.24530977158945386</c:v>
                </c:pt>
                <c:pt idx="183">
                  <c:v>0.24530977158945386</c:v>
                </c:pt>
                <c:pt idx="184">
                  <c:v>0.24530977158945386</c:v>
                </c:pt>
                <c:pt idx="185">
                  <c:v>0.24530977158945386</c:v>
                </c:pt>
                <c:pt idx="186">
                  <c:v>0.24530977158945386</c:v>
                </c:pt>
                <c:pt idx="187">
                  <c:v>0.24530977158945386</c:v>
                </c:pt>
                <c:pt idx="188">
                  <c:v>0.24530977158945386</c:v>
                </c:pt>
                <c:pt idx="189">
                  <c:v>0.24530977158945386</c:v>
                </c:pt>
                <c:pt idx="190">
                  <c:v>0.24530977158945386</c:v>
                </c:pt>
                <c:pt idx="191">
                  <c:v>0.24530977158945386</c:v>
                </c:pt>
                <c:pt idx="192">
                  <c:v>0.24530977158945386</c:v>
                </c:pt>
                <c:pt idx="193">
                  <c:v>0.24530977158945386</c:v>
                </c:pt>
                <c:pt idx="194">
                  <c:v>0.24530977158945386</c:v>
                </c:pt>
                <c:pt idx="195">
                  <c:v>0.24530977158945386</c:v>
                </c:pt>
                <c:pt idx="196">
                  <c:v>0.24530977158945386</c:v>
                </c:pt>
                <c:pt idx="197">
                  <c:v>0.24530977158945386</c:v>
                </c:pt>
                <c:pt idx="198">
                  <c:v>0.24530977158945386</c:v>
                </c:pt>
                <c:pt idx="199">
                  <c:v>0.24530977158945386</c:v>
                </c:pt>
                <c:pt idx="200">
                  <c:v>0.24530977158945386</c:v>
                </c:pt>
                <c:pt idx="201">
                  <c:v>0.24530977158945386</c:v>
                </c:pt>
                <c:pt idx="202">
                  <c:v>0.24530977158945386</c:v>
                </c:pt>
                <c:pt idx="203">
                  <c:v>0.24530977158945386</c:v>
                </c:pt>
                <c:pt idx="204">
                  <c:v>0.24530977158945386</c:v>
                </c:pt>
                <c:pt idx="205">
                  <c:v>0.24530977158945386</c:v>
                </c:pt>
                <c:pt idx="206">
                  <c:v>0.24530977158945386</c:v>
                </c:pt>
                <c:pt idx="207">
                  <c:v>0.24530977158945386</c:v>
                </c:pt>
                <c:pt idx="208">
                  <c:v>0.24530977158945386</c:v>
                </c:pt>
                <c:pt idx="209">
                  <c:v>0.24530977158945386</c:v>
                </c:pt>
                <c:pt idx="210">
                  <c:v>0.24530977158945386</c:v>
                </c:pt>
                <c:pt idx="211">
                  <c:v>0.24530977158945386</c:v>
                </c:pt>
                <c:pt idx="212">
                  <c:v>0.24530977158945386</c:v>
                </c:pt>
                <c:pt idx="213">
                  <c:v>0.24530977158945386</c:v>
                </c:pt>
                <c:pt idx="214">
                  <c:v>0.24530977158945386</c:v>
                </c:pt>
                <c:pt idx="215">
                  <c:v>0.24530977158945386</c:v>
                </c:pt>
                <c:pt idx="216">
                  <c:v>0.24530977158945386</c:v>
                </c:pt>
                <c:pt idx="217">
                  <c:v>0.24530977158945386</c:v>
                </c:pt>
                <c:pt idx="218">
                  <c:v>0.24530977158945386</c:v>
                </c:pt>
                <c:pt idx="219">
                  <c:v>0.24530977158945386</c:v>
                </c:pt>
                <c:pt idx="220">
                  <c:v>0.24530977158945386</c:v>
                </c:pt>
                <c:pt idx="221">
                  <c:v>0.24530977158945386</c:v>
                </c:pt>
                <c:pt idx="222">
                  <c:v>0.24530977158945386</c:v>
                </c:pt>
                <c:pt idx="223">
                  <c:v>0.24530977158945386</c:v>
                </c:pt>
                <c:pt idx="224">
                  <c:v>0.24530977158945386</c:v>
                </c:pt>
                <c:pt idx="225">
                  <c:v>0.24530977158945386</c:v>
                </c:pt>
                <c:pt idx="226">
                  <c:v>0.24530977158945386</c:v>
                </c:pt>
                <c:pt idx="227">
                  <c:v>0.24530977158945386</c:v>
                </c:pt>
                <c:pt idx="228">
                  <c:v>0.24530977158945386</c:v>
                </c:pt>
                <c:pt idx="229">
                  <c:v>0.24530977158945386</c:v>
                </c:pt>
                <c:pt idx="230">
                  <c:v>0.24530977158945386</c:v>
                </c:pt>
                <c:pt idx="231">
                  <c:v>0.24530977158945386</c:v>
                </c:pt>
                <c:pt idx="232">
                  <c:v>0.24530977158945386</c:v>
                </c:pt>
                <c:pt idx="233">
                  <c:v>0.24530977158945386</c:v>
                </c:pt>
                <c:pt idx="234">
                  <c:v>0.24530977158945386</c:v>
                </c:pt>
                <c:pt idx="235">
                  <c:v>0.24530977158945386</c:v>
                </c:pt>
                <c:pt idx="236">
                  <c:v>0.24530977158945386</c:v>
                </c:pt>
                <c:pt idx="237">
                  <c:v>0.24530977158945386</c:v>
                </c:pt>
                <c:pt idx="238">
                  <c:v>0.24530977158945386</c:v>
                </c:pt>
                <c:pt idx="239">
                  <c:v>0.24530977158945386</c:v>
                </c:pt>
                <c:pt idx="240">
                  <c:v>0.24530977158945386</c:v>
                </c:pt>
                <c:pt idx="241">
                  <c:v>0.24530977158945386</c:v>
                </c:pt>
                <c:pt idx="242">
                  <c:v>0.24530977158945386</c:v>
                </c:pt>
                <c:pt idx="243">
                  <c:v>0.24530977158945386</c:v>
                </c:pt>
                <c:pt idx="244">
                  <c:v>0.24530977158945386</c:v>
                </c:pt>
                <c:pt idx="245">
                  <c:v>0.24530977158945386</c:v>
                </c:pt>
                <c:pt idx="246">
                  <c:v>0.24530977158945386</c:v>
                </c:pt>
                <c:pt idx="247">
                  <c:v>0.24530977158945386</c:v>
                </c:pt>
                <c:pt idx="248">
                  <c:v>0.24530977158945386</c:v>
                </c:pt>
                <c:pt idx="249">
                  <c:v>0.24530977158945386</c:v>
                </c:pt>
                <c:pt idx="250">
                  <c:v>0.24530977158945386</c:v>
                </c:pt>
                <c:pt idx="251">
                  <c:v>0.24530977158945386</c:v>
                </c:pt>
                <c:pt idx="252">
                  <c:v>0.24530977158945386</c:v>
                </c:pt>
                <c:pt idx="253">
                  <c:v>0.24530977158945386</c:v>
                </c:pt>
                <c:pt idx="254">
                  <c:v>0.24530977158945386</c:v>
                </c:pt>
                <c:pt idx="255">
                  <c:v>0.24530977158945386</c:v>
                </c:pt>
                <c:pt idx="256">
                  <c:v>0.24530977158945386</c:v>
                </c:pt>
                <c:pt idx="257">
                  <c:v>0.24530977158945386</c:v>
                </c:pt>
                <c:pt idx="258">
                  <c:v>0.24530977158945386</c:v>
                </c:pt>
                <c:pt idx="259">
                  <c:v>0.24530977158945386</c:v>
                </c:pt>
                <c:pt idx="260">
                  <c:v>0.24530977158945386</c:v>
                </c:pt>
                <c:pt idx="261">
                  <c:v>0.24530977158945386</c:v>
                </c:pt>
                <c:pt idx="262">
                  <c:v>0.24530977158945386</c:v>
                </c:pt>
                <c:pt idx="263">
                  <c:v>0.24530977158945386</c:v>
                </c:pt>
                <c:pt idx="264">
                  <c:v>0.24530977158945386</c:v>
                </c:pt>
                <c:pt idx="265">
                  <c:v>0.24530977158945386</c:v>
                </c:pt>
                <c:pt idx="266">
                  <c:v>0.24530977158945386</c:v>
                </c:pt>
                <c:pt idx="267">
                  <c:v>0.24530977158945386</c:v>
                </c:pt>
                <c:pt idx="268">
                  <c:v>0.24530977158945386</c:v>
                </c:pt>
                <c:pt idx="269">
                  <c:v>0.24530977158945386</c:v>
                </c:pt>
                <c:pt idx="270">
                  <c:v>0.24530977158945386</c:v>
                </c:pt>
                <c:pt idx="271">
                  <c:v>0.24530977158945386</c:v>
                </c:pt>
                <c:pt idx="272">
                  <c:v>0.24530977158945386</c:v>
                </c:pt>
                <c:pt idx="273">
                  <c:v>0.24530977158945386</c:v>
                </c:pt>
                <c:pt idx="274">
                  <c:v>0.24530977158945386</c:v>
                </c:pt>
                <c:pt idx="275">
                  <c:v>0.24530977158945386</c:v>
                </c:pt>
                <c:pt idx="276">
                  <c:v>0.24530977158945386</c:v>
                </c:pt>
                <c:pt idx="277">
                  <c:v>0.24530977158945386</c:v>
                </c:pt>
                <c:pt idx="278">
                  <c:v>0.24530977158945386</c:v>
                </c:pt>
                <c:pt idx="279">
                  <c:v>0.24530977158945386</c:v>
                </c:pt>
                <c:pt idx="280">
                  <c:v>0.24530977158945386</c:v>
                </c:pt>
                <c:pt idx="281">
                  <c:v>0.24530977158945386</c:v>
                </c:pt>
                <c:pt idx="282">
                  <c:v>0.24530977158945386</c:v>
                </c:pt>
                <c:pt idx="283">
                  <c:v>0.24530977158945386</c:v>
                </c:pt>
                <c:pt idx="284">
                  <c:v>0.24530977158945386</c:v>
                </c:pt>
                <c:pt idx="285">
                  <c:v>0.24530977158945386</c:v>
                </c:pt>
                <c:pt idx="286">
                  <c:v>0.24530977158945386</c:v>
                </c:pt>
                <c:pt idx="287">
                  <c:v>0.24530977158945386</c:v>
                </c:pt>
                <c:pt idx="288">
                  <c:v>0.24530977158945386</c:v>
                </c:pt>
                <c:pt idx="289">
                  <c:v>0.24530977158945386</c:v>
                </c:pt>
                <c:pt idx="290">
                  <c:v>0.24530977158945386</c:v>
                </c:pt>
                <c:pt idx="291">
                  <c:v>0.24530977158945386</c:v>
                </c:pt>
                <c:pt idx="292">
                  <c:v>0.24530977158945386</c:v>
                </c:pt>
                <c:pt idx="293">
                  <c:v>0.24530977158945386</c:v>
                </c:pt>
                <c:pt idx="294">
                  <c:v>0.24530977158945386</c:v>
                </c:pt>
                <c:pt idx="295">
                  <c:v>0.24530977158945386</c:v>
                </c:pt>
                <c:pt idx="296">
                  <c:v>0.24530977158945386</c:v>
                </c:pt>
                <c:pt idx="297">
                  <c:v>0.24530977158945386</c:v>
                </c:pt>
                <c:pt idx="298">
                  <c:v>0.24530977158945386</c:v>
                </c:pt>
                <c:pt idx="299">
                  <c:v>0.24530977158945386</c:v>
                </c:pt>
                <c:pt idx="300">
                  <c:v>0.24530977158945386</c:v>
                </c:pt>
                <c:pt idx="301">
                  <c:v>0.24530977158945386</c:v>
                </c:pt>
                <c:pt idx="302">
                  <c:v>0.24530977158945386</c:v>
                </c:pt>
                <c:pt idx="303">
                  <c:v>0.24530977158945386</c:v>
                </c:pt>
                <c:pt idx="304">
                  <c:v>0.24530977158945386</c:v>
                </c:pt>
                <c:pt idx="305">
                  <c:v>0.24530977158945386</c:v>
                </c:pt>
                <c:pt idx="306">
                  <c:v>0.24530977158945386</c:v>
                </c:pt>
                <c:pt idx="307">
                  <c:v>0.24530977158945386</c:v>
                </c:pt>
                <c:pt idx="308">
                  <c:v>0.24530977158945386</c:v>
                </c:pt>
                <c:pt idx="309">
                  <c:v>0.24530977158945386</c:v>
                </c:pt>
                <c:pt idx="310">
                  <c:v>0.24530977158945386</c:v>
                </c:pt>
                <c:pt idx="311">
                  <c:v>0.24530977158945386</c:v>
                </c:pt>
                <c:pt idx="312">
                  <c:v>0.24530977158945386</c:v>
                </c:pt>
                <c:pt idx="313">
                  <c:v>0.24530977158945386</c:v>
                </c:pt>
                <c:pt idx="314">
                  <c:v>0.24530977158945386</c:v>
                </c:pt>
                <c:pt idx="315">
                  <c:v>0.24530977158945386</c:v>
                </c:pt>
                <c:pt idx="316">
                  <c:v>0.24530977158945386</c:v>
                </c:pt>
                <c:pt idx="317">
                  <c:v>0.24530977158945386</c:v>
                </c:pt>
                <c:pt idx="318">
                  <c:v>0.24530977158945386</c:v>
                </c:pt>
                <c:pt idx="319">
                  <c:v>0.24530977158945386</c:v>
                </c:pt>
                <c:pt idx="320">
                  <c:v>0.24530977158945386</c:v>
                </c:pt>
                <c:pt idx="321">
                  <c:v>0.24530977158945386</c:v>
                </c:pt>
                <c:pt idx="322">
                  <c:v>0.24530977158945386</c:v>
                </c:pt>
                <c:pt idx="323">
                  <c:v>0.24530977158945386</c:v>
                </c:pt>
                <c:pt idx="324">
                  <c:v>0.24530977158945386</c:v>
                </c:pt>
                <c:pt idx="325">
                  <c:v>0.24530977158945386</c:v>
                </c:pt>
                <c:pt idx="326">
                  <c:v>0.24530977158945386</c:v>
                </c:pt>
                <c:pt idx="327">
                  <c:v>0.24530977158945386</c:v>
                </c:pt>
                <c:pt idx="328">
                  <c:v>0.24530977158945386</c:v>
                </c:pt>
                <c:pt idx="329">
                  <c:v>0.24530977158945386</c:v>
                </c:pt>
                <c:pt idx="330">
                  <c:v>0.24530977158945386</c:v>
                </c:pt>
                <c:pt idx="331">
                  <c:v>0.24530977158945386</c:v>
                </c:pt>
                <c:pt idx="332">
                  <c:v>0.24530977158945386</c:v>
                </c:pt>
                <c:pt idx="333">
                  <c:v>0.24530977158945386</c:v>
                </c:pt>
                <c:pt idx="334">
                  <c:v>0.24530977158945386</c:v>
                </c:pt>
                <c:pt idx="335">
                  <c:v>0.24530977158945386</c:v>
                </c:pt>
                <c:pt idx="336">
                  <c:v>0.24530977158945386</c:v>
                </c:pt>
                <c:pt idx="337">
                  <c:v>0.24530977158945386</c:v>
                </c:pt>
                <c:pt idx="338">
                  <c:v>0.24530977158945386</c:v>
                </c:pt>
                <c:pt idx="339">
                  <c:v>0.24530977158945386</c:v>
                </c:pt>
                <c:pt idx="340">
                  <c:v>0.24530977158945386</c:v>
                </c:pt>
                <c:pt idx="341">
                  <c:v>0.24530977158945386</c:v>
                </c:pt>
                <c:pt idx="342">
                  <c:v>0.24530977158945386</c:v>
                </c:pt>
                <c:pt idx="343">
                  <c:v>0.24530977158945386</c:v>
                </c:pt>
                <c:pt idx="344">
                  <c:v>0.24530977158945386</c:v>
                </c:pt>
                <c:pt idx="345">
                  <c:v>0.24530977158945386</c:v>
                </c:pt>
                <c:pt idx="346">
                  <c:v>0.24530977158945386</c:v>
                </c:pt>
                <c:pt idx="347">
                  <c:v>0.24530977158945386</c:v>
                </c:pt>
                <c:pt idx="348">
                  <c:v>0.24530977158945386</c:v>
                </c:pt>
                <c:pt idx="349">
                  <c:v>0.24530977158945386</c:v>
                </c:pt>
                <c:pt idx="350">
                  <c:v>0.24530977158945386</c:v>
                </c:pt>
                <c:pt idx="351">
                  <c:v>0.24530977158945386</c:v>
                </c:pt>
                <c:pt idx="352">
                  <c:v>0.24530977158945386</c:v>
                </c:pt>
                <c:pt idx="353">
                  <c:v>0.24530977158945386</c:v>
                </c:pt>
                <c:pt idx="354">
                  <c:v>0.24530977158945386</c:v>
                </c:pt>
                <c:pt idx="355">
                  <c:v>0.24530977158945386</c:v>
                </c:pt>
                <c:pt idx="356">
                  <c:v>0.24530977158945386</c:v>
                </c:pt>
                <c:pt idx="357">
                  <c:v>0.24530977158945386</c:v>
                </c:pt>
                <c:pt idx="358">
                  <c:v>0.24530977158945386</c:v>
                </c:pt>
                <c:pt idx="359">
                  <c:v>0.24530977158945386</c:v>
                </c:pt>
                <c:pt idx="360">
                  <c:v>0.24530977158945386</c:v>
                </c:pt>
                <c:pt idx="361">
                  <c:v>0.24530977158945386</c:v>
                </c:pt>
                <c:pt idx="362">
                  <c:v>0.24530977158945386</c:v>
                </c:pt>
                <c:pt idx="363">
                  <c:v>0.24530977158945386</c:v>
                </c:pt>
                <c:pt idx="364">
                  <c:v>0.24530977158945386</c:v>
                </c:pt>
                <c:pt idx="365">
                  <c:v>0.24530977158945386</c:v>
                </c:pt>
                <c:pt idx="366">
                  <c:v>0.24530977158945386</c:v>
                </c:pt>
                <c:pt idx="367">
                  <c:v>0.24530977158945386</c:v>
                </c:pt>
                <c:pt idx="368">
                  <c:v>0.24530977158945386</c:v>
                </c:pt>
                <c:pt idx="369">
                  <c:v>0.24530977158945386</c:v>
                </c:pt>
                <c:pt idx="370">
                  <c:v>0.24530977158945386</c:v>
                </c:pt>
                <c:pt idx="371">
                  <c:v>0.24530977158945386</c:v>
                </c:pt>
                <c:pt idx="372">
                  <c:v>0.24530977158945386</c:v>
                </c:pt>
                <c:pt idx="373">
                  <c:v>0.24530977158945386</c:v>
                </c:pt>
                <c:pt idx="374">
                  <c:v>0.24530977158945386</c:v>
                </c:pt>
                <c:pt idx="375">
                  <c:v>0.24530977158945386</c:v>
                </c:pt>
                <c:pt idx="376">
                  <c:v>0.24530977158945386</c:v>
                </c:pt>
                <c:pt idx="377">
                  <c:v>0.24530977158945386</c:v>
                </c:pt>
                <c:pt idx="378">
                  <c:v>0.24530977158945386</c:v>
                </c:pt>
                <c:pt idx="379">
                  <c:v>0.24530977158945386</c:v>
                </c:pt>
                <c:pt idx="380">
                  <c:v>0.24530977158945386</c:v>
                </c:pt>
                <c:pt idx="381">
                  <c:v>0.24530977158945386</c:v>
                </c:pt>
                <c:pt idx="382">
                  <c:v>0.24530977158945386</c:v>
                </c:pt>
                <c:pt idx="383">
                  <c:v>0.24530977158945386</c:v>
                </c:pt>
                <c:pt idx="384">
                  <c:v>0.24530977158945386</c:v>
                </c:pt>
                <c:pt idx="385">
                  <c:v>0.24530977158945386</c:v>
                </c:pt>
                <c:pt idx="386">
                  <c:v>0.24530977158945386</c:v>
                </c:pt>
                <c:pt idx="387">
                  <c:v>0.24530977158945386</c:v>
                </c:pt>
                <c:pt idx="388">
                  <c:v>0.24530977158945386</c:v>
                </c:pt>
                <c:pt idx="389">
                  <c:v>0.24530977158945386</c:v>
                </c:pt>
                <c:pt idx="390">
                  <c:v>0.24530977158945386</c:v>
                </c:pt>
                <c:pt idx="391">
                  <c:v>0.24530977158945386</c:v>
                </c:pt>
                <c:pt idx="392">
                  <c:v>0.24530977158945386</c:v>
                </c:pt>
                <c:pt idx="393">
                  <c:v>0.24530977158945386</c:v>
                </c:pt>
                <c:pt idx="394">
                  <c:v>0.24530977158945386</c:v>
                </c:pt>
                <c:pt idx="395">
                  <c:v>0.24530977158945386</c:v>
                </c:pt>
                <c:pt idx="396">
                  <c:v>0.24530977158945386</c:v>
                </c:pt>
                <c:pt idx="397">
                  <c:v>0.24530977158945386</c:v>
                </c:pt>
                <c:pt idx="398">
                  <c:v>0.24530977158945386</c:v>
                </c:pt>
                <c:pt idx="399">
                  <c:v>0.24530977158945386</c:v>
                </c:pt>
                <c:pt idx="400">
                  <c:v>0.24530977158945386</c:v>
                </c:pt>
                <c:pt idx="401">
                  <c:v>0.24530977158945386</c:v>
                </c:pt>
                <c:pt idx="402">
                  <c:v>0.24530977158945386</c:v>
                </c:pt>
                <c:pt idx="403">
                  <c:v>0.24530977158945386</c:v>
                </c:pt>
                <c:pt idx="404">
                  <c:v>0.24530977158945386</c:v>
                </c:pt>
                <c:pt idx="405">
                  <c:v>0.24530977158945386</c:v>
                </c:pt>
                <c:pt idx="406">
                  <c:v>0.24530977158945386</c:v>
                </c:pt>
                <c:pt idx="407">
                  <c:v>0.24530977158945386</c:v>
                </c:pt>
                <c:pt idx="408">
                  <c:v>0.24530977158945386</c:v>
                </c:pt>
                <c:pt idx="409">
                  <c:v>0.24530977158945386</c:v>
                </c:pt>
                <c:pt idx="410">
                  <c:v>0.24530977158945386</c:v>
                </c:pt>
                <c:pt idx="411">
                  <c:v>0.24530977158945386</c:v>
                </c:pt>
                <c:pt idx="412">
                  <c:v>0.24530977158945386</c:v>
                </c:pt>
                <c:pt idx="413">
                  <c:v>0.24530977158945386</c:v>
                </c:pt>
                <c:pt idx="414">
                  <c:v>0.24530977158945386</c:v>
                </c:pt>
                <c:pt idx="415">
                  <c:v>0.24530977158945386</c:v>
                </c:pt>
                <c:pt idx="416">
                  <c:v>0.24530977158945386</c:v>
                </c:pt>
                <c:pt idx="417">
                  <c:v>0.24530977158945386</c:v>
                </c:pt>
                <c:pt idx="418">
                  <c:v>0.24530977158945386</c:v>
                </c:pt>
                <c:pt idx="419">
                  <c:v>0.24530977158945386</c:v>
                </c:pt>
                <c:pt idx="420">
                  <c:v>0.24530977158945386</c:v>
                </c:pt>
                <c:pt idx="421">
                  <c:v>0.24530977158945386</c:v>
                </c:pt>
                <c:pt idx="422">
                  <c:v>0.24530977158945386</c:v>
                </c:pt>
                <c:pt idx="423">
                  <c:v>0.24530977158945386</c:v>
                </c:pt>
                <c:pt idx="424">
                  <c:v>0.24530977158945386</c:v>
                </c:pt>
                <c:pt idx="425">
                  <c:v>0.24530977158945386</c:v>
                </c:pt>
                <c:pt idx="426">
                  <c:v>0.24530977158945386</c:v>
                </c:pt>
                <c:pt idx="427">
                  <c:v>0.24530977158945386</c:v>
                </c:pt>
                <c:pt idx="428">
                  <c:v>0.24530977158945386</c:v>
                </c:pt>
                <c:pt idx="429">
                  <c:v>0.24530977158945386</c:v>
                </c:pt>
                <c:pt idx="430">
                  <c:v>0.24530977158945386</c:v>
                </c:pt>
                <c:pt idx="431">
                  <c:v>0.24530977158945386</c:v>
                </c:pt>
                <c:pt idx="432">
                  <c:v>0.24530977158945386</c:v>
                </c:pt>
                <c:pt idx="433">
                  <c:v>0.24530977158945386</c:v>
                </c:pt>
                <c:pt idx="434">
                  <c:v>0.24530977158945386</c:v>
                </c:pt>
                <c:pt idx="435">
                  <c:v>0.24530977158945386</c:v>
                </c:pt>
                <c:pt idx="436">
                  <c:v>0.24530977158945386</c:v>
                </c:pt>
                <c:pt idx="437">
                  <c:v>0.24530977158945386</c:v>
                </c:pt>
                <c:pt idx="438">
                  <c:v>0.24530977158945386</c:v>
                </c:pt>
                <c:pt idx="439">
                  <c:v>0.24530977158945386</c:v>
                </c:pt>
                <c:pt idx="440">
                  <c:v>0.24530977158945386</c:v>
                </c:pt>
                <c:pt idx="441">
                  <c:v>0.24530977158945386</c:v>
                </c:pt>
                <c:pt idx="442">
                  <c:v>0.24530977158945386</c:v>
                </c:pt>
                <c:pt idx="443">
                  <c:v>0.24530977158945386</c:v>
                </c:pt>
                <c:pt idx="444">
                  <c:v>0.24530977158945386</c:v>
                </c:pt>
                <c:pt idx="445">
                  <c:v>0.24530977158945386</c:v>
                </c:pt>
                <c:pt idx="446">
                  <c:v>0.24530977158945386</c:v>
                </c:pt>
                <c:pt idx="447">
                  <c:v>0.24530977158945386</c:v>
                </c:pt>
                <c:pt idx="448">
                  <c:v>0.24530977158945386</c:v>
                </c:pt>
                <c:pt idx="449">
                  <c:v>0.24530977158945386</c:v>
                </c:pt>
                <c:pt idx="450">
                  <c:v>0.24530977158945386</c:v>
                </c:pt>
                <c:pt idx="451">
                  <c:v>0.24530977158945386</c:v>
                </c:pt>
                <c:pt idx="452">
                  <c:v>0.24530977158945386</c:v>
                </c:pt>
                <c:pt idx="453">
                  <c:v>0.24530977158945386</c:v>
                </c:pt>
                <c:pt idx="454">
                  <c:v>0.24530977158945386</c:v>
                </c:pt>
                <c:pt idx="455">
                  <c:v>0.24530977158945386</c:v>
                </c:pt>
                <c:pt idx="456">
                  <c:v>0.24530977158945386</c:v>
                </c:pt>
                <c:pt idx="457">
                  <c:v>0.24530977158945386</c:v>
                </c:pt>
                <c:pt idx="458">
                  <c:v>0.24530977158945386</c:v>
                </c:pt>
                <c:pt idx="459">
                  <c:v>0.24530977158945386</c:v>
                </c:pt>
                <c:pt idx="460">
                  <c:v>0.24530977158945386</c:v>
                </c:pt>
                <c:pt idx="461">
                  <c:v>0.24530977158945386</c:v>
                </c:pt>
                <c:pt idx="462">
                  <c:v>0.24530977158945386</c:v>
                </c:pt>
                <c:pt idx="463">
                  <c:v>0.24530977158945386</c:v>
                </c:pt>
                <c:pt idx="464">
                  <c:v>0.24530977158945386</c:v>
                </c:pt>
                <c:pt idx="465">
                  <c:v>0.24530977158945386</c:v>
                </c:pt>
                <c:pt idx="466">
                  <c:v>0.24530977158945386</c:v>
                </c:pt>
                <c:pt idx="467">
                  <c:v>0.24530977158945386</c:v>
                </c:pt>
                <c:pt idx="468">
                  <c:v>0.24530977158945386</c:v>
                </c:pt>
                <c:pt idx="469">
                  <c:v>0.24530977158945386</c:v>
                </c:pt>
                <c:pt idx="470">
                  <c:v>0.24530977158945386</c:v>
                </c:pt>
                <c:pt idx="471">
                  <c:v>0.24530977158945386</c:v>
                </c:pt>
                <c:pt idx="472">
                  <c:v>0.24530977158945386</c:v>
                </c:pt>
                <c:pt idx="473">
                  <c:v>0.24530977158945386</c:v>
                </c:pt>
                <c:pt idx="474">
                  <c:v>0.24530977158945386</c:v>
                </c:pt>
                <c:pt idx="475">
                  <c:v>0.24530977158945386</c:v>
                </c:pt>
                <c:pt idx="476">
                  <c:v>0.24530977158945386</c:v>
                </c:pt>
                <c:pt idx="477">
                  <c:v>0.24530977158945386</c:v>
                </c:pt>
                <c:pt idx="478">
                  <c:v>0.24530977158945386</c:v>
                </c:pt>
                <c:pt idx="479">
                  <c:v>0.24530977158945386</c:v>
                </c:pt>
                <c:pt idx="480">
                  <c:v>0.24530977158945386</c:v>
                </c:pt>
                <c:pt idx="481">
                  <c:v>0.24530977158945386</c:v>
                </c:pt>
                <c:pt idx="482">
                  <c:v>0.24530977158945386</c:v>
                </c:pt>
                <c:pt idx="483">
                  <c:v>0.24530977158945386</c:v>
                </c:pt>
                <c:pt idx="484">
                  <c:v>0.24530977158945386</c:v>
                </c:pt>
                <c:pt idx="485">
                  <c:v>0.24530977158945386</c:v>
                </c:pt>
                <c:pt idx="486">
                  <c:v>0.24530977158945386</c:v>
                </c:pt>
                <c:pt idx="487">
                  <c:v>0.24530977158945386</c:v>
                </c:pt>
                <c:pt idx="488">
                  <c:v>0.24530977158945386</c:v>
                </c:pt>
                <c:pt idx="489">
                  <c:v>0.24530977158945386</c:v>
                </c:pt>
                <c:pt idx="490">
                  <c:v>0.24530977158945386</c:v>
                </c:pt>
                <c:pt idx="491">
                  <c:v>0.24530977158945386</c:v>
                </c:pt>
                <c:pt idx="492">
                  <c:v>0.24530977158945386</c:v>
                </c:pt>
                <c:pt idx="493">
                  <c:v>0.24530977158945386</c:v>
                </c:pt>
                <c:pt idx="494">
                  <c:v>0.24530977158945386</c:v>
                </c:pt>
                <c:pt idx="495">
                  <c:v>0.24530977158945386</c:v>
                </c:pt>
                <c:pt idx="496">
                  <c:v>0.24530977158945386</c:v>
                </c:pt>
                <c:pt idx="497">
                  <c:v>0.24530977158945386</c:v>
                </c:pt>
                <c:pt idx="498">
                  <c:v>0.24530977158945386</c:v>
                </c:pt>
                <c:pt idx="499">
                  <c:v>0.24530977158945386</c:v>
                </c:pt>
                <c:pt idx="500">
                  <c:v>0.24530977158945386</c:v>
                </c:pt>
                <c:pt idx="501">
                  <c:v>0.24530977158945386</c:v>
                </c:pt>
                <c:pt idx="502">
                  <c:v>0.24530977158945386</c:v>
                </c:pt>
                <c:pt idx="503">
                  <c:v>0.24530977158945386</c:v>
                </c:pt>
                <c:pt idx="504">
                  <c:v>0.24530977158945386</c:v>
                </c:pt>
                <c:pt idx="505">
                  <c:v>0.24530977158945386</c:v>
                </c:pt>
                <c:pt idx="506">
                  <c:v>0.24530977158945386</c:v>
                </c:pt>
                <c:pt idx="507">
                  <c:v>0.24530977158945386</c:v>
                </c:pt>
              </c:numCache>
            </c:numRef>
          </c:xVal>
          <c:yVal>
            <c:numRef>
              <c:f>Thrust!$G$2:$G$509</c:f>
              <c:numCache>
                <c:formatCode>0.00</c:formatCode>
                <c:ptCount val="508"/>
                <c:pt idx="0" formatCode="General">
                  <c:v>514985.45963867474</c:v>
                </c:pt>
                <c:pt idx="1">
                  <c:v>513627.98215728992</c:v>
                </c:pt>
                <c:pt idx="2">
                  <c:v>512278.84129383171</c:v>
                </c:pt>
                <c:pt idx="3">
                  <c:v>510937.95823838684</c:v>
                </c:pt>
                <c:pt idx="4">
                  <c:v>509605.25518676511</c:v>
                </c:pt>
                <c:pt idx="5">
                  <c:v>508280.65532435972</c:v>
                </c:pt>
                <c:pt idx="6">
                  <c:v>506964.08281031996</c:v>
                </c:pt>
                <c:pt idx="7">
                  <c:v>505655.46276202815</c:v>
                </c:pt>
                <c:pt idx="8">
                  <c:v>504354.7212398749</c:v>
                </c:pt>
                <c:pt idx="9">
                  <c:v>503061.78523232532</c:v>
                </c:pt>
                <c:pt idx="10">
                  <c:v>501776.5826412692</c:v>
                </c:pt>
                <c:pt idx="11">
                  <c:v>500499.04226765042</c:v>
                </c:pt>
                <c:pt idx="12">
                  <c:v>499229.09379736788</c:v>
                </c:pt>
                <c:pt idx="13">
                  <c:v>497966.66778744321</c:v>
                </c:pt>
                <c:pt idx="14">
                  <c:v>496711.69565244787</c:v>
                </c:pt>
                <c:pt idx="15">
                  <c:v>495464.10965118447</c:v>
                </c:pt>
                <c:pt idx="16">
                  <c:v>494223.842873619</c:v>
                </c:pt>
                <c:pt idx="17">
                  <c:v>492990.82922805444</c:v>
                </c:pt>
                <c:pt idx="18">
                  <c:v>491765.00342854322</c:v>
                </c:pt>
                <c:pt idx="19">
                  <c:v>490546.30098253378</c:v>
                </c:pt>
                <c:pt idx="20">
                  <c:v>489334.6581787428</c:v>
                </c:pt>
                <c:pt idx="21">
                  <c:v>488130.01207525347</c:v>
                </c:pt>
                <c:pt idx="22">
                  <c:v>486932.30048782931</c:v>
                </c:pt>
                <c:pt idx="23">
                  <c:v>485741.46197844343</c:v>
                </c:pt>
                <c:pt idx="24">
                  <c:v>484557.43584401614</c:v>
                </c:pt>
                <c:pt idx="25">
                  <c:v>483380.16210535693</c:v>
                </c:pt>
                <c:pt idx="26">
                  <c:v>482209.58149630739</c:v>
                </c:pt>
                <c:pt idx="27">
                  <c:v>481045.63545307936</c:v>
                </c:pt>
                <c:pt idx="28">
                  <c:v>479888.26610378583</c:v>
                </c:pt>
                <c:pt idx="29">
                  <c:v>478737.4162581588</c:v>
                </c:pt>
                <c:pt idx="30">
                  <c:v>477593.0293974519</c:v>
                </c:pt>
                <c:pt idx="31">
                  <c:v>476455.04966452229</c:v>
                </c:pt>
                <c:pt idx="32">
                  <c:v>475323.42185408948</c:v>
                </c:pt>
                <c:pt idx="33">
                  <c:v>474198.09140316636</c:v>
                </c:pt>
                <c:pt idx="34">
                  <c:v>473079.00438166008</c:v>
                </c:pt>
                <c:pt idx="35">
                  <c:v>471966.10748313722</c:v>
                </c:pt>
                <c:pt idx="36">
                  <c:v>470859.34801575239</c:v>
                </c:pt>
                <c:pt idx="37">
                  <c:v>469758.67389333533</c:v>
                </c:pt>
                <c:pt idx="38">
                  <c:v>468664.033626633</c:v>
                </c:pt>
                <c:pt idx="39">
                  <c:v>467575.376314705</c:v>
                </c:pt>
                <c:pt idx="40">
                  <c:v>466492.65163646761</c:v>
                </c:pt>
                <c:pt idx="41">
                  <c:v>465415.80984238459</c:v>
                </c:pt>
                <c:pt idx="42">
                  <c:v>464344.80174630135</c:v>
                </c:pt>
                <c:pt idx="43">
                  <c:v>463279.578717419</c:v>
                </c:pt>
                <c:pt idx="44">
                  <c:v>462220.09267240687</c:v>
                </c:pt>
                <c:pt idx="45">
                  <c:v>461166.29606764903</c:v>
                </c:pt>
                <c:pt idx="46">
                  <c:v>460118.14189162379</c:v>
                </c:pt>
                <c:pt idx="47">
                  <c:v>459075.58365741197</c:v>
                </c:pt>
                <c:pt idx="48">
                  <c:v>101300</c:v>
                </c:pt>
                <c:pt idx="49">
                  <c:v>101300</c:v>
                </c:pt>
                <c:pt idx="50">
                  <c:v>101300</c:v>
                </c:pt>
                <c:pt idx="51">
                  <c:v>101300</c:v>
                </c:pt>
                <c:pt idx="52">
                  <c:v>101300</c:v>
                </c:pt>
                <c:pt idx="53">
                  <c:v>101300</c:v>
                </c:pt>
                <c:pt idx="54">
                  <c:v>101300</c:v>
                </c:pt>
                <c:pt idx="55">
                  <c:v>101300</c:v>
                </c:pt>
                <c:pt idx="56">
                  <c:v>101300</c:v>
                </c:pt>
                <c:pt idx="57">
                  <c:v>101300</c:v>
                </c:pt>
                <c:pt idx="58">
                  <c:v>101300</c:v>
                </c:pt>
                <c:pt idx="59">
                  <c:v>101300</c:v>
                </c:pt>
                <c:pt idx="60">
                  <c:v>101300</c:v>
                </c:pt>
                <c:pt idx="61">
                  <c:v>101300</c:v>
                </c:pt>
                <c:pt idx="62">
                  <c:v>101300</c:v>
                </c:pt>
                <c:pt idx="63">
                  <c:v>101300</c:v>
                </c:pt>
                <c:pt idx="64">
                  <c:v>101300</c:v>
                </c:pt>
                <c:pt idx="65">
                  <c:v>101300</c:v>
                </c:pt>
                <c:pt idx="66">
                  <c:v>101300</c:v>
                </c:pt>
                <c:pt idx="67">
                  <c:v>101300</c:v>
                </c:pt>
                <c:pt idx="68">
                  <c:v>101300</c:v>
                </c:pt>
                <c:pt idx="69">
                  <c:v>101300</c:v>
                </c:pt>
                <c:pt idx="70">
                  <c:v>101300</c:v>
                </c:pt>
                <c:pt idx="71">
                  <c:v>101300</c:v>
                </c:pt>
                <c:pt idx="72">
                  <c:v>101300</c:v>
                </c:pt>
                <c:pt idx="73">
                  <c:v>101300</c:v>
                </c:pt>
                <c:pt idx="74">
                  <c:v>101300</c:v>
                </c:pt>
                <c:pt idx="75">
                  <c:v>101300</c:v>
                </c:pt>
                <c:pt idx="76">
                  <c:v>101300</c:v>
                </c:pt>
                <c:pt idx="77">
                  <c:v>101300</c:v>
                </c:pt>
                <c:pt idx="78">
                  <c:v>101300</c:v>
                </c:pt>
                <c:pt idx="79">
                  <c:v>101300</c:v>
                </c:pt>
                <c:pt idx="80">
                  <c:v>101300</c:v>
                </c:pt>
                <c:pt idx="81">
                  <c:v>101300</c:v>
                </c:pt>
                <c:pt idx="82">
                  <c:v>101300</c:v>
                </c:pt>
                <c:pt idx="83">
                  <c:v>101300</c:v>
                </c:pt>
                <c:pt idx="84">
                  <c:v>101300</c:v>
                </c:pt>
                <c:pt idx="85">
                  <c:v>101300</c:v>
                </c:pt>
                <c:pt idx="86">
                  <c:v>101300</c:v>
                </c:pt>
                <c:pt idx="87">
                  <c:v>101300</c:v>
                </c:pt>
                <c:pt idx="88">
                  <c:v>101300</c:v>
                </c:pt>
                <c:pt idx="89">
                  <c:v>101300</c:v>
                </c:pt>
                <c:pt idx="90">
                  <c:v>101300</c:v>
                </c:pt>
                <c:pt idx="91">
                  <c:v>101300</c:v>
                </c:pt>
                <c:pt idx="92">
                  <c:v>101300</c:v>
                </c:pt>
                <c:pt idx="93">
                  <c:v>101300</c:v>
                </c:pt>
                <c:pt idx="94">
                  <c:v>101300</c:v>
                </c:pt>
                <c:pt idx="95">
                  <c:v>101300</c:v>
                </c:pt>
                <c:pt idx="96">
                  <c:v>101300</c:v>
                </c:pt>
                <c:pt idx="97">
                  <c:v>101300</c:v>
                </c:pt>
                <c:pt idx="98">
                  <c:v>101300</c:v>
                </c:pt>
                <c:pt idx="99">
                  <c:v>101300</c:v>
                </c:pt>
                <c:pt idx="100">
                  <c:v>101300</c:v>
                </c:pt>
                <c:pt idx="101">
                  <c:v>101300</c:v>
                </c:pt>
                <c:pt idx="102">
                  <c:v>101300</c:v>
                </c:pt>
                <c:pt idx="103">
                  <c:v>101300</c:v>
                </c:pt>
                <c:pt idx="104">
                  <c:v>101300</c:v>
                </c:pt>
                <c:pt idx="105">
                  <c:v>101300</c:v>
                </c:pt>
                <c:pt idx="106">
                  <c:v>101300</c:v>
                </c:pt>
                <c:pt idx="107">
                  <c:v>101300</c:v>
                </c:pt>
                <c:pt idx="108">
                  <c:v>101300</c:v>
                </c:pt>
                <c:pt idx="109">
                  <c:v>101300</c:v>
                </c:pt>
                <c:pt idx="110">
                  <c:v>101300</c:v>
                </c:pt>
                <c:pt idx="111">
                  <c:v>101300</c:v>
                </c:pt>
                <c:pt idx="112">
                  <c:v>101300</c:v>
                </c:pt>
                <c:pt idx="113">
                  <c:v>101300</c:v>
                </c:pt>
                <c:pt idx="114">
                  <c:v>101300</c:v>
                </c:pt>
                <c:pt idx="115">
                  <c:v>101300</c:v>
                </c:pt>
                <c:pt idx="116">
                  <c:v>101300</c:v>
                </c:pt>
                <c:pt idx="117">
                  <c:v>101300</c:v>
                </c:pt>
                <c:pt idx="118">
                  <c:v>101300</c:v>
                </c:pt>
                <c:pt idx="119">
                  <c:v>101300</c:v>
                </c:pt>
                <c:pt idx="120">
                  <c:v>101300</c:v>
                </c:pt>
                <c:pt idx="121">
                  <c:v>101300</c:v>
                </c:pt>
                <c:pt idx="122">
                  <c:v>101300</c:v>
                </c:pt>
                <c:pt idx="123">
                  <c:v>101300</c:v>
                </c:pt>
                <c:pt idx="124">
                  <c:v>101300</c:v>
                </c:pt>
                <c:pt idx="125">
                  <c:v>101300</c:v>
                </c:pt>
                <c:pt idx="126">
                  <c:v>101300</c:v>
                </c:pt>
                <c:pt idx="127">
                  <c:v>101300</c:v>
                </c:pt>
                <c:pt idx="128">
                  <c:v>101300</c:v>
                </c:pt>
                <c:pt idx="129">
                  <c:v>101300</c:v>
                </c:pt>
                <c:pt idx="130">
                  <c:v>101300</c:v>
                </c:pt>
                <c:pt idx="131">
                  <c:v>101300</c:v>
                </c:pt>
                <c:pt idx="132">
                  <c:v>101300</c:v>
                </c:pt>
                <c:pt idx="133">
                  <c:v>101300</c:v>
                </c:pt>
                <c:pt idx="134">
                  <c:v>101300</c:v>
                </c:pt>
                <c:pt idx="135">
                  <c:v>101300</c:v>
                </c:pt>
                <c:pt idx="136">
                  <c:v>101300</c:v>
                </c:pt>
                <c:pt idx="137">
                  <c:v>101300</c:v>
                </c:pt>
                <c:pt idx="138">
                  <c:v>101300</c:v>
                </c:pt>
                <c:pt idx="139">
                  <c:v>101300</c:v>
                </c:pt>
                <c:pt idx="140">
                  <c:v>101300</c:v>
                </c:pt>
                <c:pt idx="141">
                  <c:v>101300</c:v>
                </c:pt>
                <c:pt idx="142">
                  <c:v>101300</c:v>
                </c:pt>
                <c:pt idx="143">
                  <c:v>101300</c:v>
                </c:pt>
                <c:pt idx="144">
                  <c:v>101300</c:v>
                </c:pt>
                <c:pt idx="145">
                  <c:v>101300</c:v>
                </c:pt>
                <c:pt idx="146">
                  <c:v>101300</c:v>
                </c:pt>
                <c:pt idx="147">
                  <c:v>101300</c:v>
                </c:pt>
                <c:pt idx="148">
                  <c:v>101300</c:v>
                </c:pt>
                <c:pt idx="149">
                  <c:v>101300</c:v>
                </c:pt>
                <c:pt idx="150">
                  <c:v>101300</c:v>
                </c:pt>
                <c:pt idx="151">
                  <c:v>101300</c:v>
                </c:pt>
                <c:pt idx="152">
                  <c:v>101300</c:v>
                </c:pt>
                <c:pt idx="153">
                  <c:v>101300</c:v>
                </c:pt>
                <c:pt idx="154">
                  <c:v>101300</c:v>
                </c:pt>
                <c:pt idx="155">
                  <c:v>101300</c:v>
                </c:pt>
                <c:pt idx="156">
                  <c:v>101300</c:v>
                </c:pt>
                <c:pt idx="157">
                  <c:v>101300</c:v>
                </c:pt>
                <c:pt idx="158">
                  <c:v>101300</c:v>
                </c:pt>
                <c:pt idx="159">
                  <c:v>101300</c:v>
                </c:pt>
                <c:pt idx="160">
                  <c:v>101300</c:v>
                </c:pt>
                <c:pt idx="161">
                  <c:v>101300</c:v>
                </c:pt>
                <c:pt idx="162">
                  <c:v>101300</c:v>
                </c:pt>
                <c:pt idx="163">
                  <c:v>101300</c:v>
                </c:pt>
                <c:pt idx="164">
                  <c:v>101300</c:v>
                </c:pt>
                <c:pt idx="165">
                  <c:v>101300</c:v>
                </c:pt>
                <c:pt idx="166">
                  <c:v>101300</c:v>
                </c:pt>
                <c:pt idx="167">
                  <c:v>101300</c:v>
                </c:pt>
                <c:pt idx="168">
                  <c:v>101300</c:v>
                </c:pt>
                <c:pt idx="169">
                  <c:v>101300</c:v>
                </c:pt>
                <c:pt idx="170">
                  <c:v>101300</c:v>
                </c:pt>
                <c:pt idx="171">
                  <c:v>101300</c:v>
                </c:pt>
                <c:pt idx="172">
                  <c:v>101300</c:v>
                </c:pt>
                <c:pt idx="173">
                  <c:v>101300</c:v>
                </c:pt>
                <c:pt idx="174">
                  <c:v>101300</c:v>
                </c:pt>
                <c:pt idx="175">
                  <c:v>101300</c:v>
                </c:pt>
                <c:pt idx="176">
                  <c:v>101300</c:v>
                </c:pt>
                <c:pt idx="177">
                  <c:v>101300</c:v>
                </c:pt>
                <c:pt idx="178">
                  <c:v>101300</c:v>
                </c:pt>
                <c:pt idx="179">
                  <c:v>101300</c:v>
                </c:pt>
                <c:pt idx="180">
                  <c:v>101300</c:v>
                </c:pt>
                <c:pt idx="181">
                  <c:v>101300</c:v>
                </c:pt>
                <c:pt idx="182">
                  <c:v>101300</c:v>
                </c:pt>
                <c:pt idx="183">
                  <c:v>101300</c:v>
                </c:pt>
                <c:pt idx="184">
                  <c:v>101300</c:v>
                </c:pt>
                <c:pt idx="185">
                  <c:v>101300</c:v>
                </c:pt>
                <c:pt idx="186">
                  <c:v>101300</c:v>
                </c:pt>
                <c:pt idx="187">
                  <c:v>101300</c:v>
                </c:pt>
                <c:pt idx="188">
                  <c:v>101300</c:v>
                </c:pt>
                <c:pt idx="189">
                  <c:v>101300</c:v>
                </c:pt>
                <c:pt idx="190">
                  <c:v>101300</c:v>
                </c:pt>
                <c:pt idx="191">
                  <c:v>101300</c:v>
                </c:pt>
                <c:pt idx="192">
                  <c:v>101300</c:v>
                </c:pt>
                <c:pt idx="193">
                  <c:v>101300</c:v>
                </c:pt>
                <c:pt idx="194">
                  <c:v>101300</c:v>
                </c:pt>
                <c:pt idx="195">
                  <c:v>101300</c:v>
                </c:pt>
                <c:pt idx="196">
                  <c:v>101300</c:v>
                </c:pt>
                <c:pt idx="197">
                  <c:v>101300</c:v>
                </c:pt>
                <c:pt idx="198">
                  <c:v>101300</c:v>
                </c:pt>
                <c:pt idx="199">
                  <c:v>101300</c:v>
                </c:pt>
                <c:pt idx="200">
                  <c:v>101300</c:v>
                </c:pt>
                <c:pt idx="201">
                  <c:v>101300</c:v>
                </c:pt>
                <c:pt idx="202">
                  <c:v>101300</c:v>
                </c:pt>
                <c:pt idx="203">
                  <c:v>101300</c:v>
                </c:pt>
                <c:pt idx="204">
                  <c:v>101300</c:v>
                </c:pt>
                <c:pt idx="205">
                  <c:v>101300</c:v>
                </c:pt>
                <c:pt idx="206">
                  <c:v>101300</c:v>
                </c:pt>
                <c:pt idx="207">
                  <c:v>101300</c:v>
                </c:pt>
                <c:pt idx="208">
                  <c:v>101300</c:v>
                </c:pt>
                <c:pt idx="209">
                  <c:v>101300</c:v>
                </c:pt>
                <c:pt idx="210">
                  <c:v>101300</c:v>
                </c:pt>
                <c:pt idx="211">
                  <c:v>101300</c:v>
                </c:pt>
                <c:pt idx="212">
                  <c:v>101300</c:v>
                </c:pt>
                <c:pt idx="213">
                  <c:v>101300</c:v>
                </c:pt>
                <c:pt idx="214">
                  <c:v>101300</c:v>
                </c:pt>
                <c:pt idx="215">
                  <c:v>101300</c:v>
                </c:pt>
                <c:pt idx="216">
                  <c:v>101300</c:v>
                </c:pt>
                <c:pt idx="217">
                  <c:v>101300</c:v>
                </c:pt>
                <c:pt idx="218">
                  <c:v>101300</c:v>
                </c:pt>
                <c:pt idx="219">
                  <c:v>101300</c:v>
                </c:pt>
                <c:pt idx="220">
                  <c:v>101300</c:v>
                </c:pt>
                <c:pt idx="221">
                  <c:v>101300</c:v>
                </c:pt>
                <c:pt idx="222">
                  <c:v>101300</c:v>
                </c:pt>
                <c:pt idx="223">
                  <c:v>101300</c:v>
                </c:pt>
                <c:pt idx="224">
                  <c:v>101300</c:v>
                </c:pt>
                <c:pt idx="225">
                  <c:v>101300</c:v>
                </c:pt>
                <c:pt idx="226">
                  <c:v>101300</c:v>
                </c:pt>
                <c:pt idx="227">
                  <c:v>101300</c:v>
                </c:pt>
                <c:pt idx="228">
                  <c:v>101300</c:v>
                </c:pt>
                <c:pt idx="229">
                  <c:v>101300</c:v>
                </c:pt>
                <c:pt idx="230">
                  <c:v>101300</c:v>
                </c:pt>
                <c:pt idx="231">
                  <c:v>101300</c:v>
                </c:pt>
                <c:pt idx="232">
                  <c:v>101300</c:v>
                </c:pt>
                <c:pt idx="233">
                  <c:v>101300</c:v>
                </c:pt>
                <c:pt idx="234">
                  <c:v>101300</c:v>
                </c:pt>
                <c:pt idx="235">
                  <c:v>101300</c:v>
                </c:pt>
                <c:pt idx="236">
                  <c:v>101300</c:v>
                </c:pt>
                <c:pt idx="237">
                  <c:v>101300</c:v>
                </c:pt>
                <c:pt idx="238">
                  <c:v>101300</c:v>
                </c:pt>
                <c:pt idx="239">
                  <c:v>101300</c:v>
                </c:pt>
                <c:pt idx="240">
                  <c:v>101300</c:v>
                </c:pt>
                <c:pt idx="241">
                  <c:v>101300</c:v>
                </c:pt>
                <c:pt idx="242">
                  <c:v>101300</c:v>
                </c:pt>
                <c:pt idx="243">
                  <c:v>101300</c:v>
                </c:pt>
                <c:pt idx="244">
                  <c:v>101300</c:v>
                </c:pt>
                <c:pt idx="245">
                  <c:v>101300</c:v>
                </c:pt>
                <c:pt idx="246">
                  <c:v>101300</c:v>
                </c:pt>
                <c:pt idx="247">
                  <c:v>101300</c:v>
                </c:pt>
                <c:pt idx="248">
                  <c:v>101300</c:v>
                </c:pt>
                <c:pt idx="249">
                  <c:v>101300</c:v>
                </c:pt>
                <c:pt idx="250">
                  <c:v>101300</c:v>
                </c:pt>
                <c:pt idx="251">
                  <c:v>101300</c:v>
                </c:pt>
                <c:pt idx="252">
                  <c:v>101300</c:v>
                </c:pt>
                <c:pt idx="253">
                  <c:v>101300</c:v>
                </c:pt>
                <c:pt idx="254">
                  <c:v>101300</c:v>
                </c:pt>
                <c:pt idx="255">
                  <c:v>101300</c:v>
                </c:pt>
                <c:pt idx="256">
                  <c:v>101300</c:v>
                </c:pt>
                <c:pt idx="257">
                  <c:v>101300</c:v>
                </c:pt>
                <c:pt idx="258">
                  <c:v>101300</c:v>
                </c:pt>
                <c:pt idx="259">
                  <c:v>101300</c:v>
                </c:pt>
                <c:pt idx="260">
                  <c:v>101300</c:v>
                </c:pt>
                <c:pt idx="261">
                  <c:v>101300</c:v>
                </c:pt>
                <c:pt idx="262">
                  <c:v>101300</c:v>
                </c:pt>
                <c:pt idx="263">
                  <c:v>101300</c:v>
                </c:pt>
                <c:pt idx="264">
                  <c:v>101300</c:v>
                </c:pt>
                <c:pt idx="265">
                  <c:v>101300</c:v>
                </c:pt>
                <c:pt idx="266">
                  <c:v>101300</c:v>
                </c:pt>
                <c:pt idx="267">
                  <c:v>101300</c:v>
                </c:pt>
                <c:pt idx="268">
                  <c:v>101300</c:v>
                </c:pt>
                <c:pt idx="269">
                  <c:v>101300</c:v>
                </c:pt>
                <c:pt idx="270">
                  <c:v>101300</c:v>
                </c:pt>
                <c:pt idx="271">
                  <c:v>101300</c:v>
                </c:pt>
                <c:pt idx="272">
                  <c:v>101300</c:v>
                </c:pt>
                <c:pt idx="273">
                  <c:v>101300</c:v>
                </c:pt>
                <c:pt idx="274">
                  <c:v>101300</c:v>
                </c:pt>
                <c:pt idx="275">
                  <c:v>101300</c:v>
                </c:pt>
                <c:pt idx="276">
                  <c:v>101300</c:v>
                </c:pt>
                <c:pt idx="277">
                  <c:v>101300</c:v>
                </c:pt>
                <c:pt idx="278">
                  <c:v>101300</c:v>
                </c:pt>
                <c:pt idx="279">
                  <c:v>101300</c:v>
                </c:pt>
                <c:pt idx="280">
                  <c:v>101300</c:v>
                </c:pt>
                <c:pt idx="281">
                  <c:v>101300</c:v>
                </c:pt>
                <c:pt idx="282">
                  <c:v>101300</c:v>
                </c:pt>
                <c:pt idx="283">
                  <c:v>101300</c:v>
                </c:pt>
                <c:pt idx="284">
                  <c:v>101300</c:v>
                </c:pt>
                <c:pt idx="285">
                  <c:v>101300</c:v>
                </c:pt>
                <c:pt idx="286">
                  <c:v>101300</c:v>
                </c:pt>
                <c:pt idx="287">
                  <c:v>101300</c:v>
                </c:pt>
                <c:pt idx="288">
                  <c:v>101300</c:v>
                </c:pt>
                <c:pt idx="289">
                  <c:v>101300</c:v>
                </c:pt>
                <c:pt idx="290">
                  <c:v>101300</c:v>
                </c:pt>
                <c:pt idx="291">
                  <c:v>101300</c:v>
                </c:pt>
                <c:pt idx="292">
                  <c:v>101300</c:v>
                </c:pt>
                <c:pt idx="293">
                  <c:v>101300</c:v>
                </c:pt>
                <c:pt idx="294">
                  <c:v>101300</c:v>
                </c:pt>
                <c:pt idx="295">
                  <c:v>101300</c:v>
                </c:pt>
                <c:pt idx="296">
                  <c:v>101300</c:v>
                </c:pt>
                <c:pt idx="297">
                  <c:v>101300</c:v>
                </c:pt>
                <c:pt idx="298">
                  <c:v>101300</c:v>
                </c:pt>
                <c:pt idx="299">
                  <c:v>101300</c:v>
                </c:pt>
                <c:pt idx="300">
                  <c:v>101300</c:v>
                </c:pt>
                <c:pt idx="301">
                  <c:v>101300</c:v>
                </c:pt>
                <c:pt idx="302">
                  <c:v>101300</c:v>
                </c:pt>
                <c:pt idx="303">
                  <c:v>101300</c:v>
                </c:pt>
                <c:pt idx="304">
                  <c:v>101300</c:v>
                </c:pt>
                <c:pt idx="305">
                  <c:v>101300</c:v>
                </c:pt>
                <c:pt idx="306">
                  <c:v>101300</c:v>
                </c:pt>
                <c:pt idx="307">
                  <c:v>101300</c:v>
                </c:pt>
                <c:pt idx="308">
                  <c:v>101300</c:v>
                </c:pt>
                <c:pt idx="309">
                  <c:v>101300</c:v>
                </c:pt>
                <c:pt idx="310">
                  <c:v>101300</c:v>
                </c:pt>
                <c:pt idx="311">
                  <c:v>101300</c:v>
                </c:pt>
                <c:pt idx="312">
                  <c:v>101300</c:v>
                </c:pt>
                <c:pt idx="313">
                  <c:v>101300</c:v>
                </c:pt>
                <c:pt idx="314">
                  <c:v>101300</c:v>
                </c:pt>
                <c:pt idx="315">
                  <c:v>101300</c:v>
                </c:pt>
                <c:pt idx="316">
                  <c:v>101300</c:v>
                </c:pt>
                <c:pt idx="317">
                  <c:v>101300</c:v>
                </c:pt>
                <c:pt idx="318">
                  <c:v>101300</c:v>
                </c:pt>
                <c:pt idx="319">
                  <c:v>101300</c:v>
                </c:pt>
                <c:pt idx="320">
                  <c:v>101300</c:v>
                </c:pt>
                <c:pt idx="321">
                  <c:v>101300</c:v>
                </c:pt>
                <c:pt idx="322">
                  <c:v>101300</c:v>
                </c:pt>
                <c:pt idx="323">
                  <c:v>101300</c:v>
                </c:pt>
                <c:pt idx="324">
                  <c:v>101300</c:v>
                </c:pt>
                <c:pt idx="325">
                  <c:v>101300</c:v>
                </c:pt>
                <c:pt idx="326">
                  <c:v>101300</c:v>
                </c:pt>
                <c:pt idx="327">
                  <c:v>101300</c:v>
                </c:pt>
                <c:pt idx="328">
                  <c:v>101300</c:v>
                </c:pt>
                <c:pt idx="329">
                  <c:v>101300</c:v>
                </c:pt>
                <c:pt idx="330">
                  <c:v>101300</c:v>
                </c:pt>
                <c:pt idx="331">
                  <c:v>101300</c:v>
                </c:pt>
                <c:pt idx="332">
                  <c:v>101300</c:v>
                </c:pt>
                <c:pt idx="333">
                  <c:v>101300</c:v>
                </c:pt>
                <c:pt idx="334">
                  <c:v>101300</c:v>
                </c:pt>
                <c:pt idx="335">
                  <c:v>101300</c:v>
                </c:pt>
                <c:pt idx="336">
                  <c:v>101300</c:v>
                </c:pt>
                <c:pt idx="337">
                  <c:v>101300</c:v>
                </c:pt>
                <c:pt idx="338">
                  <c:v>101300</c:v>
                </c:pt>
                <c:pt idx="339">
                  <c:v>101300</c:v>
                </c:pt>
                <c:pt idx="340">
                  <c:v>101300</c:v>
                </c:pt>
                <c:pt idx="341">
                  <c:v>101300</c:v>
                </c:pt>
                <c:pt idx="342">
                  <c:v>101300</c:v>
                </c:pt>
                <c:pt idx="343">
                  <c:v>101300</c:v>
                </c:pt>
                <c:pt idx="344">
                  <c:v>101300</c:v>
                </c:pt>
                <c:pt idx="345">
                  <c:v>101300</c:v>
                </c:pt>
                <c:pt idx="346">
                  <c:v>101300</c:v>
                </c:pt>
                <c:pt idx="347">
                  <c:v>101300</c:v>
                </c:pt>
                <c:pt idx="348">
                  <c:v>101300</c:v>
                </c:pt>
                <c:pt idx="349">
                  <c:v>101300</c:v>
                </c:pt>
                <c:pt idx="350">
                  <c:v>101300</c:v>
                </c:pt>
                <c:pt idx="351">
                  <c:v>101300</c:v>
                </c:pt>
                <c:pt idx="352">
                  <c:v>101300</c:v>
                </c:pt>
                <c:pt idx="353">
                  <c:v>101300</c:v>
                </c:pt>
                <c:pt idx="354">
                  <c:v>101300</c:v>
                </c:pt>
                <c:pt idx="355">
                  <c:v>101300</c:v>
                </c:pt>
                <c:pt idx="356">
                  <c:v>101300</c:v>
                </c:pt>
                <c:pt idx="357">
                  <c:v>101300</c:v>
                </c:pt>
                <c:pt idx="358">
                  <c:v>101300</c:v>
                </c:pt>
                <c:pt idx="359">
                  <c:v>101300</c:v>
                </c:pt>
                <c:pt idx="360">
                  <c:v>101300</c:v>
                </c:pt>
                <c:pt idx="361">
                  <c:v>101300</c:v>
                </c:pt>
                <c:pt idx="362">
                  <c:v>101300</c:v>
                </c:pt>
                <c:pt idx="363">
                  <c:v>101300</c:v>
                </c:pt>
                <c:pt idx="364">
                  <c:v>101300</c:v>
                </c:pt>
                <c:pt idx="365">
                  <c:v>101300</c:v>
                </c:pt>
                <c:pt idx="366">
                  <c:v>101300</c:v>
                </c:pt>
                <c:pt idx="367">
                  <c:v>101300</c:v>
                </c:pt>
                <c:pt idx="368">
                  <c:v>101300</c:v>
                </c:pt>
                <c:pt idx="369">
                  <c:v>101300</c:v>
                </c:pt>
                <c:pt idx="370">
                  <c:v>101300</c:v>
                </c:pt>
                <c:pt idx="371">
                  <c:v>101300</c:v>
                </c:pt>
                <c:pt idx="372">
                  <c:v>101300</c:v>
                </c:pt>
                <c:pt idx="373">
                  <c:v>101300</c:v>
                </c:pt>
                <c:pt idx="374">
                  <c:v>101300</c:v>
                </c:pt>
                <c:pt idx="375">
                  <c:v>101300</c:v>
                </c:pt>
                <c:pt idx="376">
                  <c:v>101300</c:v>
                </c:pt>
                <c:pt idx="377">
                  <c:v>101300</c:v>
                </c:pt>
                <c:pt idx="378">
                  <c:v>101300</c:v>
                </c:pt>
                <c:pt idx="379">
                  <c:v>101300</c:v>
                </c:pt>
                <c:pt idx="380">
                  <c:v>101300</c:v>
                </c:pt>
                <c:pt idx="381">
                  <c:v>101300</c:v>
                </c:pt>
                <c:pt idx="382">
                  <c:v>101300</c:v>
                </c:pt>
                <c:pt idx="383">
                  <c:v>101300</c:v>
                </c:pt>
                <c:pt idx="384">
                  <c:v>101300</c:v>
                </c:pt>
                <c:pt idx="385">
                  <c:v>101300</c:v>
                </c:pt>
                <c:pt idx="386">
                  <c:v>101300</c:v>
                </c:pt>
                <c:pt idx="387">
                  <c:v>101300</c:v>
                </c:pt>
                <c:pt idx="388">
                  <c:v>101300</c:v>
                </c:pt>
                <c:pt idx="389">
                  <c:v>101300</c:v>
                </c:pt>
                <c:pt idx="390">
                  <c:v>101300</c:v>
                </c:pt>
                <c:pt idx="391">
                  <c:v>101300</c:v>
                </c:pt>
                <c:pt idx="392">
                  <c:v>101300</c:v>
                </c:pt>
                <c:pt idx="393">
                  <c:v>101300</c:v>
                </c:pt>
                <c:pt idx="394">
                  <c:v>101300</c:v>
                </c:pt>
                <c:pt idx="395">
                  <c:v>101300</c:v>
                </c:pt>
                <c:pt idx="396">
                  <c:v>101300</c:v>
                </c:pt>
                <c:pt idx="397">
                  <c:v>101300</c:v>
                </c:pt>
                <c:pt idx="398">
                  <c:v>101300</c:v>
                </c:pt>
                <c:pt idx="399">
                  <c:v>101300</c:v>
                </c:pt>
                <c:pt idx="400">
                  <c:v>101300</c:v>
                </c:pt>
                <c:pt idx="401">
                  <c:v>101300</c:v>
                </c:pt>
                <c:pt idx="402">
                  <c:v>101300</c:v>
                </c:pt>
                <c:pt idx="403">
                  <c:v>101300</c:v>
                </c:pt>
                <c:pt idx="404">
                  <c:v>101300</c:v>
                </c:pt>
                <c:pt idx="405">
                  <c:v>101300</c:v>
                </c:pt>
                <c:pt idx="406">
                  <c:v>101300</c:v>
                </c:pt>
                <c:pt idx="407">
                  <c:v>101300</c:v>
                </c:pt>
                <c:pt idx="408">
                  <c:v>101300</c:v>
                </c:pt>
                <c:pt idx="409">
                  <c:v>101300</c:v>
                </c:pt>
                <c:pt idx="410">
                  <c:v>101300</c:v>
                </c:pt>
                <c:pt idx="411">
                  <c:v>101300</c:v>
                </c:pt>
                <c:pt idx="412">
                  <c:v>101300</c:v>
                </c:pt>
                <c:pt idx="413">
                  <c:v>101300</c:v>
                </c:pt>
                <c:pt idx="414">
                  <c:v>101300</c:v>
                </c:pt>
                <c:pt idx="415">
                  <c:v>101300</c:v>
                </c:pt>
                <c:pt idx="416">
                  <c:v>101300</c:v>
                </c:pt>
                <c:pt idx="417">
                  <c:v>101300</c:v>
                </c:pt>
                <c:pt idx="418">
                  <c:v>101300</c:v>
                </c:pt>
                <c:pt idx="419">
                  <c:v>101300</c:v>
                </c:pt>
                <c:pt idx="420">
                  <c:v>101300</c:v>
                </c:pt>
                <c:pt idx="421">
                  <c:v>101300</c:v>
                </c:pt>
                <c:pt idx="422">
                  <c:v>101300</c:v>
                </c:pt>
                <c:pt idx="423">
                  <c:v>101300</c:v>
                </c:pt>
                <c:pt idx="424">
                  <c:v>101300</c:v>
                </c:pt>
                <c:pt idx="425">
                  <c:v>101300</c:v>
                </c:pt>
                <c:pt idx="426">
                  <c:v>101300</c:v>
                </c:pt>
                <c:pt idx="427">
                  <c:v>101300</c:v>
                </c:pt>
                <c:pt idx="428">
                  <c:v>101300</c:v>
                </c:pt>
                <c:pt idx="429">
                  <c:v>101300</c:v>
                </c:pt>
                <c:pt idx="430">
                  <c:v>101300</c:v>
                </c:pt>
                <c:pt idx="431">
                  <c:v>101300</c:v>
                </c:pt>
                <c:pt idx="432">
                  <c:v>101300</c:v>
                </c:pt>
                <c:pt idx="433">
                  <c:v>101300</c:v>
                </c:pt>
                <c:pt idx="434">
                  <c:v>101300</c:v>
                </c:pt>
                <c:pt idx="435">
                  <c:v>101300</c:v>
                </c:pt>
                <c:pt idx="436">
                  <c:v>101300</c:v>
                </c:pt>
                <c:pt idx="437">
                  <c:v>101300</c:v>
                </c:pt>
                <c:pt idx="438">
                  <c:v>101300</c:v>
                </c:pt>
                <c:pt idx="439">
                  <c:v>101300</c:v>
                </c:pt>
                <c:pt idx="440">
                  <c:v>101300</c:v>
                </c:pt>
                <c:pt idx="441">
                  <c:v>101300</c:v>
                </c:pt>
                <c:pt idx="442">
                  <c:v>101300</c:v>
                </c:pt>
                <c:pt idx="443">
                  <c:v>101300</c:v>
                </c:pt>
                <c:pt idx="444">
                  <c:v>101300</c:v>
                </c:pt>
                <c:pt idx="445">
                  <c:v>101300</c:v>
                </c:pt>
                <c:pt idx="446">
                  <c:v>101300</c:v>
                </c:pt>
                <c:pt idx="447">
                  <c:v>101300</c:v>
                </c:pt>
                <c:pt idx="448">
                  <c:v>101300</c:v>
                </c:pt>
                <c:pt idx="449">
                  <c:v>101300</c:v>
                </c:pt>
                <c:pt idx="450">
                  <c:v>101300</c:v>
                </c:pt>
                <c:pt idx="451">
                  <c:v>101300</c:v>
                </c:pt>
                <c:pt idx="452">
                  <c:v>101300</c:v>
                </c:pt>
                <c:pt idx="453">
                  <c:v>101300</c:v>
                </c:pt>
                <c:pt idx="454">
                  <c:v>101300</c:v>
                </c:pt>
                <c:pt idx="455">
                  <c:v>101300</c:v>
                </c:pt>
                <c:pt idx="456">
                  <c:v>101300</c:v>
                </c:pt>
                <c:pt idx="457">
                  <c:v>101300</c:v>
                </c:pt>
                <c:pt idx="458">
                  <c:v>101300</c:v>
                </c:pt>
                <c:pt idx="459">
                  <c:v>101300</c:v>
                </c:pt>
                <c:pt idx="460">
                  <c:v>101300</c:v>
                </c:pt>
                <c:pt idx="461">
                  <c:v>101300</c:v>
                </c:pt>
                <c:pt idx="462">
                  <c:v>101300</c:v>
                </c:pt>
                <c:pt idx="463">
                  <c:v>101300</c:v>
                </c:pt>
                <c:pt idx="464">
                  <c:v>101300</c:v>
                </c:pt>
                <c:pt idx="465">
                  <c:v>101300</c:v>
                </c:pt>
                <c:pt idx="466">
                  <c:v>101300</c:v>
                </c:pt>
                <c:pt idx="467">
                  <c:v>101300</c:v>
                </c:pt>
                <c:pt idx="468">
                  <c:v>101300</c:v>
                </c:pt>
                <c:pt idx="469">
                  <c:v>101300</c:v>
                </c:pt>
                <c:pt idx="470">
                  <c:v>101300</c:v>
                </c:pt>
                <c:pt idx="471">
                  <c:v>101300</c:v>
                </c:pt>
                <c:pt idx="472">
                  <c:v>101300</c:v>
                </c:pt>
                <c:pt idx="473">
                  <c:v>101300</c:v>
                </c:pt>
                <c:pt idx="474">
                  <c:v>101300</c:v>
                </c:pt>
                <c:pt idx="475">
                  <c:v>101300</c:v>
                </c:pt>
                <c:pt idx="476">
                  <c:v>101300</c:v>
                </c:pt>
                <c:pt idx="477">
                  <c:v>101300</c:v>
                </c:pt>
                <c:pt idx="478">
                  <c:v>101300</c:v>
                </c:pt>
                <c:pt idx="479">
                  <c:v>101300</c:v>
                </c:pt>
                <c:pt idx="480">
                  <c:v>101300</c:v>
                </c:pt>
                <c:pt idx="481">
                  <c:v>101300</c:v>
                </c:pt>
                <c:pt idx="482">
                  <c:v>101300</c:v>
                </c:pt>
                <c:pt idx="483">
                  <c:v>101300</c:v>
                </c:pt>
                <c:pt idx="484">
                  <c:v>101300</c:v>
                </c:pt>
                <c:pt idx="485">
                  <c:v>101300</c:v>
                </c:pt>
                <c:pt idx="486">
                  <c:v>101300</c:v>
                </c:pt>
                <c:pt idx="487">
                  <c:v>101300</c:v>
                </c:pt>
                <c:pt idx="488">
                  <c:v>101300</c:v>
                </c:pt>
                <c:pt idx="489">
                  <c:v>101300</c:v>
                </c:pt>
                <c:pt idx="490">
                  <c:v>101300</c:v>
                </c:pt>
                <c:pt idx="491">
                  <c:v>101300</c:v>
                </c:pt>
                <c:pt idx="492">
                  <c:v>101300</c:v>
                </c:pt>
                <c:pt idx="493">
                  <c:v>101300</c:v>
                </c:pt>
                <c:pt idx="494">
                  <c:v>101300</c:v>
                </c:pt>
                <c:pt idx="495">
                  <c:v>101300</c:v>
                </c:pt>
                <c:pt idx="496">
                  <c:v>101300</c:v>
                </c:pt>
                <c:pt idx="497">
                  <c:v>101300</c:v>
                </c:pt>
                <c:pt idx="498">
                  <c:v>101300</c:v>
                </c:pt>
                <c:pt idx="499">
                  <c:v>101300</c:v>
                </c:pt>
                <c:pt idx="500">
                  <c:v>101300</c:v>
                </c:pt>
                <c:pt idx="501">
                  <c:v>101300</c:v>
                </c:pt>
                <c:pt idx="502">
                  <c:v>101300</c:v>
                </c:pt>
                <c:pt idx="503">
                  <c:v>101300</c:v>
                </c:pt>
                <c:pt idx="504">
                  <c:v>101300</c:v>
                </c:pt>
                <c:pt idx="505">
                  <c:v>101300</c:v>
                </c:pt>
                <c:pt idx="506">
                  <c:v>101300</c:v>
                </c:pt>
                <c:pt idx="507">
                  <c:v>101300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A-4BCC-9E58-6AE9420CC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435464"/>
        <c:axId val="-2134747112"/>
      </c:scatterChart>
      <c:valAx>
        <c:axId val="2146435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Horizontal</a:t>
                </a:r>
                <a:r>
                  <a:rPr lang="en-AU" baseline="0"/>
                  <a:t> distance (m)</a:t>
                </a:r>
                <a:endParaRPr lang="en-A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4747112"/>
        <c:crosses val="autoZero"/>
        <c:crossBetween val="midCat"/>
      </c:valAx>
      <c:valAx>
        <c:axId val="-2134747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Absolute Pressure (Pa)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6435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1"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path of projectile</a:t>
            </a:r>
          </a:p>
        </c:rich>
      </c:tx>
      <c:layout>
        <c:manualLayout>
          <c:xMode val="edge"/>
          <c:yMode val="edge"/>
          <c:x val="0.29135442011354401"/>
          <c:y val="2.9197080291970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54396325459301"/>
          <c:y val="0.24351851851851899"/>
          <c:w val="0.76041447944007101"/>
          <c:h val="0.560760061242345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'Free Flight'!$F$1</c:f>
              <c:strCache>
                <c:ptCount val="1"/>
                <c:pt idx="0">
                  <c:v>sy</c:v>
                </c:pt>
              </c:strCache>
            </c:strRef>
          </c:tx>
          <c:spPr>
            <a:ln w="381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'Free Flight'!$E$2:$E$1038</c:f>
              <c:numCache>
                <c:formatCode>0.000</c:formatCode>
                <c:ptCount val="1037"/>
                <c:pt idx="0">
                  <c:v>0.24530977158945386</c:v>
                </c:pt>
                <c:pt idx="1">
                  <c:v>0.43155792111318125</c:v>
                </c:pt>
                <c:pt idx="2">
                  <c:v>0.61533546295274055</c:v>
                </c:pt>
                <c:pt idx="3">
                  <c:v>0.79670909793745648</c:v>
                </c:pt>
                <c:pt idx="4">
                  <c:v>0.97574287114305236</c:v>
                </c:pt>
                <c:pt idx="5">
                  <c:v>1.1524983114725995</c:v>
                </c:pt>
                <c:pt idx="6">
                  <c:v>1.3270345621627695</c:v>
                </c:pt>
                <c:pt idx="7">
                  <c:v>1.4994085029157405</c:v>
                </c:pt>
                <c:pt idx="8">
                  <c:v>1.6696748642947379</c:v>
                </c:pt>
                <c:pt idx="9">
                  <c:v>1.8378863349651029</c:v>
                </c:pt>
                <c:pt idx="10">
                  <c:v>2.0040936623122616</c:v>
                </c:pt>
                <c:pt idx="11">
                  <c:v>2.1683457469224106</c:v>
                </c:pt>
                <c:pt idx="12">
                  <c:v>2.3306897313705943</c:v>
                </c:pt>
                <c:pt idx="13">
                  <c:v>2.4911710837236436</c:v>
                </c:pt>
                <c:pt idx="14">
                  <c:v>2.6498336761317671</c:v>
                </c:pt>
                <c:pt idx="15">
                  <c:v>2.8067198588520532</c:v>
                </c:pt>
                <c:pt idx="16">
                  <c:v>2.9618705300194259</c:v>
                </c:pt>
                <c:pt idx="17">
                  <c:v>3.1153252014554234</c:v>
                </c:pt>
                <c:pt idx="18">
                  <c:v>3.2671220607822562</c:v>
                </c:pt>
                <c:pt idx="19">
                  <c:v>3.4172980300887446</c:v>
                </c:pt>
                <c:pt idx="20">
                  <c:v>3.5658888213757076</c:v>
                </c:pt>
                <c:pt idx="21">
                  <c:v>3.7129289889910324</c:v>
                </c:pt>
                <c:pt idx="22">
                  <c:v>3.8584519792487697</c:v>
                </c:pt>
                <c:pt idx="23">
                  <c:v>4.0024901774121151</c:v>
                </c:pt>
                <c:pt idx="24">
                  <c:v>4.1450749522068433</c:v>
                </c:pt>
                <c:pt idx="25">
                  <c:v>4.2862366980196045</c:v>
                </c:pt>
                <c:pt idx="26">
                  <c:v>4.4260048749243168</c:v>
                </c:pt>
                <c:pt idx="27">
                  <c:v>4.5644080466696453</c:v>
                </c:pt>
                <c:pt idx="28">
                  <c:v>4.7014739167511461</c:v>
                </c:pt>
                <c:pt idx="29">
                  <c:v>4.837229362682983</c:v>
                </c:pt>
                <c:pt idx="30">
                  <c:v>4.9717004685761523</c:v>
                </c:pt>
                <c:pt idx="31">
                  <c:v>5.1049125561228017</c:v>
                </c:pt>
                <c:pt idx="32">
                  <c:v>5.2368902140794669</c:v>
                </c:pt>
                <c:pt idx="33">
                  <c:v>5.3676573263357694</c:v>
                </c:pt>
                <c:pt idx="34">
                  <c:v>5.4972370986493706</c:v>
                </c:pt>
                <c:pt idx="35">
                  <c:v>5.6256520841226303</c:v>
                </c:pt>
                <c:pt idx="36">
                  <c:v>5.7529242074914606</c:v>
                </c:pt>
                <c:pt idx="37">
                  <c:v>5.8790747882923258</c:v>
                </c:pt>
                <c:pt idx="38">
                  <c:v>6.0041245629690723</c:v>
                </c:pt>
                <c:pt idx="39">
                  <c:v>6.1280937059773715</c:v>
                </c:pt>
                <c:pt idx="40">
                  <c:v>6.2510018499408835</c:v>
                </c:pt>
                <c:pt idx="41">
                  <c:v>6.3728681049098999</c:v>
                </c:pt>
                <c:pt idx="42">
                  <c:v>6.4937110767700572</c:v>
                </c:pt>
                <c:pt idx="43">
                  <c:v>6.6135488848457911</c:v>
                </c:pt>
                <c:pt idx="44">
                  <c:v>6.732399178740498</c:v>
                </c:pt>
                <c:pt idx="45">
                  <c:v>6.8502791544528199</c:v>
                </c:pt>
                <c:pt idx="46">
                  <c:v>6.9672055698061177</c:v>
                </c:pt>
                <c:pt idx="47">
                  <c:v>7.0831947592260116</c:v>
                </c:pt>
                <c:pt idx="48">
                  <c:v>7.1982626478987957</c:v>
                </c:pt>
                <c:pt idx="49">
                  <c:v>7.3124247653416319</c:v>
                </c:pt>
                <c:pt idx="50">
                  <c:v>7.4256962584136446</c:v>
                </c:pt>
                <c:pt idx="51">
                  <c:v>7.5380919037953582</c:v>
                </c:pt>
                <c:pt idx="52">
                  <c:v>7.6496261199623703</c:v>
                </c:pt>
                <c:pt idx="53">
                  <c:v>7.7603129786776757</c:v>
                </c:pt>
                <c:pt idx="54">
                  <c:v>7.8701662160257113</c:v>
                </c:pt>
                <c:pt idx="55">
                  <c:v>7.9791992430098917</c:v>
                </c:pt>
                <c:pt idx="56">
                  <c:v>8.0874251557342198</c:v>
                </c:pt>
                <c:pt idx="57">
                  <c:v>8.1948567451884315</c:v>
                </c:pt>
                <c:pt idx="58">
                  <c:v>8.3015065066550608</c:v>
                </c:pt>
                <c:pt idx="59">
                  <c:v>8.4073866487558444</c:v>
                </c:pt>
                <c:pt idx="60">
                  <c:v>8.5125091021539614</c:v>
                </c:pt>
                <c:pt idx="61">
                  <c:v>8.6168855279276819</c:v>
                </c:pt>
                <c:pt idx="62">
                  <c:v>8.7205273256302451</c:v>
                </c:pt>
                <c:pt idx="63">
                  <c:v>8.8234456410499646</c:v>
                </c:pt>
                <c:pt idx="64">
                  <c:v>8.9256513736838574</c:v>
                </c:pt>
                <c:pt idx="65">
                  <c:v>9.0271551839374027</c:v>
                </c:pt>
                <c:pt idx="66">
                  <c:v>9.1279675000623932</c:v>
                </c:pt>
                <c:pt idx="67">
                  <c:v>9.2280985248442313</c:v>
                </c:pt>
                <c:pt idx="68">
                  <c:v>9.3275582420494789</c:v>
                </c:pt>
                <c:pt idx="69">
                  <c:v>9.4263564226438739</c:v>
                </c:pt>
                <c:pt idx="70">
                  <c:v>9.5245026307905807</c:v>
                </c:pt>
                <c:pt idx="71">
                  <c:v>9.6220062296379325</c:v>
                </c:pt>
                <c:pt idx="72">
                  <c:v>9.7188763869054497</c:v>
                </c:pt>
                <c:pt idx="73">
                  <c:v>9.815122080276554</c:v>
                </c:pt>
                <c:pt idx="74">
                  <c:v>9.9107521026059171</c:v>
                </c:pt>
                <c:pt idx="75">
                  <c:v>10.005775066949067</c:v>
                </c:pt>
                <c:pt idx="76">
                  <c:v>10.100199411421464</c:v>
                </c:pt>
                <c:pt idx="77">
                  <c:v>10.194033403893954</c:v>
                </c:pt>
                <c:pt idx="78">
                  <c:v>10.287285146531163</c:v>
                </c:pt>
                <c:pt idx="79">
                  <c:v>10.379962580179095</c:v>
                </c:pt>
                <c:pt idx="80">
                  <c:v>10.47207348860791</c:v>
                </c:pt>
                <c:pt idx="81">
                  <c:v>10.563625502615569</c:v>
                </c:pt>
                <c:pt idx="82">
                  <c:v>10.654626103997803</c:v>
                </c:pt>
                <c:pt idx="83">
                  <c:v>10.745082629389588</c:v>
                </c:pt>
                <c:pt idx="84">
                  <c:v>10.835002273983074</c:v>
                </c:pt>
                <c:pt idx="85">
                  <c:v>10.924392095126723</c:v>
                </c:pt>
                <c:pt idx="86">
                  <c:v>11.013259015810178</c:v>
                </c:pt>
                <c:pt idx="87">
                  <c:v>11.101609828039159</c:v>
                </c:pt>
                <c:pt idx="88">
                  <c:v>11.189451196104567</c:v>
                </c:pt>
                <c:pt idx="89">
                  <c:v>11.276789659749719</c:v>
                </c:pt>
                <c:pt idx="90">
                  <c:v>11.3636316372395</c:v>
                </c:pt>
                <c:pt idx="91">
                  <c:v>11.449983428335065</c:v>
                </c:pt>
                <c:pt idx="92">
                  <c:v>11.535851217177534</c:v>
                </c:pt>
                <c:pt idx="93">
                  <c:v>11.621241075084033</c:v>
                </c:pt>
                <c:pt idx="94">
                  <c:v>11.70615896325921</c:v>
                </c:pt>
                <c:pt idx="95">
                  <c:v>11.790610735425316</c:v>
                </c:pt>
                <c:pt idx="96">
                  <c:v>11.87460214037373</c:v>
                </c:pt>
                <c:pt idx="97">
                  <c:v>11.958138824440741</c:v>
                </c:pt>
                <c:pt idx="98">
                  <c:v>12.041226333910268</c:v>
                </c:pt>
                <c:pt idx="99">
                  <c:v>12.123870117346078</c:v>
                </c:pt>
                <c:pt idx="100">
                  <c:v>12.206075527855967</c:v>
                </c:pt>
                <c:pt idx="101">
                  <c:v>12.287847825290275</c:v>
                </c:pt>
                <c:pt idx="102">
                  <c:v>12.369192178377</c:v>
                </c:pt>
                <c:pt idx="103">
                  <c:v>12.450113666795682</c:v>
                </c:pt>
                <c:pt idx="104">
                  <c:v>12.530617283192159</c:v>
                </c:pt>
                <c:pt idx="105">
                  <c:v>12.610707935136201</c:v>
                </c:pt>
                <c:pt idx="106">
                  <c:v>12.690390447023937</c:v>
                </c:pt>
                <c:pt idx="107">
                  <c:v>12.769669561926939</c:v>
                </c:pt>
                <c:pt idx="108">
                  <c:v>12.848549943389761</c:v>
                </c:pt>
                <c:pt idx="109">
                  <c:v>12.927036177177595</c:v>
                </c:pt>
                <c:pt idx="110">
                  <c:v>13.005132772975751</c:v>
                </c:pt>
                <c:pt idx="111">
                  <c:v>13.082844166042491</c:v>
                </c:pt>
                <c:pt idx="112">
                  <c:v>13.160174718816773</c:v>
                </c:pt>
                <c:pt idx="113">
                  <c:v>13.237128722482352</c:v>
                </c:pt>
                <c:pt idx="114">
                  <c:v>13.313710398489658</c:v>
                </c:pt>
                <c:pt idx="115">
                  <c:v>13.389923900036791</c:v>
                </c:pt>
                <c:pt idx="116">
                  <c:v>13.465773313510963</c:v>
                </c:pt>
                <c:pt idx="117">
                  <c:v>13.541262659891615</c:v>
                </c:pt>
                <c:pt idx="118">
                  <c:v>13.616395896116446</c:v>
                </c:pt>
                <c:pt idx="119">
                  <c:v>13.691176916411505</c:v>
                </c:pt>
                <c:pt idx="120">
                  <c:v>13.765609553586474</c:v>
                </c:pt>
                <c:pt idx="121">
                  <c:v>13.839697580296217</c:v>
                </c:pt>
                <c:pt idx="122">
                  <c:v>13.913444710269658</c:v>
                </c:pt>
                <c:pt idx="123">
                  <c:v>13.986854599506973</c:v>
                </c:pt>
                <c:pt idx="124">
                  <c:v>14.059930847446072</c:v>
                </c:pt>
                <c:pt idx="125">
                  <c:v>14.132676998099313</c:v>
                </c:pt>
                <c:pt idx="126">
                  <c:v>14.205096541161353</c:v>
                </c:pt>
                <c:pt idx="127">
                  <c:v>14.277192913088982</c:v>
                </c:pt>
                <c:pt idx="128">
                  <c:v>14.348969498153812</c:v>
                </c:pt>
                <c:pt idx="129">
                  <c:v>14.420429629468609</c:v>
                </c:pt>
                <c:pt idx="130">
                  <c:v>14.491576589988071</c:v>
                </c:pt>
                <c:pt idx="131">
                  <c:v>14.562413613484773</c:v>
                </c:pt>
                <c:pt idx="132">
                  <c:v>14.632943885501049</c:v>
                </c:pt>
                <c:pt idx="133">
                  <c:v>14.703170544277496</c:v>
                </c:pt>
                <c:pt idx="134">
                  <c:v>14.773096681658764</c:v>
                </c:pt>
                <c:pt idx="135">
                  <c:v>14.842725343977332</c:v>
                </c:pt>
                <c:pt idx="136">
                  <c:v>14.912059532915862</c:v>
                </c:pt>
                <c:pt idx="137">
                  <c:v>14.981102206348774</c:v>
                </c:pt>
                <c:pt idx="138">
                  <c:v>15.049856279163617</c:v>
                </c:pt>
                <c:pt idx="139">
                  <c:v>15.11832462406282</c:v>
                </c:pt>
                <c:pt idx="140">
                  <c:v>15.186510072346382</c:v>
                </c:pt>
                <c:pt idx="141">
                  <c:v>15.254415414676027</c:v>
                </c:pt>
                <c:pt idx="142">
                  <c:v>15.322043401821341</c:v>
                </c:pt>
                <c:pt idx="143">
                  <c:v>15.389396745388419</c:v>
                </c:pt>
                <c:pt idx="144">
                  <c:v>15.456478118531461</c:v>
                </c:pt>
                <c:pt idx="145">
                  <c:v>15.523290156647835</c:v>
                </c:pt>
                <c:pt idx="146">
                  <c:v>15.58983545805704</c:v>
                </c:pt>
                <c:pt idx="147">
                  <c:v>15.656116584664007</c:v>
                </c:pt>
                <c:pt idx="148">
                  <c:v>15.722136062607161</c:v>
                </c:pt>
                <c:pt idx="149">
                  <c:v>15.787896382891683</c:v>
                </c:pt>
                <c:pt idx="150">
                  <c:v>15.853400002008339</c:v>
                </c:pt>
                <c:pt idx="151">
                  <c:v>15.918649342538286</c:v>
                </c:pt>
                <c:pt idx="152">
                  <c:v>15.983646793744215</c:v>
                </c:pt>
                <c:pt idx="153">
                  <c:v>16.048394712148216</c:v>
                </c:pt>
                <c:pt idx="154">
                  <c:v>16.112895422096692</c:v>
                </c:pt>
                <c:pt idx="155">
                  <c:v>16.177151216312673</c:v>
                </c:pt>
                <c:pt idx="156">
                  <c:v>16.241164356435874</c:v>
                </c:pt>
                <c:pt idx="157">
                  <c:v>16.3049370735508</c:v>
                </c:pt>
                <c:pt idx="158">
                  <c:v>16.368471568703228</c:v>
                </c:pt>
                <c:pt idx="159">
                  <c:v>16.431770013405334</c:v>
                </c:pt>
                <c:pt idx="160">
                  <c:v>16.494834550129806</c:v>
                </c:pt>
                <c:pt idx="161">
                  <c:v>16.557667292793184</c:v>
                </c:pt>
                <c:pt idx="162">
                  <c:v>16.62027032722872</c:v>
                </c:pt>
                <c:pt idx="163">
                  <c:v>16.682645711649048</c:v>
                </c:pt>
                <c:pt idx="164">
                  <c:v>16.744795477098862</c:v>
                </c:pt>
                <c:pt idx="165">
                  <c:v>16.806721627897918</c:v>
                </c:pt>
                <c:pt idx="166">
                  <c:v>16.868426142074593</c:v>
                </c:pt>
                <c:pt idx="167">
                  <c:v>16.929910971790179</c:v>
                </c:pt>
                <c:pt idx="168">
                  <c:v>16.991178043754232</c:v>
                </c:pt>
                <c:pt idx="169">
                  <c:v>17.052229259631126</c:v>
                </c:pt>
                <c:pt idx="170">
                  <c:v>17.113066496438076</c:v>
                </c:pt>
                <c:pt idx="171">
                  <c:v>17.17369160693482</c:v>
                </c:pt>
                <c:pt idx="172">
                  <c:v>17.234106420005162</c:v>
                </c:pt>
                <c:pt idx="173">
                  <c:v>17.294312741030581</c:v>
                </c:pt>
                <c:pt idx="174">
                  <c:v>17.35431235225612</c:v>
                </c:pt>
                <c:pt idx="175">
                  <c:v>17.414107013148698</c:v>
                </c:pt>
                <c:pt idx="176">
                  <c:v>17.473698460748079</c:v>
                </c:pt>
                <c:pt idx="177">
                  <c:v>17.533088410010627</c:v>
                </c:pt>
                <c:pt idx="178">
                  <c:v>17.592278554146059</c:v>
                </c:pt>
                <c:pt idx="179">
                  <c:v>17.65127056494735</c:v>
                </c:pt>
                <c:pt idx="180">
                  <c:v>17.710066093113937</c:v>
                </c:pt>
                <c:pt idx="181">
                  <c:v>17.768666768568426</c:v>
                </c:pt>
                <c:pt idx="182">
                  <c:v>17.827074200766891</c:v>
                </c:pt>
                <c:pt idx="183">
                  <c:v>17.885289979002977</c:v>
                </c:pt>
                <c:pt idx="184">
                  <c:v>17.943315672705921</c:v>
                </c:pt>
                <c:pt idx="185">
                  <c:v>18.00115283173265</c:v>
                </c:pt>
                <c:pt idx="186">
                  <c:v>18.058802986654058</c:v>
                </c:pt>
                <c:pt idx="187">
                  <c:v>18.11626764903567</c:v>
                </c:pt>
                <c:pt idx="188">
                  <c:v>18.173548311712736</c:v>
                </c:pt>
                <c:pt idx="189">
                  <c:v>18.230646449059947</c:v>
                </c:pt>
                <c:pt idx="190">
                  <c:v>18.287563517255887</c:v>
                </c:pt>
                <c:pt idx="191">
                  <c:v>18.344300954542305</c:v>
                </c:pt>
                <c:pt idx="192">
                  <c:v>18.400860181478393</c:v>
                </c:pt>
                <c:pt idx="193">
                  <c:v>18.457242601190092</c:v>
                </c:pt>
                <c:pt idx="194">
                  <c:v>18.513449599614649</c:v>
                </c:pt>
                <c:pt idx="195">
                  <c:v>18.569482545740435</c:v>
                </c:pt>
                <c:pt idx="196">
                  <c:v>18.625342791842201</c:v>
                </c:pt>
                <c:pt idx="197">
                  <c:v>18.681031673711821</c:v>
                </c:pt>
                <c:pt idx="198">
                  <c:v>18.73655051088468</c:v>
                </c:pt>
                <c:pt idx="199">
                  <c:v>18.791900606861752</c:v>
                </c:pt>
                <c:pt idx="200">
                  <c:v>18.8470832493275</c:v>
                </c:pt>
                <c:pt idx="201">
                  <c:v>18.902099710363686</c:v>
                </c:pt>
                <c:pt idx="202">
                  <c:v>18.956951246659163</c:v>
                </c:pt>
                <c:pt idx="203">
                  <c:v>19.011639099715765</c:v>
                </c:pt>
                <c:pt idx="204">
                  <c:v>19.066164496050366</c:v>
                </c:pt>
                <c:pt idx="205">
                  <c:v>19.12052864739319</c:v>
                </c:pt>
                <c:pt idx="206">
                  <c:v>19.17473275088248</c:v>
                </c:pt>
                <c:pt idx="207">
                  <c:v>19.22877798925558</c:v>
                </c:pt>
                <c:pt idx="208">
                  <c:v>19.282665531036507</c:v>
                </c:pt>
                <c:pt idx="209">
                  <c:v>19.33639653072013</c:v>
                </c:pt>
                <c:pt idx="210">
                  <c:v>19.389972128952969</c:v>
                </c:pt>
                <c:pt idx="211">
                  <c:v>19.443393452710755</c:v>
                </c:pt>
                <c:pt idx="212">
                  <c:v>19.496661615472767</c:v>
                </c:pt>
                <c:pt idx="213">
                  <c:v>19.549777717393066</c:v>
                </c:pt>
                <c:pt idx="214">
                  <c:v>19.602742845468626</c:v>
                </c:pt>
                <c:pt idx="215">
                  <c:v>19.655558073704515</c:v>
                </c:pt>
                <c:pt idx="216">
                  <c:v>19.708224463276128</c:v>
                </c:pt>
                <c:pt idx="217">
                  <c:v>19.760743062688562</c:v>
                </c:pt>
                <c:pt idx="218">
                  <c:v>19.81311490793318</c:v>
                </c:pt>
                <c:pt idx="219">
                  <c:v>19.865341022641449</c:v>
                </c:pt>
                <c:pt idx="220">
                  <c:v>19.917422418236086</c:v>
                </c:pt>
                <c:pt idx="221">
                  <c:v>19.969360094079597</c:v>
                </c:pt>
                <c:pt idx="222">
                  <c:v>20.021155037620247</c:v>
                </c:pt>
                <c:pt idx="223">
                  <c:v>20.07280822453551</c:v>
                </c:pt>
                <c:pt idx="224">
                  <c:v>20.124320618873089</c:v>
                </c:pt>
                <c:pt idx="225">
                  <c:v>20.175693173189511</c:v>
                </c:pt>
                <c:pt idx="226">
                  <c:v>20.226926828686402</c:v>
                </c:pt>
                <c:pt idx="227">
                  <c:v>20.27802251534445</c:v>
                </c:pt>
                <c:pt idx="228">
                  <c:v>20.328981152055125</c:v>
                </c:pt>
                <c:pt idx="229">
                  <c:v>20.379803646750215</c:v>
                </c:pt>
                <c:pt idx="230">
                  <c:v>20.430490896529189</c:v>
                </c:pt>
                <c:pt idx="231">
                  <c:v>20.481043787784493</c:v>
                </c:pt>
                <c:pt idx="232">
                  <c:v>20.531463196324768</c:v>
                </c:pt>
                <c:pt idx="233">
                  <c:v>20.581749987496067</c:v>
                </c:pt>
                <c:pt idx="234">
                  <c:v>20.631905016301111</c:v>
                </c:pt>
                <c:pt idx="235">
                  <c:v>20.681929127516607</c:v>
                </c:pt>
                <c:pt idx="236">
                  <c:v>20.731823155808723</c:v>
                </c:pt>
                <c:pt idx="237">
                  <c:v>20.781587925846683</c:v>
                </c:pt>
                <c:pt idx="238">
                  <c:v>20.831224252414607</c:v>
                </c:pt>
                <c:pt idx="239">
                  <c:v>20.880732940521558</c:v>
                </c:pt>
                <c:pt idx="240">
                  <c:v>20.930114785509897</c:v>
                </c:pt>
                <c:pt idx="241">
                  <c:v>20.979370573161951</c:v>
                </c:pt>
                <c:pt idx="242">
                  <c:v>21.028501079805046</c:v>
                </c:pt>
                <c:pt idx="243">
                  <c:v>21.077507072414921</c:v>
                </c:pt>
                <c:pt idx="244">
                  <c:v>21.126389308717592</c:v>
                </c:pt>
                <c:pt idx="245">
                  <c:v>21.175148537289672</c:v>
                </c:pt>
                <c:pt idx="246">
                  <c:v>21.223785497657211</c:v>
                </c:pt>
                <c:pt idx="247">
                  <c:v>21.27230092039304</c:v>
                </c:pt>
                <c:pt idx="248">
                  <c:v>21.320695527212717</c:v>
                </c:pt>
                <c:pt idx="249">
                  <c:v>21.368970031069065</c:v>
                </c:pt>
                <c:pt idx="250">
                  <c:v>21.417125136245335</c:v>
                </c:pt>
                <c:pt idx="251">
                  <c:v>21.46516153844706</c:v>
                </c:pt>
                <c:pt idx="252">
                  <c:v>21.513079924892562</c:v>
                </c:pt>
                <c:pt idx="253">
                  <c:v>21.560880974402245</c:v>
                </c:pt>
                <c:pt idx="254">
                  <c:v>21.608565357486597</c:v>
                </c:pt>
                <c:pt idx="255">
                  <c:v>21.656133736433002</c:v>
                </c:pt>
                <c:pt idx="256">
                  <c:v>21.703586765391364</c:v>
                </c:pt>
                <c:pt idx="257">
                  <c:v>21.750925090458566</c:v>
                </c:pt>
                <c:pt idx="258">
                  <c:v>21.798149349761811</c:v>
                </c:pt>
                <c:pt idx="259">
                  <c:v>21.845260173540844</c:v>
                </c:pt>
                <c:pt idx="260">
                  <c:v>21.892258184229124</c:v>
                </c:pt>
                <c:pt idx="261">
                  <c:v>21.939143996533915</c:v>
                </c:pt>
                <c:pt idx="262">
                  <c:v>21.985918217515369</c:v>
                </c:pt>
                <c:pt idx="263">
                  <c:v>22.032581446664615</c:v>
                </c:pt>
                <c:pt idx="264">
                  <c:v>22.079134275980849</c:v>
                </c:pt>
                <c:pt idx="265">
                  <c:v>22.125577290047499</c:v>
                </c:pt>
                <c:pt idx="266">
                  <c:v>22.171911066107441</c:v>
                </c:pt>
                <c:pt idx="267">
                  <c:v>22.218136174137321</c:v>
                </c:pt>
                <c:pt idx="268">
                  <c:v>22.264253176920985</c:v>
                </c:pt>
                <c:pt idx="269">
                  <c:v>22.310262630122054</c:v>
                </c:pt>
                <c:pt idx="270">
                  <c:v>22.356165082355659</c:v>
                </c:pt>
                <c:pt idx="271">
                  <c:v>22.401961075259354</c:v>
                </c:pt>
                <c:pt idx="272">
                  <c:v>22.447651143563235</c:v>
                </c:pt>
                <c:pt idx="273">
                  <c:v>22.49323581515927</c:v>
                </c:pt>
                <c:pt idx="274">
                  <c:v>22.538715611169895</c:v>
                </c:pt>
                <c:pt idx="275">
                  <c:v>22.584091046015843</c:v>
                </c:pt>
                <c:pt idx="276">
                  <c:v>22.629362627483268</c:v>
                </c:pt>
                <c:pt idx="277">
                  <c:v>22.67453085679017</c:v>
                </c:pt>
                <c:pt idx="278">
                  <c:v>22.719596228652133</c:v>
                </c:pt>
                <c:pt idx="279">
                  <c:v>22.764559231347391</c:v>
                </c:pt>
                <c:pt idx="280">
                  <c:v>22.809420346781252</c:v>
                </c:pt>
                <c:pt idx="281">
                  <c:v>22.854180050549896</c:v>
                </c:pt>
                <c:pt idx="282">
                  <c:v>22.898838812003554</c:v>
                </c:pt>
                <c:pt idx="283">
                  <c:v>22.94339709430907</c:v>
                </c:pt>
                <c:pt idx="284">
                  <c:v>22.987855354511915</c:v>
                </c:pt>
                <c:pt idx="285">
                  <c:v>23.032214043597602</c:v>
                </c:pt>
                <c:pt idx="286">
                  <c:v>23.076473606552561</c:v>
                </c:pt>
                <c:pt idx="287">
                  <c:v>23.120634482424482</c:v>
                </c:pt>
                <c:pt idx="288">
                  <c:v>23.164697104382121</c:v>
                </c:pt>
                <c:pt idx="289">
                  <c:v>23.208661899774597</c:v>
                </c:pt>
                <c:pt idx="290">
                  <c:v>23.2525292901902</c:v>
                </c:pt>
                <c:pt idx="291">
                  <c:v>23.296299691514708</c:v>
                </c:pt>
                <c:pt idx="292">
                  <c:v>23.339973513989232</c:v>
                </c:pt>
                <c:pt idx="293">
                  <c:v>23.383551162267608</c:v>
                </c:pt>
                <c:pt idx="294">
                  <c:v>23.42703303547334</c:v>
                </c:pt>
                <c:pt idx="295">
                  <c:v>23.470419527256098</c:v>
                </c:pt>
                <c:pt idx="296">
                  <c:v>23.513711025847812</c:v>
                </c:pt>
                <c:pt idx="297">
                  <c:v>23.556907914118327</c:v>
                </c:pt>
                <c:pt idx="298">
                  <c:v>23.600010569630662</c:v>
                </c:pt>
                <c:pt idx="299">
                  <c:v>23.643019364695906</c:v>
                </c:pt>
                <c:pt idx="300">
                  <c:v>23.685934666427684</c:v>
                </c:pt>
                <c:pt idx="301">
                  <c:v>23.728756836796283</c:v>
                </c:pt>
                <c:pt idx="302">
                  <c:v>23.771486232682406</c:v>
                </c:pt>
                <c:pt idx="303">
                  <c:v>23.81412320593056</c:v>
                </c:pt>
                <c:pt idx="304">
                  <c:v>23.856668103402111</c:v>
                </c:pt>
                <c:pt idx="305">
                  <c:v>23.89912126702799</c:v>
                </c:pt>
                <c:pt idx="306">
                  <c:v>23.941483033861086</c:v>
                </c:pt>
                <c:pt idx="307">
                  <c:v>23.983753736128289</c:v>
                </c:pt>
                <c:pt idx="308">
                  <c:v>24.025933701282248</c:v>
                </c:pt>
                <c:pt idx="309">
                  <c:v>24.068023252052782</c:v>
                </c:pt>
                <c:pt idx="310">
                  <c:v>24.110022706498039</c:v>
                </c:pt>
                <c:pt idx="311">
                  <c:v>24.151932378055307</c:v>
                </c:pt>
                <c:pt idx="312">
                  <c:v>24.193752575591574</c:v>
                </c:pt>
                <c:pt idx="313">
                  <c:v>24.235483603453794</c:v>
                </c:pt>
                <c:pt idx="314">
                  <c:v>24.277125761518864</c:v>
                </c:pt>
                <c:pt idx="315">
                  <c:v>24.318679345243332</c:v>
                </c:pt>
                <c:pt idx="316">
                  <c:v>24.360144645712854</c:v>
                </c:pt>
                <c:pt idx="317">
                  <c:v>24.401521949691368</c:v>
                </c:pt>
                <c:pt idx="318">
                  <c:v>24.442811539670011</c:v>
                </c:pt>
                <c:pt idx="319">
                  <c:v>24.484013693915792</c:v>
                </c:pt>
                <c:pt idx="320">
                  <c:v>24.525128686520009</c:v>
                </c:pt>
                <c:pt idx="321">
                  <c:v>24.566156787446417</c:v>
                </c:pt>
                <c:pt idx="322">
                  <c:v>24.607098262579154</c:v>
                </c:pt>
                <c:pt idx="323">
                  <c:v>24.647953373770427</c:v>
                </c:pt>
                <c:pt idx="324">
                  <c:v>24.688722378887956</c:v>
                </c:pt>
                <c:pt idx="325">
                  <c:v>24.729405531862199</c:v>
                </c:pt>
                <c:pt idx="326">
                  <c:v>24.770003082733314</c:v>
                </c:pt>
                <c:pt idx="327">
                  <c:v>24.810515277697931</c:v>
                </c:pt>
                <c:pt idx="328">
                  <c:v>24.85094235915566</c:v>
                </c:pt>
                <c:pt idx="329">
                  <c:v>24.891284565755395</c:v>
                </c:pt>
                <c:pt idx="330">
                  <c:v>24.931542132441379</c:v>
                </c:pt>
                <c:pt idx="331">
                  <c:v>24.971715290499066</c:v>
                </c:pt>
                <c:pt idx="332">
                  <c:v>25.011804267600734</c:v>
                </c:pt>
                <c:pt idx="333">
                  <c:v>25.051809287850904</c:v>
                </c:pt>
                <c:pt idx="334">
                  <c:v>25.091730571831523</c:v>
                </c:pt>
                <c:pt idx="335">
                  <c:v>25.131568336646929</c:v>
                </c:pt>
                <c:pt idx="336">
                  <c:v>25.171322795968599</c:v>
                </c:pt>
                <c:pt idx="337">
                  <c:v>25.2109941600797</c:v>
                </c:pt>
                <c:pt idx="338">
                  <c:v>25.250582635919375</c:v>
                </c:pt>
                <c:pt idx="339">
                  <c:v>25.29008842712685</c:v>
                </c:pt>
                <c:pt idx="340">
                  <c:v>25.329511734085322</c:v>
                </c:pt>
                <c:pt idx="341">
                  <c:v>25.368852753965609</c:v>
                </c:pt>
                <c:pt idx="342">
                  <c:v>25.408111680769586</c:v>
                </c:pt>
                <c:pt idx="343">
                  <c:v>25.447288705373424</c:v>
                </c:pt>
                <c:pt idx="344">
                  <c:v>25.486384015570579</c:v>
                </c:pt>
                <c:pt idx="345">
                  <c:v>25.525397796114586</c:v>
                </c:pt>
                <c:pt idx="346">
                  <c:v>25.564330228761616</c:v>
                </c:pt>
                <c:pt idx="347">
                  <c:v>25.603181492312814</c:v>
                </c:pt>
                <c:pt idx="348">
                  <c:v>25.641951762656422</c:v>
                </c:pt>
                <c:pt idx="349">
                  <c:v>25.680641212809679</c:v>
                </c:pt>
                <c:pt idx="350">
                  <c:v>25.719250012960476</c:v>
                </c:pt>
                <c:pt idx="351">
                  <c:v>25.75777833050881</c:v>
                </c:pt>
                <c:pt idx="352">
                  <c:v>25.796226330107995</c:v>
                </c:pt>
                <c:pt idx="353">
                  <c:v>25.834594173705653</c:v>
                </c:pt>
                <c:pt idx="354">
                  <c:v>25.872882020584466</c:v>
                </c:pt>
                <c:pt idx="355">
                  <c:v>25.9110900274027</c:v>
                </c:pt>
                <c:pt idx="356">
                  <c:v>25.949218348234503</c:v>
                </c:pt>
                <c:pt idx="357">
                  <c:v>25.987267134609947</c:v>
                </c:pt>
                <c:pt idx="358">
                  <c:v>26.02523653555486</c:v>
                </c:pt>
                <c:pt idx="359">
                  <c:v>26.063126697630405</c:v>
                </c:pt>
                <c:pt idx="360">
                  <c:v>26.100937764972407</c:v>
                </c:pt>
                <c:pt idx="361">
                  <c:v>26.138669879330468</c:v>
                </c:pt>
                <c:pt idx="362">
                  <c:v>26.176323180106817</c:v>
                </c:pt>
                <c:pt idx="363">
                  <c:v>26.213897804394907</c:v>
                </c:pt>
                <c:pt idx="364">
                  <c:v>26.251393887017798</c:v>
                </c:pt>
                <c:pt idx="365">
                  <c:v>26.288811560566248</c:v>
                </c:pt>
                <c:pt idx="366">
                  <c:v>26.326150955436589</c:v>
                </c:pt>
                <c:pt idx="367">
                  <c:v>26.363412199868332</c:v>
                </c:pt>
                <c:pt idx="368">
                  <c:v>26.400595419981514</c:v>
                </c:pt>
                <c:pt idx="369">
                  <c:v>26.437700739813799</c:v>
                </c:pt>
                <c:pt idx="370">
                  <c:v>26.474728281357326</c:v>
                </c:pt>
                <c:pt idx="371">
                  <c:v>26.511678164595271</c:v>
                </c:pt>
                <c:pt idx="372">
                  <c:v>26.548550507538177</c:v>
                </c:pt>
                <c:pt idx="373">
                  <c:v>26.585345426260005</c:v>
                </c:pt>
                <c:pt idx="374">
                  <c:v>26.622063034933909</c:v>
                </c:pt>
                <c:pt idx="375">
                  <c:v>26.658703445867769</c:v>
                </c:pt>
                <c:pt idx="376">
                  <c:v>26.695266769539433</c:v>
                </c:pt>
                <c:pt idx="377">
                  <c:v>26.731753114631708</c:v>
                </c:pt>
                <c:pt idx="378">
                  <c:v>26.768162588067053</c:v>
                </c:pt>
                <c:pt idx="379">
                  <c:v>26.804495295042024</c:v>
                </c:pt>
                <c:pt idx="380">
                  <c:v>26.840751339061423</c:v>
                </c:pt>
                <c:pt idx="381">
                  <c:v>26.876930821972191</c:v>
                </c:pt>
                <c:pt idx="382">
                  <c:v>26.913033843996999</c:v>
                </c:pt>
                <c:pt idx="383">
                  <c:v>26.949060503767573</c:v>
                </c:pt>
                <c:pt idx="384">
                  <c:v>26.985010898357739</c:v>
                </c:pt>
                <c:pt idx="385">
                  <c:v>27.020885123316177</c:v>
                </c:pt>
                <c:pt idx="386">
                  <c:v>27.056683272698891</c:v>
                </c:pt>
                <c:pt idx="387">
                  <c:v>27.092405439101405</c:v>
                </c:pt>
                <c:pt idx="388">
                  <c:v>27.12805171369066</c:v>
                </c:pt>
                <c:pt idx="389">
                  <c:v>27.16362218623663</c:v>
                </c:pt>
                <c:pt idx="390">
                  <c:v>27.199116945143643</c:v>
                </c:pt>
                <c:pt idx="391">
                  <c:v>27.234536077481422</c:v>
                </c:pt>
                <c:pt idx="392">
                  <c:v>27.269879669015829</c:v>
                </c:pt>
                <c:pt idx="393">
                  <c:v>27.305147804239301</c:v>
                </c:pt>
                <c:pt idx="394">
                  <c:v>27.340340566401039</c:v>
                </c:pt>
                <c:pt idx="395">
                  <c:v>27.375458037536845</c:v>
                </c:pt>
                <c:pt idx="396">
                  <c:v>27.410500298498711</c:v>
                </c:pt>
                <c:pt idx="397">
                  <c:v>27.445467428984092</c:v>
                </c:pt>
                <c:pt idx="398">
                  <c:v>27.480359507564877</c:v>
                </c:pt>
                <c:pt idx="399">
                  <c:v>27.51517661171609</c:v>
                </c:pt>
                <c:pt idx="400">
                  <c:v>27.549918817844269</c:v>
                </c:pt>
                <c:pt idx="401">
                  <c:v>27.584586201315549</c:v>
                </c:pt>
                <c:pt idx="402">
                  <c:v>27.619178836483478</c:v>
                </c:pt>
                <c:pt idx="403">
                  <c:v>27.653696796716485</c:v>
                </c:pt>
                <c:pt idx="404">
                  <c:v>27.688140154425092</c:v>
                </c:pt>
                <c:pt idx="405">
                  <c:v>27.722508981088819</c:v>
                </c:pt>
                <c:pt idx="406">
                  <c:v>27.756803347282766</c:v>
                </c:pt>
                <c:pt idx="407">
                  <c:v>27.791023322703921</c:v>
                </c:pt>
                <c:pt idx="408">
                  <c:v>27.825168976197173</c:v>
                </c:pt>
                <c:pt idx="409">
                  <c:v>27.859240375781003</c:v>
                </c:pt>
                <c:pt idx="410">
                  <c:v>27.893237588672896</c:v>
                </c:pt>
                <c:pt idx="411">
                  <c:v>27.927160681314447</c:v>
                </c:pt>
                <c:pt idx="412">
                  <c:v>27.96100971939617</c:v>
                </c:pt>
                <c:pt idx="413">
                  <c:v>27.994784767882006</c:v>
                </c:pt>
                <c:pt idx="414">
                  <c:v>28.02848589103354</c:v>
                </c:pt>
                <c:pt idx="415">
                  <c:v>28.062113152433916</c:v>
                </c:pt>
                <c:pt idx="416">
                  <c:v>28.095666615011456</c:v>
                </c:pt>
                <c:pt idx="417">
                  <c:v>28.129146341062981</c:v>
                </c:pt>
                <c:pt idx="418">
                  <c:v>28.162552392276844</c:v>
                </c:pt>
                <c:pt idx="419">
                  <c:v>28.195884829755652</c:v>
                </c:pt>
                <c:pt idx="420">
                  <c:v>28.229143714038713</c:v>
                </c:pt>
                <c:pt idx="421">
                  <c:v>28.262329105124184</c:v>
                </c:pt>
                <c:pt idx="422">
                  <c:v>28.295441062490909</c:v>
                </c:pt>
                <c:pt idx="423">
                  <c:v>28.328479645119977</c:v>
                </c:pt>
                <c:pt idx="424">
                  <c:v>28.361444911516006</c:v>
                </c:pt>
                <c:pt idx="425">
                  <c:v>28.394336919728104</c:v>
                </c:pt>
                <c:pt idx="426">
                  <c:v>28.427155727370565</c:v>
                </c:pt>
                <c:pt idx="427">
                  <c:v>28.45990139164326</c:v>
                </c:pt>
                <c:pt idx="428">
                  <c:v>28.492573969351756</c:v>
                </c:pt>
                <c:pt idx="429">
                  <c:v>28.52517351692714</c:v>
                </c:pt>
                <c:pt idx="430">
                  <c:v>28.55770009044555</c:v>
                </c:pt>
                <c:pt idx="431">
                  <c:v>28.590153745647441</c:v>
                </c:pt>
                <c:pt idx="432">
                  <c:v>28.622534537956557</c:v>
                </c:pt>
                <c:pt idx="433">
                  <c:v>28.654842522498612</c:v>
                </c:pt>
                <c:pt idx="434">
                  <c:v>28.687077754119713</c:v>
                </c:pt>
                <c:pt idx="435">
                  <c:v>28.719240287404485</c:v>
                </c:pt>
                <c:pt idx="436">
                  <c:v>28.75133017669393</c:v>
                </c:pt>
                <c:pt idx="437">
                  <c:v>28.783347476103003</c:v>
                </c:pt>
                <c:pt idx="438">
                  <c:v>28.815292239537914</c:v>
                </c:pt>
                <c:pt idx="439">
                  <c:v>28.847164520713157</c:v>
                </c:pt>
                <c:pt idx="440">
                  <c:v>28.878964373168273</c:v>
                </c:pt>
                <c:pt idx="441">
                  <c:v>28.910691850284334</c:v>
                </c:pt>
                <c:pt idx="442">
                  <c:v>28.942347005300174</c:v>
                </c:pt>
                <c:pt idx="443">
                  <c:v>28.973929891328325</c:v>
                </c:pt>
                <c:pt idx="444">
                  <c:v>29.005440561370712</c:v>
                </c:pt>
                <c:pt idx="445">
                  <c:v>29.036879068334077</c:v>
                </c:pt>
                <c:pt idx="446">
                  <c:v>29.068245465045145</c:v>
                </c:pt>
                <c:pt idx="447">
                  <c:v>29.099539804265515</c:v>
                </c:pt>
                <c:pt idx="448">
                  <c:v>29.130762138706313</c:v>
                </c:pt>
                <c:pt idx="449">
                  <c:v>29.16191252104257</c:v>
                </c:pt>
                <c:pt idx="450">
                  <c:v>29.192991003927357</c:v>
                </c:pt>
                <c:pt idx="451">
                  <c:v>29.22399764000566</c:v>
                </c:pt>
                <c:pt idx="452">
                  <c:v>29.254932481928009</c:v>
                </c:pt>
                <c:pt idx="453">
                  <c:v>29.285795582363853</c:v>
                </c:pt>
                <c:pt idx="454">
                  <c:v>29.316586994014695</c:v>
                </c:pt>
                <c:pt idx="455">
                  <c:v>29.347306769626961</c:v>
                </c:pt>
                <c:pt idx="456">
                  <c:v>29.377954962004651</c:v>
                </c:pt>
                <c:pt idx="457">
                  <c:v>29.408531624021734</c:v>
                </c:pt>
                <c:pt idx="458">
                  <c:v>29.439036808634309</c:v>
                </c:pt>
                <c:pt idx="459">
                  <c:v>29.469470568892518</c:v>
                </c:pt>
                <c:pt idx="460">
                  <c:v>29.499832957952233</c:v>
                </c:pt>
                <c:pt idx="461">
                  <c:v>29.530124029086501</c:v>
                </c:pt>
                <c:pt idx="462">
                  <c:v>29.560343835696763</c:v>
                </c:pt>
                <c:pt idx="463">
                  <c:v>29.590492431323852</c:v>
                </c:pt>
                <c:pt idx="464">
                  <c:v>29.620569869658731</c:v>
                </c:pt>
                <c:pt idx="465">
                  <c:v>29.65057620455304</c:v>
                </c:pt>
                <c:pt idx="466">
                  <c:v>29.68051149002941</c:v>
                </c:pt>
                <c:pt idx="467">
                  <c:v>29.710375780291532</c:v>
                </c:pt>
                <c:pt idx="468">
                  <c:v>29.740169129734035</c:v>
                </c:pt>
                <c:pt idx="469">
                  <c:v>29.769891592952135</c:v>
                </c:pt>
                <c:pt idx="470">
                  <c:v>29.799543224751066</c:v>
                </c:pt>
                <c:pt idx="471">
                  <c:v>29.829124080155303</c:v>
                </c:pt>
                <c:pt idx="472">
                  <c:v>29.858634214417563</c:v>
                </c:pt>
                <c:pt idx="473">
                  <c:v>29.88807368302761</c:v>
                </c:pt>
                <c:pt idx="474">
                  <c:v>29.917442541720842</c:v>
                </c:pt>
                <c:pt idx="475">
                  <c:v>29.946740846486676</c:v>
                </c:pt>
                <c:pt idx="476">
                  <c:v>29.975968653576732</c:v>
                </c:pt>
                <c:pt idx="477">
                  <c:v>30.005126019512812</c:v>
                </c:pt>
                <c:pt idx="478">
                  <c:v>30.034213001094685</c:v>
                </c:pt>
                <c:pt idx="479">
                  <c:v>30.063229655407667</c:v>
                </c:pt>
                <c:pt idx="480">
                  <c:v>30.092176039830015</c:v>
                </c:pt>
                <c:pt idx="481">
                  <c:v>30.121052212040116</c:v>
                </c:pt>
                <c:pt idx="482">
                  <c:v>30.149858230023501</c:v>
                </c:pt>
                <c:pt idx="483">
                  <c:v>30.178594152079661</c:v>
                </c:pt>
                <c:pt idx="484">
                  <c:v>30.207260036828679</c:v>
                </c:pt>
                <c:pt idx="485">
                  <c:v>30.235855943217665</c:v>
                </c:pt>
                <c:pt idx="486">
                  <c:v>30.264381930527041</c:v>
                </c:pt>
                <c:pt idx="487">
                  <c:v>30.292838058376596</c:v>
                </c:pt>
                <c:pt idx="488">
                  <c:v>30.321224386731423</c:v>
                </c:pt>
                <c:pt idx="489">
                  <c:v>30.349540975907626</c:v>
                </c:pt>
                <c:pt idx="490">
                  <c:v>30.377787886577885</c:v>
                </c:pt>
                <c:pt idx="491">
                  <c:v>30.405965179776825</c:v>
                </c:pt>
                <c:pt idx="492">
                  <c:v>30.434072916906249</c:v>
                </c:pt>
                <c:pt idx="493">
                  <c:v>30.462111159740171</c:v>
                </c:pt>
                <c:pt idx="494">
                  <c:v>30.490079970429701</c:v>
                </c:pt>
                <c:pt idx="495">
                  <c:v>30.517979411507753</c:v>
                </c:pt>
                <c:pt idx="496">
                  <c:v>30.545809545893608</c:v>
                </c:pt>
                <c:pt idx="497">
                  <c:v>30.573570436897295</c:v>
                </c:pt>
                <c:pt idx="498">
                  <c:v>30.601262148223839</c:v>
                </c:pt>
                <c:pt idx="499">
                  <c:v>30.628884743977341</c:v>
                </c:pt>
                <c:pt idx="500">
                  <c:v>30.656438288664898</c:v>
                </c:pt>
                <c:pt idx="501">
                  <c:v>30.683922847200375</c:v>
                </c:pt>
                <c:pt idx="502">
                  <c:v>30.711338484908044</c:v>
                </c:pt>
                <c:pt idx="503">
                  <c:v>30.738685267526051</c:v>
                </c:pt>
                <c:pt idx="504">
                  <c:v>30.765963261209755</c:v>
                </c:pt>
                <c:pt idx="505">
                  <c:v>30.7931725325349</c:v>
                </c:pt>
                <c:pt idx="506">
                  <c:v>30.820313148500681</c:v>
                </c:pt>
                <c:pt idx="507">
                  <c:v>30.847385176532637</c:v>
                </c:pt>
                <c:pt idx="508">
                  <c:v>30.874388684485421</c:v>
                </c:pt>
                <c:pt idx="509">
                  <c:v>30.901323740645442</c:v>
                </c:pt>
                <c:pt idx="510">
                  <c:v>30.928190413733343</c:v>
                </c:pt>
                <c:pt idx="511">
                  <c:v>30.95498877290639</c:v>
                </c:pt>
                <c:pt idx="512">
                  <c:v>30.981718887760689</c:v>
                </c:pt>
                <c:pt idx="513">
                  <c:v>31.008380828333294</c:v>
                </c:pt>
                <c:pt idx="514">
                  <c:v>31.034974665104201</c:v>
                </c:pt>
                <c:pt idx="515">
                  <c:v>31.061500468998183</c:v>
                </c:pt>
                <c:pt idx="516">
                  <c:v>31.087958311386537</c:v>
                </c:pt>
                <c:pt idx="517">
                  <c:v>31.114348264088694</c:v>
                </c:pt>
                <c:pt idx="518">
                  <c:v>31.140670399373704</c:v>
                </c:pt>
                <c:pt idx="519">
                  <c:v>31.16692478996162</c:v>
                </c:pt>
                <c:pt idx="520">
                  <c:v>31.193111509024742</c:v>
                </c:pt>
                <c:pt idx="521">
                  <c:v>31.219230630188772</c:v>
                </c:pt>
                <c:pt idx="522">
                  <c:v>31.245282227533842</c:v>
                </c:pt>
                <c:pt idx="523">
                  <c:v>31.271266375595449</c:v>
                </c:pt>
                <c:pt idx="524">
                  <c:v>31.297183149365242</c:v>
                </c:pt>
                <c:pt idx="525">
                  <c:v>31.323032624291759</c:v>
                </c:pt>
                <c:pt idx="526">
                  <c:v>31.348814876281004</c:v>
                </c:pt>
                <c:pt idx="527">
                  <c:v>31.374529981696959</c:v>
                </c:pt>
                <c:pt idx="528">
                  <c:v>31.400178017361977</c:v>
                </c:pt>
                <c:pt idx="529">
                  <c:v>31.42575906055707</c:v>
                </c:pt>
                <c:pt idx="530">
                  <c:v>31.451273189022121</c:v>
                </c:pt>
                <c:pt idx="531">
                  <c:v>31.476720480955969</c:v>
                </c:pt>
                <c:pt idx="532">
                  <c:v>31.502101015016425</c:v>
                </c:pt>
                <c:pt idx="533">
                  <c:v>31.527414870320182</c:v>
                </c:pt>
                <c:pt idx="534">
                  <c:v>31.552662126442634</c:v>
                </c:pt>
                <c:pt idx="535">
                  <c:v>31.577842863417608</c:v>
                </c:pt>
                <c:pt idx="536">
                  <c:v>31.602957161736999</c:v>
                </c:pt>
                <c:pt idx="537">
                  <c:v>31.628005102350333</c:v>
                </c:pt>
                <c:pt idx="538">
                  <c:v>31.652986766664217</c:v>
                </c:pt>
                <c:pt idx="539">
                  <c:v>31.677902236541751</c:v>
                </c:pt>
                <c:pt idx="540">
                  <c:v>31.702751594301809</c:v>
                </c:pt>
                <c:pt idx="541">
                  <c:v>31.727534922718259</c:v>
                </c:pt>
                <c:pt idx="542">
                  <c:v>31.752252305019123</c:v>
                </c:pt>
                <c:pt idx="543">
                  <c:v>31.776903824885611</c:v>
                </c:pt>
                <c:pt idx="544">
                  <c:v>31.801489566451135</c:v>
                </c:pt>
                <c:pt idx="545">
                  <c:v>31.826009614300204</c:v>
                </c:pt>
                <c:pt idx="546">
                  <c:v>31.85046405346727</c:v>
                </c:pt>
                <c:pt idx="547">
                  <c:v>31.874852969435484</c:v>
                </c:pt>
                <c:pt idx="548">
                  <c:v>31.8991764481354</c:v>
                </c:pt>
                <c:pt idx="549">
                  <c:v>31.923434575943602</c:v>
                </c:pt>
                <c:pt idx="550">
                  <c:v>31.947627439681245</c:v>
                </c:pt>
                <c:pt idx="551">
                  <c:v>31.971755126612567</c:v>
                </c:pt>
                <c:pt idx="552">
                  <c:v>31.995817724443295</c:v>
                </c:pt>
                <c:pt idx="553">
                  <c:v>32.019815321319022</c:v>
                </c:pt>
                <c:pt idx="554">
                  <c:v>32.043748005823495</c:v>
                </c:pt>
                <c:pt idx="555">
                  <c:v>32.067615866976865</c:v>
                </c:pt>
                <c:pt idx="556">
                  <c:v>32.091418994233848</c:v>
                </c:pt>
                <c:pt idx="557">
                  <c:v>32.115157477481851</c:v>
                </c:pt>
                <c:pt idx="558">
                  <c:v>32.138831407039049</c:v>
                </c:pt>
                <c:pt idx="559">
                  <c:v>32.162440873652358</c:v>
                </c:pt>
                <c:pt idx="560">
                  <c:v>32.185985968495423</c:v>
                </c:pt>
                <c:pt idx="561">
                  <c:v>32.209466783166476</c:v>
                </c:pt>
                <c:pt idx="562">
                  <c:v>32.232883409686224</c:v>
                </c:pt>
                <c:pt idx="563">
                  <c:v>32.2562359404956</c:v>
                </c:pt>
                <c:pt idx="564">
                  <c:v>32.279524468453545</c:v>
                </c:pt>
                <c:pt idx="565">
                  <c:v>32.302749086834659</c:v>
                </c:pt>
                <c:pt idx="566">
                  <c:v>32.325909889326894</c:v>
                </c:pt>
                <c:pt idx="567">
                  <c:v>32.34900697002913</c:v>
                </c:pt>
                <c:pt idx="568">
                  <c:v>32.37204042344873</c:v>
                </c:pt>
                <c:pt idx="569">
                  <c:v>32.395010344499056</c:v>
                </c:pt>
                <c:pt idx="570">
                  <c:v>32.417916828496928</c:v>
                </c:pt>
                <c:pt idx="571">
                  <c:v>32.44075997116007</c:v>
                </c:pt>
                <c:pt idx="572">
                  <c:v>32.463539868604485</c:v>
                </c:pt>
                <c:pt idx="573">
                  <c:v>32.486256617341787</c:v>
                </c:pt>
                <c:pt idx="574">
                  <c:v>32.508910314276534</c:v>
                </c:pt>
                <c:pt idx="575">
                  <c:v>32.531501056703476</c:v>
                </c:pt>
                <c:pt idx="576">
                  <c:v>32.554028942304789</c:v>
                </c:pt>
                <c:pt idx="577">
                  <c:v>32.576494069147287</c:v>
                </c:pt>
                <c:pt idx="578">
                  <c:v>32.598896535679565</c:v>
                </c:pt>
                <c:pt idx="579">
                  <c:v>32.621236440729142</c:v>
                </c:pt>
                <c:pt idx="580">
                  <c:v>32.643513883499551</c:v>
                </c:pt>
                <c:pt idx="581">
                  <c:v>32.66572896356741</c:v>
                </c:pt>
                <c:pt idx="582">
                  <c:v>32.687881780879437</c:v>
                </c:pt>
                <c:pt idx="583">
                  <c:v>32.709972435749478</c:v>
                </c:pt>
                <c:pt idx="584">
                  <c:v>32.732001028855478</c:v>
                </c:pt>
                <c:pt idx="585">
                  <c:v>32.753967661236409</c:v>
                </c:pt>
                <c:pt idx="586">
                  <c:v>32.775872434289219</c:v>
                </c:pt>
                <c:pt idx="587">
                  <c:v>32.79771544976569</c:v>
                </c:pt>
                <c:pt idx="588">
                  <c:v>32.819496809769348</c:v>
                </c:pt>
                <c:pt idx="589">
                  <c:v>32.841216616752284</c:v>
                </c:pt>
                <c:pt idx="590">
                  <c:v>32.862874973511978</c:v>
                </c:pt>
                <c:pt idx="591">
                  <c:v>32.884471983188106</c:v>
                </c:pt>
                <c:pt idx="592">
                  <c:v>32.906007749259317</c:v>
                </c:pt>
                <c:pt idx="593">
                  <c:v>32.927482375539974</c:v>
                </c:pt>
                <c:pt idx="594">
                  <c:v>32.948895966176906</c:v>
                </c:pt>
                <c:pt idx="595">
                  <c:v>32.970248625646136</c:v>
                </c:pt>
                <c:pt idx="596">
                  <c:v>32.991540458749554</c:v>
                </c:pt>
                <c:pt idx="597">
                  <c:v>33.012771570611612</c:v>
                </c:pt>
                <c:pt idx="598">
                  <c:v>33.033942066675991</c:v>
                </c:pt>
                <c:pt idx="599">
                  <c:v>33.055052052702251</c:v>
                </c:pt>
                <c:pt idx="600">
                  <c:v>33.076101634762452</c:v>
                </c:pt>
                <c:pt idx="601">
                  <c:v>33.097090919237793</c:v>
                </c:pt>
                <c:pt idx="602">
                  <c:v>33.11802001281518</c:v>
                </c:pt>
                <c:pt idx="603">
                  <c:v>33.138889022483866</c:v>
                </c:pt>
                <c:pt idx="604">
                  <c:v>33.159698055531997</c:v>
                </c:pt>
                <c:pt idx="605">
                  <c:v>33.180447219543183</c:v>
                </c:pt>
                <c:pt idx="606">
                  <c:v>33.201136622393065</c:v>
                </c:pt>
                <c:pt idx="607">
                  <c:v>33.221766372245867</c:v>
                </c:pt>
                <c:pt idx="608">
                  <c:v>33.242336577550901</c:v>
                </c:pt>
                <c:pt idx="609">
                  <c:v>33.262847347039127</c:v>
                </c:pt>
                <c:pt idx="610">
                  <c:v>33.283298789719659</c:v>
                </c:pt>
                <c:pt idx="611">
                  <c:v>33.303691014876271</c:v>
                </c:pt>
                <c:pt idx="612">
                  <c:v>33.324024132063911</c:v>
                </c:pt>
                <c:pt idx="613">
                  <c:v>33.344298251105194</c:v>
                </c:pt>
                <c:pt idx="614">
                  <c:v>33.364513482086885</c:v>
                </c:pt>
                <c:pt idx="615">
                  <c:v>33.384669935356406</c:v>
                </c:pt>
                <c:pt idx="616">
                  <c:v>33.404767721518297</c:v>
                </c:pt>
                <c:pt idx="617">
                  <c:v>33.42480695143071</c:v>
                </c:pt>
                <c:pt idx="618">
                  <c:v>33.44478773620186</c:v>
                </c:pt>
                <c:pt idx="619">
                  <c:v>33.464710187186519</c:v>
                </c:pt>
                <c:pt idx="620">
                  <c:v>33.484574415982465</c:v>
                </c:pt>
                <c:pt idx="621">
                  <c:v>33.504380534426971</c:v>
                </c:pt>
                <c:pt idx="622">
                  <c:v>33.524128654593248</c:v>
                </c:pt>
                <c:pt idx="623">
                  <c:v>33.543818888786916</c:v>
                </c:pt>
                <c:pt idx="624">
                  <c:v>33.563451349542476</c:v>
                </c:pt>
                <c:pt idx="625">
                  <c:v>33.583026149619762</c:v>
                </c:pt>
                <c:pt idx="626">
                  <c:v>33.602543402000407</c:v>
                </c:pt>
                <c:pt idx="627">
                  <c:v>33.622003219884306</c:v>
                </c:pt>
                <c:pt idx="628">
                  <c:v>33.641405716686094</c:v>
                </c:pt>
                <c:pt idx="629">
                  <c:v>33.660751006031617</c:v>
                </c:pt>
                <c:pt idx="630">
                  <c:v>33.680039201754376</c:v>
                </c:pt>
                <c:pt idx="631">
                  <c:v>33.699270417892023</c:v>
                </c:pt>
                <c:pt idx="632">
                  <c:v>33.718444768682851</c:v>
                </c:pt>
                <c:pt idx="633">
                  <c:v>33.737562368562237</c:v>
                </c:pt>
                <c:pt idx="634">
                  <c:v>33.756623332159172</c:v>
                </c:pt>
                <c:pt idx="635">
                  <c:v>33.775627774292722</c:v>
                </c:pt>
                <c:pt idx="636">
                  <c:v>33.794575809968528</c:v>
                </c:pt>
                <c:pt idx="637">
                  <c:v>33.8134675543753</c:v>
                </c:pt>
                <c:pt idx="638">
                  <c:v>33.832303122881349</c:v>
                </c:pt>
                <c:pt idx="639">
                  <c:v>33.85108263103109</c:v>
                </c:pt>
                <c:pt idx="640">
                  <c:v>33.869806194541539</c:v>
                </c:pt>
                <c:pt idx="641">
                  <c:v>33.888473929298861</c:v>
                </c:pt>
                <c:pt idx="642">
                  <c:v>33.907085951354908</c:v>
                </c:pt>
                <c:pt idx="643">
                  <c:v>33.925642376923747</c:v>
                </c:pt>
                <c:pt idx="644">
                  <c:v>33.94414332237821</c:v>
                </c:pt>
                <c:pt idx="645">
                  <c:v>33.962588904246473</c:v>
                </c:pt>
                <c:pt idx="646">
                  <c:v>33.980979239208601</c:v>
                </c:pt>
                <c:pt idx="647">
                  <c:v>33.999314444093123</c:v>
                </c:pt>
                <c:pt idx="648">
                  <c:v>34.017594635873621</c:v>
                </c:pt>
                <c:pt idx="649">
                  <c:v>34.035819931665351</c:v>
                </c:pt>
                <c:pt idx="650">
                  <c:v>34.053990448721805</c:v>
                </c:pt>
                <c:pt idx="651">
                  <c:v>34.072106304431365</c:v>
                </c:pt>
                <c:pt idx="652">
                  <c:v>34.090167616313892</c:v>
                </c:pt>
                <c:pt idx="653">
                  <c:v>34.108174502017391</c:v>
                </c:pt>
                <c:pt idx="654">
                  <c:v>34.126127079314656</c:v>
                </c:pt>
                <c:pt idx="655">
                  <c:v>34.144025466099919</c:v>
                </c:pt>
                <c:pt idx="656">
                  <c:v>34.161869780385516</c:v>
                </c:pt>
                <c:pt idx="657">
                  <c:v>34.179660140298601</c:v>
                </c:pt>
                <c:pt idx="658">
                  <c:v>34.1973966640778</c:v>
                </c:pt>
                <c:pt idx="659">
                  <c:v>34.215079470069952</c:v>
                </c:pt>
                <c:pt idx="660">
                  <c:v>34.232708676726809</c:v>
                </c:pt>
                <c:pt idx="661">
                  <c:v>34.250284402601778</c:v>
                </c:pt>
                <c:pt idx="662">
                  <c:v>34.267806766346666</c:v>
                </c:pt>
                <c:pt idx="663">
                  <c:v>34.285275886708448</c:v>
                </c:pt>
                <c:pt idx="664">
                  <c:v>34.30269188252602</c:v>
                </c:pt>
                <c:pt idx="665">
                  <c:v>34.320054872727006</c:v>
                </c:pt>
                <c:pt idx="666">
                  <c:v>34.337364976324565</c:v>
                </c:pt>
                <c:pt idx="667">
                  <c:v>34.354622312414172</c:v>
                </c:pt>
                <c:pt idx="668">
                  <c:v>34.371827000170491</c:v>
                </c:pt>
                <c:pt idx="669">
                  <c:v>34.38897915884418</c:v>
                </c:pt>
                <c:pt idx="670">
                  <c:v>34.40607890775879</c:v>
                </c:pt>
                <c:pt idx="671">
                  <c:v>34.423126366307606</c:v>
                </c:pt>
                <c:pt idx="672">
                  <c:v>34.440121653950555</c:v>
                </c:pt>
                <c:pt idx="673">
                  <c:v>34.457064890211107</c:v>
                </c:pt>
                <c:pt idx="674">
                  <c:v>34.473956194673192</c:v>
                </c:pt>
                <c:pt idx="675">
                  <c:v>34.490795686978139</c:v>
                </c:pt>
                <c:pt idx="676">
                  <c:v>34.50758348682163</c:v>
                </c:pt>
                <c:pt idx="677">
                  <c:v>34.524319713950661</c:v>
                </c:pt>
                <c:pt idx="678">
                  <c:v>34.541004488160532</c:v>
                </c:pt>
                <c:pt idx="679">
                  <c:v>34.557637929291857</c:v>
                </c:pt>
                <c:pt idx="680">
                  <c:v>34.57422015722755</c:v>
                </c:pt>
                <c:pt idx="681">
                  <c:v>34.590751291889895</c:v>
                </c:pt>
                <c:pt idx="682">
                  <c:v>34.60723145323756</c:v>
                </c:pt>
                <c:pt idx="683">
                  <c:v>34.623660761262698</c:v>
                </c:pt>
                <c:pt idx="684">
                  <c:v>34.640039335988007</c:v>
                </c:pt>
                <c:pt idx="685">
                  <c:v>34.656367297463845</c:v>
                </c:pt>
                <c:pt idx="686">
                  <c:v>34.67264476576532</c:v>
                </c:pt>
                <c:pt idx="687">
                  <c:v>34.688871860989472</c:v>
                </c:pt>
                <c:pt idx="688">
                  <c:v>34.705048703252373</c:v>
                </c:pt>
                <c:pt idx="689">
                  <c:v>34.721175412686328</c:v>
                </c:pt>
                <c:pt idx="690">
                  <c:v>34.737252109437065</c:v>
                </c:pt>
                <c:pt idx="691">
                  <c:v>34.753278913660914</c:v>
                </c:pt>
                <c:pt idx="692">
                  <c:v>34.769255945522048</c:v>
                </c:pt>
                <c:pt idx="693">
                  <c:v>34.785183325189713</c:v>
                </c:pt>
                <c:pt idx="694">
                  <c:v>34.80106117283551</c:v>
                </c:pt>
                <c:pt idx="695">
                  <c:v>34.816889608630632</c:v>
                </c:pt>
                <c:pt idx="696">
                  <c:v>34.832668752743189</c:v>
                </c:pt>
                <c:pt idx="697">
                  <c:v>34.8483987253355</c:v>
                </c:pt>
                <c:pt idx="698">
                  <c:v>34.864079646561429</c:v>
                </c:pt>
                <c:pt idx="699">
                  <c:v>34.879711636563741</c:v>
                </c:pt>
                <c:pt idx="700">
                  <c:v>34.895294815471445</c:v>
                </c:pt>
                <c:pt idx="701">
                  <c:v>34.910829303397207</c:v>
                </c:pt>
                <c:pt idx="702">
                  <c:v>34.926315220434738</c:v>
                </c:pt>
                <c:pt idx="703">
                  <c:v>34.941752686656208</c:v>
                </c:pt>
                <c:pt idx="704">
                  <c:v>34.957141822109698</c:v>
                </c:pt>
                <c:pt idx="705">
                  <c:v>34.972482746816645</c:v>
                </c:pt>
                <c:pt idx="706">
                  <c:v>34.987775580769338</c:v>
                </c:pt>
                <c:pt idx="707">
                  <c:v>35.003020443928385</c:v>
                </c:pt>
                <c:pt idx="708">
                  <c:v>35.018217456220249</c:v>
                </c:pt>
                <c:pt idx="709">
                  <c:v>35.03336673753477</c:v>
                </c:pt>
                <c:pt idx="710">
                  <c:v>35.048468407722716</c:v>
                </c:pt>
                <c:pt idx="711">
                  <c:v>35.063522586593351</c:v>
                </c:pt>
                <c:pt idx="712">
                  <c:v>35.078529393912028</c:v>
                </c:pt>
                <c:pt idx="713">
                  <c:v>35.093488949397781</c:v>
                </c:pt>
                <c:pt idx="714">
                  <c:v>35.108401372720962</c:v>
                </c:pt>
                <c:pt idx="715">
                  <c:v>35.123266783500881</c:v>
                </c:pt>
                <c:pt idx="716">
                  <c:v>35.138085301303484</c:v>
                </c:pt>
                <c:pt idx="717">
                  <c:v>35.152857045639003</c:v>
                </c:pt>
                <c:pt idx="718">
                  <c:v>35.152857045639003</c:v>
                </c:pt>
                <c:pt idx="719">
                  <c:v>35.152857045639003</c:v>
                </c:pt>
                <c:pt idx="720">
                  <c:v>35.152857045639003</c:v>
                </c:pt>
                <c:pt idx="721">
                  <c:v>35.152857045639003</c:v>
                </c:pt>
                <c:pt idx="722">
                  <c:v>35.152857045639003</c:v>
                </c:pt>
                <c:pt idx="723">
                  <c:v>35.152857045639003</c:v>
                </c:pt>
                <c:pt idx="724">
                  <c:v>35.152857045639003</c:v>
                </c:pt>
                <c:pt idx="725">
                  <c:v>35.152857045639003</c:v>
                </c:pt>
                <c:pt idx="726">
                  <c:v>35.152857045639003</c:v>
                </c:pt>
                <c:pt idx="727">
                  <c:v>35.152857045639003</c:v>
                </c:pt>
                <c:pt idx="728">
                  <c:v>35.152857045639003</c:v>
                </c:pt>
                <c:pt idx="729">
                  <c:v>35.152857045639003</c:v>
                </c:pt>
                <c:pt idx="730">
                  <c:v>35.152857045639003</c:v>
                </c:pt>
                <c:pt idx="731">
                  <c:v>35.152857045639003</c:v>
                </c:pt>
                <c:pt idx="732">
                  <c:v>35.152857045639003</c:v>
                </c:pt>
                <c:pt idx="733">
                  <c:v>35.152857045639003</c:v>
                </c:pt>
                <c:pt idx="734">
                  <c:v>35.152857045639003</c:v>
                </c:pt>
                <c:pt idx="735">
                  <c:v>35.152857045639003</c:v>
                </c:pt>
                <c:pt idx="736">
                  <c:v>35.152857045639003</c:v>
                </c:pt>
                <c:pt idx="737">
                  <c:v>35.152857045639003</c:v>
                </c:pt>
                <c:pt idx="738">
                  <c:v>35.152857045639003</c:v>
                </c:pt>
                <c:pt idx="739">
                  <c:v>35.152857045639003</c:v>
                </c:pt>
                <c:pt idx="740">
                  <c:v>35.152857045639003</c:v>
                </c:pt>
                <c:pt idx="741">
                  <c:v>35.152857045639003</c:v>
                </c:pt>
                <c:pt idx="742">
                  <c:v>35.152857045639003</c:v>
                </c:pt>
                <c:pt idx="743">
                  <c:v>35.152857045639003</c:v>
                </c:pt>
                <c:pt idx="744">
                  <c:v>35.152857045639003</c:v>
                </c:pt>
                <c:pt idx="745">
                  <c:v>35.152857045639003</c:v>
                </c:pt>
                <c:pt idx="746">
                  <c:v>35.152857045639003</c:v>
                </c:pt>
                <c:pt idx="747">
                  <c:v>35.152857045639003</c:v>
                </c:pt>
                <c:pt idx="748">
                  <c:v>35.152857045639003</c:v>
                </c:pt>
                <c:pt idx="749">
                  <c:v>35.152857045639003</c:v>
                </c:pt>
                <c:pt idx="750">
                  <c:v>35.152857045639003</c:v>
                </c:pt>
                <c:pt idx="751">
                  <c:v>35.152857045639003</c:v>
                </c:pt>
                <c:pt idx="752">
                  <c:v>35.152857045639003</c:v>
                </c:pt>
                <c:pt idx="753">
                  <c:v>35.152857045639003</c:v>
                </c:pt>
                <c:pt idx="754">
                  <c:v>35.152857045639003</c:v>
                </c:pt>
                <c:pt idx="755">
                  <c:v>35.152857045639003</c:v>
                </c:pt>
                <c:pt idx="756">
                  <c:v>35.152857045639003</c:v>
                </c:pt>
                <c:pt idx="757">
                  <c:v>35.152857045639003</c:v>
                </c:pt>
                <c:pt idx="758">
                  <c:v>35.152857045639003</c:v>
                </c:pt>
                <c:pt idx="759">
                  <c:v>35.152857045639003</c:v>
                </c:pt>
                <c:pt idx="760">
                  <c:v>35.152857045639003</c:v>
                </c:pt>
                <c:pt idx="761">
                  <c:v>35.152857045639003</c:v>
                </c:pt>
                <c:pt idx="762">
                  <c:v>35.152857045639003</c:v>
                </c:pt>
                <c:pt idx="763">
                  <c:v>35.152857045639003</c:v>
                </c:pt>
                <c:pt idx="764">
                  <c:v>35.152857045639003</c:v>
                </c:pt>
                <c:pt idx="765">
                  <c:v>35.152857045639003</c:v>
                </c:pt>
                <c:pt idx="766">
                  <c:v>35.152857045639003</c:v>
                </c:pt>
                <c:pt idx="767">
                  <c:v>35.152857045639003</c:v>
                </c:pt>
                <c:pt idx="768">
                  <c:v>35.152857045639003</c:v>
                </c:pt>
                <c:pt idx="769">
                  <c:v>35.152857045639003</c:v>
                </c:pt>
                <c:pt idx="770">
                  <c:v>35.152857045639003</c:v>
                </c:pt>
                <c:pt idx="771">
                  <c:v>35.152857045639003</c:v>
                </c:pt>
                <c:pt idx="772">
                  <c:v>35.152857045639003</c:v>
                </c:pt>
                <c:pt idx="773">
                  <c:v>35.152857045639003</c:v>
                </c:pt>
                <c:pt idx="774">
                  <c:v>35.152857045639003</c:v>
                </c:pt>
                <c:pt idx="775">
                  <c:v>35.152857045639003</c:v>
                </c:pt>
                <c:pt idx="776">
                  <c:v>35.152857045639003</c:v>
                </c:pt>
                <c:pt idx="777">
                  <c:v>35.152857045639003</c:v>
                </c:pt>
                <c:pt idx="778">
                  <c:v>35.152857045639003</c:v>
                </c:pt>
                <c:pt idx="779">
                  <c:v>35.152857045639003</c:v>
                </c:pt>
                <c:pt idx="780">
                  <c:v>35.152857045639003</c:v>
                </c:pt>
                <c:pt idx="781">
                  <c:v>35.152857045639003</c:v>
                </c:pt>
                <c:pt idx="782">
                  <c:v>35.152857045639003</c:v>
                </c:pt>
                <c:pt idx="783">
                  <c:v>35.152857045639003</c:v>
                </c:pt>
                <c:pt idx="784">
                  <c:v>35.152857045639003</c:v>
                </c:pt>
                <c:pt idx="785">
                  <c:v>35.152857045639003</c:v>
                </c:pt>
                <c:pt idx="786">
                  <c:v>35.152857045639003</c:v>
                </c:pt>
                <c:pt idx="787">
                  <c:v>35.152857045639003</c:v>
                </c:pt>
                <c:pt idx="788">
                  <c:v>35.152857045639003</c:v>
                </c:pt>
                <c:pt idx="789">
                  <c:v>35.152857045639003</c:v>
                </c:pt>
                <c:pt idx="790">
                  <c:v>35.152857045639003</c:v>
                </c:pt>
                <c:pt idx="791">
                  <c:v>35.152857045639003</c:v>
                </c:pt>
                <c:pt idx="792">
                  <c:v>35.152857045639003</c:v>
                </c:pt>
                <c:pt idx="793">
                  <c:v>35.152857045639003</c:v>
                </c:pt>
                <c:pt idx="794">
                  <c:v>35.152857045639003</c:v>
                </c:pt>
                <c:pt idx="795">
                  <c:v>35.152857045639003</c:v>
                </c:pt>
                <c:pt idx="796">
                  <c:v>35.152857045639003</c:v>
                </c:pt>
                <c:pt idx="797">
                  <c:v>35.152857045639003</c:v>
                </c:pt>
                <c:pt idx="798">
                  <c:v>35.152857045639003</c:v>
                </c:pt>
                <c:pt idx="799">
                  <c:v>35.152857045639003</c:v>
                </c:pt>
                <c:pt idx="800">
                  <c:v>35.152857045639003</c:v>
                </c:pt>
                <c:pt idx="801">
                  <c:v>35.152857045639003</c:v>
                </c:pt>
                <c:pt idx="802">
                  <c:v>35.152857045639003</c:v>
                </c:pt>
                <c:pt idx="803">
                  <c:v>35.152857045639003</c:v>
                </c:pt>
                <c:pt idx="804">
                  <c:v>35.152857045639003</c:v>
                </c:pt>
                <c:pt idx="805">
                  <c:v>35.152857045639003</c:v>
                </c:pt>
                <c:pt idx="806">
                  <c:v>35.152857045639003</c:v>
                </c:pt>
                <c:pt idx="807">
                  <c:v>35.152857045639003</c:v>
                </c:pt>
                <c:pt idx="808">
                  <c:v>35.152857045639003</c:v>
                </c:pt>
                <c:pt idx="809">
                  <c:v>35.152857045639003</c:v>
                </c:pt>
                <c:pt idx="810">
                  <c:v>35.152857045639003</c:v>
                </c:pt>
                <c:pt idx="811">
                  <c:v>35.152857045639003</c:v>
                </c:pt>
                <c:pt idx="812">
                  <c:v>35.152857045639003</c:v>
                </c:pt>
                <c:pt idx="813">
                  <c:v>35.152857045639003</c:v>
                </c:pt>
                <c:pt idx="814">
                  <c:v>35.152857045639003</c:v>
                </c:pt>
                <c:pt idx="815">
                  <c:v>35.152857045639003</c:v>
                </c:pt>
                <c:pt idx="816">
                  <c:v>35.152857045639003</c:v>
                </c:pt>
                <c:pt idx="817">
                  <c:v>35.152857045639003</c:v>
                </c:pt>
                <c:pt idx="818">
                  <c:v>35.152857045639003</c:v>
                </c:pt>
                <c:pt idx="819">
                  <c:v>35.152857045639003</c:v>
                </c:pt>
                <c:pt idx="820">
                  <c:v>35.152857045639003</c:v>
                </c:pt>
                <c:pt idx="821">
                  <c:v>35.152857045639003</c:v>
                </c:pt>
                <c:pt idx="822">
                  <c:v>35.152857045639003</c:v>
                </c:pt>
                <c:pt idx="823">
                  <c:v>35.152857045639003</c:v>
                </c:pt>
                <c:pt idx="824">
                  <c:v>35.152857045639003</c:v>
                </c:pt>
                <c:pt idx="825">
                  <c:v>35.152857045639003</c:v>
                </c:pt>
                <c:pt idx="826">
                  <c:v>35.152857045639003</c:v>
                </c:pt>
                <c:pt idx="827">
                  <c:v>35.152857045639003</c:v>
                </c:pt>
                <c:pt idx="828">
                  <c:v>35.152857045639003</c:v>
                </c:pt>
                <c:pt idx="829">
                  <c:v>35.152857045639003</c:v>
                </c:pt>
                <c:pt idx="830">
                  <c:v>35.152857045639003</c:v>
                </c:pt>
                <c:pt idx="831">
                  <c:v>35.152857045639003</c:v>
                </c:pt>
                <c:pt idx="832">
                  <c:v>35.152857045639003</c:v>
                </c:pt>
                <c:pt idx="833">
                  <c:v>35.152857045639003</c:v>
                </c:pt>
                <c:pt idx="834">
                  <c:v>35.152857045639003</c:v>
                </c:pt>
                <c:pt idx="835">
                  <c:v>35.152857045639003</c:v>
                </c:pt>
                <c:pt idx="836">
                  <c:v>35.152857045639003</c:v>
                </c:pt>
                <c:pt idx="837">
                  <c:v>35.152857045639003</c:v>
                </c:pt>
                <c:pt idx="838">
                  <c:v>35.152857045639003</c:v>
                </c:pt>
                <c:pt idx="839">
                  <c:v>35.152857045639003</c:v>
                </c:pt>
                <c:pt idx="840">
                  <c:v>35.152857045639003</c:v>
                </c:pt>
                <c:pt idx="841">
                  <c:v>35.152857045639003</c:v>
                </c:pt>
                <c:pt idx="842">
                  <c:v>35.152857045639003</c:v>
                </c:pt>
                <c:pt idx="843">
                  <c:v>35.152857045639003</c:v>
                </c:pt>
                <c:pt idx="844">
                  <c:v>35.152857045639003</c:v>
                </c:pt>
                <c:pt idx="845">
                  <c:v>35.152857045639003</c:v>
                </c:pt>
                <c:pt idx="846">
                  <c:v>35.152857045639003</c:v>
                </c:pt>
                <c:pt idx="847">
                  <c:v>35.152857045639003</c:v>
                </c:pt>
                <c:pt idx="848">
                  <c:v>35.152857045639003</c:v>
                </c:pt>
                <c:pt idx="849">
                  <c:v>35.152857045639003</c:v>
                </c:pt>
                <c:pt idx="850">
                  <c:v>35.152857045639003</c:v>
                </c:pt>
                <c:pt idx="851">
                  <c:v>35.152857045639003</c:v>
                </c:pt>
                <c:pt idx="852">
                  <c:v>35.152857045639003</c:v>
                </c:pt>
                <c:pt idx="853">
                  <c:v>35.152857045639003</c:v>
                </c:pt>
                <c:pt idx="854">
                  <c:v>35.152857045639003</c:v>
                </c:pt>
                <c:pt idx="855">
                  <c:v>35.152857045639003</c:v>
                </c:pt>
                <c:pt idx="856">
                  <c:v>35.152857045639003</c:v>
                </c:pt>
                <c:pt idx="857">
                  <c:v>35.152857045639003</c:v>
                </c:pt>
                <c:pt idx="858">
                  <c:v>35.152857045639003</c:v>
                </c:pt>
                <c:pt idx="859">
                  <c:v>35.152857045639003</c:v>
                </c:pt>
                <c:pt idx="860">
                  <c:v>35.152857045639003</c:v>
                </c:pt>
                <c:pt idx="861">
                  <c:v>35.152857045639003</c:v>
                </c:pt>
                <c:pt idx="862">
                  <c:v>35.152857045639003</c:v>
                </c:pt>
                <c:pt idx="863">
                  <c:v>35.152857045639003</c:v>
                </c:pt>
                <c:pt idx="864">
                  <c:v>35.152857045639003</c:v>
                </c:pt>
                <c:pt idx="865">
                  <c:v>35.152857045639003</c:v>
                </c:pt>
                <c:pt idx="866">
                  <c:v>35.152857045639003</c:v>
                </c:pt>
                <c:pt idx="867">
                  <c:v>35.152857045639003</c:v>
                </c:pt>
                <c:pt idx="868">
                  <c:v>35.152857045639003</c:v>
                </c:pt>
                <c:pt idx="869">
                  <c:v>35.152857045639003</c:v>
                </c:pt>
                <c:pt idx="870">
                  <c:v>35.152857045639003</c:v>
                </c:pt>
                <c:pt idx="871">
                  <c:v>35.152857045639003</c:v>
                </c:pt>
                <c:pt idx="872">
                  <c:v>35.152857045639003</c:v>
                </c:pt>
                <c:pt idx="873">
                  <c:v>35.152857045639003</c:v>
                </c:pt>
                <c:pt idx="874">
                  <c:v>35.152857045639003</c:v>
                </c:pt>
                <c:pt idx="875">
                  <c:v>35.152857045639003</c:v>
                </c:pt>
                <c:pt idx="876">
                  <c:v>35.152857045639003</c:v>
                </c:pt>
                <c:pt idx="877">
                  <c:v>35.152857045639003</c:v>
                </c:pt>
                <c:pt idx="878">
                  <c:v>35.152857045639003</c:v>
                </c:pt>
                <c:pt idx="879">
                  <c:v>35.152857045639003</c:v>
                </c:pt>
                <c:pt idx="880">
                  <c:v>35.152857045639003</c:v>
                </c:pt>
                <c:pt idx="881">
                  <c:v>35.152857045639003</c:v>
                </c:pt>
                <c:pt idx="882">
                  <c:v>35.152857045639003</c:v>
                </c:pt>
                <c:pt idx="883">
                  <c:v>35.152857045639003</c:v>
                </c:pt>
                <c:pt idx="884">
                  <c:v>35.152857045639003</c:v>
                </c:pt>
                <c:pt idx="885">
                  <c:v>35.152857045639003</c:v>
                </c:pt>
                <c:pt idx="886">
                  <c:v>35.152857045639003</c:v>
                </c:pt>
                <c:pt idx="887">
                  <c:v>35.152857045639003</c:v>
                </c:pt>
                <c:pt idx="888">
                  <c:v>35.152857045639003</c:v>
                </c:pt>
                <c:pt idx="889">
                  <c:v>35.152857045639003</c:v>
                </c:pt>
                <c:pt idx="890">
                  <c:v>35.152857045639003</c:v>
                </c:pt>
                <c:pt idx="891">
                  <c:v>35.152857045639003</c:v>
                </c:pt>
                <c:pt idx="892">
                  <c:v>35.152857045639003</c:v>
                </c:pt>
                <c:pt idx="893">
                  <c:v>35.152857045639003</c:v>
                </c:pt>
                <c:pt idx="894">
                  <c:v>35.152857045639003</c:v>
                </c:pt>
                <c:pt idx="895">
                  <c:v>35.152857045639003</c:v>
                </c:pt>
                <c:pt idx="896">
                  <c:v>35.152857045639003</c:v>
                </c:pt>
                <c:pt idx="897">
                  <c:v>35.152857045639003</c:v>
                </c:pt>
                <c:pt idx="898">
                  <c:v>35.152857045639003</c:v>
                </c:pt>
                <c:pt idx="899">
                  <c:v>35.152857045639003</c:v>
                </c:pt>
                <c:pt idx="900">
                  <c:v>35.152857045639003</c:v>
                </c:pt>
                <c:pt idx="901">
                  <c:v>35.152857045639003</c:v>
                </c:pt>
                <c:pt idx="902">
                  <c:v>35.152857045639003</c:v>
                </c:pt>
                <c:pt idx="903">
                  <c:v>35.152857045639003</c:v>
                </c:pt>
                <c:pt idx="904">
                  <c:v>35.152857045639003</c:v>
                </c:pt>
                <c:pt idx="905">
                  <c:v>35.152857045639003</c:v>
                </c:pt>
                <c:pt idx="906">
                  <c:v>35.152857045639003</c:v>
                </c:pt>
                <c:pt idx="907">
                  <c:v>35.152857045639003</c:v>
                </c:pt>
                <c:pt idx="908">
                  <c:v>35.152857045639003</c:v>
                </c:pt>
                <c:pt idx="909">
                  <c:v>35.152857045639003</c:v>
                </c:pt>
                <c:pt idx="910">
                  <c:v>35.152857045639003</c:v>
                </c:pt>
                <c:pt idx="911">
                  <c:v>35.152857045639003</c:v>
                </c:pt>
                <c:pt idx="912">
                  <c:v>35.152857045639003</c:v>
                </c:pt>
                <c:pt idx="913">
                  <c:v>35.152857045639003</c:v>
                </c:pt>
                <c:pt idx="914">
                  <c:v>35.152857045639003</c:v>
                </c:pt>
                <c:pt idx="915">
                  <c:v>35.152857045639003</c:v>
                </c:pt>
                <c:pt idx="916">
                  <c:v>35.152857045639003</c:v>
                </c:pt>
                <c:pt idx="917">
                  <c:v>35.152857045639003</c:v>
                </c:pt>
                <c:pt idx="918">
                  <c:v>35.152857045639003</c:v>
                </c:pt>
                <c:pt idx="919">
                  <c:v>35.152857045639003</c:v>
                </c:pt>
                <c:pt idx="920">
                  <c:v>35.152857045639003</c:v>
                </c:pt>
                <c:pt idx="921">
                  <c:v>35.152857045639003</c:v>
                </c:pt>
                <c:pt idx="922">
                  <c:v>35.152857045639003</c:v>
                </c:pt>
                <c:pt idx="923">
                  <c:v>35.152857045639003</c:v>
                </c:pt>
                <c:pt idx="924">
                  <c:v>35.152857045639003</c:v>
                </c:pt>
                <c:pt idx="925">
                  <c:v>35.152857045639003</c:v>
                </c:pt>
                <c:pt idx="926">
                  <c:v>35.152857045639003</c:v>
                </c:pt>
                <c:pt idx="927">
                  <c:v>35.152857045639003</c:v>
                </c:pt>
                <c:pt idx="928">
                  <c:v>35.152857045639003</c:v>
                </c:pt>
                <c:pt idx="929">
                  <c:v>35.152857045639003</c:v>
                </c:pt>
                <c:pt idx="930">
                  <c:v>35.152857045639003</c:v>
                </c:pt>
                <c:pt idx="931">
                  <c:v>35.152857045639003</c:v>
                </c:pt>
                <c:pt idx="932">
                  <c:v>35.152857045639003</c:v>
                </c:pt>
                <c:pt idx="933">
                  <c:v>35.152857045639003</c:v>
                </c:pt>
                <c:pt idx="934">
                  <c:v>35.152857045639003</c:v>
                </c:pt>
                <c:pt idx="935">
                  <c:v>35.152857045639003</c:v>
                </c:pt>
                <c:pt idx="936">
                  <c:v>35.152857045639003</c:v>
                </c:pt>
                <c:pt idx="937">
                  <c:v>35.152857045639003</c:v>
                </c:pt>
                <c:pt idx="938">
                  <c:v>35.152857045639003</c:v>
                </c:pt>
                <c:pt idx="939">
                  <c:v>35.152857045639003</c:v>
                </c:pt>
                <c:pt idx="940">
                  <c:v>35.152857045639003</c:v>
                </c:pt>
                <c:pt idx="941">
                  <c:v>35.152857045639003</c:v>
                </c:pt>
                <c:pt idx="942">
                  <c:v>35.152857045639003</c:v>
                </c:pt>
                <c:pt idx="943">
                  <c:v>35.152857045639003</c:v>
                </c:pt>
                <c:pt idx="944">
                  <c:v>35.152857045639003</c:v>
                </c:pt>
                <c:pt idx="945">
                  <c:v>35.152857045639003</c:v>
                </c:pt>
                <c:pt idx="946">
                  <c:v>35.152857045639003</c:v>
                </c:pt>
                <c:pt idx="947">
                  <c:v>35.152857045639003</c:v>
                </c:pt>
                <c:pt idx="948">
                  <c:v>35.152857045639003</c:v>
                </c:pt>
                <c:pt idx="949">
                  <c:v>35.152857045639003</c:v>
                </c:pt>
                <c:pt idx="950">
                  <c:v>35.152857045639003</c:v>
                </c:pt>
                <c:pt idx="951">
                  <c:v>35.152857045639003</c:v>
                </c:pt>
                <c:pt idx="952">
                  <c:v>35.152857045639003</c:v>
                </c:pt>
                <c:pt idx="953">
                  <c:v>35.152857045639003</c:v>
                </c:pt>
                <c:pt idx="954">
                  <c:v>35.152857045639003</c:v>
                </c:pt>
                <c:pt idx="955">
                  <c:v>35.152857045639003</c:v>
                </c:pt>
                <c:pt idx="956">
                  <c:v>35.152857045639003</c:v>
                </c:pt>
                <c:pt idx="957">
                  <c:v>35.152857045639003</c:v>
                </c:pt>
                <c:pt idx="958">
                  <c:v>35.152857045639003</c:v>
                </c:pt>
                <c:pt idx="959">
                  <c:v>35.152857045639003</c:v>
                </c:pt>
                <c:pt idx="960">
                  <c:v>35.152857045639003</c:v>
                </c:pt>
                <c:pt idx="961">
                  <c:v>35.152857045639003</c:v>
                </c:pt>
                <c:pt idx="962">
                  <c:v>35.152857045639003</c:v>
                </c:pt>
                <c:pt idx="963">
                  <c:v>35.152857045639003</c:v>
                </c:pt>
                <c:pt idx="964">
                  <c:v>35.152857045639003</c:v>
                </c:pt>
                <c:pt idx="965">
                  <c:v>35.152857045639003</c:v>
                </c:pt>
                <c:pt idx="966">
                  <c:v>35.152857045639003</c:v>
                </c:pt>
                <c:pt idx="967">
                  <c:v>35.152857045639003</c:v>
                </c:pt>
                <c:pt idx="968">
                  <c:v>35.152857045639003</c:v>
                </c:pt>
                <c:pt idx="969">
                  <c:v>35.152857045639003</c:v>
                </c:pt>
                <c:pt idx="970">
                  <c:v>35.152857045639003</c:v>
                </c:pt>
                <c:pt idx="971">
                  <c:v>35.152857045639003</c:v>
                </c:pt>
                <c:pt idx="972">
                  <c:v>35.152857045639003</c:v>
                </c:pt>
                <c:pt idx="973">
                  <c:v>35.152857045639003</c:v>
                </c:pt>
                <c:pt idx="974">
                  <c:v>35.152857045639003</c:v>
                </c:pt>
                <c:pt idx="975">
                  <c:v>35.152857045639003</c:v>
                </c:pt>
                <c:pt idx="976">
                  <c:v>35.152857045639003</c:v>
                </c:pt>
                <c:pt idx="977">
                  <c:v>35.152857045639003</c:v>
                </c:pt>
                <c:pt idx="978">
                  <c:v>35.152857045639003</c:v>
                </c:pt>
                <c:pt idx="979">
                  <c:v>35.152857045639003</c:v>
                </c:pt>
                <c:pt idx="980">
                  <c:v>35.152857045639003</c:v>
                </c:pt>
                <c:pt idx="981">
                  <c:v>35.152857045639003</c:v>
                </c:pt>
                <c:pt idx="982">
                  <c:v>35.152857045639003</c:v>
                </c:pt>
                <c:pt idx="983">
                  <c:v>35.152857045639003</c:v>
                </c:pt>
                <c:pt idx="984">
                  <c:v>35.152857045639003</c:v>
                </c:pt>
                <c:pt idx="985">
                  <c:v>35.152857045639003</c:v>
                </c:pt>
                <c:pt idx="986">
                  <c:v>35.152857045639003</c:v>
                </c:pt>
                <c:pt idx="987">
                  <c:v>35.152857045639003</c:v>
                </c:pt>
                <c:pt idx="988">
                  <c:v>35.152857045639003</c:v>
                </c:pt>
                <c:pt idx="989">
                  <c:v>35.152857045639003</c:v>
                </c:pt>
                <c:pt idx="990">
                  <c:v>35.152857045639003</c:v>
                </c:pt>
                <c:pt idx="991">
                  <c:v>35.152857045639003</c:v>
                </c:pt>
                <c:pt idx="992">
                  <c:v>35.152857045639003</c:v>
                </c:pt>
                <c:pt idx="993">
                  <c:v>35.152857045639003</c:v>
                </c:pt>
                <c:pt idx="994">
                  <c:v>35.152857045639003</c:v>
                </c:pt>
                <c:pt idx="995">
                  <c:v>35.152857045639003</c:v>
                </c:pt>
                <c:pt idx="996">
                  <c:v>35.152857045639003</c:v>
                </c:pt>
                <c:pt idx="997">
                  <c:v>35.152857045639003</c:v>
                </c:pt>
                <c:pt idx="998">
                  <c:v>35.152857045639003</c:v>
                </c:pt>
                <c:pt idx="999">
                  <c:v>35.152857045639003</c:v>
                </c:pt>
                <c:pt idx="1000">
                  <c:v>35.152857045639003</c:v>
                </c:pt>
                <c:pt idx="1001">
                  <c:v>35.152857045639003</c:v>
                </c:pt>
                <c:pt idx="1002">
                  <c:v>35.152857045639003</c:v>
                </c:pt>
                <c:pt idx="1003">
                  <c:v>35.152857045639003</c:v>
                </c:pt>
                <c:pt idx="1004">
                  <c:v>35.152857045639003</c:v>
                </c:pt>
                <c:pt idx="1005">
                  <c:v>35.152857045639003</c:v>
                </c:pt>
                <c:pt idx="1006">
                  <c:v>35.152857045639003</c:v>
                </c:pt>
                <c:pt idx="1007">
                  <c:v>35.152857045639003</c:v>
                </c:pt>
                <c:pt idx="1008">
                  <c:v>35.152857045639003</c:v>
                </c:pt>
                <c:pt idx="1009">
                  <c:v>35.152857045639003</c:v>
                </c:pt>
                <c:pt idx="1010">
                  <c:v>35.152857045639003</c:v>
                </c:pt>
                <c:pt idx="1011">
                  <c:v>35.152857045639003</c:v>
                </c:pt>
                <c:pt idx="1012">
                  <c:v>35.152857045639003</c:v>
                </c:pt>
                <c:pt idx="1013">
                  <c:v>35.152857045639003</c:v>
                </c:pt>
                <c:pt idx="1014">
                  <c:v>35.152857045639003</c:v>
                </c:pt>
                <c:pt idx="1015">
                  <c:v>35.152857045639003</c:v>
                </c:pt>
                <c:pt idx="1016">
                  <c:v>35.152857045639003</c:v>
                </c:pt>
                <c:pt idx="1017">
                  <c:v>35.152857045639003</c:v>
                </c:pt>
                <c:pt idx="1018">
                  <c:v>35.152857045639003</c:v>
                </c:pt>
                <c:pt idx="1019">
                  <c:v>35.152857045639003</c:v>
                </c:pt>
                <c:pt idx="1020">
                  <c:v>35.152857045639003</c:v>
                </c:pt>
                <c:pt idx="1021">
                  <c:v>35.152857045639003</c:v>
                </c:pt>
                <c:pt idx="1022">
                  <c:v>35.152857045639003</c:v>
                </c:pt>
                <c:pt idx="1023">
                  <c:v>35.152857045639003</c:v>
                </c:pt>
                <c:pt idx="1024">
                  <c:v>35.152857045639003</c:v>
                </c:pt>
                <c:pt idx="1025">
                  <c:v>35.152857045639003</c:v>
                </c:pt>
                <c:pt idx="1026">
                  <c:v>35.152857045639003</c:v>
                </c:pt>
                <c:pt idx="1027">
                  <c:v>35.152857045639003</c:v>
                </c:pt>
                <c:pt idx="1028">
                  <c:v>35.152857045639003</c:v>
                </c:pt>
                <c:pt idx="1029">
                  <c:v>35.152857045639003</c:v>
                </c:pt>
                <c:pt idx="1030">
                  <c:v>35.152857045639003</c:v>
                </c:pt>
                <c:pt idx="1031">
                  <c:v>35.152857045639003</c:v>
                </c:pt>
                <c:pt idx="1032">
                  <c:v>35.152857045639003</c:v>
                </c:pt>
                <c:pt idx="1033">
                  <c:v>35.152857045639003</c:v>
                </c:pt>
                <c:pt idx="1034">
                  <c:v>35.152857045639003</c:v>
                </c:pt>
                <c:pt idx="1035">
                  <c:v>35.152857045639003</c:v>
                </c:pt>
                <c:pt idx="1036">
                  <c:v>35.152857045639003</c:v>
                </c:pt>
              </c:numCache>
            </c:numRef>
          </c:xVal>
          <c:yVal>
            <c:numRef>
              <c:f>'Free Flight'!$F$2:$F$1038</c:f>
              <c:numCache>
                <c:formatCode>0.000</c:formatCode>
                <c:ptCount val="1037"/>
                <c:pt idx="0">
                  <c:v>0.24530977158945383</c:v>
                </c:pt>
                <c:pt idx="1">
                  <c:v>0.43143667111318124</c:v>
                </c:pt>
                <c:pt idx="2">
                  <c:v>0.61485205993335978</c:v>
                </c:pt>
                <c:pt idx="3">
                  <c:v>0.79562576793731055</c:v>
                </c:pt>
                <c:pt idx="4">
                  <c:v>0.97382484286832671</c:v>
                </c:pt>
                <c:pt idx="5">
                  <c:v>1.1495136965154311</c:v>
                </c:pt>
                <c:pt idx="6">
                  <c:v>1.3227542413991578</c:v>
                </c:pt>
                <c:pt idx="7">
                  <c:v>1.4936060186868225</c:v>
                </c:pt>
                <c:pt idx="8">
                  <c:v>1.662126318005434</c:v>
                </c:pt>
                <c:pt idx="9">
                  <c:v>1.8283702897616514</c:v>
                </c:pt>
                <c:pt idx="10">
                  <c:v>1.992391050525292</c:v>
                </c:pt>
                <c:pt idx="11">
                  <c:v>2.1542397819851788</c:v>
                </c:pt>
                <c:pt idx="12">
                  <c:v>2.313965823943033</c:v>
                </c:pt>
                <c:pt idx="13">
                  <c:v>2.4716167617721525</c:v>
                </c:pt>
                <c:pt idx="14">
                  <c:v>2.6272385087323467</c:v>
                </c:pt>
                <c:pt idx="15">
                  <c:v>2.7808753835006206</c:v>
                </c:pt>
                <c:pt idx="16">
                  <c:v>2.9325701832480755</c:v>
                </c:pt>
                <c:pt idx="17">
                  <c:v>3.0823642525671335</c:v>
                </c:pt>
                <c:pt idx="18">
                  <c:v>3.2302975485291903</c:v>
                </c:pt>
                <c:pt idx="19">
                  <c:v>3.3764087021309606</c:v>
                </c:pt>
                <c:pt idx="20">
                  <c:v>3.5207350763678633</c:v>
                </c:pt>
                <c:pt idx="21">
                  <c:v>3.6633128211546047</c:v>
                </c:pt>
                <c:pt idx="22">
                  <c:v>3.8041769252965159</c:v>
                </c:pt>
                <c:pt idx="23">
                  <c:v>3.9433612657000032</c:v>
                </c:pt>
                <c:pt idx="24">
                  <c:v>4.0808986539965675</c:v>
                </c:pt>
                <c:pt idx="25">
                  <c:v>4.2168208807420964</c:v>
                </c:pt>
                <c:pt idx="26">
                  <c:v>4.3511587573414534</c:v>
                </c:pt>
                <c:pt idx="27">
                  <c:v>4.4839421558376396</c:v>
                </c:pt>
                <c:pt idx="28">
                  <c:v>4.6152000466949596</c:v>
                </c:pt>
                <c:pt idx="29">
                  <c:v>4.7449605346965251</c:v>
                </c:pt>
                <c:pt idx="30">
                  <c:v>4.8732508930681107</c:v>
                </c:pt>
                <c:pt idx="31">
                  <c:v>5.0000975959326475</c:v>
                </c:pt>
                <c:pt idx="32">
                  <c:v>5.1255263491925716</c:v>
                </c:pt>
                <c:pt idx="33">
                  <c:v>5.2495621199306788</c:v>
                </c:pt>
                <c:pt idx="34">
                  <c:v>5.3722291644140885</c:v>
                </c:pt>
                <c:pt idx="35">
                  <c:v>5.4935510547803483</c:v>
                </c:pt>
                <c:pt idx="36">
                  <c:v>5.6135507044795068</c:v>
                </c:pt>
                <c:pt idx="37">
                  <c:v>5.7322503925412125</c:v>
                </c:pt>
                <c:pt idx="38">
                  <c:v>5.8496717867314727</c:v>
                </c:pt>
                <c:pt idx="39">
                  <c:v>5.965835965659549</c:v>
                </c:pt>
                <c:pt idx="40">
                  <c:v>6.0807634398917054</c:v>
                </c:pt>
                <c:pt idx="41">
                  <c:v>6.1944741721249352</c:v>
                </c:pt>
                <c:pt idx="42">
                  <c:v>6.3069875964705231</c:v>
                </c:pt>
                <c:pt idx="43">
                  <c:v>6.4183226368942359</c:v>
                </c:pt>
                <c:pt idx="44">
                  <c:v>6.528497724857087</c:v>
                </c:pt>
                <c:pt idx="45">
                  <c:v>6.6375308161979545</c:v>
                </c:pt>
                <c:pt idx="46">
                  <c:v>6.7454394072968862</c:v>
                </c:pt>
                <c:pt idx="47">
                  <c:v>6.8522405505556065</c:v>
                </c:pt>
                <c:pt idx="48">
                  <c:v>6.9579508692295997</c:v>
                </c:pt>
                <c:pt idx="49">
                  <c:v>7.0625865716441263</c:v>
                </c:pt>
                <c:pt idx="50">
                  <c:v>7.166163464824689</c:v>
                </c:pt>
                <c:pt idx="51">
                  <c:v>7.2686969675706736</c:v>
                </c:pt>
                <c:pt idx="52">
                  <c:v>7.370202122999296</c:v>
                </c:pt>
                <c:pt idx="53">
                  <c:v>7.4706936105854229</c:v>
                </c:pt>
                <c:pt idx="54">
                  <c:v>7.5701857577214282</c:v>
                </c:pt>
                <c:pt idx="55">
                  <c:v>7.6686925508198938</c:v>
                </c:pt>
                <c:pt idx="56">
                  <c:v>7.7662276459807025</c:v>
                </c:pt>
                <c:pt idx="57">
                  <c:v>7.8628043792429132</c:v>
                </c:pt>
                <c:pt idx="58">
                  <c:v>7.9584357764406741</c:v>
                </c:pt>
                <c:pt idx="59">
                  <c:v>8.0531345626814304</c:v>
                </c:pt>
                <c:pt idx="60">
                  <c:v>8.1469131714636642</c:v>
                </c:pt>
                <c:pt idx="61">
                  <c:v>8.2397837534505349</c:v>
                </c:pt>
                <c:pt idx="62">
                  <c:v>8.3317581849149018</c:v>
                </c:pt>
                <c:pt idx="63">
                  <c:v>8.4228480758704105</c:v>
                </c:pt>
                <c:pt idx="64">
                  <c:v>8.5130647779025601</c:v>
                </c:pt>
                <c:pt idx="65">
                  <c:v>8.6024193917129512</c:v>
                </c:pt>
                <c:pt idx="66">
                  <c:v>8.6909227743892696</c:v>
                </c:pt>
                <c:pt idx="67">
                  <c:v>8.7785855464128701</c:v>
                </c:pt>
                <c:pt idx="68">
                  <c:v>8.8654180984152848</c:v>
                </c:pt>
                <c:pt idx="69">
                  <c:v>8.9514305976943742</c:v>
                </c:pt>
                <c:pt idx="70">
                  <c:v>9.0366329945003301</c:v>
                </c:pt>
                <c:pt idx="71">
                  <c:v>9.1210350281012325</c:v>
                </c:pt>
                <c:pt idx="72">
                  <c:v>9.2046462326373746</c:v>
                </c:pt>
                <c:pt idx="73">
                  <c:v>9.2874759427731579</c:v>
                </c:pt>
                <c:pt idx="74">
                  <c:v>9.3695332991548774</c:v>
                </c:pt>
                <c:pt idx="75">
                  <c:v>9.4508272536823963</c:v>
                </c:pt>
                <c:pt idx="76">
                  <c:v>9.5313665746022469</c:v>
                </c:pt>
                <c:pt idx="77">
                  <c:v>9.6111598514294041</c:v>
                </c:pt>
                <c:pt idx="78">
                  <c:v>9.6902154997045926</c:v>
                </c:pt>
                <c:pt idx="79">
                  <c:v>9.7685417655937208</c:v>
                </c:pt>
                <c:pt idx="80">
                  <c:v>9.8461467303356525</c:v>
                </c:pt>
                <c:pt idx="81">
                  <c:v>9.9230383145443231</c:v>
                </c:pt>
                <c:pt idx="82">
                  <c:v>9.9992242823708928</c:v>
                </c:pt>
                <c:pt idx="83">
                  <c:v>10.074712245531346</c:v>
                </c:pt>
                <c:pt idx="84">
                  <c:v>10.149509667204779</c:v>
                </c:pt>
                <c:pt idx="85">
                  <c:v>10.223623865807284</c:v>
                </c:pt>
                <c:pt idx="86">
                  <c:v>10.297062018646221</c:v>
                </c:pt>
                <c:pt idx="87">
                  <c:v>10.369831165459365</c:v>
                </c:pt>
                <c:pt idx="88">
                  <c:v>10.441938211843288</c:v>
                </c:pt>
                <c:pt idx="89">
                  <c:v>10.513389932575105</c:v>
                </c:pt>
                <c:pt idx="90">
                  <c:v>10.584192974831565</c:v>
                </c:pt>
                <c:pt idx="91">
                  <c:v>10.654353861309241</c:v>
                </c:pt>
                <c:pt idx="92">
                  <c:v>10.723878993249505</c:v>
                </c:pt>
                <c:pt idx="93">
                  <c:v>10.792774653371708</c:v>
                </c:pt>
                <c:pt idx="94">
                  <c:v>10.861047008717929</c:v>
                </c:pt>
                <c:pt idx="95">
                  <c:v>10.928702113412466</c:v>
                </c:pt>
                <c:pt idx="96">
                  <c:v>10.995745911339137</c:v>
                </c:pt>
                <c:pt idx="97">
                  <c:v>11.062184238739292</c:v>
                </c:pt>
                <c:pt idx="98">
                  <c:v>11.12802282673338</c:v>
                </c:pt>
                <c:pt idx="99">
                  <c:v>11.193267303768739</c:v>
                </c:pt>
                <c:pt idx="100">
                  <c:v>11.257923197996185</c:v>
                </c:pt>
                <c:pt idx="101">
                  <c:v>11.321995939577906</c:v>
                </c:pt>
                <c:pt idx="102">
                  <c:v>11.385490862929009</c:v>
                </c:pt>
                <c:pt idx="103">
                  <c:v>11.448413208895012</c:v>
                </c:pt>
                <c:pt idx="104">
                  <c:v>11.510768126867482</c:v>
                </c:pt>
                <c:pt idx="105">
                  <c:v>11.572560676839915</c:v>
                </c:pt>
                <c:pt idx="106">
                  <c:v>11.633795831405862</c:v>
                </c:pt>
                <c:pt idx="107">
                  <c:v>11.694478477701287</c:v>
                </c:pt>
                <c:pt idx="108">
                  <c:v>11.754613419292964</c:v>
                </c:pt>
                <c:pt idx="109">
                  <c:v>11.814205378014771</c:v>
                </c:pt>
                <c:pt idx="110">
                  <c:v>11.873258995753545</c:v>
                </c:pt>
                <c:pt idx="111">
                  <c:v>11.931778836186204</c:v>
                </c:pt>
                <c:pt idx="112">
                  <c:v>11.989769386469701</c:v>
                </c:pt>
                <c:pt idx="113">
                  <c:v>12.047235058885365</c:v>
                </c:pt>
                <c:pt idx="114">
                  <c:v>12.104180192439088</c:v>
                </c:pt>
                <c:pt idx="115">
                  <c:v>12.160609054418796</c:v>
                </c:pt>
                <c:pt idx="116">
                  <c:v>12.216525841910562</c:v>
                </c:pt>
                <c:pt idx="117">
                  <c:v>12.271934683274678</c:v>
                </c:pt>
                <c:pt idx="118">
                  <c:v>12.326839639582973</c:v>
                </c:pt>
                <c:pt idx="119">
                  <c:v>12.381244706018569</c:v>
                </c:pt>
                <c:pt idx="120">
                  <c:v>12.435153813239284</c:v>
                </c:pt>
                <c:pt idx="121">
                  <c:v>12.488570828705795</c:v>
                </c:pt>
                <c:pt idx="122">
                  <c:v>12.541499557975664</c:v>
                </c:pt>
                <c:pt idx="123">
                  <c:v>12.593943745964289</c:v>
                </c:pt>
                <c:pt idx="124">
                  <c:v>12.645907078173776</c:v>
                </c:pt>
                <c:pt idx="125">
                  <c:v>12.697393181890742</c:v>
                </c:pt>
                <c:pt idx="126">
                  <c:v>12.748405627353971</c:v>
                </c:pt>
                <c:pt idx="127">
                  <c:v>12.798947928892844</c:v>
                </c:pt>
                <c:pt idx="128">
                  <c:v>12.849023546037426</c:v>
                </c:pt>
                <c:pt idx="129">
                  <c:v>12.898635884601068</c:v>
                </c:pt>
                <c:pt idx="130">
                  <c:v>12.947788297736325</c:v>
                </c:pt>
                <c:pt idx="131">
                  <c:v>12.996484086964999</c:v>
                </c:pt>
                <c:pt idx="132">
                  <c:v>13.044726503183066</c:v>
                </c:pt>
                <c:pt idx="133">
                  <c:v>13.092518747641224</c:v>
                </c:pt>
                <c:pt idx="134">
                  <c:v>13.139863972901793</c:v>
                </c:pt>
                <c:pt idx="135">
                  <c:v>13.186765283772624</c:v>
                </c:pt>
                <c:pt idx="136">
                  <c:v>13.233225738218726</c:v>
                </c:pt>
                <c:pt idx="137">
                  <c:v>13.279248348252205</c:v>
                </c:pt>
                <c:pt idx="138">
                  <c:v>13.324836080801193</c:v>
                </c:pt>
                <c:pt idx="139">
                  <c:v>13.369991858558327</c:v>
                </c:pt>
                <c:pt idx="140">
                  <c:v>13.414718560809382</c:v>
                </c:pt>
                <c:pt idx="141">
                  <c:v>13.459019024242608</c:v>
                </c:pt>
                <c:pt idx="142">
                  <c:v>13.50289604373933</c:v>
                </c:pt>
                <c:pt idx="143">
                  <c:v>13.546352373146332</c:v>
                </c:pt>
                <c:pt idx="144">
                  <c:v>13.58939072603053</c:v>
                </c:pt>
                <c:pt idx="145">
                  <c:v>13.632013776416432</c:v>
                </c:pt>
                <c:pt idx="146">
                  <c:v>13.674224159506871</c:v>
                </c:pt>
                <c:pt idx="147">
                  <c:v>13.716024472387456</c:v>
                </c:pt>
                <c:pt idx="148">
                  <c:v>13.757417274715207</c:v>
                </c:pt>
                <c:pt idx="149">
                  <c:v>13.798405089391798</c:v>
                </c:pt>
                <c:pt idx="150">
                  <c:v>13.838990403221823</c:v>
                </c:pt>
                <c:pt idx="151">
                  <c:v>13.879175667556513</c:v>
                </c:pt>
                <c:pt idx="152">
                  <c:v>13.918963298923273</c:v>
                </c:pt>
                <c:pt idx="153">
                  <c:v>13.958355679641441</c:v>
                </c:pt>
                <c:pt idx="154">
                  <c:v>13.997355158424625</c:v>
                </c:pt>
                <c:pt idx="155">
                  <c:v>14.035964050969985</c:v>
                </c:pt>
                <c:pt idx="156">
                  <c:v>14.07418464053481</c:v>
                </c:pt>
                <c:pt idx="157">
                  <c:v>14.11201917850072</c:v>
                </c:pt>
                <c:pt idx="158">
                  <c:v>14.149469884925825</c:v>
                </c:pt>
                <c:pt idx="159">
                  <c:v>14.186538949085158</c:v>
                </c:pt>
                <c:pt idx="160">
                  <c:v>14.223228529999686</c:v>
                </c:pt>
                <c:pt idx="161">
                  <c:v>14.259540756954205</c:v>
                </c:pt>
                <c:pt idx="162">
                  <c:v>14.295477730004409</c:v>
                </c:pt>
                <c:pt idx="163">
                  <c:v>14.331041520473388</c:v>
                </c:pt>
                <c:pt idx="164">
                  <c:v>14.366234171437878</c:v>
                </c:pt>
                <c:pt idx="165">
                  <c:v>14.401057698204482</c:v>
                </c:pt>
                <c:pt idx="166">
                  <c:v>14.43551408877614</c:v>
                </c:pt>
                <c:pt idx="167">
                  <c:v>14.469605304309093</c:v>
                </c:pt>
                <c:pt idx="168">
                  <c:v>14.503333279560588</c:v>
                </c:pt>
                <c:pt idx="169">
                  <c:v>14.536699923327548</c:v>
                </c:pt>
                <c:pt idx="170">
                  <c:v>14.569707118876458</c:v>
                </c:pt>
                <c:pt idx="171">
                  <c:v>14.602356724364654</c:v>
                </c:pt>
                <c:pt idx="172">
                  <c:v>14.634650573253269</c:v>
                </c:pt>
                <c:pt idx="173">
                  <c:v>14.666590474712017</c:v>
                </c:pt>
                <c:pt idx="174">
                  <c:v>14.698178214016036</c:v>
                </c:pt>
                <c:pt idx="175">
                  <c:v>14.729415552934977</c:v>
                </c:pt>
                <c:pt idx="176">
                  <c:v>14.76030423011454</c:v>
                </c:pt>
                <c:pt idx="177">
                  <c:v>14.790845961450628</c:v>
                </c:pt>
                <c:pt idx="178">
                  <c:v>14.821042440456331</c:v>
                </c:pt>
                <c:pt idx="179">
                  <c:v>14.850895338621891</c:v>
                </c:pt>
                <c:pt idx="180">
                  <c:v>14.880406305767815</c:v>
                </c:pt>
                <c:pt idx="181">
                  <c:v>14.90957697039134</c:v>
                </c:pt>
                <c:pt idx="182">
                  <c:v>14.938408940006363</c:v>
                </c:pt>
                <c:pt idx="183">
                  <c:v>14.966903801477043</c:v>
                </c:pt>
                <c:pt idx="184">
                  <c:v>14.995063121345188</c:v>
                </c:pt>
                <c:pt idx="185">
                  <c:v>15.022888446151603</c:v>
                </c:pt>
                <c:pt idx="186">
                  <c:v>15.050381302751529</c:v>
                </c:pt>
                <c:pt idx="187">
                  <c:v>15.077543198624335</c:v>
                </c:pt>
                <c:pt idx="188">
                  <c:v>15.104375622177578</c:v>
                </c:pt>
                <c:pt idx="189">
                  <c:v>15.130880043045574</c:v>
                </c:pt>
                <c:pt idx="190">
                  <c:v>15.157057912382614</c:v>
                </c:pt>
                <c:pt idx="191">
                  <c:v>15.182910663150963</c:v>
                </c:pt>
                <c:pt idx="192">
                  <c:v>15.208439710403731</c:v>
                </c:pt>
                <c:pt idx="193">
                  <c:v>15.233646451562779</c:v>
                </c:pt>
                <c:pt idx="194">
                  <c:v>15.258532266691741</c:v>
                </c:pt>
                <c:pt idx="195">
                  <c:v>15.283098518764318</c:v>
                </c:pt>
                <c:pt idx="196">
                  <c:v>15.3073465539279</c:v>
                </c:pt>
                <c:pt idx="197">
                  <c:v>15.331277701762676</c:v>
                </c:pt>
                <c:pt idx="198">
                  <c:v>15.354893275536321</c:v>
                </c:pt>
                <c:pt idx="199">
                  <c:v>15.378194572454337</c:v>
                </c:pt>
                <c:pt idx="200">
                  <c:v>15.401182873906196</c:v>
                </c:pt>
                <c:pt idx="201">
                  <c:v>15.423859445707343</c:v>
                </c:pt>
                <c:pt idx="202">
                  <c:v>15.446225538337172</c:v>
                </c:pt>
                <c:pt idx="203">
                  <c:v>15.468282387173074</c:v>
                </c:pt>
                <c:pt idx="204">
                  <c:v>15.490031212720622</c:v>
                </c:pt>
                <c:pt idx="205">
                  <c:v>15.511473220840013</c:v>
                </c:pt>
                <c:pt idx="206">
                  <c:v>15.532609602968838</c:v>
                </c:pt>
                <c:pt idx="207">
                  <c:v>15.553441536341252</c:v>
                </c:pt>
                <c:pt idx="208">
                  <c:v>15.573970184203647</c:v>
                </c:pt>
                <c:pt idx="209">
                  <c:v>15.5941966960269</c:v>
                </c:pt>
                <c:pt idx="210">
                  <c:v>15.614122207715271</c:v>
                </c:pt>
                <c:pt idx="211">
                  <c:v>15.633747841812022</c:v>
                </c:pt>
                <c:pt idx="212">
                  <c:v>15.653074707701848</c:v>
                </c:pt>
                <c:pt idx="213">
                  <c:v>15.672103901810166</c:v>
                </c:pt>
                <c:pt idx="214">
                  <c:v>15.690836507799371</c:v>
                </c:pt>
                <c:pt idx="215">
                  <c:v>15.709273596762076</c:v>
                </c:pt>
                <c:pt idx="216">
                  <c:v>15.727416227411451</c:v>
                </c:pt>
                <c:pt idx="217">
                  <c:v>15.745265446268702</c:v>
                </c:pt>
                <c:pt idx="218">
                  <c:v>15.762822287847744</c:v>
                </c:pt>
                <c:pt idx="219">
                  <c:v>15.780087774837167</c:v>
                </c:pt>
                <c:pt idx="220">
                  <c:v>15.797062918279508</c:v>
                </c:pt>
                <c:pt idx="221">
                  <c:v>15.813748717747929</c:v>
                </c:pt>
                <c:pt idx="222">
                  <c:v>15.830146161520325</c:v>
                </c:pt>
                <c:pt idx="223">
                  <c:v>15.846256226750953</c:v>
                </c:pt>
                <c:pt idx="224">
                  <c:v>15.862079879639598</c:v>
                </c:pt>
                <c:pt idx="225">
                  <c:v>15.877618075598363</c:v>
                </c:pt>
                <c:pt idx="226">
                  <c:v>15.892871759416112</c:v>
                </c:pt>
                <c:pt idx="227">
                  <c:v>15.907841865420634</c:v>
                </c:pt>
                <c:pt idx="228">
                  <c:v>15.922529317638556</c:v>
                </c:pt>
                <c:pt idx="229">
                  <c:v>15.936935029953075</c:v>
                </c:pt>
                <c:pt idx="230">
                  <c:v>15.951059906259546</c:v>
                </c:pt>
                <c:pt idx="231">
                  <c:v>15.964904840618965</c:v>
                </c:pt>
                <c:pt idx="232">
                  <c:v>15.978470717409412</c:v>
                </c:pt>
                <c:pt idx="233">
                  <c:v>15.991758411475463</c:v>
                </c:pt>
                <c:pt idx="234">
                  <c:v>16.004768788275658</c:v>
                </c:pt>
                <c:pt idx="235">
                  <c:v>16.017502704028033</c:v>
                </c:pt>
                <c:pt idx="236">
                  <c:v>16.029961005853746</c:v>
                </c:pt>
                <c:pt idx="237">
                  <c:v>16.042144531918897</c:v>
                </c:pt>
                <c:pt idx="238">
                  <c:v>16.054054111574501</c:v>
                </c:pt>
                <c:pt idx="239">
                  <c:v>16.065690565494716</c:v>
                </c:pt>
                <c:pt idx="240">
                  <c:v>16.077054705813307</c:v>
                </c:pt>
                <c:pt idx="241">
                  <c:v>16.088147336258434</c:v>
                </c:pt>
                <c:pt idx="242">
                  <c:v>16.098969252285769</c:v>
                </c:pt>
                <c:pt idx="243">
                  <c:v>16.109521241209976</c:v>
                </c:pt>
                <c:pt idx="244">
                  <c:v>16.119804082334579</c:v>
                </c:pt>
                <c:pt idx="245">
                  <c:v>16.129818547080276</c:v>
                </c:pt>
                <c:pt idx="246">
                  <c:v>16.139565399111731</c:v>
                </c:pt>
                <c:pt idx="247">
                  <c:v>16.149045394462803</c:v>
                </c:pt>
                <c:pt idx="248">
                  <c:v>16.158259281660357</c:v>
                </c:pt>
                <c:pt idx="249">
                  <c:v>16.167207801846583</c:v>
                </c:pt>
                <c:pt idx="250">
                  <c:v>16.175891688899917</c:v>
                </c:pt>
                <c:pt idx="251">
                  <c:v>16.184311669554535</c:v>
                </c:pt>
                <c:pt idx="252">
                  <c:v>16.192468463518516</c:v>
                </c:pt>
                <c:pt idx="253">
                  <c:v>16.200362783590613</c:v>
                </c:pt>
                <c:pt idx="254">
                  <c:v>16.207995335775749</c:v>
                </c:pt>
                <c:pt idx="255">
                  <c:v>16.215366819399168</c:v>
                </c:pt>
                <c:pt idx="256">
                  <c:v>16.222477927219359</c:v>
                </c:pt>
                <c:pt idx="257">
                  <c:v>16.229329345539686</c:v>
                </c:pt>
                <c:pt idx="258">
                  <c:v>16.235921754318809</c:v>
                </c:pt>
                <c:pt idx="259">
                  <c:v>16.242255827279894</c:v>
                </c:pt>
                <c:pt idx="260">
                  <c:v>16.248332232018626</c:v>
                </c:pt>
                <c:pt idx="261">
                  <c:v>16.254151630110059</c:v>
                </c:pt>
                <c:pt idx="262">
                  <c:v>16.259714677214301</c:v>
                </c:pt>
                <c:pt idx="263">
                  <c:v>16.265022023181082</c:v>
                </c:pt>
                <c:pt idx="264">
                  <c:v>16.270074312153213</c:v>
                </c:pt>
                <c:pt idx="265">
                  <c:v>16.274872182668911</c:v>
                </c:pt>
                <c:pt idx="266">
                  <c:v>16.279416267763089</c:v>
                </c:pt>
                <c:pt idx="267">
                  <c:v>16.283707195067546</c:v>
                </c:pt>
                <c:pt idx="268">
                  <c:v>16.28774558691013</c:v>
                </c:pt>
                <c:pt idx="269">
                  <c:v>16.291532060412845</c:v>
                </c:pt>
                <c:pt idx="270">
                  <c:v>16.295067227588959</c:v>
                </c:pt>
                <c:pt idx="271">
                  <c:v>16.298351695439095</c:v>
                </c:pt>
                <c:pt idx="272">
                  <c:v>16.30138606604633</c:v>
                </c:pt>
                <c:pt idx="273">
                  <c:v>16.30417093667031</c:v>
                </c:pt>
                <c:pt idx="274">
                  <c:v>16.306706899840403</c:v>
                </c:pt>
                <c:pt idx="275">
                  <c:v>16.308994543447895</c:v>
                </c:pt>
                <c:pt idx="276">
                  <c:v>16.311034450837244</c:v>
                </c:pt>
                <c:pt idx="277">
                  <c:v>16.312827200896393</c:v>
                </c:pt>
                <c:pt idx="278">
                  <c:v>16.31437336814616</c:v>
                </c:pt>
                <c:pt idx="279">
                  <c:v>16.315673522828728</c:v>
                </c:pt>
                <c:pt idx="280">
                  <c:v>16.316728230995221</c:v>
                </c:pt>
                <c:pt idx="281">
                  <c:v>16.317538054592372</c:v>
                </c:pt>
                <c:pt idx="282">
                  <c:v>16.318103551548347</c:v>
                </c:pt>
                <c:pt idx="283">
                  <c:v>16.318425275857642</c:v>
                </c:pt>
                <c:pt idx="284">
                  <c:v>16.318503777665146</c:v>
                </c:pt>
                <c:pt idx="285">
                  <c:v>16.31833960334934</c:v>
                </c:pt>
                <c:pt idx="286">
                  <c:v>16.317933295604611</c:v>
                </c:pt>
                <c:pt idx="287">
                  <c:v>16.317285393522759</c:v>
                </c:pt>
                <c:pt idx="288">
                  <c:v>16.316396432673638</c:v>
                </c:pt>
                <c:pt idx="289">
                  <c:v>16.315266945184973</c:v>
                </c:pt>
                <c:pt idx="290">
                  <c:v>16.313897459821341</c:v>
                </c:pt>
                <c:pt idx="291">
                  <c:v>16.312288502062341</c:v>
                </c:pt>
                <c:pt idx="292">
                  <c:v>16.310440594179926</c:v>
                </c:pt>
                <c:pt idx="293">
                  <c:v>16.308354255314949</c:v>
                </c:pt>
                <c:pt idx="294">
                  <c:v>16.30603000155287</c:v>
                </c:pt>
                <c:pt idx="295">
                  <c:v>16.303468345998695</c:v>
                </c:pt>
                <c:pt idx="296">
                  <c:v>16.300669798851079</c:v>
                </c:pt>
                <c:pt idx="297">
                  <c:v>16.297634867475661</c:v>
                </c:pt>
                <c:pt idx="298">
                  <c:v>16.294364056477594</c:v>
                </c:pt>
                <c:pt idx="299">
                  <c:v>16.290857867773283</c:v>
                </c:pt>
                <c:pt idx="300">
                  <c:v>16.287116800661355</c:v>
                </c:pt>
                <c:pt idx="301">
                  <c:v>16.283141351892823</c:v>
                </c:pt>
                <c:pt idx="302">
                  <c:v>16.278932015740494</c:v>
                </c:pt>
                <c:pt idx="303">
                  <c:v>16.274489284067577</c:v>
                </c:pt>
                <c:pt idx="304">
                  <c:v>16.269813646395534</c:v>
                </c:pt>
                <c:pt idx="305">
                  <c:v>16.264905589971139</c:v>
                </c:pt>
                <c:pt idx="306">
                  <c:v>16.259765599832807</c:v>
                </c:pt>
                <c:pt idx="307">
                  <c:v>16.254394158876103</c:v>
                </c:pt>
                <c:pt idx="308">
                  <c:v>16.248791747918503</c:v>
                </c:pt>
                <c:pt idx="309">
                  <c:v>16.242958845763415</c:v>
                </c:pt>
                <c:pt idx="310">
                  <c:v>16.236895929263397</c:v>
                </c:pt>
                <c:pt idx="311">
                  <c:v>16.230603473382644</c:v>
                </c:pt>
                <c:pt idx="312">
                  <c:v>16.22408195125869</c:v>
                </c:pt>
                <c:pt idx="313">
                  <c:v>16.217331834263366</c:v>
                </c:pt>
                <c:pt idx="314">
                  <c:v>16.210353592062994</c:v>
                </c:pt>
                <c:pt idx="315">
                  <c:v>16.20314769267782</c:v>
                </c:pt>
                <c:pt idx="316">
                  <c:v>16.195714602540694</c:v>
                </c:pt>
                <c:pt idx="317">
                  <c:v>16.188054786554975</c:v>
                </c:pt>
                <c:pt idx="318">
                  <c:v>16.180168708151729</c:v>
                </c:pt>
                <c:pt idx="319">
                  <c:v>16.172056829346111</c:v>
                </c:pt>
                <c:pt idx="320">
                  <c:v>16.163719610793041</c:v>
                </c:pt>
                <c:pt idx="321">
                  <c:v>16.155157511842088</c:v>
                </c:pt>
                <c:pt idx="322">
                  <c:v>16.146370990591642</c:v>
                </c:pt>
                <c:pt idx="323">
                  <c:v>16.137360503942293</c:v>
                </c:pt>
                <c:pt idx="324">
                  <c:v>16.12812650764949</c:v>
                </c:pt>
                <c:pt idx="325">
                  <c:v>16.118669456375436</c:v>
                </c:pt>
                <c:pt idx="326">
                  <c:v>16.108989803740226</c:v>
                </c:pt>
                <c:pt idx="327">
                  <c:v>16.099088002372245</c:v>
                </c:pt>
                <c:pt idx="328">
                  <c:v>16.088964503957815</c:v>
                </c:pt>
                <c:pt idx="329">
                  <c:v>16.078619759290092</c:v>
                </c:pt>
                <c:pt idx="330">
                  <c:v>16.068054218317219</c:v>
                </c:pt>
                <c:pt idx="331">
                  <c:v>16.057268330189718</c:v>
                </c:pt>
                <c:pt idx="332">
                  <c:v>16.046262543307165</c:v>
                </c:pt>
                <c:pt idx="333">
                  <c:v>16.035037305364089</c:v>
                </c:pt>
                <c:pt idx="334">
                  <c:v>16.023593063395129</c:v>
                </c:pt>
                <c:pt idx="335">
                  <c:v>16.011930263819483</c:v>
                </c:pt>
                <c:pt idx="336">
                  <c:v>16.00004935248457</c:v>
                </c:pt>
                <c:pt idx="337">
                  <c:v>15.98795077470897</c:v>
                </c:pt>
                <c:pt idx="338">
                  <c:v>15.975634975324633</c:v>
                </c:pt>
                <c:pt idx="339">
                  <c:v>15.963102398718325</c:v>
                </c:pt>
                <c:pt idx="340">
                  <c:v>15.950353488872368</c:v>
                </c:pt>
                <c:pt idx="341">
                  <c:v>15.937388689404612</c:v>
                </c:pt>
                <c:pt idx="342">
                  <c:v>15.924208443607693</c:v>
                </c:pt>
                <c:pt idx="343">
                  <c:v>15.910813194487549</c:v>
                </c:pt>
                <c:pt idx="344">
                  <c:v>15.897203384801209</c:v>
                </c:pt>
                <c:pt idx="345">
                  <c:v>15.883379457093852</c:v>
                </c:pt>
                <c:pt idx="346">
                  <c:v>15.869341853735135</c:v>
                </c:pt>
                <c:pt idx="347">
                  <c:v>15.855091016954795</c:v>
                </c:pt>
                <c:pt idx="348">
                  <c:v>15.840627388877532</c:v>
                </c:pt>
                <c:pt idx="349">
                  <c:v>15.825951411557174</c:v>
                </c:pt>
                <c:pt idx="350">
                  <c:v>15.811063527010106</c:v>
                </c:pt>
                <c:pt idx="351">
                  <c:v>15.795964177248006</c:v>
                </c:pt>
                <c:pt idx="352">
                  <c:v>15.780653804309846</c:v>
                </c:pt>
                <c:pt idx="353">
                  <c:v>15.765132850293197</c:v>
                </c:pt>
                <c:pt idx="354">
                  <c:v>15.749401757384817</c:v>
                </c:pt>
                <c:pt idx="355">
                  <c:v>15.733460967890535</c:v>
                </c:pt>
                <c:pt idx="356">
                  <c:v>15.717310924264437</c:v>
                </c:pt>
                <c:pt idx="357">
                  <c:v>15.700952069137347</c:v>
                </c:pt>
                <c:pt idx="358">
                  <c:v>15.684384845344617</c:v>
                </c:pt>
                <c:pt idx="359">
                  <c:v>15.667609695953216</c:v>
                </c:pt>
                <c:pt idx="360">
                  <c:v>15.650627064288141</c:v>
                </c:pt>
                <c:pt idx="361">
                  <c:v>15.633437393958138</c:v>
                </c:pt>
                <c:pt idx="362">
                  <c:v>15.616041128880738</c:v>
                </c:pt>
                <c:pt idx="363">
                  <c:v>15.598438713306615</c:v>
                </c:pt>
                <c:pt idx="364">
                  <c:v>15.580630591843279</c:v>
                </c:pt>
                <c:pt idx="365">
                  <c:v>15.562617209478091</c:v>
                </c:pt>
                <c:pt idx="366">
                  <c:v>15.544399011600611</c:v>
                </c:pt>
                <c:pt idx="367">
                  <c:v>15.525976444024291</c:v>
                </c:pt>
                <c:pt idx="368">
                  <c:v>15.507349953007511</c:v>
                </c:pt>
                <c:pt idx="369">
                  <c:v>15.488519985273955</c:v>
                </c:pt>
                <c:pt idx="370">
                  <c:v>15.469486988032351</c:v>
                </c:pt>
                <c:pt idx="371">
                  <c:v>15.450251408995552</c:v>
                </c:pt>
                <c:pt idx="372">
                  <c:v>15.430813696399001</c:v>
                </c:pt>
                <c:pt idx="373">
                  <c:v>15.411174299018542</c:v>
                </c:pt>
                <c:pt idx="374">
                  <c:v>15.391333666187615</c:v>
                </c:pt>
                <c:pt idx="375">
                  <c:v>15.37129224781382</c:v>
                </c:pt>
                <c:pt idx="376">
                  <c:v>15.35105049439488</c:v>
                </c:pt>
                <c:pt idx="377">
                  <c:v>15.330608857033965</c:v>
                </c:pt>
                <c:pt idx="378">
                  <c:v>15.309967787454438</c:v>
                </c:pt>
                <c:pt idx="379">
                  <c:v>15.289127738013972</c:v>
                </c:pt>
                <c:pt idx="380">
                  <c:v>15.268089161718096</c:v>
                </c:pt>
                <c:pt idx="381">
                  <c:v>15.246852512233138</c:v>
                </c:pt>
                <c:pt idx="382">
                  <c:v>15.225418243898583</c:v>
                </c:pt>
                <c:pt idx="383">
                  <c:v>15.203786811738851</c:v>
                </c:pt>
                <c:pt idx="384">
                  <c:v>15.181958671474522</c:v>
                </c:pt>
                <c:pt idx="385">
                  <c:v>15.159934279532962</c:v>
                </c:pt>
                <c:pt idx="386">
                  <c:v>15.137714093058413</c:v>
                </c:pt>
                <c:pt idx="387">
                  <c:v>15.115298569921524</c:v>
                </c:pt>
                <c:pt idx="388">
                  <c:v>15.092688168728325</c:v>
                </c:pt>
                <c:pt idx="389">
                  <c:v>15.06988334882867</c:v>
                </c:pt>
                <c:pt idx="390">
                  <c:v>15.046884570324137</c:v>
                </c:pt>
                <c:pt idx="391">
                  <c:v>15.023692294075399</c:v>
                </c:pt>
                <c:pt idx="392">
                  <c:v>15.000306981709077</c:v>
                </c:pt>
                <c:pt idx="393">
                  <c:v>14.976729095624073</c:v>
                </c:pt>
                <c:pt idx="394">
                  <c:v>14.952959098997388</c:v>
                </c:pt>
                <c:pt idx="395">
                  <c:v>14.92899745578945</c:v>
                </c:pt>
                <c:pt idx="396">
                  <c:v>14.904844630748929</c:v>
                </c:pt>
                <c:pt idx="397">
                  <c:v>14.880501089417075</c:v>
                </c:pt>
                <c:pt idx="398">
                  <c:v>14.855967298131562</c:v>
                </c:pt>
                <c:pt idx="399">
                  <c:v>14.831243724029857</c:v>
                </c:pt>
                <c:pt idx="400">
                  <c:v>14.806330835052128</c:v>
                </c:pt>
                <c:pt idx="401">
                  <c:v>14.781229099943676</c:v>
                </c:pt>
                <c:pt idx="402">
                  <c:v>14.755938988256919</c:v>
                </c:pt>
                <c:pt idx="403">
                  <c:v>14.730460970352913</c:v>
                </c:pt>
                <c:pt idx="404">
                  <c:v>14.704795517402447</c:v>
                </c:pt>
                <c:pt idx="405">
                  <c:v>14.678943101386688</c:v>
                </c:pt>
                <c:pt idx="406">
                  <c:v>14.652904195097399</c:v>
                </c:pt>
                <c:pt idx="407">
                  <c:v>14.626679272136737</c:v>
                </c:pt>
                <c:pt idx="408">
                  <c:v>14.600268806916633</c:v>
                </c:pt>
                <c:pt idx="409">
                  <c:v>14.573673274657761</c:v>
                </c:pt>
                <c:pt idx="410">
                  <c:v>14.546893151388103</c:v>
                </c:pt>
                <c:pt idx="411">
                  <c:v>14.519928913941124</c:v>
                </c:pt>
                <c:pt idx="412">
                  <c:v>14.492781039953552</c:v>
                </c:pt>
                <c:pt idx="413">
                  <c:v>14.465450007862776</c:v>
                </c:pt>
                <c:pt idx="414">
                  <c:v>14.437936296903867</c:v>
                </c:pt>
                <c:pt idx="415">
                  <c:v>14.410240387106242</c:v>
                </c:pt>
                <c:pt idx="416">
                  <c:v>14.382362759289943</c:v>
                </c:pt>
                <c:pt idx="417">
                  <c:v>14.354303895061587</c:v>
                </c:pt>
                <c:pt idx="418">
                  <c:v>14.326064276809943</c:v>
                </c:pt>
                <c:pt idx="419">
                  <c:v>14.297644387701183</c:v>
                </c:pt>
                <c:pt idx="420">
                  <c:v>14.269044711673793</c:v>
                </c:pt>
                <c:pt idx="421">
                  <c:v>14.240265733433153</c:v>
                </c:pt>
                <c:pt idx="422">
                  <c:v>14.211307938445795</c:v>
                </c:pt>
                <c:pt idx="423">
                  <c:v>14.182171812933351</c:v>
                </c:pt>
                <c:pt idx="424">
                  <c:v>14.15285784386618</c:v>
                </c:pt>
                <c:pt idx="425">
                  <c:v>14.123366518956708</c:v>
                </c:pt>
                <c:pt idx="426">
                  <c:v>14.093698326652458</c:v>
                </c:pt>
                <c:pt idx="427">
                  <c:v>14.063853756128802</c:v>
                </c:pt>
                <c:pt idx="428">
                  <c:v>14.033833297281419</c:v>
                </c:pt>
                <c:pt idx="429">
                  <c:v>14.003637440718483</c:v>
                </c:pt>
                <c:pt idx="430">
                  <c:v>13.973266677752584</c:v>
                </c:pt>
                <c:pt idx="431">
                  <c:v>13.94272150039237</c:v>
                </c:pt>
                <c:pt idx="432">
                  <c:v>13.91200240133395</c:v>
                </c:pt>
                <c:pt idx="433">
                  <c:v>13.881109873952031</c:v>
                </c:pt>
                <c:pt idx="434">
                  <c:v>13.850044412290817</c:v>
                </c:pt>
                <c:pt idx="435">
                  <c:v>13.818806511054664</c:v>
                </c:pt>
                <c:pt idx="436">
                  <c:v>13.787396665598507</c:v>
                </c:pt>
                <c:pt idx="437">
                  <c:v>13.755815371918057</c:v>
                </c:pt>
                <c:pt idx="438">
                  <c:v>13.724063126639773</c:v>
                </c:pt>
                <c:pt idx="439">
                  <c:v>13.692140427010628</c:v>
                </c:pt>
                <c:pt idx="440">
                  <c:v>13.660047770887649</c:v>
                </c:pt>
                <c:pt idx="441">
                  <c:v>13.627785656727282</c:v>
                </c:pt>
                <c:pt idx="442">
                  <c:v>13.595354583574526</c:v>
                </c:pt>
                <c:pt idx="443">
                  <c:v>13.562755051051894</c:v>
                </c:pt>
                <c:pt idx="444">
                  <c:v>13.529987559348191</c:v>
                </c:pt>
                <c:pt idx="445">
                  <c:v>13.497052609207095</c:v>
                </c:pt>
                <c:pt idx="446">
                  <c:v>13.463950701915577</c:v>
                </c:pt>
                <c:pt idx="447">
                  <c:v>13.430682339292144</c:v>
                </c:pt>
                <c:pt idx="448">
                  <c:v>13.397248023674925</c:v>
                </c:pt>
                <c:pt idx="449">
                  <c:v>13.36364825790959</c:v>
                </c:pt>
                <c:pt idx="450">
                  <c:v>13.329883545337117</c:v>
                </c:pt>
                <c:pt idx="451">
                  <c:v>13.295954389781413</c:v>
                </c:pt>
                <c:pt idx="452">
                  <c:v>13.261861295536796</c:v>
                </c:pt>
                <c:pt idx="453">
                  <c:v>13.227604767355334</c:v>
                </c:pt>
                <c:pt idx="454">
                  <c:v>13.193185310434048</c:v>
                </c:pt>
                <c:pt idx="455">
                  <c:v>13.158603430401993</c:v>
                </c:pt>
                <c:pt idx="456">
                  <c:v>13.123859633307216</c:v>
                </c:pt>
                <c:pt idx="457">
                  <c:v>13.088954425603601</c:v>
                </c:pt>
                <c:pt idx="458">
                  <c:v>13.053888314137586</c:v>
                </c:pt>
                <c:pt idx="459">
                  <c:v>13.018661806134787</c:v>
                </c:pt>
                <c:pt idx="460">
                  <c:v>12.983275409186513</c:v>
                </c:pt>
                <c:pt idx="461">
                  <c:v>12.947729631236179</c:v>
                </c:pt>
                <c:pt idx="462">
                  <c:v>12.912024980565631</c:v>
                </c:pt>
                <c:pt idx="463">
                  <c:v>12.876161965781387</c:v>
                </c:pt>
                <c:pt idx="464">
                  <c:v>12.840141095800773</c:v>
                </c:pt>
                <c:pt idx="465">
                  <c:v>12.803962879837998</c:v>
                </c:pt>
                <c:pt idx="466">
                  <c:v>12.767627827390147</c:v>
                </c:pt>
                <c:pt idx="467">
                  <c:v>12.731136448223101</c:v>
                </c:pt>
                <c:pt idx="468">
                  <c:v>12.694489252357391</c:v>
                </c:pt>
                <c:pt idx="469">
                  <c:v>12.657686750053982</c:v>
                </c:pt>
                <c:pt idx="470">
                  <c:v>12.620729451800015</c:v>
                </c:pt>
                <c:pt idx="471">
                  <c:v>12.583617868294473</c:v>
                </c:pt>
                <c:pt idx="472">
                  <c:v>12.546352510433815</c:v>
                </c:pt>
                <c:pt idx="473">
                  <c:v>12.50893388929755</c:v>
                </c:pt>
                <c:pt idx="474">
                  <c:v>12.47136251613377</c:v>
                </c:pt>
                <c:pt idx="475">
                  <c:v>12.433638902344651</c:v>
                </c:pt>
                <c:pt idx="476">
                  <c:v>12.395763559471916</c:v>
                </c:pt>
                <c:pt idx="477">
                  <c:v>12.357736999182258</c:v>
                </c:pt>
                <c:pt idx="478">
                  <c:v>12.319559733252744</c:v>
                </c:pt>
                <c:pt idx="479">
                  <c:v>12.281232273556192</c:v>
                </c:pt>
                <c:pt idx="480">
                  <c:v>12.242755132046533</c:v>
                </c:pt>
                <c:pt idx="481">
                  <c:v>12.204128820744137</c:v>
                </c:pt>
                <c:pt idx="482">
                  <c:v>12.165353851721152</c:v>
                </c:pt>
                <c:pt idx="483">
                  <c:v>12.126430737086812</c:v>
                </c:pt>
                <c:pt idx="484">
                  <c:v>12.087359988972747</c:v>
                </c:pt>
                <c:pt idx="485">
                  <c:v>12.048142119518282</c:v>
                </c:pt>
                <c:pt idx="486">
                  <c:v>12.008777640855746</c:v>
                </c:pt>
                <c:pt idx="487">
                  <c:v>11.969267065095774</c:v>
                </c:pt>
                <c:pt idx="488">
                  <c:v>11.929610904312621</c:v>
                </c:pt>
                <c:pt idx="489">
                  <c:v>11.889809670529482</c:v>
                </c:pt>
                <c:pt idx="490">
                  <c:v>11.849863875703816</c:v>
                </c:pt>
                <c:pt idx="491">
                  <c:v>11.809774031712703</c:v>
                </c:pt>
                <c:pt idx="492">
                  <c:v>11.769540650338202</c:v>
                </c:pt>
                <c:pt idx="493">
                  <c:v>11.729164243252734</c:v>
                </c:pt>
                <c:pt idx="494">
                  <c:v>11.688645322004492</c:v>
                </c:pt>
                <c:pt idx="495">
                  <c:v>11.647984398002869</c:v>
                </c:pt>
                <c:pt idx="496">
                  <c:v>11.607181982503922</c:v>
                </c:pt>
                <c:pt idx="497">
                  <c:v>11.566238586595867</c:v>
                </c:pt>
                <c:pt idx="498">
                  <c:v>11.525154721184595</c:v>
                </c:pt>
                <c:pt idx="499">
                  <c:v>11.483930896979247</c:v>
                </c:pt>
                <c:pt idx="500">
                  <c:v>11.442567624477801</c:v>
                </c:pt>
                <c:pt idx="501">
                  <c:v>11.401065413952724</c:v>
                </c:pt>
                <c:pt idx="502">
                  <c:v>11.359424775436644</c:v>
                </c:pt>
                <c:pt idx="503">
                  <c:v>11.317646218708095</c:v>
                </c:pt>
                <c:pt idx="504">
                  <c:v>11.275730253277283</c:v>
                </c:pt>
                <c:pt idx="505">
                  <c:v>11.233677388371918</c:v>
                </c:pt>
                <c:pt idx="506">
                  <c:v>11.191488132923098</c:v>
                </c:pt>
                <c:pt idx="507">
                  <c:v>11.149162995551233</c:v>
                </c:pt>
                <c:pt idx="508">
                  <c:v>11.106702484552047</c:v>
                </c:pt>
                <c:pt idx="509">
                  <c:v>11.06410710788262</c:v>
                </c:pt>
                <c:pt idx="510">
                  <c:v>11.021377373147502</c:v>
                </c:pt>
                <c:pt idx="511">
                  <c:v>10.978513787584877</c:v>
                </c:pt>
                <c:pt idx="512">
                  <c:v>10.935516858052809</c:v>
                </c:pt>
                <c:pt idx="513">
                  <c:v>10.892387091015539</c:v>
                </c:pt>
                <c:pt idx="514">
                  <c:v>10.849124992529855</c:v>
                </c:pt>
                <c:pt idx="515">
                  <c:v>10.805731068231525</c:v>
                </c:pt>
                <c:pt idx="516">
                  <c:v>10.762205823321816</c:v>
                </c:pt>
                <c:pt idx="517">
                  <c:v>10.718549762554076</c:v>
                </c:pt>
                <c:pt idx="518">
                  <c:v>10.674763390220384</c:v>
                </c:pt>
                <c:pt idx="519">
                  <c:v>10.630847210138292</c:v>
                </c:pt>
                <c:pt idx="520">
                  <c:v>10.586801725637631</c:v>
                </c:pt>
                <c:pt idx="521">
                  <c:v>10.542627439547402</c:v>
                </c:pt>
                <c:pt idx="522">
                  <c:v>10.498324854182746</c:v>
                </c:pt>
                <c:pt idx="523">
                  <c:v>10.453894471331997</c:v>
                </c:pt>
                <c:pt idx="524">
                  <c:v>10.409336792243817</c:v>
                </c:pt>
                <c:pt idx="525">
                  <c:v>10.364652317614414</c:v>
                </c:pt>
                <c:pt idx="526">
                  <c:v>10.31984154757485</c:v>
                </c:pt>
                <c:pt idx="527">
                  <c:v>10.274904981678432</c:v>
                </c:pt>
                <c:pt idx="528">
                  <c:v>10.229843118888192</c:v>
                </c:pt>
                <c:pt idx="529">
                  <c:v>10.184656457564463</c:v>
                </c:pt>
                <c:pt idx="530">
                  <c:v>10.139345495452533</c:v>
                </c:pt>
                <c:pt idx="531">
                  <c:v>10.093910729670394</c:v>
                </c:pt>
                <c:pt idx="532">
                  <c:v>10.048352656696599</c:v>
                </c:pt>
                <c:pt idx="533">
                  <c:v>10.002671772358191</c:v>
                </c:pt>
                <c:pt idx="534">
                  <c:v>9.9568685718187382</c:v>
                </c:pt>
                <c:pt idx="535">
                  <c:v>9.9109435495664648</c:v>
                </c:pt>
                <c:pt idx="536">
                  <c:v>9.8648971994024723</c:v>
                </c:pt>
                <c:pt idx="537">
                  <c:v>9.8187300144290681</c:v>
                </c:pt>
                <c:pt idx="538">
                  <c:v>9.7724424870381803</c:v>
                </c:pt>
                <c:pt idx="539">
                  <c:v>9.7260351088998807</c:v>
                </c:pt>
                <c:pt idx="540">
                  <c:v>9.6795083709510035</c:v>
                </c:pt>
                <c:pt idx="541">
                  <c:v>9.6328627633838657</c:v>
                </c:pt>
                <c:pt idx="542">
                  <c:v>9.5860987756350884</c:v>
                </c:pt>
                <c:pt idx="543">
                  <c:v>9.539216896374521</c:v>
                </c:pt>
                <c:pt idx="544">
                  <c:v>9.4922176134942671</c:v>
                </c:pt>
                <c:pt idx="545">
                  <c:v>9.4451014140978131</c:v>
                </c:pt>
                <c:pt idx="546">
                  <c:v>9.3978687844892583</c:v>
                </c:pt>
                <c:pt idx="547">
                  <c:v>9.3505202101626583</c:v>
                </c:pt>
                <c:pt idx="548">
                  <c:v>9.3030561757914647</c:v>
                </c:pt>
                <c:pt idx="549">
                  <c:v>9.2554771652180694</c:v>
                </c:pt>
                <c:pt idx="550">
                  <c:v>9.2077836614434663</c:v>
                </c:pt>
                <c:pt idx="551">
                  <c:v>9.1599761466169998</c:v>
                </c:pt>
                <c:pt idx="552">
                  <c:v>9.1120551020262415</c:v>
                </c:pt>
                <c:pt idx="553">
                  <c:v>9.064021008086959</c:v>
                </c:pt>
                <c:pt idx="554">
                  <c:v>9.0158743443331968</c:v>
                </c:pt>
                <c:pt idx="555">
                  <c:v>8.9676155894074689</c:v>
                </c:pt>
                <c:pt idx="556">
                  <c:v>8.9192452210510531</c:v>
                </c:pt>
                <c:pt idx="557">
                  <c:v>8.8707637160943982</c:v>
                </c:pt>
                <c:pt idx="558">
                  <c:v>8.8221715504476368</c:v>
                </c:pt>
                <c:pt idx="559">
                  <c:v>8.7734691990912097</c:v>
                </c:pt>
                <c:pt idx="560">
                  <c:v>8.7246571360666003</c:v>
                </c:pt>
                <c:pt idx="561">
                  <c:v>8.675735834467174</c:v>
                </c:pt>
                <c:pt idx="562">
                  <c:v>8.6267057664291293</c:v>
                </c:pt>
                <c:pt idx="563">
                  <c:v>8.5775674031225595</c:v>
                </c:pt>
                <c:pt idx="564">
                  <c:v>8.5283212147426237</c:v>
                </c:pt>
                <c:pt idx="565">
                  <c:v>8.4789676705008308</c:v>
                </c:pt>
                <c:pt idx="566">
                  <c:v>8.4295072386164254</c:v>
                </c:pt>
                <c:pt idx="567">
                  <c:v>8.3799403863078901</c:v>
                </c:pt>
                <c:pt idx="568">
                  <c:v>8.3302675797845591</c:v>
                </c:pt>
                <c:pt idx="569">
                  <c:v>8.2804892842383371</c:v>
                </c:pt>
                <c:pt idx="570">
                  <c:v>8.2306059638355258</c:v>
                </c:pt>
                <c:pt idx="571">
                  <c:v>8.1806180817087757</c:v>
                </c:pt>
                <c:pt idx="572">
                  <c:v>8.1305260999491278</c:v>
                </c:pt>
                <c:pt idx="573">
                  <c:v>8.0803304795981798</c:v>
                </c:pt>
                <c:pt idx="574">
                  <c:v>8.0300316806403558</c:v>
                </c:pt>
                <c:pt idx="575">
                  <c:v>7.9796301619952867</c:v>
                </c:pt>
                <c:pt idx="576">
                  <c:v>7.9291263815102999</c:v>
                </c:pt>
                <c:pt idx="577">
                  <c:v>7.8785207959530235</c:v>
                </c:pt>
                <c:pt idx="578">
                  <c:v>7.8278138610040902</c:v>
                </c:pt>
                <c:pt idx="579">
                  <c:v>7.7770060312499592</c:v>
                </c:pt>
                <c:pt idx="580">
                  <c:v>7.7260977601758452</c:v>
                </c:pt>
                <c:pt idx="581">
                  <c:v>7.6750895001587525</c:v>
                </c:pt>
                <c:pt idx="582">
                  <c:v>7.62398170246062</c:v>
                </c:pt>
                <c:pt idx="583">
                  <c:v>7.5727748172215783</c:v>
                </c:pt>
                <c:pt idx="584">
                  <c:v>7.5214692934533058</c:v>
                </c:pt>
                <c:pt idx="585">
                  <c:v>7.4700655790325055</c:v>
                </c:pt>
                <c:pt idx="586">
                  <c:v>7.4185641206944757</c:v>
                </c:pt>
                <c:pt idx="587">
                  <c:v>7.3669653640267985</c:v>
                </c:pt>
                <c:pt idx="588">
                  <c:v>7.315269753463129</c:v>
                </c:pt>
                <c:pt idx="589">
                  <c:v>7.2634777322770976</c:v>
                </c:pt>
                <c:pt idx="590">
                  <c:v>7.2115897425763098</c:v>
                </c:pt>
                <c:pt idx="591">
                  <c:v>7.1596062252964616</c:v>
                </c:pt>
                <c:pt idx="592">
                  <c:v>7.1075276201955511</c:v>
                </c:pt>
                <c:pt idx="593">
                  <c:v>7.0553543658482045</c:v>
                </c:pt>
                <c:pt idx="594">
                  <c:v>7.003086899640099</c:v>
                </c:pt>
                <c:pt idx="595">
                  <c:v>6.950725657762499</c:v>
                </c:pt>
                <c:pt idx="596">
                  <c:v>6.8982710752068863</c:v>
                </c:pt>
                <c:pt idx="597">
                  <c:v>6.8457235857597016</c:v>
                </c:pt>
                <c:pt idx="598">
                  <c:v>6.7930836219971873</c:v>
                </c:pt>
                <c:pt idx="599">
                  <c:v>6.7403516152803302</c:v>
                </c:pt>
                <c:pt idx="600">
                  <c:v>6.6875279957499121</c:v>
                </c:pt>
                <c:pt idx="601">
                  <c:v>6.6346131923216562</c:v>
                </c:pt>
                <c:pt idx="602">
                  <c:v>6.5816076326814823</c:v>
                </c:pt>
                <c:pt idx="603">
                  <c:v>6.5285117432808537</c:v>
                </c:pt>
                <c:pt idx="604">
                  <c:v>6.4753259493322348</c:v>
                </c:pt>
                <c:pt idx="605">
                  <c:v>6.4220506748046393</c:v>
                </c:pt>
                <c:pt idx="606">
                  <c:v>6.3686863424192843</c:v>
                </c:pt>
                <c:pt idx="607">
                  <c:v>6.3152333736453423</c:v>
                </c:pt>
                <c:pt idx="608">
                  <c:v>6.2616921886957888</c:v>
                </c:pt>
                <c:pt idx="609">
                  <c:v>6.2080632065233496</c:v>
                </c:pt>
                <c:pt idx="610">
                  <c:v>6.1543468448165495</c:v>
                </c:pt>
                <c:pt idx="611">
                  <c:v>6.1005435199958482</c:v>
                </c:pt>
                <c:pt idx="612">
                  <c:v>6.046653647209884</c:v>
                </c:pt>
                <c:pt idx="613">
                  <c:v>5.9926776403318032</c:v>
                </c:pt>
                <c:pt idx="614">
                  <c:v>5.9386159119556927</c:v>
                </c:pt>
                <c:pt idx="615">
                  <c:v>5.8844688733931036</c:v>
                </c:pt>
                <c:pt idx="616">
                  <c:v>5.8302369346696654</c:v>
                </c:pt>
                <c:pt idx="617">
                  <c:v>5.7759205045218014</c:v>
                </c:pt>
                <c:pt idx="618">
                  <c:v>5.7215199903935297</c:v>
                </c:pt>
                <c:pt idx="619">
                  <c:v>5.6670357984333615</c:v>
                </c:pt>
                <c:pt idx="620">
                  <c:v>5.6124683334912895</c:v>
                </c:pt>
                <c:pt idx="621">
                  <c:v>5.5578179991158674</c:v>
                </c:pt>
                <c:pt idx="622">
                  <c:v>5.5030851975513757</c:v>
                </c:pt>
                <c:pt idx="623">
                  <c:v>5.4482703297350881</c:v>
                </c:pt>
                <c:pt idx="624">
                  <c:v>5.3933737952946128</c:v>
                </c:pt>
                <c:pt idx="625">
                  <c:v>5.3383959925453359</c:v>
                </c:pt>
                <c:pt idx="626">
                  <c:v>5.283337318487944</c:v>
                </c:pt>
                <c:pt idx="627">
                  <c:v>5.2281981688060357</c:v>
                </c:pt>
                <c:pt idx="628">
                  <c:v>5.1729789378638253</c:v>
                </c:pt>
                <c:pt idx="629">
                  <c:v>5.1176800187039237</c:v>
                </c:pt>
                <c:pt idx="630">
                  <c:v>5.0623018030452123</c:v>
                </c:pt>
                <c:pt idx="631">
                  <c:v>5.0068446812807972</c:v>
                </c:pt>
                <c:pt idx="632">
                  <c:v>4.9513090424760495</c:v>
                </c:pt>
                <c:pt idx="633">
                  <c:v>4.8956952743667292</c:v>
                </c:pt>
                <c:pt idx="634">
                  <c:v>4.8400037633571893</c:v>
                </c:pt>
                <c:pt idx="635">
                  <c:v>4.7842348945186677</c:v>
                </c:pt>
                <c:pt idx="636">
                  <c:v>4.7283890515876514</c:v>
                </c:pt>
                <c:pt idx="637">
                  <c:v>4.6724666169643339</c:v>
                </c:pt>
                <c:pt idx="638">
                  <c:v>4.6164679717111401</c:v>
                </c:pt>
                <c:pt idx="639">
                  <c:v>4.5603934955513399</c:v>
                </c:pt>
                <c:pt idx="640">
                  <c:v>4.5042435668677347</c:v>
                </c:pt>
                <c:pt idx="641">
                  <c:v>4.448018562701427</c:v>
                </c:pt>
                <c:pt idx="642">
                  <c:v>4.3917188587506635</c:v>
                </c:pt>
                <c:pt idx="643">
                  <c:v>4.3353448293697578</c:v>
                </c:pt>
                <c:pt idx="644">
                  <c:v>4.2788968475680873</c:v>
                </c:pt>
                <c:pt idx="645">
                  <c:v>4.2223752850091643</c:v>
                </c:pt>
                <c:pt idx="646">
                  <c:v>4.1657805120097873</c:v>
                </c:pt>
                <c:pt idx="647">
                  <c:v>4.1091128975392612</c:v>
                </c:pt>
                <c:pt idx="648">
                  <c:v>4.0523728092186921</c:v>
                </c:pt>
                <c:pt idx="649">
                  <c:v>3.9955606133203556</c:v>
                </c:pt>
                <c:pt idx="650">
                  <c:v>3.9386766747671365</c:v>
                </c:pt>
                <c:pt idx="651">
                  <c:v>3.8817213571320415</c:v>
                </c:pt>
                <c:pt idx="652">
                  <c:v>3.8246950226377803</c:v>
                </c:pt>
                <c:pt idx="653">
                  <c:v>3.7675980321564166</c:v>
                </c:pt>
                <c:pt idx="654">
                  <c:v>3.7104307452090914</c:v>
                </c:pt>
                <c:pt idx="655">
                  <c:v>3.6531935199658125</c:v>
                </c:pt>
                <c:pt idx="656">
                  <c:v>3.595886713245311</c:v>
                </c:pt>
                <c:pt idx="657">
                  <c:v>3.5385106805149689</c:v>
                </c:pt>
                <c:pt idx="658">
                  <c:v>3.4810657758908086</c:v>
                </c:pt>
                <c:pt idx="659">
                  <c:v>3.4235523521375524</c:v>
                </c:pt>
                <c:pt idx="660">
                  <c:v>3.3659707606687448</c:v>
                </c:pt>
                <c:pt idx="661">
                  <c:v>3.3083213515469394</c:v>
                </c:pt>
                <c:pt idx="662">
                  <c:v>3.2506044734839512</c:v>
                </c:pt>
                <c:pt idx="663">
                  <c:v>3.1928204738411705</c:v>
                </c:pt>
                <c:pt idx="664">
                  <c:v>3.1349696986299405</c:v>
                </c:pt>
                <c:pt idx="665">
                  <c:v>3.0770524925119958</c:v>
                </c:pt>
                <c:pt idx="666">
                  <c:v>3.0190691987999632</c:v>
                </c:pt>
                <c:pt idx="667">
                  <c:v>2.9610201594579211</c:v>
                </c:pt>
                <c:pt idx="668">
                  <c:v>2.9029057151020217</c:v>
                </c:pt>
                <c:pt idx="669">
                  <c:v>2.8447262050011686</c:v>
                </c:pt>
                <c:pt idx="670">
                  <c:v>2.7864819670777563</c:v>
                </c:pt>
                <c:pt idx="671">
                  <c:v>2.7281733379084665</c:v>
                </c:pt>
                <c:pt idx="672">
                  <c:v>2.6698006527251197</c:v>
                </c:pt>
                <c:pt idx="673">
                  <c:v>2.6113642454155852</c:v>
                </c:pt>
                <c:pt idx="674">
                  <c:v>2.5528644485247476</c:v>
                </c:pt>
                <c:pt idx="675">
                  <c:v>2.4943015932555266</c:v>
                </c:pt>
                <c:pt idx="676">
                  <c:v>2.4356760094699532</c:v>
                </c:pt>
                <c:pt idx="677">
                  <c:v>2.3769880256902969</c:v>
                </c:pt>
                <c:pt idx="678">
                  <c:v>2.3182379691002497</c:v>
                </c:pt>
                <c:pt idx="679">
                  <c:v>2.2594261655461603</c:v>
                </c:pt>
                <c:pt idx="680">
                  <c:v>2.2005529395383205</c:v>
                </c:pt>
                <c:pt idx="681">
                  <c:v>2.1416186142523048</c:v>
                </c:pt>
                <c:pt idx="682">
                  <c:v>2.0826235115303575</c:v>
                </c:pt>
                <c:pt idx="683">
                  <c:v>2.0235679518828324</c:v>
                </c:pt>
                <c:pt idx="684">
                  <c:v>1.9644522544896803</c:v>
                </c:pt>
                <c:pt idx="685">
                  <c:v>1.905276737201987</c:v>
                </c:pt>
                <c:pt idx="686">
                  <c:v>1.8460417165435572</c:v>
                </c:pt>
                <c:pt idx="687">
                  <c:v>1.7867475077125474</c:v>
                </c:pt>
                <c:pt idx="688">
                  <c:v>1.7273944245831456</c:v>
                </c:pt>
                <c:pt idx="689">
                  <c:v>1.6679827797072964</c:v>
                </c:pt>
                <c:pt idx="690">
                  <c:v>1.6085128843164722</c:v>
                </c:pt>
                <c:pt idx="691">
                  <c:v>1.5489850483234899</c:v>
                </c:pt>
                <c:pt idx="692">
                  <c:v>1.4893995803243714</c:v>
                </c:pt>
                <c:pt idx="693">
                  <c:v>1.429756787600247</c:v>
                </c:pt>
                <c:pt idx="694">
                  <c:v>1.3700569761193047</c:v>
                </c:pt>
                <c:pt idx="695">
                  <c:v>1.3103004505387787</c:v>
                </c:pt>
                <c:pt idx="696">
                  <c:v>1.2504875142069827</c:v>
                </c:pt>
                <c:pt idx="697">
                  <c:v>1.1906184691653825</c:v>
                </c:pt>
                <c:pt idx="698">
                  <c:v>1.1306936161507108</c:v>
                </c:pt>
                <c:pt idx="699">
                  <c:v>1.0707132545971212</c:v>
                </c:pt>
                <c:pt idx="700">
                  <c:v>1.010677682638383</c:v>
                </c:pt>
                <c:pt idx="701">
                  <c:v>0.95058719711011352</c:v>
                </c:pt>
                <c:pt idx="702">
                  <c:v>0.89044209355204962</c:v>
                </c:pt>
                <c:pt idx="703">
                  <c:v>0.83024266621035769</c:v>
                </c:pt>
                <c:pt idx="704">
                  <c:v>0.76998920803997961</c:v>
                </c:pt>
                <c:pt idx="705">
                  <c:v>0.70968201070701642</c:v>
                </c:pt>
                <c:pt idx="706">
                  <c:v>0.64932136459114798</c:v>
                </c:pt>
                <c:pt idx="707">
                  <c:v>0.58890755878808787</c:v>
                </c:pt>
                <c:pt idx="708">
                  <c:v>0.52844088111207355</c:v>
                </c:pt>
                <c:pt idx="709">
                  <c:v>0.46792161809839117</c:v>
                </c:pt>
                <c:pt idx="710">
                  <c:v>0.4073500550059338</c:v>
                </c:pt>
                <c:pt idx="711">
                  <c:v>0.34672647581979354</c:v>
                </c:pt>
                <c:pt idx="712">
                  <c:v>0.2860511632538863</c:v>
                </c:pt>
                <c:pt idx="713">
                  <c:v>0.22532439875360877</c:v>
                </c:pt>
                <c:pt idx="714">
                  <c:v>0.16454646249852731</c:v>
                </c:pt>
                <c:pt idx="715">
                  <c:v>0.10371763340509781</c:v>
                </c:pt>
                <c:pt idx="716">
                  <c:v>4.283818912941658E-2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E-4354-94F6-57AED4209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976744"/>
        <c:axId val="2142088312"/>
      </c:scatterChart>
      <c:valAx>
        <c:axId val="207697674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Horizontal distance (m)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2088312"/>
        <c:crosses val="autoZero"/>
        <c:crossBetween val="midCat"/>
      </c:valAx>
      <c:valAx>
        <c:axId val="2142088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Vertical distance (m)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9767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66676</xdr:rowOff>
    </xdr:from>
    <xdr:to>
      <xdr:col>20</xdr:col>
      <xdr:colOff>457200</xdr:colOff>
      <xdr:row>24</xdr:row>
      <xdr:rowOff>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173180</xdr:colOff>
      <xdr:row>28</xdr:row>
      <xdr:rowOff>109104</xdr:rowOff>
    </xdr:from>
    <xdr:to>
      <xdr:col>21</xdr:col>
      <xdr:colOff>92926</xdr:colOff>
      <xdr:row>55</xdr:row>
      <xdr:rowOff>23232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361950</xdr:colOff>
      <xdr:row>3</xdr:row>
      <xdr:rowOff>114300</xdr:rowOff>
    </xdr:from>
    <xdr:to>
      <xdr:col>20</xdr:col>
      <xdr:colOff>180975</xdr:colOff>
      <xdr:row>19</xdr:row>
      <xdr:rowOff>133350</xdr:rowOff>
    </xdr:to>
    <xdr:graphicFrame macro="">
      <xdr:nvGraphicFramePr>
        <xdr:cNvPr id="1250" name="Chart 2">
          <a:extLst>
            <a:ext uri="{FF2B5EF4-FFF2-40B4-BE49-F238E27FC236}">
              <a16:creationId xmlns:a16="http://schemas.microsoft.com/office/drawing/2014/main" id="{00000000-0008-0000-0200-0000E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zoomScale="56" zoomScaleNormal="40" zoomScalePageLayoutView="40" workbookViewId="0">
      <selection activeCell="R28" sqref="R28"/>
    </sheetView>
  </sheetViews>
  <sheetFormatPr baseColWidth="10" defaultColWidth="8.6640625" defaultRowHeight="13" x14ac:dyDescent="0.15"/>
  <cols>
    <col min="1" max="1" width="33.1640625" style="7" customWidth="1"/>
    <col min="2" max="2" width="14.83203125" style="7" customWidth="1"/>
    <col min="3" max="3" width="6.1640625" style="7" customWidth="1"/>
    <col min="4" max="4" width="8.6640625" style="7"/>
    <col min="5" max="5" width="10.83203125" style="7" bestFit="1" customWidth="1"/>
    <col min="6" max="6" width="8.6640625" style="7"/>
    <col min="7" max="7" width="26.1640625" style="7" customWidth="1"/>
    <col min="8" max="8" width="15.6640625" style="7" customWidth="1"/>
    <col min="9" max="9" width="9.1640625" style="7" customWidth="1"/>
    <col min="10" max="16384" width="8.6640625" style="7"/>
  </cols>
  <sheetData>
    <row r="2" spans="1:13" x14ac:dyDescent="0.15">
      <c r="E2" s="39" t="s">
        <v>23</v>
      </c>
    </row>
    <row r="3" spans="1:13" ht="12.75" customHeight="1" x14ac:dyDescent="0.15">
      <c r="A3" s="128" t="s">
        <v>25</v>
      </c>
      <c r="B3" s="128"/>
      <c r="E3" s="83" t="s">
        <v>91</v>
      </c>
      <c r="G3" s="128" t="s">
        <v>26</v>
      </c>
      <c r="H3" s="128"/>
      <c r="I3" s="128"/>
    </row>
    <row r="4" spans="1:13" ht="12.75" customHeight="1" x14ac:dyDescent="0.15">
      <c r="A4" s="128"/>
      <c r="B4" s="128"/>
      <c r="E4" s="97" t="s">
        <v>95</v>
      </c>
      <c r="G4" s="128"/>
      <c r="H4" s="128"/>
      <c r="I4" s="128"/>
    </row>
    <row r="5" spans="1:13" x14ac:dyDescent="0.15">
      <c r="E5" s="105" t="s">
        <v>93</v>
      </c>
    </row>
    <row r="6" spans="1:13" ht="14" thickBot="1" x14ac:dyDescent="0.2">
      <c r="A6" s="8" t="s">
        <v>10</v>
      </c>
      <c r="E6" s="84" t="s">
        <v>92</v>
      </c>
      <c r="G6" s="12" t="s">
        <v>21</v>
      </c>
    </row>
    <row r="7" spans="1:13" ht="15" x14ac:dyDescent="0.2">
      <c r="A7" s="67" t="s">
        <v>88</v>
      </c>
      <c r="B7" s="110">
        <v>5.0000000000000002E-5</v>
      </c>
      <c r="C7" s="22" t="s">
        <v>43</v>
      </c>
      <c r="G7" s="18" t="s">
        <v>62</v>
      </c>
      <c r="H7" s="73">
        <v>9.6999999999999993</v>
      </c>
      <c r="I7" s="22" t="s">
        <v>55</v>
      </c>
    </row>
    <row r="8" spans="1:13" ht="15" x14ac:dyDescent="0.2">
      <c r="A8" s="19" t="s">
        <v>54</v>
      </c>
      <c r="B8" s="40">
        <v>0.03</v>
      </c>
      <c r="C8" s="23" t="s">
        <v>38</v>
      </c>
      <c r="G8" s="111" t="s">
        <v>99</v>
      </c>
      <c r="H8" s="74">
        <v>0.66</v>
      </c>
      <c r="I8" s="23" t="s">
        <v>51</v>
      </c>
    </row>
    <row r="9" spans="1:13" x14ac:dyDescent="0.15">
      <c r="A9" s="19" t="s">
        <v>44</v>
      </c>
      <c r="B9" s="40">
        <v>45</v>
      </c>
      <c r="C9" s="23" t="s">
        <v>32</v>
      </c>
      <c r="G9" s="111" t="s">
        <v>98</v>
      </c>
      <c r="H9" s="104">
        <f>0.5*H8*B25*PI()*(B17/2)^2</f>
        <v>1.5112867079542722E-3</v>
      </c>
      <c r="I9" s="117" t="s">
        <v>101</v>
      </c>
    </row>
    <row r="10" spans="1:13" x14ac:dyDescent="0.15">
      <c r="A10" s="19" t="s">
        <v>44</v>
      </c>
      <c r="B10" s="104">
        <f>(B9/360)*2*PI()</f>
        <v>0.78539816339744828</v>
      </c>
      <c r="C10" s="23" t="s">
        <v>39</v>
      </c>
      <c r="G10" s="2" t="s">
        <v>37</v>
      </c>
      <c r="H10" s="40">
        <v>1</v>
      </c>
      <c r="I10" s="23" t="s">
        <v>51</v>
      </c>
    </row>
    <row r="11" spans="1:13" ht="14" thickBot="1" x14ac:dyDescent="0.2">
      <c r="A11" s="19" t="s">
        <v>47</v>
      </c>
      <c r="B11" s="40">
        <v>60</v>
      </c>
      <c r="C11" s="23" t="s">
        <v>40</v>
      </c>
      <c r="G11" s="113" t="s">
        <v>106</v>
      </c>
      <c r="H11" s="87">
        <f>H9</f>
        <v>1.5112867079542722E-3</v>
      </c>
      <c r="I11" s="116" t="s">
        <v>101</v>
      </c>
    </row>
    <row r="12" spans="1:13" x14ac:dyDescent="0.15">
      <c r="A12" s="19" t="s">
        <v>47</v>
      </c>
      <c r="B12" s="104">
        <f>B11/0.00014503773</f>
        <v>413685.45963867474</v>
      </c>
      <c r="C12" s="23" t="s">
        <v>41</v>
      </c>
    </row>
    <row r="13" spans="1:13" ht="14" thickBot="1" x14ac:dyDescent="0.2">
      <c r="A13" s="19" t="s">
        <v>48</v>
      </c>
      <c r="B13" s="40">
        <v>630</v>
      </c>
      <c r="C13" s="23" t="s">
        <v>42</v>
      </c>
      <c r="G13" s="8" t="s">
        <v>71</v>
      </c>
    </row>
    <row r="14" spans="1:13" ht="14" x14ac:dyDescent="0.2">
      <c r="A14" s="19" t="s">
        <v>45</v>
      </c>
      <c r="B14" s="106">
        <f>(B13/1000000)-B7</f>
        <v>5.8E-4</v>
      </c>
      <c r="C14" s="23" t="s">
        <v>43</v>
      </c>
      <c r="G14" s="18" t="s">
        <v>70</v>
      </c>
      <c r="H14" s="85">
        <f>Thrust!B31</f>
        <v>25.445382354390826</v>
      </c>
      <c r="I14" s="47" t="s">
        <v>31</v>
      </c>
      <c r="L14" s="11"/>
    </row>
    <row r="15" spans="1:13" ht="14" thickBot="1" x14ac:dyDescent="0.2">
      <c r="A15" s="19" t="s">
        <v>46</v>
      </c>
      <c r="B15" s="40">
        <v>0.16500000000000001</v>
      </c>
      <c r="C15" s="23" t="s">
        <v>28</v>
      </c>
      <c r="G15" s="44" t="s">
        <v>27</v>
      </c>
      <c r="H15" s="86">
        <f>Thrust!B25</f>
        <v>0.16500000000000001</v>
      </c>
      <c r="I15" s="48" t="s">
        <v>28</v>
      </c>
      <c r="M15" s="11"/>
    </row>
    <row r="16" spans="1:13" x14ac:dyDescent="0.15">
      <c r="A16" s="111" t="s">
        <v>103</v>
      </c>
      <c r="B16" s="112">
        <v>0.26</v>
      </c>
      <c r="C16" s="23" t="s">
        <v>28</v>
      </c>
      <c r="J16" s="11"/>
      <c r="M16" s="11"/>
    </row>
    <row r="17" spans="1:12" ht="14" thickBot="1" x14ac:dyDescent="0.2">
      <c r="A17" s="113" t="s">
        <v>104</v>
      </c>
      <c r="B17" s="114">
        <v>7.0000000000000007E-2</v>
      </c>
      <c r="C17" s="28" t="s">
        <v>28</v>
      </c>
      <c r="G17" s="8" t="s">
        <v>87</v>
      </c>
    </row>
    <row r="18" spans="1:12" x14ac:dyDescent="0.15">
      <c r="G18" s="18" t="s">
        <v>70</v>
      </c>
      <c r="H18" s="85">
        <f>Thrust!B34</f>
        <v>53.033141400952459</v>
      </c>
      <c r="I18" s="47" t="s">
        <v>31</v>
      </c>
      <c r="L18" s="11"/>
    </row>
    <row r="19" spans="1:12" ht="14" thickBot="1" x14ac:dyDescent="0.2">
      <c r="G19" s="44" t="s">
        <v>30</v>
      </c>
      <c r="H19" s="86">
        <f>Thrust!B35</f>
        <v>0.34692040596445178</v>
      </c>
      <c r="I19" s="48" t="s">
        <v>28</v>
      </c>
    </row>
    <row r="20" spans="1:12" ht="14" thickBot="1" x14ac:dyDescent="0.2">
      <c r="A20" s="12" t="s">
        <v>22</v>
      </c>
      <c r="I20" s="11"/>
      <c r="J20" s="11"/>
    </row>
    <row r="21" spans="1:12" ht="15" x14ac:dyDescent="0.2">
      <c r="A21" s="18" t="s">
        <v>49</v>
      </c>
      <c r="B21" s="41">
        <v>101300</v>
      </c>
      <c r="C21" s="22" t="s">
        <v>41</v>
      </c>
      <c r="G21" s="50" t="s">
        <v>72</v>
      </c>
      <c r="H21" s="51">
        <f>B9</f>
        <v>45</v>
      </c>
      <c r="I21" s="7" t="s">
        <v>32</v>
      </c>
    </row>
    <row r="22" spans="1:12" ht="15" x14ac:dyDescent="0.2">
      <c r="A22" s="43" t="s">
        <v>52</v>
      </c>
      <c r="B22" s="40">
        <v>998</v>
      </c>
      <c r="C22" s="23" t="s">
        <v>50</v>
      </c>
    </row>
    <row r="23" spans="1:12" ht="14" thickBot="1" x14ac:dyDescent="0.2">
      <c r="A23" s="43" t="s">
        <v>11</v>
      </c>
      <c r="B23" s="40">
        <v>1.4</v>
      </c>
      <c r="C23" s="23" t="s">
        <v>51</v>
      </c>
    </row>
    <row r="24" spans="1:12" ht="17" thickBot="1" x14ac:dyDescent="0.25">
      <c r="A24" s="19" t="s">
        <v>53</v>
      </c>
      <c r="B24" s="40">
        <v>1.0999999999999999E-2</v>
      </c>
      <c r="C24" s="23" t="s">
        <v>28</v>
      </c>
      <c r="G24" s="45" t="s">
        <v>35</v>
      </c>
      <c r="H24" s="96">
        <v>0</v>
      </c>
      <c r="I24" s="95" t="s">
        <v>28</v>
      </c>
    </row>
    <row r="25" spans="1:12" ht="14" thickBot="1" x14ac:dyDescent="0.2">
      <c r="A25" s="115" t="s">
        <v>105</v>
      </c>
      <c r="B25" s="42">
        <v>1.19</v>
      </c>
      <c r="C25" s="116" t="s">
        <v>50</v>
      </c>
    </row>
    <row r="27" spans="1:12" ht="14" thickBot="1" x14ac:dyDescent="0.2">
      <c r="A27" s="8" t="s">
        <v>69</v>
      </c>
    </row>
    <row r="28" spans="1:12" x14ac:dyDescent="0.15">
      <c r="A28" s="21" t="s">
        <v>36</v>
      </c>
      <c r="B28" s="88">
        <v>1E-4</v>
      </c>
      <c r="C28" s="6" t="s">
        <v>89</v>
      </c>
      <c r="G28" s="10" t="s">
        <v>68</v>
      </c>
    </row>
    <row r="29" spans="1:12" ht="16" thickBot="1" x14ac:dyDescent="0.25">
      <c r="A29" s="44" t="s">
        <v>24</v>
      </c>
      <c r="B29" s="42">
        <v>5.0000000000000001E-3</v>
      </c>
      <c r="C29" s="5" t="s">
        <v>89</v>
      </c>
      <c r="G29" s="10" t="s">
        <v>100</v>
      </c>
    </row>
    <row r="31" spans="1:12" x14ac:dyDescent="0.15">
      <c r="A31" s="8" t="s">
        <v>59</v>
      </c>
      <c r="B31" s="36"/>
    </row>
    <row r="32" spans="1:12" x14ac:dyDescent="0.15">
      <c r="A32" s="10" t="s">
        <v>60</v>
      </c>
    </row>
    <row r="33" spans="1:7" x14ac:dyDescent="0.15">
      <c r="A33" s="10" t="s">
        <v>61</v>
      </c>
    </row>
    <row r="34" spans="1:7" x14ac:dyDescent="0.15">
      <c r="A34" s="72" t="s">
        <v>85</v>
      </c>
    </row>
    <row r="35" spans="1:7" ht="20" x14ac:dyDescent="0.2">
      <c r="B35" s="37"/>
      <c r="E35" s="71"/>
      <c r="F35" s="70"/>
      <c r="G35" s="70"/>
    </row>
    <row r="36" spans="1:7" ht="20" x14ac:dyDescent="0.2">
      <c r="B36" s="38"/>
      <c r="E36" s="71"/>
      <c r="F36" s="70"/>
      <c r="G36" s="70"/>
    </row>
    <row r="37" spans="1:7" ht="20" x14ac:dyDescent="0.2">
      <c r="B37" s="37"/>
      <c r="E37" s="71"/>
      <c r="F37" s="70"/>
      <c r="G37" s="70"/>
    </row>
    <row r="38" spans="1:7" ht="20" x14ac:dyDescent="0.2">
      <c r="B38" s="35"/>
      <c r="E38" s="71"/>
      <c r="F38" s="70"/>
      <c r="G38" s="70"/>
    </row>
    <row r="39" spans="1:7" x14ac:dyDescent="0.15">
      <c r="A39" s="8"/>
      <c r="B39" s="35"/>
    </row>
    <row r="40" spans="1:7" x14ac:dyDescent="0.15">
      <c r="B40" s="37"/>
    </row>
    <row r="41" spans="1:7" x14ac:dyDescent="0.15">
      <c r="B41" s="37"/>
    </row>
    <row r="42" spans="1:7" x14ac:dyDescent="0.15">
      <c r="B42" s="37"/>
    </row>
    <row r="43" spans="1:7" x14ac:dyDescent="0.15">
      <c r="A43" s="7" t="s">
        <v>90</v>
      </c>
      <c r="B43" s="37"/>
    </row>
    <row r="44" spans="1:7" x14ac:dyDescent="0.15">
      <c r="A44" s="10" t="s">
        <v>94</v>
      </c>
    </row>
    <row r="45" spans="1:7" x14ac:dyDescent="0.15">
      <c r="A45" s="72" t="s">
        <v>102</v>
      </c>
    </row>
  </sheetData>
  <mergeCells count="2">
    <mergeCell ref="A3:B4"/>
    <mergeCell ref="G3:I4"/>
  </mergeCells>
  <pageMargins left="0.7" right="0.7" top="0.75" bottom="0.75" header="0.3" footer="0.3"/>
  <pageSetup paperSize="9"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0"/>
  <sheetViews>
    <sheetView zoomScale="82" zoomScaleNormal="115" zoomScalePageLayoutView="70" workbookViewId="0">
      <pane ySplit="1" topLeftCell="A2" activePane="bottomLeft" state="frozen"/>
      <selection activeCell="P1" sqref="P1"/>
      <selection pane="bottomLeft" activeCell="E40" sqref="E40"/>
    </sheetView>
  </sheetViews>
  <sheetFormatPr baseColWidth="10" defaultColWidth="10.6640625" defaultRowHeight="13" x14ac:dyDescent="0.15"/>
  <cols>
    <col min="1" max="1" width="40.1640625" style="7" customWidth="1"/>
    <col min="2" max="2" width="12" style="7" bestFit="1" customWidth="1"/>
    <col min="3" max="3" width="5.33203125" style="7" customWidth="1"/>
    <col min="4" max="4" width="11.1640625" style="58" bestFit="1" customWidth="1"/>
    <col min="5" max="6" width="11.1640625" style="59" bestFit="1" customWidth="1"/>
    <col min="7" max="7" width="13.6640625" style="59" bestFit="1" customWidth="1"/>
    <col min="8" max="8" width="13" style="59" bestFit="1" customWidth="1"/>
    <col min="9" max="10" width="11.1640625" style="59" bestFit="1" customWidth="1"/>
    <col min="11" max="11" width="12.1640625" style="59" bestFit="1" customWidth="1"/>
    <col min="12" max="12" width="11.1640625" style="59" bestFit="1" customWidth="1"/>
    <col min="13" max="14" width="12.6640625" style="60" customWidth="1"/>
    <col min="15" max="16" width="11.33203125" style="7" bestFit="1" customWidth="1"/>
    <col min="17" max="16384" width="10.6640625" style="7"/>
  </cols>
  <sheetData>
    <row r="1" spans="1:16" ht="16" thickBot="1" x14ac:dyDescent="0.25">
      <c r="D1" s="64" t="s">
        <v>12</v>
      </c>
      <c r="E1" s="65" t="s">
        <v>82</v>
      </c>
      <c r="F1" s="65" t="s">
        <v>13</v>
      </c>
      <c r="G1" s="65" t="s">
        <v>14</v>
      </c>
      <c r="H1" s="65" t="s">
        <v>18</v>
      </c>
      <c r="I1" s="65" t="s">
        <v>15</v>
      </c>
      <c r="J1" s="65" t="s">
        <v>19</v>
      </c>
      <c r="K1" s="65" t="s">
        <v>16</v>
      </c>
      <c r="L1" s="65" t="s">
        <v>17</v>
      </c>
      <c r="M1" s="66" t="s">
        <v>83</v>
      </c>
      <c r="N1" s="66" t="s">
        <v>73</v>
      </c>
      <c r="O1" s="8"/>
      <c r="P1" s="8"/>
    </row>
    <row r="2" spans="1:16" x14ac:dyDescent="0.15">
      <c r="D2" s="61">
        <v>0</v>
      </c>
      <c r="E2" s="62">
        <f>B5*B21</f>
        <v>4.99E-2</v>
      </c>
      <c r="F2" s="62">
        <f>E2+B6</f>
        <v>7.9899999999999999E-2</v>
      </c>
      <c r="G2" s="62">
        <f>B10</f>
        <v>514985.45963867474</v>
      </c>
      <c r="H2" s="62">
        <f>B5</f>
        <v>5.0000000000000002E-5</v>
      </c>
      <c r="I2" s="62">
        <f>-SQRT(2*(B10-$B$20)/$B$21)</f>
        <v>-28.792863303808691</v>
      </c>
      <c r="J2" s="62">
        <f>PI()*$B$23^2*$B$21*(-I2)</f>
        <v>10.923218969183205</v>
      </c>
      <c r="K2" s="62">
        <f>(-B19*L2^2-J2*I2)/F2</f>
        <v>3924.0580928176223</v>
      </c>
      <c r="L2" s="62">
        <f>B31</f>
        <v>25.445382354390826</v>
      </c>
      <c r="M2" s="63">
        <f>B25</f>
        <v>0.16500000000000001</v>
      </c>
      <c r="N2" s="63">
        <f>B25*COS(B7)</f>
        <v>0.11667261889578036</v>
      </c>
      <c r="O2" s="9"/>
    </row>
    <row r="3" spans="1:16" x14ac:dyDescent="0.15">
      <c r="D3" s="15">
        <f>D2+'Control Panel'!$B$28</f>
        <v>1E-4</v>
      </c>
      <c r="E3" s="16">
        <f>IF(E2&gt;J2*$B$24,E2-J2*$B$24,0)</f>
        <v>4.8807678103081682E-2</v>
      </c>
      <c r="F3" s="62">
        <f>E3+$B$6</f>
        <v>7.8807678103081674E-2</v>
      </c>
      <c r="G3" s="122">
        <f>IF(E3&lt;&gt;0,$B$10*($B$9/($B$9+($E$2/$B$21-E3/$B$21)))^$B$22,$B$20)</f>
        <v>513627.98215728992</v>
      </c>
      <c r="H3" s="62">
        <f>IF(E3&lt;&gt;0,H2-J2*$B$24/$B$21,0)</f>
        <v>4.8905489081244173E-5</v>
      </c>
      <c r="I3" s="62">
        <f>IF(E3&lt;&gt;0,-SQRT(2*(G3-$B$20)/$B$21),0)</f>
        <v>-28.745583686499305</v>
      </c>
      <c r="J3" s="62">
        <f>IF(E3&lt;&gt;0,PI()*$B$23^2*$B$21*(-I3),0)</f>
        <v>10.905282385134571</v>
      </c>
      <c r="K3" s="62">
        <f>IF(E3&lt;&gt;0,(-$B$19*L2^2-J3*I3)/F3,K2)</f>
        <v>3965.3521832847728</v>
      </c>
      <c r="L3" s="16" cm="1">
        <f t="array" ref="L3">_xlfn.IFS(E3&lt;&gt;0,L2+K3*$B$24,E3=E2,L2,E3=0,L2+K2*$B$24)</f>
        <v>25.841917572719304</v>
      </c>
      <c r="M3" s="17" cm="1">
        <f t="array" ref="M3">_xlfn.IFS(L3&lt;&gt;L2,M2+L3*$B$24+0.5*K3*$B$24^2,L3=L2,M2,E3=0,M2+L3*$B$24+0.5*K3*$B$24^2)</f>
        <v>0.16760401851818835</v>
      </c>
      <c r="N3" s="17" cm="1">
        <f t="array" ref="N3">_xlfn.IFS(E3&lt;&gt;0,M3*COS($B$7),M3=M2,N2,E3=0,M3*COS($B$7))</f>
        <v>0.11851393804832668</v>
      </c>
      <c r="O3" s="9"/>
    </row>
    <row r="4" spans="1:16" ht="14" thickBot="1" x14ac:dyDescent="0.2">
      <c r="A4" s="8" t="s">
        <v>10</v>
      </c>
      <c r="D4" s="15">
        <f>D3+'Control Panel'!$B$28</f>
        <v>2.0000000000000001E-4</v>
      </c>
      <c r="E4" s="16">
        <f t="shared" ref="E4:E67" si="0">IF(E3&gt;J3*$B$24,E3-J3*$B$24,0)</f>
        <v>4.7717149864568223E-2</v>
      </c>
      <c r="F4" s="62">
        <f t="shared" ref="F4:F67" si="1">E4+$B$6</f>
        <v>7.7717149864568222E-2</v>
      </c>
      <c r="G4" s="122">
        <f t="shared" ref="G4:G67" si="2">IF(E4&lt;&gt;0,$B$10*($B$9/($B$9+($E$2/$B$21-E4/$B$21)))^$B$22,$B$20)</f>
        <v>512278.84129383171</v>
      </c>
      <c r="H4" s="62">
        <f t="shared" ref="H4:H67" si="3">IF(E4&lt;&gt;0,H3-J3*$B$24/$B$21,0)</f>
        <v>4.7812775415399027E-5</v>
      </c>
      <c r="I4" s="62">
        <f t="shared" ref="I4:I67" si="4">IF(E4&lt;&gt;0,-SQRT(2*(G4-$B$20)/$B$21),0)</f>
        <v>-28.698517250415712</v>
      </c>
      <c r="J4" s="62">
        <f t="shared" ref="J4:J67" si="5">IF(E4&lt;&gt;0,PI()*$B$23^2*$B$21*(-I4),0)</f>
        <v>10.887426676168936</v>
      </c>
      <c r="K4" s="62">
        <f t="shared" ref="K4:K67" si="6">IF(E4&lt;&gt;0,(-$B$19*L3^2-J4*I4)/F4,K3)</f>
        <v>4007.4006631610182</v>
      </c>
      <c r="L4" s="16" cm="1">
        <f t="array" ref="L4">_xlfn.IFS(E4&lt;&gt;0,L3+K4*$B$24,E4=E3,L3,E4=0,L3+K3*$B$24)</f>
        <v>26.242657639035407</v>
      </c>
      <c r="M4" s="17" cm="1">
        <f t="array" ref="M4">_xlfn.IFS(L4&lt;&gt;L3,M3+L4*$B$24+0.5*K4*$B$24^2,L4=L3,M3,E4=0,M3+L4*$B$24+0.5*K4*$B$24^2)</f>
        <v>0.17024832128540768</v>
      </c>
      <c r="N4" s="17" cm="1">
        <f t="array" ref="N4">_xlfn.IFS(E4&lt;&gt;0,M4*COS($B$7),M4=M3,N3,E4=0,M4*COS($B$7))</f>
        <v>0.12038374246653781</v>
      </c>
      <c r="O4" s="9"/>
    </row>
    <row r="5" spans="1:16" ht="14" x14ac:dyDescent="0.2">
      <c r="A5" s="67" t="s">
        <v>88</v>
      </c>
      <c r="B5" s="93">
        <f>'Control Panel'!B7</f>
        <v>5.0000000000000002E-5</v>
      </c>
      <c r="C5" s="68" t="s">
        <v>43</v>
      </c>
      <c r="D5" s="15">
        <f>D4+'Control Panel'!$B$28</f>
        <v>3.0000000000000003E-4</v>
      </c>
      <c r="E5" s="16">
        <f t="shared" si="0"/>
        <v>4.6628407196951327E-2</v>
      </c>
      <c r="F5" s="62">
        <f t="shared" si="1"/>
        <v>7.6628407196951326E-2</v>
      </c>
      <c r="G5" s="122">
        <f t="shared" si="2"/>
        <v>510937.95823838684</v>
      </c>
      <c r="H5" s="62">
        <f t="shared" si="3"/>
        <v>4.6721850898748836E-5</v>
      </c>
      <c r="I5" s="62">
        <f t="shared" si="4"/>
        <v>-28.651662290009199</v>
      </c>
      <c r="J5" s="62">
        <f t="shared" si="5"/>
        <v>10.86965119524811</v>
      </c>
      <c r="K5" s="62">
        <f t="shared" si="6"/>
        <v>4050.6229751279102</v>
      </c>
      <c r="L5" s="16" cm="1">
        <f t="array" ref="L5">_xlfn.IFS(E5&lt;&gt;0,L4+K5*$B$24,E5=E4,L4,E5=0,L4+K4*$B$24)</f>
        <v>26.647719936548199</v>
      </c>
      <c r="M5" s="17" cm="1">
        <f t="array" ref="M5">_xlfn.IFS(L5&lt;&gt;L4,M4+L5*$B$24+0.5*K5*$B$24^2,L5=L4,M4,E5=0,M4+L5*$B$24+0.5*K5*$B$24^2)</f>
        <v>0.17293334639393812</v>
      </c>
      <c r="N5" s="17" cm="1">
        <f t="array" ref="N5">_xlfn.IFS(E5&lt;&gt;0,M5*COS($B$7),M5=M4,N4,E5=0,M5*COS($B$7))</f>
        <v>0.12228234192843584</v>
      </c>
      <c r="O5" s="9"/>
    </row>
    <row r="6" spans="1:16" x14ac:dyDescent="0.15">
      <c r="A6" s="19" t="s">
        <v>54</v>
      </c>
      <c r="B6" s="81">
        <f>'Control Panel'!B8</f>
        <v>0.03</v>
      </c>
      <c r="C6" s="3" t="s">
        <v>38</v>
      </c>
      <c r="D6" s="15">
        <f>D5+'Control Panel'!$B$28</f>
        <v>4.0000000000000002E-4</v>
      </c>
      <c r="E6" s="16">
        <f t="shared" si="0"/>
        <v>4.5541442077426518E-2</v>
      </c>
      <c r="F6" s="62">
        <f t="shared" si="1"/>
        <v>7.5541442077426524E-2</v>
      </c>
      <c r="G6" s="122">
        <f t="shared" si="2"/>
        <v>509605.25518676511</v>
      </c>
      <c r="H6" s="62">
        <f t="shared" si="3"/>
        <v>4.5632707492411349E-5</v>
      </c>
      <c r="I6" s="62">
        <f t="shared" si="4"/>
        <v>-28.605017119070123</v>
      </c>
      <c r="J6" s="62">
        <f t="shared" si="5"/>
        <v>10.851955302670621</v>
      </c>
      <c r="K6" s="62">
        <f t="shared" si="6"/>
        <v>4095.0661323374052</v>
      </c>
      <c r="L6" s="16" cm="1">
        <f t="array" ref="L6">_xlfn.IFS(E6&lt;&gt;0,L5+K6*$B$24,E6=E5,L5,E6=0,L5+K5*$B$24)</f>
        <v>27.057226549781941</v>
      </c>
      <c r="M6" s="17" cm="1">
        <f t="array" ref="M6">_xlfn.IFS(L6&lt;&gt;L5,M5+L6*$B$24+0.5*K6*$B$24^2,L6=L5,M5,E6=0,M5+L6*$B$24+0.5*K6*$B$24^2)</f>
        <v>0.17565954437957801</v>
      </c>
      <c r="N6" s="17" cm="1">
        <f t="array" ref="N6">_xlfn.IFS(E6&lt;&gt;0,M6*COS($B$7),M6=M5,N5,E6=0,M6*COS($B$7))</f>
        <v>0.12421005501093892</v>
      </c>
      <c r="O6" s="9"/>
    </row>
    <row r="7" spans="1:16" x14ac:dyDescent="0.15">
      <c r="A7" s="19" t="s">
        <v>44</v>
      </c>
      <c r="B7" s="81">
        <f>'Control Panel'!B10</f>
        <v>0.78539816339744828</v>
      </c>
      <c r="C7" s="3" t="s">
        <v>39</v>
      </c>
      <c r="D7" s="15">
        <f>D6+'Control Panel'!$B$28</f>
        <v>5.0000000000000001E-4</v>
      </c>
      <c r="E7" s="16">
        <f t="shared" si="0"/>
        <v>4.4456246547159455E-2</v>
      </c>
      <c r="F7" s="62">
        <f t="shared" si="1"/>
        <v>7.445624654715946E-2</v>
      </c>
      <c r="G7" s="122">
        <f t="shared" si="2"/>
        <v>508280.65532435972</v>
      </c>
      <c r="H7" s="62">
        <f t="shared" si="3"/>
        <v>4.4545337221602667E-5</v>
      </c>
      <c r="I7" s="62">
        <f t="shared" si="4"/>
        <v>-28.55858007044467</v>
      </c>
      <c r="J7" s="62">
        <f t="shared" si="5"/>
        <v>10.83433836596425</v>
      </c>
      <c r="K7" s="62">
        <f t="shared" si="6"/>
        <v>4140.7797309649231</v>
      </c>
      <c r="L7" s="16" cm="1">
        <f t="array" ref="L7">_xlfn.IFS(E7&lt;&gt;0,L6+K7*$B$24,E7=E6,L6,E7=0,L6+K6*$B$24)</f>
        <v>27.471304522878434</v>
      </c>
      <c r="M7" s="17" cm="1">
        <f t="array" ref="M7">_xlfn.IFS(L7&lt;&gt;L6,M6+L7*$B$24+0.5*K7*$B$24^2,L7=L6,M6,E7=0,M6+L7*$B$24+0.5*K7*$B$24^2)</f>
        <v>0.17842737873052067</v>
      </c>
      <c r="N7" s="17" cm="1">
        <f t="array" ref="N7">_xlfn.IFS(E7&lt;&gt;0,M7*COS($B$7),M7=M6,N6,E7=0,M7*COS($B$7))</f>
        <v>0.12616720944969154</v>
      </c>
      <c r="O7" s="9"/>
    </row>
    <row r="8" spans="1:16" x14ac:dyDescent="0.15">
      <c r="A8" s="19" t="s">
        <v>47</v>
      </c>
      <c r="B8" s="81">
        <f>'Control Panel'!B12</f>
        <v>413685.45963867474</v>
      </c>
      <c r="C8" s="3" t="s">
        <v>41</v>
      </c>
      <c r="D8" s="15">
        <f>D7+'Control Panel'!$B$28</f>
        <v>6.0000000000000006E-4</v>
      </c>
      <c r="E8" s="16">
        <f t="shared" si="0"/>
        <v>4.3372812710563029E-2</v>
      </c>
      <c r="F8" s="62">
        <f t="shared" si="1"/>
        <v>7.3372812710563035E-2</v>
      </c>
      <c r="G8" s="122">
        <f t="shared" si="2"/>
        <v>506964.08281031996</v>
      </c>
      <c r="H8" s="62">
        <f t="shared" si="3"/>
        <v>4.345973217491286E-5</v>
      </c>
      <c r="I8" s="62">
        <f t="shared" si="4"/>
        <v>-28.512349495756681</v>
      </c>
      <c r="J8" s="62">
        <f t="shared" si="5"/>
        <v>10.816799759780498</v>
      </c>
      <c r="K8" s="62">
        <f t="shared" si="6"/>
        <v>4187.8161296798144</v>
      </c>
      <c r="L8" s="16" cm="1">
        <f t="array" ref="L8">_xlfn.IFS(E8&lt;&gt;0,L7+K8*$B$24,E8=E7,L7,E8=0,L7+K7*$B$24)</f>
        <v>27.890086135846417</v>
      </c>
      <c r="M8" s="17" cm="1">
        <f t="array" ref="M8">_xlfn.IFS(L8&lt;&gt;L7,M7+L8*$B$24+0.5*K8*$B$24^2,L8=L7,M7,E8=0,M7+L8*$B$24+0.5*K8*$B$24^2)</f>
        <v>0.18123732642475371</v>
      </c>
      <c r="N8" s="17" cm="1">
        <f t="array" ref="N8">_xlfn.IFS(E8&lt;&gt;0,M8*COS($B$7),M8=M7,N7,E8=0,M8*COS($B$7))</f>
        <v>0.12815414251906321</v>
      </c>
      <c r="O8" s="9"/>
    </row>
    <row r="9" spans="1:16" ht="14" x14ac:dyDescent="0.2">
      <c r="A9" s="19" t="s">
        <v>45</v>
      </c>
      <c r="B9" s="94">
        <f>'Control Panel'!B14</f>
        <v>5.8E-4</v>
      </c>
      <c r="C9" s="69" t="s">
        <v>43</v>
      </c>
      <c r="D9" s="15">
        <f>D8+'Control Panel'!$B$28</f>
        <v>7.000000000000001E-4</v>
      </c>
      <c r="E9" s="16">
        <f t="shared" si="0"/>
        <v>4.2291132734584978E-2</v>
      </c>
      <c r="F9" s="62">
        <f t="shared" si="1"/>
        <v>7.2291132734584984E-2</v>
      </c>
      <c r="G9" s="122">
        <f t="shared" si="2"/>
        <v>505655.46276202815</v>
      </c>
      <c r="H9" s="62">
        <f t="shared" si="3"/>
        <v>4.2375884503592168E-5</v>
      </c>
      <c r="I9" s="62">
        <f t="shared" si="4"/>
        <v>-28.466323765134465</v>
      </c>
      <c r="J9" s="62">
        <f t="shared" si="5"/>
        <v>10.799338865790959</v>
      </c>
      <c r="K9" s="62">
        <f t="shared" si="6"/>
        <v>4236.2306443122716</v>
      </c>
      <c r="L9" s="16" cm="1">
        <f t="array" ref="L9">_xlfn.IFS(E9&lt;&gt;0,L8+K9*$B$24,E9=E8,L8,E9=0,L8+K8*$B$24)</f>
        <v>28.313709200277643</v>
      </c>
      <c r="M9" s="17" cm="1">
        <f t="array" ref="M9">_xlfn.IFS(L9&lt;&gt;L8,M8+L9*$B$24+0.5*K9*$B$24^2,L9=L8,M8,E9=0,M8+L9*$B$24+0.5*K9*$B$24^2)</f>
        <v>0.18408987849800304</v>
      </c>
      <c r="N9" s="17" cm="1">
        <f t="array" ref="N9">_xlfn.IFS(E9&lt;&gt;0,M9*COS($B$7),M9=M8,N8,E9=0,M9*COS($B$7))</f>
        <v>0.13017120143374555</v>
      </c>
      <c r="O9" s="9"/>
    </row>
    <row r="10" spans="1:16" ht="14" thickBot="1" x14ac:dyDescent="0.2">
      <c r="A10" s="4" t="s">
        <v>86</v>
      </c>
      <c r="B10" s="87">
        <f>B8+B20</f>
        <v>514985.45963867474</v>
      </c>
      <c r="C10" s="5" t="s">
        <v>41</v>
      </c>
      <c r="D10" s="15">
        <f>D9+'Control Panel'!$B$28</f>
        <v>8.0000000000000015E-4</v>
      </c>
      <c r="E10" s="16">
        <f t="shared" si="0"/>
        <v>4.1211198848005885E-2</v>
      </c>
      <c r="F10" s="62">
        <f t="shared" si="1"/>
        <v>7.1211198848005891E-2</v>
      </c>
      <c r="G10" s="122">
        <f t="shared" si="2"/>
        <v>504354.7212398749</v>
      </c>
      <c r="H10" s="62">
        <f t="shared" si="3"/>
        <v>4.1293786420847584E-5</v>
      </c>
      <c r="I10" s="62">
        <f t="shared" si="4"/>
        <v>-28.420501266942466</v>
      </c>
      <c r="J10" s="62">
        <f t="shared" si="5"/>
        <v>10.781955072585509</v>
      </c>
      <c r="K10" s="62">
        <f t="shared" si="6"/>
        <v>4286.0817592399235</v>
      </c>
      <c r="L10" s="16" cm="1">
        <f t="array" ref="L10">_xlfn.IFS(E10&lt;&gt;0,L9+K10*$B$24,E10=E9,L9,E10=0,L9+K9*$B$24)</f>
        <v>28.742317376201633</v>
      </c>
      <c r="M10" s="17" cm="1">
        <f t="array" ref="M10">_xlfn.IFS(L10&lt;&gt;L9,M9+L10*$B$24+0.5*K10*$B$24^2,L10=L9,M9,E10=0,M9+L10*$B$24+0.5*K10*$B$24^2)</f>
        <v>0.18698554064441941</v>
      </c>
      <c r="N10" s="17" cm="1">
        <f t="array" ref="N10">_xlfn.IFS(E10&lt;&gt;0,M10*COS($B$7),M10=M9,N9,E10=0,M10*COS($B$7))</f>
        <v>0.13221874377350176</v>
      </c>
      <c r="O10" s="9"/>
    </row>
    <row r="11" spans="1:16" x14ac:dyDescent="0.15">
      <c r="A11" s="10"/>
      <c r="D11" s="15">
        <f>D10+'Control Panel'!$B$28</f>
        <v>9.0000000000000019E-4</v>
      </c>
      <c r="E11" s="16">
        <f t="shared" si="0"/>
        <v>4.0133003340747334E-2</v>
      </c>
      <c r="F11" s="62">
        <f t="shared" si="1"/>
        <v>7.0133003340747332E-2</v>
      </c>
      <c r="G11" s="122">
        <f t="shared" si="2"/>
        <v>503061.78523232532</v>
      </c>
      <c r="H11" s="62">
        <f t="shared" si="3"/>
        <v>4.0213430201149636E-5</v>
      </c>
      <c r="I11" s="62">
        <f t="shared" si="4"/>
        <v>-28.374880407517711</v>
      </c>
      <c r="J11" s="62">
        <f t="shared" si="5"/>
        <v>10.764647775572328</v>
      </c>
      <c r="K11" s="62">
        <f t="shared" si="6"/>
        <v>4337.4313571945604</v>
      </c>
      <c r="L11" s="16" cm="1">
        <f t="array" ref="L11">_xlfn.IFS(E11&lt;&gt;0,L10+K11*$B$24,E11=E10,L10,E11=0,L10+K10*$B$24)</f>
        <v>29.17606051192109</v>
      </c>
      <c r="M11" s="17" cm="1">
        <f t="array" ref="M11">_xlfn.IFS(L11&lt;&gt;L10,M10+L11*$B$24+0.5*K11*$B$24^2,L11=L10,M10,E11=0,M10+L11*$B$24+0.5*K11*$B$24^2)</f>
        <v>0.1899248338523975</v>
      </c>
      <c r="N11" s="17" cm="1">
        <f t="array" ref="N11">_xlfn.IFS(E11&lt;&gt;0,M11*COS($B$7),M11=M10,N10,E11=0,M11*COS($B$7))</f>
        <v>0.13429713793275863</v>
      </c>
      <c r="O11" s="9"/>
    </row>
    <row r="12" spans="1:16" x14ac:dyDescent="0.15">
      <c r="D12" s="15">
        <f>D11+'Control Panel'!$B$28</f>
        <v>1.0000000000000002E-3</v>
      </c>
      <c r="E12" s="16">
        <f t="shared" si="0"/>
        <v>3.90565385631901E-2</v>
      </c>
      <c r="F12" s="62">
        <f t="shared" si="1"/>
        <v>6.9056538563190106E-2</v>
      </c>
      <c r="G12" s="122">
        <f t="shared" si="2"/>
        <v>501776.5826412692</v>
      </c>
      <c r="H12" s="62">
        <f t="shared" si="3"/>
        <v>3.9134808179549205E-5</v>
      </c>
      <c r="I12" s="62">
        <f t="shared" si="4"/>
        <v>-28.329459610910881</v>
      </c>
      <c r="J12" s="62">
        <f t="shared" si="5"/>
        <v>10.74741637687967</v>
      </c>
      <c r="K12" s="62">
        <f t="shared" si="6"/>
        <v>4390.3449693899847</v>
      </c>
      <c r="L12" s="16" cm="1">
        <f t="array" ref="L12">_xlfn.IFS(E12&lt;&gt;0,L11+K12*$B$24,E12=E11,L11,E12=0,L11+K11*$B$24)</f>
        <v>29.615095008860088</v>
      </c>
      <c r="M12" s="17" cm="1">
        <f t="array" ref="M12">_xlfn.IFS(L12&lt;&gt;L11,M11+L12*$B$24+0.5*K12*$B$24^2,L12=L11,M11,E12=0,M11+L12*$B$24+0.5*K12*$B$24^2)</f>
        <v>0.19290829507813045</v>
      </c>
      <c r="N12" s="17" cm="1">
        <f t="array" ref="N12">_xlfn.IFS(E12&lt;&gt;0,M12*COS($B$7),M12=M11,N11,E12=0,M12*COS($B$7))</f>
        <v>0.13640676359688153</v>
      </c>
      <c r="O12" s="9"/>
    </row>
    <row r="13" spans="1:16" ht="13.5" customHeight="1" x14ac:dyDescent="0.15">
      <c r="D13" s="15">
        <f>D12+'Control Panel'!$B$28</f>
        <v>1.1000000000000003E-3</v>
      </c>
      <c r="E13" s="16">
        <f t="shared" si="0"/>
        <v>3.7981796925502131E-2</v>
      </c>
      <c r="F13" s="62">
        <f t="shared" si="1"/>
        <v>6.798179692550213E-2</v>
      </c>
      <c r="G13" s="122">
        <f t="shared" si="2"/>
        <v>500499.04226765042</v>
      </c>
      <c r="H13" s="62">
        <f t="shared" si="3"/>
        <v>3.8057912751004144E-5</v>
      </c>
      <c r="I13" s="62">
        <f t="shared" si="4"/>
        <v>-28.284237318631984</v>
      </c>
      <c r="J13" s="62">
        <f t="shared" si="5"/>
        <v>10.730260285259375</v>
      </c>
      <c r="K13" s="62">
        <f t="shared" si="6"/>
        <v>4444.892048099804</v>
      </c>
      <c r="L13" s="16" cm="1">
        <f t="array" ref="L13">_xlfn.IFS(E13&lt;&gt;0,L12+K13*$B$24,E13=E12,L12,E13=0,L12+K12*$B$24)</f>
        <v>30.059584213670067</v>
      </c>
      <c r="M13" s="17" cm="1">
        <f t="array" ref="M13">_xlfn.IFS(L13&lt;&gt;L12,M12+L13*$B$24+0.5*K13*$B$24^2,L13=L12,M12,E13=0,M12+L13*$B$24+0.5*K13*$B$24^2)</f>
        <v>0.19593647795973795</v>
      </c>
      <c r="N13" s="17" cm="1">
        <f t="array" ref="N13">_xlfn.IFS(E13&lt;&gt;0,M13*COS($B$7),M13=M12,N12,E13=0,M13*COS($B$7))</f>
        <v>0.13854801224713922</v>
      </c>
      <c r="O13" s="9"/>
    </row>
    <row r="14" spans="1:16" x14ac:dyDescent="0.15">
      <c r="D14" s="15">
        <f>D13+'Control Panel'!$B$28</f>
        <v>1.2000000000000003E-3</v>
      </c>
      <c r="E14" s="16">
        <f t="shared" si="0"/>
        <v>3.6908770896976195E-2</v>
      </c>
      <c r="F14" s="62">
        <f t="shared" si="1"/>
        <v>6.6908770896976194E-2</v>
      </c>
      <c r="G14" s="122">
        <f t="shared" si="2"/>
        <v>499229.09379736788</v>
      </c>
      <c r="H14" s="62">
        <f t="shared" si="3"/>
        <v>3.698273636971563E-5</v>
      </c>
      <c r="I14" s="62">
        <f t="shared" si="4"/>
        <v>-28.239211989400488</v>
      </c>
      <c r="J14" s="62">
        <f t="shared" si="5"/>
        <v>10.713178915992076</v>
      </c>
      <c r="K14" s="62">
        <f t="shared" si="6"/>
        <v>4501.1462640727059</v>
      </c>
      <c r="L14" s="16" cm="1">
        <f t="array" ref="L14">_xlfn.IFS(E14&lt;&gt;0,L13+K14*$B$24,E14=E13,L13,E14=0,L13+K13*$B$24)</f>
        <v>30.509698840077338</v>
      </c>
      <c r="M14" s="17" cm="1">
        <f t="array" ref="M14">_xlfn.IFS(L14&lt;&gt;L13,M13+L14*$B$24+0.5*K14*$B$24^2,L14=L13,M13,E14=0,M13+L14*$B$24+0.5*K14*$B$24^2)</f>
        <v>0.19900995357506607</v>
      </c>
      <c r="N14" s="17" cm="1">
        <f t="array" ref="N14">_xlfn.IFS(E14&lt;&gt;0,M14*COS($B$7),M14=M13,N13,E14=0,M14*COS($B$7))</f>
        <v>0.14072128769654924</v>
      </c>
      <c r="O14" s="9"/>
    </row>
    <row r="15" spans="1:16" x14ac:dyDescent="0.15">
      <c r="D15" s="15">
        <f>D14+'Control Panel'!$B$28</f>
        <v>1.3000000000000004E-3</v>
      </c>
      <c r="E15" s="16">
        <f t="shared" si="0"/>
        <v>3.5837453005376989E-2</v>
      </c>
      <c r="F15" s="62">
        <f t="shared" si="1"/>
        <v>6.5837453005376995E-2</v>
      </c>
      <c r="G15" s="122">
        <f t="shared" si="2"/>
        <v>497966.66778744321</v>
      </c>
      <c r="H15" s="62">
        <f t="shared" si="3"/>
        <v>3.5909271548473938E-5</v>
      </c>
      <c r="I15" s="62">
        <f t="shared" si="4"/>
        <v>-28.194382098899844</v>
      </c>
      <c r="J15" s="62">
        <f t="shared" si="5"/>
        <v>10.696171690794078</v>
      </c>
      <c r="K15" s="62">
        <f t="shared" si="6"/>
        <v>4559.185831467662</v>
      </c>
      <c r="L15" s="16" cm="1">
        <f t="array" ref="L15">_xlfn.IFS(E15&lt;&gt;0,L14+K15*$B$24,E15=E14,L14,E15=0,L14+K14*$B$24)</f>
        <v>30.965617423224103</v>
      </c>
      <c r="M15" s="17" cm="1">
        <f t="array" ref="M15">_xlfn.IFS(L15&lt;&gt;L14,M14+L15*$B$24+0.5*K15*$B$24^2,L15=L14,M14,E15=0,M14+L15*$B$24+0.5*K15*$B$24^2)</f>
        <v>0.20212931124654582</v>
      </c>
      <c r="N15" s="17" cm="1">
        <f t="array" ref="N15">_xlfn.IFS(E15&lt;&gt;0,M15*COS($B$7),M15=M14,N14,E15=0,M15*COS($B$7))</f>
        <v>0.14292700665899885</v>
      </c>
      <c r="O15" s="9"/>
    </row>
    <row r="16" spans="1:16" x14ac:dyDescent="0.15">
      <c r="D16" s="15">
        <f>D15+'Control Panel'!$B$28</f>
        <v>1.4000000000000004E-3</v>
      </c>
      <c r="E16" s="16">
        <f t="shared" si="0"/>
        <v>3.4767835836297584E-2</v>
      </c>
      <c r="F16" s="62">
        <f t="shared" si="1"/>
        <v>6.4767835836297583E-2</v>
      </c>
      <c r="G16" s="122">
        <f t="shared" si="2"/>
        <v>496711.69565244787</v>
      </c>
      <c r="H16" s="62">
        <f t="shared" si="3"/>
        <v>3.4837510858013612E-5</v>
      </c>
      <c r="I16" s="62">
        <f t="shared" si="4"/>
        <v>-28.149746139536258</v>
      </c>
      <c r="J16" s="62">
        <f t="shared" si="5"/>
        <v>10.679238037725836</v>
      </c>
      <c r="K16" s="62">
        <f t="shared" si="6"/>
        <v>4619.0938633278993</v>
      </c>
      <c r="L16" s="16" cm="1">
        <f t="array" ref="L16">_xlfn.IFS(E16&lt;&gt;0,L15+K16*$B$24,E16=E15,L15,E16=0,L15+K15*$B$24)</f>
        <v>31.427526809556891</v>
      </c>
      <c r="M16" s="17" cm="1">
        <f t="array" ref="M16">_xlfn.IFS(L16&lt;&gt;L15,M15+L16*$B$24+0.5*K16*$B$24^2,L16=L15,M15,E16=0,M15+L16*$B$24+0.5*K16*$B$24^2)</f>
        <v>0.20529515939681814</v>
      </c>
      <c r="N16" s="17" cm="1">
        <f t="array" ref="N16">_xlfn.IFS(E16&lt;&gt;0,M16*COS($B$7),M16=M15,N15,E16=0,M16*COS($B$7))</f>
        <v>0.14516559935426329</v>
      </c>
      <c r="O16" s="9"/>
    </row>
    <row r="17" spans="1:15" ht="14" thickBot="1" x14ac:dyDescent="0.2">
      <c r="A17" s="8" t="s">
        <v>9</v>
      </c>
      <c r="D17" s="15">
        <f>D16+'Control Panel'!$B$28</f>
        <v>1.5000000000000005E-3</v>
      </c>
      <c r="E17" s="16">
        <f t="shared" si="0"/>
        <v>3.3699912032525002E-2</v>
      </c>
      <c r="F17" s="62">
        <f t="shared" si="1"/>
        <v>6.3699912032525008E-2</v>
      </c>
      <c r="G17" s="122">
        <f t="shared" si="2"/>
        <v>495464.10965118447</v>
      </c>
      <c r="H17" s="62">
        <f t="shared" si="3"/>
        <v>3.376744692637776E-5</v>
      </c>
      <c r="I17" s="62">
        <f t="shared" si="4"/>
        <v>-28.105302620201673</v>
      </c>
      <c r="J17" s="62">
        <f t="shared" si="5"/>
        <v>10.662377391102039</v>
      </c>
      <c r="K17" s="62">
        <f t="shared" si="6"/>
        <v>4680.9587609971686</v>
      </c>
      <c r="L17" s="16" cm="1">
        <f t="array" ref="L17">_xlfn.IFS(E17&lt;&gt;0,L16+K17*$B$24,E17=E16,L16,E17=0,L16+K16*$B$24)</f>
        <v>31.895622685656608</v>
      </c>
      <c r="M17" s="17" cm="1">
        <f t="array" ref="M17">_xlfn.IFS(L17&lt;&gt;L16,M16+L17*$B$24+0.5*K17*$B$24^2,L17=L16,M16,E17=0,M16+L17*$B$24+0.5*K17*$B$24^2)</f>
        <v>0.20850812645918879</v>
      </c>
      <c r="N17" s="17" cm="1">
        <f t="array" ref="N17">_xlfn.IFS(E17&lt;&gt;0,M17*COS($B$7),M17=M16,N16,E17=0,M17*COS($B$7))</f>
        <v>0.1474375101517946</v>
      </c>
      <c r="O17" s="9"/>
    </row>
    <row r="18" spans="1:15" ht="14" x14ac:dyDescent="0.2">
      <c r="A18" s="18" t="s">
        <v>84</v>
      </c>
      <c r="B18" s="80">
        <f>'Control Panel'!H7</f>
        <v>9.6999999999999993</v>
      </c>
      <c r="C18" s="52" t="s">
        <v>55</v>
      </c>
      <c r="D18" s="15">
        <f>D17+'Control Panel'!$B$28</f>
        <v>1.6000000000000005E-3</v>
      </c>
      <c r="E18" s="16">
        <f t="shared" si="0"/>
        <v>3.2633674293414801E-2</v>
      </c>
      <c r="F18" s="62">
        <f t="shared" si="1"/>
        <v>6.2633674293414793E-2</v>
      </c>
      <c r="G18" s="122">
        <f t="shared" si="2"/>
        <v>494223.842873619</v>
      </c>
      <c r="H18" s="62">
        <f t="shared" si="3"/>
        <v>3.2699072438291381E-5</v>
      </c>
      <c r="I18" s="62">
        <f t="shared" si="4"/>
        <v>-28.061050066040931</v>
      </c>
      <c r="J18" s="62">
        <f t="shared" si="5"/>
        <v>10.64558919140328</v>
      </c>
      <c r="K18" s="62">
        <f t="shared" si="6"/>
        <v>4744.874641322619</v>
      </c>
      <c r="L18" s="16" cm="1">
        <f t="array" ref="L18">_xlfn.IFS(E18&lt;&gt;0,L17+K18*$B$24,E18=E17,L17,E18=0,L17+K17*$B$24)</f>
        <v>32.370110149788871</v>
      </c>
      <c r="M18" s="17" cm="1">
        <f t="array" ref="M18">_xlfn.IFS(L18&lt;&gt;L17,M17+L18*$B$24+0.5*K18*$B$24^2,L18=L17,M17,E18=0,M17+L18*$B$24+0.5*K18*$B$24^2)</f>
        <v>0.21176886184737428</v>
      </c>
      <c r="N18" s="17" cm="1">
        <f t="array" ref="N18">_xlfn.IFS(E18&lt;&gt;0,M18*COS($B$7),M18=M17,N17,E18=0,M18*COS($B$7))</f>
        <v>0.14974319825643551</v>
      </c>
      <c r="O18" s="9"/>
    </row>
    <row r="19" spans="1:15" x14ac:dyDescent="0.15">
      <c r="A19" s="111" t="s">
        <v>98</v>
      </c>
      <c r="B19" s="81">
        <f>'Control Panel'!H11</f>
        <v>1.5112867079542722E-3</v>
      </c>
      <c r="C19" s="118" t="s">
        <v>101</v>
      </c>
      <c r="D19" s="15">
        <f>D18+'Control Panel'!$B$28</f>
        <v>1.7000000000000006E-3</v>
      </c>
      <c r="E19" s="16">
        <f t="shared" si="0"/>
        <v>3.1569115374274474E-2</v>
      </c>
      <c r="F19" s="62">
        <f t="shared" si="1"/>
        <v>6.1569115374274473E-2</v>
      </c>
      <c r="G19" s="122">
        <f t="shared" si="2"/>
        <v>492990.82922805444</v>
      </c>
      <c r="H19" s="62">
        <f t="shared" si="3"/>
        <v>3.1632380134543558E-5</v>
      </c>
      <c r="I19" s="62">
        <f t="shared" si="4"/>
        <v>-28.016987018222846</v>
      </c>
      <c r="J19" s="62">
        <f t="shared" si="5"/>
        <v>10.628872885189203</v>
      </c>
      <c r="K19" s="62">
        <f t="shared" si="6"/>
        <v>4810.9418059945028</v>
      </c>
      <c r="L19" s="16" cm="1">
        <f t="array" ref="L19">_xlfn.IFS(E19&lt;&gt;0,L18+K19*$B$24,E19=E18,L18,E19=0,L18+K18*$B$24)</f>
        <v>32.85120433038832</v>
      </c>
      <c r="M19" s="17" cm="1">
        <f t="array" ref="M19">_xlfn.IFS(L19&lt;&gt;L18,M18+L19*$B$24+0.5*K19*$B$24^2,L19=L18,M18,E19=0,M18+L19*$B$24+0.5*K19*$B$24^2)</f>
        <v>0.21507803698944308</v>
      </c>
      <c r="N19" s="17" cm="1">
        <f t="array" ref="N19">_xlfn.IFS(E19&lt;&gt;0,M19*COS($B$7),M19=M18,N18,E19=0,M19*COS($B$7))</f>
        <v>0.15208313843952631</v>
      </c>
      <c r="O19" s="9"/>
    </row>
    <row r="20" spans="1:15" ht="15" x14ac:dyDescent="0.2">
      <c r="A20" s="24" t="s">
        <v>49</v>
      </c>
      <c r="B20" s="81">
        <f>'Control Panel'!B21</f>
        <v>101300</v>
      </c>
      <c r="C20" s="54" t="s">
        <v>41</v>
      </c>
      <c r="D20" s="15">
        <f>D19+'Control Panel'!$B$28</f>
        <v>1.8000000000000006E-3</v>
      </c>
      <c r="E20" s="16">
        <f t="shared" si="0"/>
        <v>3.0506228085755555E-2</v>
      </c>
      <c r="F20" s="62">
        <f t="shared" si="1"/>
        <v>6.0506228085755551E-2</v>
      </c>
      <c r="G20" s="122">
        <f t="shared" si="2"/>
        <v>491765.00342854322</v>
      </c>
      <c r="H20" s="62">
        <f t="shared" si="3"/>
        <v>3.0567362811378306E-5</v>
      </c>
      <c r="I20" s="62">
        <f t="shared" si="4"/>
        <v>-27.973112033715303</v>
      </c>
      <c r="J20" s="62">
        <f t="shared" si="5"/>
        <v>10.612227925013185</v>
      </c>
      <c r="K20" s="62">
        <f t="shared" si="6"/>
        <v>4879.2672579553346</v>
      </c>
      <c r="L20" s="16" cm="1">
        <f t="array" ref="L20">_xlfn.IFS(E20&lt;&gt;0,L19+K20*$B$24,E20=E19,L19,E20=0,L19+K19*$B$24)</f>
        <v>33.339131056183852</v>
      </c>
      <c r="M20" s="17" cm="1">
        <f t="array" ref="M20">_xlfn.IFS(L20&lt;&gt;L19,M19+L20*$B$24+0.5*K20*$B$24^2,L20=L19,M19,E20=0,M19+L20*$B$24+0.5*K20*$B$24^2)</f>
        <v>0.21843634643135126</v>
      </c>
      <c r="N20" s="17" cm="1">
        <f t="array" ref="N20">_xlfn.IFS(E20&lt;&gt;0,M20*COS($B$7),M20=M19,N19,E20=0,M20*COS($B$7))</f>
        <v>0.15445782181922241</v>
      </c>
      <c r="O20" s="9"/>
    </row>
    <row r="21" spans="1:15" ht="15" x14ac:dyDescent="0.2">
      <c r="A21" s="25" t="s">
        <v>52</v>
      </c>
      <c r="B21" s="81">
        <f>'Control Panel'!B22</f>
        <v>998</v>
      </c>
      <c r="C21" s="54" t="s">
        <v>50</v>
      </c>
      <c r="D21" s="15">
        <f>D20+'Control Panel'!$B$28</f>
        <v>1.9000000000000006E-3</v>
      </c>
      <c r="E21" s="16">
        <f t="shared" si="0"/>
        <v>2.9445005293254237E-2</v>
      </c>
      <c r="F21" s="62">
        <f t="shared" si="1"/>
        <v>5.9445005293254236E-2</v>
      </c>
      <c r="G21" s="122">
        <f t="shared" si="2"/>
        <v>490546.30098253378</v>
      </c>
      <c r="H21" s="62">
        <f t="shared" si="3"/>
        <v>2.950401331989402E-5</v>
      </c>
      <c r="I21" s="62">
        <f t="shared" si="4"/>
        <v>-27.929423685064236</v>
      </c>
      <c r="J21" s="62">
        <f t="shared" si="5"/>
        <v>10.595653769338487</v>
      </c>
      <c r="K21" s="62">
        <f t="shared" si="6"/>
        <v>4949.9652704824666</v>
      </c>
      <c r="L21" s="16" cm="1">
        <f t="array" ref="L21">_xlfn.IFS(E21&lt;&gt;0,L20+K21*$B$24,E21=E20,L20,E21=0,L20+K20*$B$24)</f>
        <v>33.834127583232096</v>
      </c>
      <c r="M21" s="17" cm="1">
        <f t="array" ref="M21">_xlfn.IFS(L21&lt;&gt;L20,M20+L21*$B$24+0.5*K21*$B$24^2,L21=L20,M20,E21=0,M20+L21*$B$24+0.5*K21*$B$24^2)</f>
        <v>0.2218445090160269</v>
      </c>
      <c r="N21" s="17" cm="1">
        <f t="array" ref="N21">_xlfn.IFS(E21&lt;&gt;0,M21*COS($B$7),M21=M20,N20,E21=0,M21*COS($B$7))</f>
        <v>0.15686775669423281</v>
      </c>
      <c r="O21" s="9"/>
    </row>
    <row r="22" spans="1:15" x14ac:dyDescent="0.15">
      <c r="A22" s="25" t="s">
        <v>11</v>
      </c>
      <c r="B22" s="81">
        <f>'Control Panel'!B23</f>
        <v>1.4</v>
      </c>
      <c r="C22" s="54" t="s">
        <v>51</v>
      </c>
      <c r="D22" s="15">
        <f>D21+'Control Panel'!$B$28</f>
        <v>2.0000000000000005E-3</v>
      </c>
      <c r="E22" s="16">
        <f t="shared" si="0"/>
        <v>2.838543991632039E-2</v>
      </c>
      <c r="F22" s="62">
        <f t="shared" si="1"/>
        <v>5.8385439916320392E-2</v>
      </c>
      <c r="G22" s="122">
        <f t="shared" si="2"/>
        <v>489334.6581787428</v>
      </c>
      <c r="H22" s="62">
        <f t="shared" si="3"/>
        <v>2.8442324565451287E-5</v>
      </c>
      <c r="I22" s="62">
        <f t="shared" si="4"/>
        <v>-27.885920560176285</v>
      </c>
      <c r="J22" s="62">
        <f t="shared" si="5"/>
        <v>10.579149882455797</v>
      </c>
      <c r="K22" s="62">
        <f t="shared" si="6"/>
        <v>5023.1580153241093</v>
      </c>
      <c r="L22" s="16" cm="1">
        <f t="array" ref="L22">_xlfn.IFS(E22&lt;&gt;0,L21+K22*$B$24,E22=E21,L21,E22=0,L21+K21*$B$24)</f>
        <v>34.336443384764507</v>
      </c>
      <c r="M22" s="17" cm="1">
        <f t="array" ref="M22">_xlfn.IFS(L22&lt;&gt;L21,M21+L22*$B$24+0.5*K22*$B$24^2,L22=L21,M21,E22=0,M21+L22*$B$24+0.5*K22*$B$24^2)</f>
        <v>0.22530326914457996</v>
      </c>
      <c r="N22" s="17" cm="1">
        <f t="array" ref="N22">_xlfn.IFS(E22&lt;&gt;0,M22*COS($B$7),M22=M21,N21,E22=0,M22*COS($B$7))</f>
        <v>0.15931346943563035</v>
      </c>
      <c r="O22" s="9"/>
    </row>
    <row r="23" spans="1:15" x14ac:dyDescent="0.15">
      <c r="A23" s="24" t="s">
        <v>53</v>
      </c>
      <c r="B23" s="81">
        <f>'Control Panel'!B24</f>
        <v>1.0999999999999999E-2</v>
      </c>
      <c r="C23" s="54" t="s">
        <v>28</v>
      </c>
      <c r="D23" s="15">
        <f>D22+'Control Panel'!$B$28</f>
        <v>2.1000000000000003E-3</v>
      </c>
      <c r="E23" s="16">
        <f t="shared" si="0"/>
        <v>2.732752492807481E-2</v>
      </c>
      <c r="F23" s="62">
        <f t="shared" si="1"/>
        <v>5.7327524928074809E-2</v>
      </c>
      <c r="G23" s="122">
        <f t="shared" si="2"/>
        <v>488130.01207525347</v>
      </c>
      <c r="H23" s="62">
        <f t="shared" si="3"/>
        <v>2.7382289507088983E-5</v>
      </c>
      <c r="I23" s="62">
        <f t="shared" si="4"/>
        <v>-27.842601262105308</v>
      </c>
      <c r="J23" s="62">
        <f t="shared" si="5"/>
        <v>10.562715734402241</v>
      </c>
      <c r="K23" s="62">
        <f t="shared" si="6"/>
        <v>5098.9762571681867</v>
      </c>
      <c r="L23" s="16" cm="1">
        <f t="array" ref="L23">_xlfn.IFS(E23&lt;&gt;0,L22+K23*$B$24,E23=E22,L22,E23=0,L22+K22*$B$24)</f>
        <v>34.846341010481325</v>
      </c>
      <c r="M23" s="17" cm="1">
        <f t="array" ref="M23">_xlfn.IFS(L23&lt;&gt;L22,M22+L23*$B$24+0.5*K23*$B$24^2,L23=L22,M22,E23=0,M22+L23*$B$24+0.5*K23*$B$24^2)</f>
        <v>0.22881339812691392</v>
      </c>
      <c r="N23" s="17" cm="1">
        <f t="array" ref="N23">_xlfn.IFS(E23&lt;&gt;0,M23*COS($B$7),M23=M22,N22,E23=0,M23*COS($B$7))</f>
        <v>0.16179550544187812</v>
      </c>
      <c r="O23" s="9"/>
    </row>
    <row r="24" spans="1:15" x14ac:dyDescent="0.15">
      <c r="A24" s="19" t="s">
        <v>57</v>
      </c>
      <c r="B24" s="81">
        <f>'Control Panel'!B28</f>
        <v>1E-4</v>
      </c>
      <c r="C24" s="53" t="s">
        <v>56</v>
      </c>
      <c r="D24" s="15">
        <f>D23+'Control Panel'!$B$28</f>
        <v>2.2000000000000001E-3</v>
      </c>
      <c r="E24" s="16">
        <f t="shared" si="0"/>
        <v>2.6271253354634587E-2</v>
      </c>
      <c r="F24" s="62">
        <f t="shared" si="1"/>
        <v>5.6271253354634586E-2</v>
      </c>
      <c r="G24" s="122">
        <f t="shared" si="2"/>
        <v>486932.30048782931</v>
      </c>
      <c r="H24" s="62">
        <f t="shared" si="3"/>
        <v>2.632390115694848E-5</v>
      </c>
      <c r="I24" s="62">
        <f t="shared" si="4"/>
        <v>-27.799464408842407</v>
      </c>
      <c r="J24" s="62">
        <f t="shared" si="5"/>
        <v>10.546350800881724</v>
      </c>
      <c r="K24" s="62">
        <f t="shared" si="6"/>
        <v>5177.5601227675243</v>
      </c>
      <c r="L24" s="16" cm="1">
        <f t="array" ref="L24">_xlfn.IFS(E24&lt;&gt;0,L23+K24*$B$24,E24=E23,L23,E24=0,L23+K23*$B$24)</f>
        <v>35.364097022758081</v>
      </c>
      <c r="M24" s="17" cm="1">
        <f t="array" ref="M24">_xlfn.IFS(L24&lt;&gt;L23,M23+L24*$B$24+0.5*K24*$B$24^2,L24=L23,M23,E24=0,M23+L24*$B$24+0.5*K24*$B$24^2)</f>
        <v>0.23237569562980356</v>
      </c>
      <c r="N24" s="17" cm="1">
        <f t="array" ref="N24">_xlfn.IFS(E24&lt;&gt;0,M24*COS($B$7),M24=M23,N23,E24=0,M24*COS($B$7))</f>
        <v>0.16431443016277528</v>
      </c>
      <c r="O24" s="9"/>
    </row>
    <row r="25" spans="1:15" ht="14" thickBot="1" x14ac:dyDescent="0.2">
      <c r="A25" s="20" t="s">
        <v>46</v>
      </c>
      <c r="B25" s="82">
        <f>'Control Panel'!B15</f>
        <v>0.16500000000000001</v>
      </c>
      <c r="C25" s="55" t="s">
        <v>28</v>
      </c>
      <c r="D25" s="15">
        <f>D24+'Control Panel'!$B$28</f>
        <v>2.3E-3</v>
      </c>
      <c r="E25" s="16">
        <f t="shared" si="0"/>
        <v>2.5216618274546413E-2</v>
      </c>
      <c r="F25" s="62">
        <f t="shared" si="1"/>
        <v>5.5216618274546408E-2</v>
      </c>
      <c r="G25" s="122">
        <f t="shared" si="2"/>
        <v>485741.46197844343</v>
      </c>
      <c r="H25" s="62">
        <f t="shared" si="3"/>
        <v>2.5267152579705822E-5</v>
      </c>
      <c r="I25" s="62">
        <f t="shared" si="4"/>
        <v>-27.756508633109579</v>
      </c>
      <c r="J25" s="62">
        <f t="shared" si="5"/>
        <v>10.530054563186644</v>
      </c>
      <c r="K25" s="62">
        <f t="shared" si="6"/>
        <v>5259.0599542611981</v>
      </c>
      <c r="L25" s="16" cm="1">
        <f t="array" ref="L25">_xlfn.IFS(E25&lt;&gt;0,L24+K25*$B$24,E25=E24,L24,E25=0,L24+K24*$B$24)</f>
        <v>35.890003018184203</v>
      </c>
      <c r="M25" s="17" cm="1">
        <f t="array" ref="M25">_xlfn.IFS(L25&lt;&gt;L24,M24+L25*$B$24+0.5*K25*$B$24^2,L25=L24,M24,E25=0,M24+L25*$B$24+0.5*K25*$B$24^2)</f>
        <v>0.23599099123139328</v>
      </c>
      <c r="N25" s="17" cm="1">
        <f t="array" ref="N25">_xlfn.IFS(E25&lt;&gt;0,M25*COS($B$7),M25=M24,N24,E25=0,M25*COS($B$7))</f>
        <v>0.16687083019865329</v>
      </c>
      <c r="O25" s="9"/>
    </row>
    <row r="26" spans="1:15" x14ac:dyDescent="0.15">
      <c r="A26" s="1"/>
      <c r="B26" s="30"/>
      <c r="C26" s="56"/>
      <c r="D26" s="15">
        <f>D25+'Control Panel'!$B$28</f>
        <v>2.3999999999999998E-3</v>
      </c>
      <c r="E26" s="16">
        <f t="shared" si="0"/>
        <v>2.416361281822775E-2</v>
      </c>
      <c r="F26" s="62">
        <f t="shared" si="1"/>
        <v>5.4163612818227749E-2</v>
      </c>
      <c r="G26" s="122">
        <f t="shared" si="2"/>
        <v>484557.43584401614</v>
      </c>
      <c r="H26" s="62">
        <f t="shared" si="3"/>
        <v>2.4212036892011769E-5</v>
      </c>
      <c r="I26" s="62">
        <f t="shared" si="4"/>
        <v>-27.713732582156862</v>
      </c>
      <c r="J26" s="62">
        <f t="shared" si="5"/>
        <v>10.513826508120941</v>
      </c>
      <c r="K26" s="62">
        <f t="shared" si="6"/>
        <v>5343.6372576514932</v>
      </c>
      <c r="L26" s="16" cm="1">
        <f t="array" ref="L26">_xlfn.IFS(E26&lt;&gt;0,L25+K26*$B$24,E26=E25,L25,E26=0,L25+K25*$B$24)</f>
        <v>36.424366743949349</v>
      </c>
      <c r="M26" s="17" cm="1">
        <f t="array" ref="M26">_xlfn.IFS(L26&lt;&gt;L25,M25+L26*$B$24+0.5*K26*$B$24^2,L26=L25,M25,E26=0,M25+L26*$B$24+0.5*K26*$B$24^2)</f>
        <v>0.23966014609207645</v>
      </c>
      <c r="N26" s="17" cm="1">
        <f t="array" ref="N26">_xlfn.IFS(E26&lt;&gt;0,M26*COS($B$7),M26=M25,N25,E26=0,M26*COS($B$7))</f>
        <v>0.16946531448186591</v>
      </c>
      <c r="O26" s="9"/>
    </row>
    <row r="27" spans="1:15" x14ac:dyDescent="0.15">
      <c r="C27" s="1"/>
      <c r="D27" s="15">
        <f>D26+'Control Panel'!$B$28</f>
        <v>2.4999999999999996E-3</v>
      </c>
      <c r="E27" s="16">
        <f t="shared" si="0"/>
        <v>2.3112230167415655E-2</v>
      </c>
      <c r="F27" s="62">
        <f t="shared" si="1"/>
        <v>5.3112230167415654E-2</v>
      </c>
      <c r="G27" s="122">
        <f t="shared" si="2"/>
        <v>483380.16210535693</v>
      </c>
      <c r="H27" s="62">
        <f t="shared" si="3"/>
        <v>2.3158547261939529E-5</v>
      </c>
      <c r="I27" s="62">
        <f t="shared" si="4"/>
        <v>-27.671134917562846</v>
      </c>
      <c r="J27" s="62">
        <f t="shared" si="5"/>
        <v>10.497666127924409</v>
      </c>
      <c r="K27" s="62">
        <f t="shared" si="6"/>
        <v>5431.4657590580355</v>
      </c>
      <c r="L27" s="16" cm="1">
        <f t="array" ref="L27">_xlfn.IFS(E27&lt;&gt;0,L26+K27*$B$24,E27=E26,L26,E27=0,L26+K26*$B$24)</f>
        <v>36.967513319855151</v>
      </c>
      <c r="M27" s="17" cm="1">
        <f t="array" ref="M27">_xlfn.IFS(L27&lt;&gt;L26,M26+L27*$B$24+0.5*K27*$B$24^2,L27=L26,M26,E27=0,M26+L27*$B$24+0.5*K27*$B$24^2)</f>
        <v>0.24338405475285727</v>
      </c>
      <c r="N27" s="17" cm="1">
        <f t="array" ref="N27">_xlfn.IFS(E27&lt;&gt;0,M27*COS($B$7),M27=M26,N26,E27=0,M27*COS($B$7))</f>
        <v>0.17209851554842337</v>
      </c>
      <c r="O27" s="9"/>
    </row>
    <row r="28" spans="1:15" x14ac:dyDescent="0.15">
      <c r="D28" s="15">
        <f>D27+'Control Panel'!$B$28</f>
        <v>2.5999999999999994E-3</v>
      </c>
      <c r="E28" s="16">
        <f t="shared" si="0"/>
        <v>2.2062463554623213E-2</v>
      </c>
      <c r="F28" s="62">
        <f t="shared" si="1"/>
        <v>5.2062463554623212E-2</v>
      </c>
      <c r="G28" s="122">
        <f t="shared" si="2"/>
        <v>482209.58149630739</v>
      </c>
      <c r="H28" s="62">
        <f t="shared" si="3"/>
        <v>2.2106676908440089E-5</v>
      </c>
      <c r="I28" s="62">
        <f t="shared" si="4"/>
        <v>-27.6287143150386</v>
      </c>
      <c r="J28" s="62">
        <f t="shared" si="5"/>
        <v>10.481572920198323</v>
      </c>
      <c r="K28" s="62">
        <f t="shared" si="6"/>
        <v>5522.732583321972</v>
      </c>
      <c r="L28" s="16" cm="1">
        <f t="array" ref="L28">_xlfn.IFS(E28&lt;&gt;0,L27+K28*$B$24,E28=E27,L27,E28=0,L27+K27*$B$24)</f>
        <v>37.51978657818735</v>
      </c>
      <c r="M28" s="17" cm="1">
        <f t="array" ref="M28">_xlfn.IFS(L28&lt;&gt;L27,M27+L28*$B$24+0.5*K28*$B$24^2,L28=L27,M27,E28=0,M27+L28*$B$24+0.5*K28*$B$24^2)</f>
        <v>0.24716364707359262</v>
      </c>
      <c r="N28" s="17" cm="1">
        <f t="array" ref="N28">_xlfn.IFS(E28&lt;&gt;0,M28*COS($B$7),M28=M27,N27,E28=0,M28*COS($B$7))</f>
        <v>0.17477109090853593</v>
      </c>
      <c r="O28" s="9"/>
    </row>
    <row r="29" spans="1:15" x14ac:dyDescent="0.15">
      <c r="D29" s="15">
        <f>D28+'Control Panel'!$B$28</f>
        <v>2.6999999999999993E-3</v>
      </c>
      <c r="E29" s="16">
        <f t="shared" si="0"/>
        <v>2.101430626260338E-2</v>
      </c>
      <c r="F29" s="62">
        <f t="shared" si="1"/>
        <v>5.1014306262603379E-2</v>
      </c>
      <c r="G29" s="122">
        <f t="shared" si="2"/>
        <v>481045.63545307936</v>
      </c>
      <c r="H29" s="62">
        <f t="shared" si="3"/>
        <v>2.1056419100804987E-5</v>
      </c>
      <c r="I29" s="62">
        <f t="shared" si="4"/>
        <v>-27.586469464234835</v>
      </c>
      <c r="J29" s="62">
        <f t="shared" si="5"/>
        <v>10.465546387832264</v>
      </c>
      <c r="K29" s="62">
        <f t="shared" si="6"/>
        <v>5617.6395718304675</v>
      </c>
      <c r="L29" s="16" cm="1">
        <f t="array" ref="L29">_xlfn.IFS(E29&lt;&gt;0,L28+K29*$B$24,E29=E28,L28,E29=0,L28+K28*$B$24)</f>
        <v>38.081550535370397</v>
      </c>
      <c r="M29" s="17" cm="1">
        <f t="array" ref="M29">_xlfn.IFS(L29&lt;&gt;L28,M28+L29*$B$24+0.5*K29*$B$24^2,L29=L28,M28,E29=0,M28+L29*$B$24+0.5*K29*$B$24^2)</f>
        <v>0.25099989032498882</v>
      </c>
      <c r="N29" s="17" cm="1">
        <f t="array" ref="N29">_xlfn.IFS(E29&lt;&gt;0,M29*COS($B$7),M29=M28,N28,E29=0,M29*COS($B$7))</f>
        <v>0.17748372452587929</v>
      </c>
      <c r="O29" s="9"/>
    </row>
    <row r="30" spans="1:15" ht="14" thickBot="1" x14ac:dyDescent="0.2">
      <c r="A30" s="8" t="s">
        <v>8</v>
      </c>
      <c r="D30" s="15">
        <f>D29+'Control Panel'!$B$28</f>
        <v>2.7999999999999991E-3</v>
      </c>
      <c r="E30" s="16">
        <f t="shared" si="0"/>
        <v>1.9967751623820154E-2</v>
      </c>
      <c r="F30" s="62">
        <f t="shared" si="1"/>
        <v>4.9967751623820153E-2</v>
      </c>
      <c r="G30" s="122">
        <f t="shared" si="2"/>
        <v>479888.26610378583</v>
      </c>
      <c r="H30" s="62">
        <f t="shared" si="3"/>
        <v>2.0007767158136425E-5</v>
      </c>
      <c r="I30" s="62">
        <f t="shared" si="4"/>
        <v>-27.544399068552341</v>
      </c>
      <c r="J30" s="62">
        <f t="shared" si="5"/>
        <v>10.449586038932221</v>
      </c>
      <c r="K30" s="62">
        <f t="shared" si="6"/>
        <v>5716.4047591451708</v>
      </c>
      <c r="L30" s="16" cm="1">
        <f t="array" ref="L30">_xlfn.IFS(E30&lt;&gt;0,L29+K30*$B$24,E30=E29,L29,E30=0,L29+K29*$B$24)</f>
        <v>38.653191011284918</v>
      </c>
      <c r="M30" s="17" cm="1">
        <f t="array" ref="M30">_xlfn.IFS(L30&lt;&gt;L29,M29+L30*$B$24+0.5*K30*$B$24^2,L30=L29,M29,E30=0,M29+L30*$B$24+0.5*K30*$B$24^2)</f>
        <v>0.25489379144991303</v>
      </c>
      <c r="N30" s="17" cm="1">
        <f t="array" ref="N30">_xlfn.IFS(E30&lt;&gt;0,M30*COS($B$7),M30=M29,N29,E30=0,M30*COS($B$7))</f>
        <v>0.18023712841658315</v>
      </c>
      <c r="O30" s="9"/>
    </row>
    <row r="31" spans="1:15" ht="14" thickBot="1" x14ac:dyDescent="0.2">
      <c r="A31" s="29" t="s">
        <v>20</v>
      </c>
      <c r="B31" s="100">
        <f>SQRT(B8*PI()*B23^2*(1-EXP(-2*B19*B25/(B5*B21+B6)))/B19)</f>
        <v>25.445382354390826</v>
      </c>
      <c r="C31" s="57" t="s">
        <v>31</v>
      </c>
      <c r="D31" s="15">
        <f>D30+'Control Panel'!$B$28</f>
        <v>2.8999999999999989E-3</v>
      </c>
      <c r="E31" s="16">
        <f t="shared" si="0"/>
        <v>1.8922793019926932E-2</v>
      </c>
      <c r="F31" s="62">
        <f t="shared" si="1"/>
        <v>4.8922793019926927E-2</v>
      </c>
      <c r="G31" s="122">
        <f t="shared" si="2"/>
        <v>478737.4162581588</v>
      </c>
      <c r="H31" s="62">
        <f t="shared" si="3"/>
        <v>1.8960714448824579E-5</v>
      </c>
      <c r="I31" s="62">
        <f t="shared" si="4"/>
        <v>-27.502501844955507</v>
      </c>
      <c r="J31" s="62">
        <f t="shared" si="5"/>
        <v>10.433691386749834</v>
      </c>
      <c r="K31" s="62">
        <f t="shared" si="6"/>
        <v>5819.2640312327549</v>
      </c>
      <c r="L31" s="16" cm="1">
        <f t="array" ref="L31">_xlfn.IFS(E31&lt;&gt;0,L30+K31*$B$24,E31=E30,L30,E31=0,L30+K30*$B$24)</f>
        <v>39.235117414408194</v>
      </c>
      <c r="M31" s="17" cm="1">
        <f t="array" ref="M31">_xlfn.IFS(L31&lt;&gt;L30,M30+L31*$B$24+0.5*K31*$B$24^2,L31=L30,M30,E31=0,M30+L31*$B$24+0.5*K31*$B$24^2)</f>
        <v>0.25884639951151006</v>
      </c>
      <c r="N31" s="17" cm="1">
        <f t="array" ref="N31">_xlfn.IFS(E31&lt;&gt;0,M31*COS($B$7),M31=M30,N30,E31=0,M31*COS($B$7))</f>
        <v>0.18303204438031101</v>
      </c>
      <c r="O31" s="9"/>
    </row>
    <row r="32" spans="1:15" x14ac:dyDescent="0.15">
      <c r="A32" s="10"/>
      <c r="C32" s="10"/>
      <c r="D32" s="15">
        <f>D31+'Control Panel'!$B$28</f>
        <v>2.9999999999999988E-3</v>
      </c>
      <c r="E32" s="16">
        <f t="shared" si="0"/>
        <v>1.7879423881251948E-2</v>
      </c>
      <c r="F32" s="62">
        <f t="shared" si="1"/>
        <v>4.7879423881251951E-2</v>
      </c>
      <c r="G32" s="122">
        <f t="shared" si="2"/>
        <v>477593.0293974519</v>
      </c>
      <c r="H32" s="62">
        <f t="shared" si="3"/>
        <v>1.791525439003201E-5</v>
      </c>
      <c r="I32" s="62">
        <f t="shared" si="4"/>
        <v>-27.460776523789029</v>
      </c>
      <c r="J32" s="62">
        <f t="shared" si="5"/>
        <v>10.417861949612867</v>
      </c>
      <c r="K32" s="62">
        <f t="shared" si="6"/>
        <v>5926.4729919166011</v>
      </c>
      <c r="L32" s="16" cm="1">
        <f t="array" ref="L32">_xlfn.IFS(E32&lt;&gt;0,L31+K32*$B$24,E32=E31,L31,E32=0,L31+K31*$B$24)</f>
        <v>39.827764713599855</v>
      </c>
      <c r="M32" s="17" cm="1">
        <f t="array" ref="M32">_xlfn.IFS(L32&lt;&gt;L31,M31+L32*$B$24+0.5*K32*$B$24^2,L32=L31,M31,E32=0,M31+L32*$B$24+0.5*K32*$B$24^2)</f>
        <v>0.2628588083478296</v>
      </c>
      <c r="N32" s="17" cm="1">
        <f t="array" ref="N32">_xlfn.IFS(E32&lt;&gt;0,M32*COS($B$7),M32=M31,N31,E32=0,M32*COS($B$7))</f>
        <v>0.18586924587736539</v>
      </c>
      <c r="O32" s="9"/>
    </row>
    <row r="33" spans="1:15" ht="14" thickBot="1" x14ac:dyDescent="0.2">
      <c r="A33" s="8" t="s">
        <v>58</v>
      </c>
      <c r="D33" s="15">
        <f>D32+'Control Panel'!$B$28</f>
        <v>3.0999999999999986E-3</v>
      </c>
      <c r="E33" s="16">
        <f t="shared" si="0"/>
        <v>1.6837637686290662E-2</v>
      </c>
      <c r="F33" s="62">
        <f t="shared" si="1"/>
        <v>4.6837637686290665E-2</v>
      </c>
      <c r="G33" s="122">
        <f t="shared" si="2"/>
        <v>476455.04966452229</v>
      </c>
      <c r="H33" s="62">
        <f t="shared" si="3"/>
        <v>1.6871380447185028E-5</v>
      </c>
      <c r="I33" s="62">
        <f t="shared" si="4"/>
        <v>-27.419221848597559</v>
      </c>
      <c r="J33" s="62">
        <f t="shared" si="5"/>
        <v>10.40209725085678</v>
      </c>
      <c r="K33" s="62">
        <f t="shared" si="6"/>
        <v>6038.3090687255226</v>
      </c>
      <c r="L33" s="16" cm="1">
        <f t="array" ref="L33">_xlfn.IFS(E33&lt;&gt;0,L32+K33*$B$24,E33=E32,L32,E33=0,L32+K32*$B$24)</f>
        <v>40.431595620472407</v>
      </c>
      <c r="M33" s="17" cm="1">
        <f t="array" ref="M33">_xlfn.IFS(L33&lt;&gt;L32,M32+L33*$B$24+0.5*K33*$B$24^2,L33=L32,M32,E33=0,M32+L33*$B$24+0.5*K33*$B$24^2)</f>
        <v>0.26693215945522047</v>
      </c>
      <c r="N33" s="17" cm="1">
        <f t="array" ref="N33">_xlfn.IFS(E33&lt;&gt;0,M33*COS($B$7),M33=M32,N32,E33=0,M33*COS($B$7))</f>
        <v>0.1887495400675552</v>
      </c>
      <c r="O33" s="9"/>
    </row>
    <row r="34" spans="1:15" x14ac:dyDescent="0.15">
      <c r="A34" s="26" t="s">
        <v>29</v>
      </c>
      <c r="B34" s="99">
        <f>MAX(L2:L509)</f>
        <v>53.033141400952459</v>
      </c>
      <c r="C34" s="52" t="s">
        <v>31</v>
      </c>
      <c r="D34" s="15">
        <f>D33+'Control Panel'!$B$28</f>
        <v>3.1999999999999984E-3</v>
      </c>
      <c r="E34" s="16">
        <f t="shared" si="0"/>
        <v>1.5797427961204983E-2</v>
      </c>
      <c r="F34" s="62">
        <f t="shared" si="1"/>
        <v>4.5797427961204978E-2</v>
      </c>
      <c r="G34" s="122">
        <f t="shared" si="2"/>
        <v>475323.42185408948</v>
      </c>
      <c r="H34" s="62">
        <f t="shared" si="3"/>
        <v>1.5829086133471924E-5</v>
      </c>
      <c r="I34" s="62">
        <f t="shared" si="4"/>
        <v>-27.377836575948393</v>
      </c>
      <c r="J34" s="62">
        <f t="shared" si="5"/>
        <v>10.386396818757468</v>
      </c>
      <c r="K34" s="62">
        <f t="shared" si="6"/>
        <v>6155.0738947697828</v>
      </c>
      <c r="L34" s="16" cm="1">
        <f t="array" ref="L34">_xlfn.IFS(E34&lt;&gt;0,L33+K34*$B$24,E34=E33,L33,E34=0,L33+K33*$B$24)</f>
        <v>41.047103009949389</v>
      </c>
      <c r="M34" s="17" cm="1">
        <f t="array" ref="M34">_xlfn.IFS(L34&lt;&gt;L33,M33+L34*$B$24+0.5*K34*$B$24^2,L34=L33,M33,E34=0,M33+L34*$B$24+0.5*K34*$B$24^2)</f>
        <v>0.27106764512568926</v>
      </c>
      <c r="N34" s="17" cm="1">
        <f t="array" ref="N34">_xlfn.IFS(E34&lt;&gt;0,M34*COS($B$7),M34=M33,N33,E34=0,M34*COS($B$7))</f>
        <v>0.1916737700286435</v>
      </c>
      <c r="O34" s="9"/>
    </row>
    <row r="35" spans="1:15" ht="14" thickBot="1" x14ac:dyDescent="0.2">
      <c r="A35" s="27" t="s">
        <v>30</v>
      </c>
      <c r="B35" s="87">
        <f>MAX(M2:M509)</f>
        <v>0.34692040596445178</v>
      </c>
      <c r="C35" s="55" t="s">
        <v>28</v>
      </c>
      <c r="D35" s="15">
        <f>D34+'Control Panel'!$B$28</f>
        <v>3.2999999999999982E-3</v>
      </c>
      <c r="E35" s="16">
        <f t="shared" si="0"/>
        <v>1.4758788279329235E-2</v>
      </c>
      <c r="F35" s="62">
        <f t="shared" si="1"/>
        <v>4.4758788279329234E-2</v>
      </c>
      <c r="G35" s="122">
        <f t="shared" si="2"/>
        <v>474198.09140316636</v>
      </c>
      <c r="H35" s="62">
        <f t="shared" si="3"/>
        <v>1.4788365009347928E-5</v>
      </c>
      <c r="I35" s="62">
        <f t="shared" si="4"/>
        <v>-27.336619475257045</v>
      </c>
      <c r="J35" s="62">
        <f t="shared" si="5"/>
        <v>10.370760186465088</v>
      </c>
      <c r="K35" s="62">
        <f t="shared" si="6"/>
        <v>6277.0960098267033</v>
      </c>
      <c r="L35" s="16" cm="1">
        <f t="array" ref="L35">_xlfn.IFS(E35&lt;&gt;0,L34+K35*$B$24,E35=E34,L34,E35=0,L34+K34*$B$24)</f>
        <v>41.674812610932058</v>
      </c>
      <c r="M35" s="17" cm="1">
        <f t="array" ref="M35">_xlfn.IFS(L35&lt;&gt;L34,M34+L35*$B$24+0.5*K35*$B$24^2,L35=L34,M34,E35=0,M34+L35*$B$24+0.5*K35*$B$24^2)</f>
        <v>0.2752665118668316</v>
      </c>
      <c r="N35" s="17" cm="1">
        <f t="array" ref="N35">_xlfn.IFS(E35&lt;&gt;0,M35*COS($B$7),M35=M34,N34,E35=0,M35*COS($B$7))</f>
        <v>0.19464281717460388</v>
      </c>
      <c r="O35" s="9"/>
    </row>
    <row r="36" spans="1:15" x14ac:dyDescent="0.15">
      <c r="D36" s="15">
        <f>D35+'Control Panel'!$B$28</f>
        <v>3.3999999999999981E-3</v>
      </c>
      <c r="E36" s="16">
        <f t="shared" si="0"/>
        <v>1.3721712260682726E-2</v>
      </c>
      <c r="F36" s="62">
        <f t="shared" si="1"/>
        <v>4.3721712260682721E-2</v>
      </c>
      <c r="G36" s="122">
        <f t="shared" si="2"/>
        <v>473079.00438166008</v>
      </c>
      <c r="H36" s="62">
        <f t="shared" si="3"/>
        <v>1.3749210682046817E-5</v>
      </c>
      <c r="I36" s="62">
        <f t="shared" si="4"/>
        <v>-27.295569328615709</v>
      </c>
      <c r="J36" s="62">
        <f t="shared" si="5"/>
        <v>10.355186891938972</v>
      </c>
      <c r="K36" s="62">
        <f t="shared" si="6"/>
        <v>6404.7339317197275</v>
      </c>
      <c r="L36" s="16" cm="1">
        <f t="array" ref="L36">_xlfn.IFS(E36&lt;&gt;0,L35+K36*$B$24,E36=E35,L35,E36=0,L35+K35*$B$24)</f>
        <v>42.315286004104031</v>
      </c>
      <c r="M36" s="17" cm="1">
        <f t="array" ref="M36">_xlfn.IFS(L36&lt;&gt;L35,M35+L36*$B$24+0.5*K36*$B$24^2,L36=L35,M35,E36=0,M35+L36*$B$24+0.5*K36*$B$24^2)</f>
        <v>0.27953006413690062</v>
      </c>
      <c r="N36" s="17" cm="1">
        <f t="array" ref="N36">_xlfn.IFS(E36&lt;&gt;0,M36*COS($B$7),M36=M35,N35,E36=0,M36*COS($B$7))</f>
        <v>0.197657603896713</v>
      </c>
      <c r="O36" s="9"/>
    </row>
    <row r="37" spans="1:15" x14ac:dyDescent="0.15">
      <c r="D37" s="15">
        <f>D36+'Control Panel'!$B$28</f>
        <v>3.4999999999999979E-3</v>
      </c>
      <c r="E37" s="16">
        <f t="shared" si="0"/>
        <v>1.2686193571488829E-2</v>
      </c>
      <c r="F37" s="62">
        <f t="shared" si="1"/>
        <v>4.2686193571488826E-2</v>
      </c>
      <c r="G37" s="122">
        <f t="shared" si="2"/>
        <v>471966.10748313722</v>
      </c>
      <c r="H37" s="62">
        <f t="shared" si="3"/>
        <v>1.2711616805099025E-5</v>
      </c>
      <c r="I37" s="62">
        <f t="shared" si="4"/>
        <v>-27.254684930624492</v>
      </c>
      <c r="J37" s="62">
        <f t="shared" si="5"/>
        <v>10.339676477883618</v>
      </c>
      <c r="K37" s="62">
        <f t="shared" si="6"/>
        <v>6538.379658641491</v>
      </c>
      <c r="L37" s="16" cm="1">
        <f t="array" ref="L37">_xlfn.IFS(E37&lt;&gt;0,L36+K37*$B$24,E37=E36,L36,E37=0,L36+K36*$B$24)</f>
        <v>42.96912396996818</v>
      </c>
      <c r="M37" s="17" cm="1">
        <f t="array" ref="M37">_xlfn.IFS(L37&lt;&gt;L36,M36+L37*$B$24+0.5*K37*$B$24^2,L37=L36,M36,E37=0,M36+L37*$B$24+0.5*K37*$B$24^2)</f>
        <v>0.28385966843219063</v>
      </c>
      <c r="N37" s="17" cm="1">
        <f t="array" ref="N37">_xlfn.IFS(E37&lt;&gt;0,M37*COS($B$7),M37=M36,N36,E37=0,M37*COS($B$7))</f>
        <v>0.20071909645376695</v>
      </c>
      <c r="O37" s="9"/>
    </row>
    <row r="38" spans="1:15" x14ac:dyDescent="0.15">
      <c r="D38" s="15">
        <f>D37+'Control Panel'!$B$28</f>
        <v>3.5999999999999977E-3</v>
      </c>
      <c r="E38" s="16">
        <f t="shared" si="0"/>
        <v>1.1652225923700467E-2</v>
      </c>
      <c r="F38" s="62">
        <f t="shared" si="1"/>
        <v>4.1652225923700464E-2</v>
      </c>
      <c r="G38" s="122">
        <f t="shared" si="2"/>
        <v>470859.34801575239</v>
      </c>
      <c r="H38" s="62">
        <f t="shared" si="3"/>
        <v>1.1675577077856178E-5</v>
      </c>
      <c r="I38" s="62">
        <f t="shared" si="4"/>
        <v>-27.213965088225404</v>
      </c>
      <c r="J38" s="62">
        <f t="shared" si="5"/>
        <v>10.324228491685696</v>
      </c>
      <c r="K38" s="62">
        <f t="shared" si="6"/>
        <v>6678.4626747032471</v>
      </c>
      <c r="L38" s="16" cm="1">
        <f t="array" ref="L38">_xlfn.IFS(E38&lt;&gt;0,L37+K38*$B$24,E38=E37,L37,E38=0,L37+K37*$B$24)</f>
        <v>43.636970237438504</v>
      </c>
      <c r="M38" s="17" cm="1">
        <f t="array" ref="M38">_xlfn.IFS(L38&lt;&gt;L37,M37+L38*$B$24+0.5*K38*$B$24^2,L38=L37,M37,E38=0,M37+L38*$B$24+0.5*K38*$B$24^2)</f>
        <v>0.28825675776930798</v>
      </c>
      <c r="N38" s="17" cm="1">
        <f t="array" ref="N38">_xlfn.IFS(E38&lt;&gt;0,M38*COS($B$7),M38=M37,N37,E38=0,M38*COS($B$7))</f>
        <v>0.20382830814152569</v>
      </c>
      <c r="O38" s="9"/>
    </row>
    <row r="39" spans="1:15" x14ac:dyDescent="0.15">
      <c r="D39" s="15">
        <f>D38+'Control Panel'!$B$28</f>
        <v>3.6999999999999976E-3</v>
      </c>
      <c r="E39" s="16">
        <f t="shared" si="0"/>
        <v>1.0619803074531897E-2</v>
      </c>
      <c r="F39" s="62">
        <f t="shared" si="1"/>
        <v>4.0619803074531897E-2</v>
      </c>
      <c r="G39" s="122">
        <f t="shared" si="2"/>
        <v>469758.67389333533</v>
      </c>
      <c r="H39" s="62">
        <f t="shared" si="3"/>
        <v>1.064108524502194E-5</v>
      </c>
      <c r="I39" s="62">
        <f t="shared" si="4"/>
        <v>-27.173408620539092</v>
      </c>
      <c r="J39" s="62">
        <f t="shared" si="5"/>
        <v>10.30884248535212</v>
      </c>
      <c r="K39" s="62">
        <f t="shared" si="6"/>
        <v>6825.4545451969971</v>
      </c>
      <c r="L39" s="16" cm="1">
        <f t="array" ref="L39">_xlfn.IFS(E39&lt;&gt;0,L38+K39*$B$24,E39=E38,L38,E39=0,L38+K38*$B$24)</f>
        <v>44.319515691958202</v>
      </c>
      <c r="M39" s="17" cm="1">
        <f t="array" ref="M39">_xlfn.IFS(L39&lt;&gt;L38,M38+L39*$B$24+0.5*K39*$B$24^2,L39=L38,M38,E39=0,M38+L39*$B$24+0.5*K39*$B$24^2)</f>
        <v>0.29272283661122983</v>
      </c>
      <c r="N39" s="17" cm="1">
        <f t="array" ref="N39">_xlfn.IFS(E39&lt;&gt;0,M39*COS($B$7),M39=M38,N38,E39=0,M39*COS($B$7))</f>
        <v>0.20698630277596242</v>
      </c>
      <c r="O39" s="9"/>
    </row>
    <row r="40" spans="1:15" x14ac:dyDescent="0.15">
      <c r="D40" s="15">
        <f>D39+'Control Panel'!$B$28</f>
        <v>3.7999999999999974E-3</v>
      </c>
      <c r="E40" s="16">
        <f t="shared" si="0"/>
        <v>9.5889188259966843E-3</v>
      </c>
      <c r="F40" s="62">
        <f t="shared" si="1"/>
        <v>3.9588918825996681E-2</v>
      </c>
      <c r="G40" s="122">
        <f t="shared" si="2"/>
        <v>468664.033626633</v>
      </c>
      <c r="H40" s="62">
        <f t="shared" si="3"/>
        <v>9.6081350961890626E-6</v>
      </c>
      <c r="I40" s="62">
        <f t="shared" si="4"/>
        <v>-27.133014358704145</v>
      </c>
      <c r="J40" s="62">
        <f t="shared" si="5"/>
        <v>10.293518015449077</v>
      </c>
      <c r="K40" s="62">
        <f t="shared" si="6"/>
        <v>6979.8742054815157</v>
      </c>
      <c r="L40" s="16" cm="1">
        <f t="array" ref="L40">_xlfn.IFS(E40&lt;&gt;0,L39+K40*$B$24,E40=E39,L39,E40=0,L39+K39*$B$24)</f>
        <v>45.017503112506354</v>
      </c>
      <c r="M40" s="17" cm="1">
        <f t="array" ref="M40">_xlfn.IFS(L40&lt;&gt;L39,M39+L40*$B$24+0.5*K40*$B$24^2,L40=L39,M39,E40=0,M39+L40*$B$24+0.5*K40*$B$24^2)</f>
        <v>0.2972594862935079</v>
      </c>
      <c r="N40" s="17" cm="1">
        <f t="array" ref="N40">_xlfn.IFS(E40&lt;&gt;0,M40*COS($B$7),M40=M39,N39,E40=0,M40*COS($B$7))</f>
        <v>0.21019419853016902</v>
      </c>
      <c r="O40" s="9"/>
    </row>
    <row r="41" spans="1:15" x14ac:dyDescent="0.15">
      <c r="D41" s="15">
        <f>D40+'Control Panel'!$B$28</f>
        <v>3.8999999999999972E-3</v>
      </c>
      <c r="E41" s="16">
        <f t="shared" si="0"/>
        <v>8.5595670244517762E-3</v>
      </c>
      <c r="F41" s="62">
        <f t="shared" si="1"/>
        <v>3.8559567024451777E-2</v>
      </c>
      <c r="G41" s="122">
        <f t="shared" si="2"/>
        <v>467575.376314705</v>
      </c>
      <c r="H41" s="62">
        <f t="shared" si="3"/>
        <v>8.5767204653825408E-6</v>
      </c>
      <c r="I41" s="62">
        <f t="shared" si="4"/>
        <v>-27.092781145719051</v>
      </c>
      <c r="J41" s="62">
        <f t="shared" si="5"/>
        <v>10.278254643042075</v>
      </c>
      <c r="K41" s="62">
        <f t="shared" si="6"/>
        <v>7142.2940688817689</v>
      </c>
      <c r="L41" s="16" cm="1">
        <f t="array" ref="L41">_xlfn.IFS(E41&lt;&gt;0,L40+K41*$B$24,E41=E40,L40,E41=0,L40+K40*$B$24)</f>
        <v>45.731732519394534</v>
      </c>
      <c r="M41" s="17" cm="1">
        <f t="array" ref="M41">_xlfn.IFS(L41&lt;&gt;L40,M40+L41*$B$24+0.5*K41*$B$24^2,L41=L40,M40,E41=0,M40+L41*$B$24+0.5*K41*$B$24^2)</f>
        <v>0.30186837101579178</v>
      </c>
      <c r="N41" s="17" cm="1">
        <f t="array" ref="N41">_xlfn.IFS(E41&lt;&gt;0,M41*COS($B$7),M41=M40,N40,E41=0,M41*COS($B$7))</f>
        <v>0.21345317217100304</v>
      </c>
      <c r="O41" s="9"/>
    </row>
    <row r="42" spans="1:15" x14ac:dyDescent="0.15">
      <c r="D42" s="15">
        <f>D41+'Control Panel'!$B$28</f>
        <v>3.9999999999999975E-3</v>
      </c>
      <c r="E42" s="16">
        <f t="shared" si="0"/>
        <v>7.5317415601475687E-3</v>
      </c>
      <c r="F42" s="62">
        <f t="shared" si="1"/>
        <v>3.7531741560147568E-2</v>
      </c>
      <c r="G42" s="122">
        <f t="shared" si="2"/>
        <v>466492.65163646761</v>
      </c>
      <c r="H42" s="62">
        <f t="shared" si="3"/>
        <v>7.5468352306087859E-6</v>
      </c>
      <c r="I42" s="62">
        <f t="shared" si="4"/>
        <v>-27.052707836286672</v>
      </c>
      <c r="J42" s="62">
        <f t="shared" si="5"/>
        <v>10.263051933636934</v>
      </c>
      <c r="K42" s="62">
        <f t="shared" si="6"/>
        <v>7313.3471055988448</v>
      </c>
      <c r="L42" s="16" cm="1">
        <f t="array" ref="L42">_xlfn.IFS(E42&lt;&gt;0,L41+K42*$B$24,E42=E41,L41,E42=0,L41+K41*$B$24)</f>
        <v>46.463067229954419</v>
      </c>
      <c r="M42" s="17" cm="1">
        <f t="array" ref="M42">_xlfn.IFS(L42&lt;&gt;L41,M41+L42*$B$24+0.5*K42*$B$24^2,L42=L41,M41,E42=0,M41+L42*$B$24+0.5*K42*$B$24^2)</f>
        <v>0.3065512444743152</v>
      </c>
      <c r="N42" s="17" cm="1">
        <f t="array" ref="N42">_xlfn.IFS(E42&lt;&gt;0,M42*COS($B$7),M42=M41,N41,E42=0,M42*COS($B$7))</f>
        <v>0.21676446374896344</v>
      </c>
      <c r="O42" s="9"/>
    </row>
    <row r="43" spans="1:15" x14ac:dyDescent="0.15">
      <c r="D43" s="15">
        <f>D42+'Control Panel'!$B$28</f>
        <v>4.0999999999999977E-3</v>
      </c>
      <c r="E43" s="16">
        <f t="shared" si="0"/>
        <v>6.5054363667838757E-3</v>
      </c>
      <c r="F43" s="62">
        <f t="shared" si="1"/>
        <v>3.6505436366783876E-2</v>
      </c>
      <c r="G43" s="122">
        <f t="shared" si="2"/>
        <v>465415.80984238459</v>
      </c>
      <c r="H43" s="62">
        <f t="shared" si="3"/>
        <v>6.5184733134106962E-6</v>
      </c>
      <c r="I43" s="62">
        <f t="shared" si="4"/>
        <v>-27.012793296661222</v>
      </c>
      <c r="J43" s="62">
        <f t="shared" si="5"/>
        <v>10.247909457121747</v>
      </c>
      <c r="K43" s="62">
        <f t="shared" si="6"/>
        <v>7493.735077763462</v>
      </c>
      <c r="L43" s="16" cm="1">
        <f t="array" ref="L43">_xlfn.IFS(E43&lt;&gt;0,L42+K43*$B$24,E43=E42,L42,E43=0,L42+K42*$B$24)</f>
        <v>47.212440737730766</v>
      </c>
      <c r="M43" s="17" cm="1">
        <f t="array" ref="M43">_xlfn.IFS(L43&lt;&gt;L42,M42+L43*$B$24+0.5*K43*$B$24^2,L43=L42,M42,E43=0,M42+L43*$B$24+0.5*K43*$B$24^2)</f>
        <v>0.3113099572234771</v>
      </c>
      <c r="N43" s="17" cm="1">
        <f t="array" ref="N43">_xlfn.IFS(E43&lt;&gt;0,M43*COS($B$7),M43=M42,N42,E43=0,M43*COS($B$7))</f>
        <v>0.22012938180361472</v>
      </c>
      <c r="O43" s="9"/>
    </row>
    <row r="44" spans="1:15" x14ac:dyDescent="0.15">
      <c r="D44" s="15">
        <f>D43+'Control Panel'!$B$28</f>
        <v>4.199999999999998E-3</v>
      </c>
      <c r="E44" s="16">
        <f t="shared" si="0"/>
        <v>5.4806454210717011E-3</v>
      </c>
      <c r="F44" s="62">
        <f t="shared" si="1"/>
        <v>3.5480645421071696E-2</v>
      </c>
      <c r="G44" s="122">
        <f t="shared" si="2"/>
        <v>464344.80174630135</v>
      </c>
      <c r="H44" s="62">
        <f t="shared" si="3"/>
        <v>5.4916286784285573E-6</v>
      </c>
      <c r="I44" s="62">
        <f t="shared" si="4"/>
        <v>-26.973036404497723</v>
      </c>
      <c r="J44" s="62">
        <f t="shared" si="5"/>
        <v>10.232826787709753</v>
      </c>
      <c r="K44" s="62">
        <f t="shared" si="6"/>
        <v>7684.2381572603763</v>
      </c>
      <c r="L44" s="16" cm="1">
        <f t="array" ref="L44">_xlfn.IFS(E44&lt;&gt;0,L43+K44*$B$24,E44=E43,L43,E44=0,L43+K43*$B$24)</f>
        <v>47.980864553456804</v>
      </c>
      <c r="M44" s="17" cm="1">
        <f t="array" ref="M44">_xlfn.IFS(L44&lt;&gt;L43,M43+L44*$B$24+0.5*K44*$B$24^2,L44=L43,M43,E44=0,M43+L44*$B$24+0.5*K44*$B$24^2)</f>
        <v>0.31614646486960907</v>
      </c>
      <c r="N44" s="17" cm="1">
        <f t="array" ref="N44">_xlfn.IFS(E44&lt;&gt;0,M44*COS($B$7),M44=M43,N43,E44=0,M44*COS($B$7))</f>
        <v>0.22354930915745522</v>
      </c>
      <c r="O44" s="9"/>
    </row>
    <row r="45" spans="1:15" x14ac:dyDescent="0.15">
      <c r="D45" s="15">
        <f>D44+'Control Panel'!$B$28</f>
        <v>4.2999999999999983E-3</v>
      </c>
      <c r="E45" s="16">
        <f t="shared" si="0"/>
        <v>4.4573627423007255E-3</v>
      </c>
      <c r="F45" s="62">
        <f t="shared" si="1"/>
        <v>3.4457362742300726E-2</v>
      </c>
      <c r="G45" s="122">
        <f t="shared" si="2"/>
        <v>463279.578717419</v>
      </c>
      <c r="H45" s="62">
        <f t="shared" si="3"/>
        <v>4.4662953329666581E-6</v>
      </c>
      <c r="I45" s="62">
        <f t="shared" si="4"/>
        <v>-26.933436048703797</v>
      </c>
      <c r="J45" s="62">
        <f t="shared" si="5"/>
        <v>10.217803503883117</v>
      </c>
      <c r="K45" s="62">
        <f t="shared" si="6"/>
        <v>7885.7262052152128</v>
      </c>
      <c r="L45" s="16" cm="1">
        <f t="array" ref="L45">_xlfn.IFS(E45&lt;&gt;0,L44+K45*$B$24,E45=E44,L44,E45=0,L44+K44*$B$24)</f>
        <v>48.769437173978325</v>
      </c>
      <c r="M45" s="17" cm="1">
        <f t="array" ref="M45">_xlfn.IFS(L45&lt;&gt;L44,M44+L45*$B$24+0.5*K45*$B$24^2,L45=L44,M44,E45=0,M44+L45*$B$24+0.5*K45*$B$24^2)</f>
        <v>0.32106283721803297</v>
      </c>
      <c r="N45" s="17" cm="1">
        <f t="array" ref="N45">_xlfn.IFS(E45&lt;&gt;0,M45*COS($B$7),M45=M44,N44,E45=0,M45*COS($B$7))</f>
        <v>0.22702570938386379</v>
      </c>
      <c r="O45" s="9"/>
    </row>
    <row r="46" spans="1:15" x14ac:dyDescent="0.15">
      <c r="D46" s="15">
        <f>D45+'Control Panel'!$B$28</f>
        <v>4.3999999999999985E-3</v>
      </c>
      <c r="E46" s="16">
        <f t="shared" si="0"/>
        <v>3.4355823919124135E-3</v>
      </c>
      <c r="F46" s="62">
        <f t="shared" si="1"/>
        <v>3.3435582391912411E-2</v>
      </c>
      <c r="G46" s="122">
        <f t="shared" si="2"/>
        <v>462220.09267240687</v>
      </c>
      <c r="H46" s="62">
        <f t="shared" si="3"/>
        <v>3.4424673265655443E-6</v>
      </c>
      <c r="I46" s="62">
        <f t="shared" si="4"/>
        <v>-26.893991129293898</v>
      </c>
      <c r="J46" s="62">
        <f t="shared" si="5"/>
        <v>10.202839188337636</v>
      </c>
      <c r="K46" s="62">
        <f t="shared" si="6"/>
        <v>8099.1720582685075</v>
      </c>
      <c r="L46" s="16" cm="1">
        <f t="array" ref="L46">_xlfn.IFS(E46&lt;&gt;0,L45+K46*$B$24,E46=E45,L45,E46=0,L45+K45*$B$24)</f>
        <v>49.579354379805174</v>
      </c>
      <c r="M46" s="17" cm="1">
        <f t="array" ref="M46">_xlfn.IFS(L46&lt;&gt;L45,M45+L46*$B$24+0.5*K46*$B$24^2,L46=L45,M45,E46=0,M45+L46*$B$24+0.5*K46*$B$24^2)</f>
        <v>0.32606126851630485</v>
      </c>
      <c r="N46" s="17" cm="1">
        <f t="array" ref="N46">_xlfn.IFS(E46&lt;&gt;0,M46*COS($B$7),M46=M45,N45,E46=0,M46*COS($B$7))</f>
        <v>0.2305601340501669</v>
      </c>
      <c r="O46" s="9"/>
    </row>
    <row r="47" spans="1:15" x14ac:dyDescent="0.15">
      <c r="D47" s="15">
        <f>D46+'Control Panel'!$B$28</f>
        <v>4.4999999999999988E-3</v>
      </c>
      <c r="E47" s="16">
        <f t="shared" si="0"/>
        <v>2.4152984730786498E-3</v>
      </c>
      <c r="F47" s="62">
        <f t="shared" si="1"/>
        <v>3.2415298473078648E-2</v>
      </c>
      <c r="G47" s="122">
        <f t="shared" si="2"/>
        <v>461166.29606764903</v>
      </c>
      <c r="H47" s="62">
        <f t="shared" si="3"/>
        <v>2.4201387505798094E-6</v>
      </c>
      <c r="I47" s="62">
        <f t="shared" si="4"/>
        <v>-26.854700557245778</v>
      </c>
      <c r="J47" s="62">
        <f t="shared" si="5"/>
        <v>10.187933427928273</v>
      </c>
      <c r="K47" s="62">
        <f t="shared" si="6"/>
        <v>8325.6672512415425</v>
      </c>
      <c r="L47" s="16" cm="1">
        <f t="array" ref="L47">_xlfn.IFS(E47&lt;&gt;0,L46+K47*$B$24,E47=E46,L46,E47=0,L46+K46*$B$24)</f>
        <v>50.411921104929327</v>
      </c>
      <c r="M47" s="17" cm="1">
        <f t="array" ref="M47">_xlfn.IFS(L47&lt;&gt;L46,M46+L47*$B$24+0.5*K47*$B$24^2,L47=L46,M46,E47=0,M46+L47*$B$24+0.5*K47*$B$24^2)</f>
        <v>0.33114408896305397</v>
      </c>
      <c r="N47" s="17" cm="1">
        <f t="array" ref="N47">_xlfn.IFS(E47&lt;&gt;0,M47*COS($B$7),M47=M46,N46,E47=0,M47*COS($B$7))</f>
        <v>0.23415423085561685</v>
      </c>
      <c r="O47" s="9"/>
    </row>
    <row r="48" spans="1:15" x14ac:dyDescent="0.15">
      <c r="D48" s="15">
        <f>D47+'Control Panel'!$B$28</f>
        <v>4.5999999999999991E-3</v>
      </c>
      <c r="E48" s="16">
        <f t="shared" si="0"/>
        <v>1.3965051302858224E-3</v>
      </c>
      <c r="F48" s="62">
        <f t="shared" si="1"/>
        <v>3.1396505130285822E-2</v>
      </c>
      <c r="G48" s="122">
        <f t="shared" si="2"/>
        <v>460118.14189162379</v>
      </c>
      <c r="H48" s="62">
        <f t="shared" si="3"/>
        <v>1.3993037377613452E-6</v>
      </c>
      <c r="I48" s="62">
        <f t="shared" si="4"/>
        <v>-26.815563254359297</v>
      </c>
      <c r="J48" s="62">
        <f t="shared" si="5"/>
        <v>10.173085813615607</v>
      </c>
      <c r="K48" s="62">
        <f t="shared" si="6"/>
        <v>8566.4407142893851</v>
      </c>
      <c r="L48" s="16" cm="1">
        <f t="array" ref="L48">_xlfn.IFS(E48&lt;&gt;0,L47+K48*$B$24,E48=E47,L47,E48=0,L47+K47*$B$24)</f>
        <v>51.268565176358265</v>
      </c>
      <c r="M48" s="17" cm="1">
        <f t="array" ref="M48">_xlfn.IFS(L48&lt;&gt;L47,M47+L48*$B$24+0.5*K48*$B$24^2,L48=L47,M47,E48=0,M47+L48*$B$24+0.5*K48*$B$24^2)</f>
        <v>0.33631377768426124</v>
      </c>
      <c r="N48" s="17" cm="1">
        <f t="array" ref="N48">_xlfn.IFS(E48&lt;&gt;0,M48*COS($B$7),M48=M47,N47,E48=0,M48*COS($B$7))</f>
        <v>0.23780975280700611</v>
      </c>
      <c r="O48" s="9"/>
    </row>
    <row r="49" spans="4:15" x14ac:dyDescent="0.15">
      <c r="D49" s="123">
        <f>D48+'Control Panel'!$B$28</f>
        <v>4.6999999999999993E-3</v>
      </c>
      <c r="E49" s="124">
        <f t="shared" si="0"/>
        <v>3.7919654892426156E-4</v>
      </c>
      <c r="F49" s="125">
        <f t="shared" si="1"/>
        <v>3.0379196548924261E-2</v>
      </c>
      <c r="G49" s="126">
        <f t="shared" si="2"/>
        <v>459075.58365741197</v>
      </c>
      <c r="H49" s="125">
        <f t="shared" si="3"/>
        <v>3.7995646184795759E-7</v>
      </c>
      <c r="I49" s="125">
        <f t="shared" si="4"/>
        <v>-26.776578153117399</v>
      </c>
      <c r="J49" s="125">
        <f t="shared" si="5"/>
        <v>10.15829594041308</v>
      </c>
      <c r="K49" s="125">
        <f t="shared" si="6"/>
        <v>8822.8811229709918</v>
      </c>
      <c r="L49" s="124" cm="1">
        <f t="array" ref="L49">_xlfn.IFS(E49&lt;&gt;0,L48+K49*$B$24,E49=E48,L48,E49=0,L48+K48*$B$24)</f>
        <v>52.150853288655362</v>
      </c>
      <c r="M49" s="127" cm="1">
        <f t="array" ref="M49">_xlfn.IFS(L49&lt;&gt;L48,M48+L49*$B$24+0.5*K49*$B$24^2,L49=L48,M48,E49=0,M48+L49*$B$24+0.5*K49*$B$24^2)</f>
        <v>0.34157297741874165</v>
      </c>
      <c r="N49" s="127" cm="1">
        <f t="array" ref="N49">_xlfn.IFS(E49&lt;&gt;0,M49*COS($B$7),M49=M48,N48,E49=0,M49*COS($B$7))</f>
        <v>0.2415285686028717</v>
      </c>
      <c r="O49" s="9"/>
    </row>
    <row r="50" spans="4:15" x14ac:dyDescent="0.15">
      <c r="D50" s="15">
        <f>D49+'Control Panel'!$B$28</f>
        <v>4.7999999999999996E-3</v>
      </c>
      <c r="E50" s="16">
        <f>IF(E49&gt;J49*$B$24,E49-J49*$B$24,0)</f>
        <v>0</v>
      </c>
      <c r="F50" s="62">
        <f t="shared" si="1"/>
        <v>0.03</v>
      </c>
      <c r="G50" s="122">
        <f t="shared" si="2"/>
        <v>101300</v>
      </c>
      <c r="H50" s="62">
        <f t="shared" si="3"/>
        <v>0</v>
      </c>
      <c r="I50" s="62">
        <f t="shared" si="4"/>
        <v>0</v>
      </c>
      <c r="J50" s="62">
        <f t="shared" si="5"/>
        <v>0</v>
      </c>
      <c r="K50" s="62">
        <f t="shared" si="6"/>
        <v>8822.8811229709918</v>
      </c>
      <c r="L50" s="16" cm="1">
        <f t="array" ref="L50">_xlfn.IFS(E50&lt;&gt;0,L49+K50*$B$24,E50=E49,L49,E50=0,L49+K49*$B$24)</f>
        <v>53.033141400952459</v>
      </c>
      <c r="M50" s="17" cm="1">
        <f t="array" ref="M50">_xlfn.IFS(L50&lt;&gt;L49,M49+L50*$B$24+0.5*K50*$B$24^2,L50=L49,M49,E50=0,M49+L50*$B$24+0.5*K50*$B$24^2)</f>
        <v>0.34692040596445178</v>
      </c>
      <c r="N50" s="17" cm="1">
        <f t="array" ref="N50">_xlfn.IFS(E50&lt;&gt;0,M50*COS($B$7),M50=M49,N49,E50=0,M50*COS($B$7))</f>
        <v>0.24530977158945386</v>
      </c>
      <c r="O50" s="9"/>
    </row>
    <row r="51" spans="4:15" x14ac:dyDescent="0.15">
      <c r="D51" s="15">
        <f>D50+'Control Panel'!$B$28</f>
        <v>4.8999999999999998E-3</v>
      </c>
      <c r="E51" s="16">
        <f t="shared" si="0"/>
        <v>0</v>
      </c>
      <c r="F51" s="62">
        <f t="shared" si="1"/>
        <v>0.03</v>
      </c>
      <c r="G51" s="122">
        <f t="shared" si="2"/>
        <v>101300</v>
      </c>
      <c r="H51" s="62">
        <f t="shared" si="3"/>
        <v>0</v>
      </c>
      <c r="I51" s="62">
        <f t="shared" si="4"/>
        <v>0</v>
      </c>
      <c r="J51" s="62">
        <f t="shared" si="5"/>
        <v>0</v>
      </c>
      <c r="K51" s="62">
        <f t="shared" si="6"/>
        <v>8822.8811229709918</v>
      </c>
      <c r="L51" s="16" cm="1">
        <f t="array" ref="L51">_xlfn.IFS(E51&lt;&gt;0,L50+K51*$B$24,E51=E50,L50,E51=0,L50+K50*$B$24)</f>
        <v>53.033141400952459</v>
      </c>
      <c r="M51" s="17" cm="1">
        <f t="array" ref="M51">_xlfn.IFS(L51&lt;&gt;L50,M50+L51*$B$24+0.5*K51*$B$24^2,L51=L50,M50,E51=0,M50+L51*$B$24+0.5*K51*$B$24^2)</f>
        <v>0.34692040596445178</v>
      </c>
      <c r="N51" s="17" cm="1">
        <f t="array" ref="N51">_xlfn.IFS(E51&lt;&gt;0,M51*COS($B$7),M51=M50,N50,E51=0,M51*COS($B$7))</f>
        <v>0.24530977158945386</v>
      </c>
      <c r="O51" s="9"/>
    </row>
    <row r="52" spans="4:15" x14ac:dyDescent="0.15">
      <c r="D52" s="15">
        <f>D51+'Control Panel'!$B$28</f>
        <v>5.0000000000000001E-3</v>
      </c>
      <c r="E52" s="16">
        <f t="shared" si="0"/>
        <v>0</v>
      </c>
      <c r="F52" s="62">
        <f t="shared" si="1"/>
        <v>0.03</v>
      </c>
      <c r="G52" s="122">
        <f t="shared" si="2"/>
        <v>101300</v>
      </c>
      <c r="H52" s="62">
        <f t="shared" si="3"/>
        <v>0</v>
      </c>
      <c r="I52" s="62">
        <f t="shared" si="4"/>
        <v>0</v>
      </c>
      <c r="J52" s="62">
        <f t="shared" si="5"/>
        <v>0</v>
      </c>
      <c r="K52" s="62">
        <f t="shared" si="6"/>
        <v>8822.8811229709918</v>
      </c>
      <c r="L52" s="16" cm="1">
        <f t="array" ref="L52">_xlfn.IFS(E52&lt;&gt;0,L51+K52*$B$24,E52=E51,L51,E52=0,L51+K51*$B$24)</f>
        <v>53.033141400952459</v>
      </c>
      <c r="M52" s="17" cm="1">
        <f t="array" ref="M52">_xlfn.IFS(L52&lt;&gt;L51,M51+L52*$B$24+0.5*K52*$B$24^2,L52=L51,M51,E52=0,M51+L52*$B$24+0.5*K52*$B$24^2)</f>
        <v>0.34692040596445178</v>
      </c>
      <c r="N52" s="17" cm="1">
        <f t="array" ref="N52">_xlfn.IFS(E52&lt;&gt;0,M52*COS($B$7),M52=M51,N51,E52=0,M52*COS($B$7))</f>
        <v>0.24530977158945386</v>
      </c>
      <c r="O52" s="9"/>
    </row>
    <row r="53" spans="4:15" x14ac:dyDescent="0.15">
      <c r="D53" s="15">
        <f>D52+'Control Panel'!$B$28</f>
        <v>5.1000000000000004E-3</v>
      </c>
      <c r="E53" s="16">
        <f t="shared" si="0"/>
        <v>0</v>
      </c>
      <c r="F53" s="62">
        <f t="shared" si="1"/>
        <v>0.03</v>
      </c>
      <c r="G53" s="122">
        <f t="shared" si="2"/>
        <v>101300</v>
      </c>
      <c r="H53" s="62">
        <f t="shared" si="3"/>
        <v>0</v>
      </c>
      <c r="I53" s="62">
        <f t="shared" si="4"/>
        <v>0</v>
      </c>
      <c r="J53" s="62">
        <f t="shared" si="5"/>
        <v>0</v>
      </c>
      <c r="K53" s="62">
        <f t="shared" si="6"/>
        <v>8822.8811229709918</v>
      </c>
      <c r="L53" s="16" cm="1">
        <f t="array" ref="L53">_xlfn.IFS(E53&lt;&gt;0,L52+K53*$B$24,E53=E52,L52,E53=0,L52+K52*$B$24)</f>
        <v>53.033141400952459</v>
      </c>
      <c r="M53" s="17" cm="1">
        <f t="array" ref="M53">_xlfn.IFS(L53&lt;&gt;L52,M52+L53*$B$24+0.5*K53*$B$24^2,L53=L52,M52,E53=0,M52+L53*$B$24+0.5*K53*$B$24^2)</f>
        <v>0.34692040596445178</v>
      </c>
      <c r="N53" s="17" cm="1">
        <f t="array" ref="N53">_xlfn.IFS(E53&lt;&gt;0,M53*COS($B$7),M53=M52,N52,E53=0,M53*COS($B$7))</f>
        <v>0.24530977158945386</v>
      </c>
      <c r="O53" s="9"/>
    </row>
    <row r="54" spans="4:15" x14ac:dyDescent="0.15">
      <c r="D54" s="15">
        <f>D53+'Control Panel'!$B$28</f>
        <v>5.2000000000000006E-3</v>
      </c>
      <c r="E54" s="16">
        <f t="shared" si="0"/>
        <v>0</v>
      </c>
      <c r="F54" s="62">
        <f t="shared" si="1"/>
        <v>0.03</v>
      </c>
      <c r="G54" s="122">
        <f t="shared" si="2"/>
        <v>101300</v>
      </c>
      <c r="H54" s="62">
        <f t="shared" si="3"/>
        <v>0</v>
      </c>
      <c r="I54" s="62">
        <f t="shared" si="4"/>
        <v>0</v>
      </c>
      <c r="J54" s="62">
        <f t="shared" si="5"/>
        <v>0</v>
      </c>
      <c r="K54" s="62">
        <f t="shared" si="6"/>
        <v>8822.8811229709918</v>
      </c>
      <c r="L54" s="16" cm="1">
        <f t="array" ref="L54">_xlfn.IFS(E54&lt;&gt;0,L53+K54*$B$24,E54=E53,L53,E54=0,L53+K53*$B$24)</f>
        <v>53.033141400952459</v>
      </c>
      <c r="M54" s="17" cm="1">
        <f t="array" ref="M54">_xlfn.IFS(L54&lt;&gt;L53,M53+L54*$B$24+0.5*K54*$B$24^2,L54=L53,M53,E54=0,M53+L54*$B$24+0.5*K54*$B$24^2)</f>
        <v>0.34692040596445178</v>
      </c>
      <c r="N54" s="17" cm="1">
        <f t="array" ref="N54">_xlfn.IFS(E54&lt;&gt;0,M54*COS($B$7),M54=M53,N53,E54=0,M54*COS($B$7))</f>
        <v>0.24530977158945386</v>
      </c>
      <c r="O54" s="9"/>
    </row>
    <row r="55" spans="4:15" x14ac:dyDescent="0.15">
      <c r="D55" s="15">
        <f>D54+'Control Panel'!$B$28</f>
        <v>5.3000000000000009E-3</v>
      </c>
      <c r="E55" s="16">
        <f t="shared" si="0"/>
        <v>0</v>
      </c>
      <c r="F55" s="62">
        <f t="shared" si="1"/>
        <v>0.03</v>
      </c>
      <c r="G55" s="122">
        <f t="shared" si="2"/>
        <v>101300</v>
      </c>
      <c r="H55" s="62">
        <f t="shared" si="3"/>
        <v>0</v>
      </c>
      <c r="I55" s="62">
        <f t="shared" si="4"/>
        <v>0</v>
      </c>
      <c r="J55" s="62">
        <f t="shared" si="5"/>
        <v>0</v>
      </c>
      <c r="K55" s="62">
        <f t="shared" si="6"/>
        <v>8822.8811229709918</v>
      </c>
      <c r="L55" s="16" cm="1">
        <f t="array" ref="L55">_xlfn.IFS(E55&lt;&gt;0,L54+K55*$B$24,E55=E54,L54,E55=0,L54+K54*$B$24)</f>
        <v>53.033141400952459</v>
      </c>
      <c r="M55" s="17" cm="1">
        <f t="array" ref="M55">_xlfn.IFS(L55&lt;&gt;L54,M54+L55*$B$24+0.5*K55*$B$24^2,L55=L54,M54,E55=0,M54+L55*$B$24+0.5*K55*$B$24^2)</f>
        <v>0.34692040596445178</v>
      </c>
      <c r="N55" s="17" cm="1">
        <f t="array" ref="N55">_xlfn.IFS(E55&lt;&gt;0,M55*COS($B$7),M55=M54,N54,E55=0,M55*COS($B$7))</f>
        <v>0.24530977158945386</v>
      </c>
      <c r="O55" s="9"/>
    </row>
    <row r="56" spans="4:15" x14ac:dyDescent="0.15">
      <c r="D56" s="15">
        <f>D55+'Control Panel'!$B$28</f>
        <v>5.4000000000000012E-3</v>
      </c>
      <c r="E56" s="16">
        <f t="shared" si="0"/>
        <v>0</v>
      </c>
      <c r="F56" s="62">
        <f t="shared" si="1"/>
        <v>0.03</v>
      </c>
      <c r="G56" s="122">
        <f t="shared" si="2"/>
        <v>101300</v>
      </c>
      <c r="H56" s="62">
        <f t="shared" si="3"/>
        <v>0</v>
      </c>
      <c r="I56" s="62">
        <f t="shared" si="4"/>
        <v>0</v>
      </c>
      <c r="J56" s="62">
        <f t="shared" si="5"/>
        <v>0</v>
      </c>
      <c r="K56" s="62">
        <f t="shared" si="6"/>
        <v>8822.8811229709918</v>
      </c>
      <c r="L56" s="16" cm="1">
        <f t="array" ref="L56">_xlfn.IFS(E56&lt;&gt;0,L55+K56*$B$24,E56=E55,L55,E56=0,L55+K55*$B$24)</f>
        <v>53.033141400952459</v>
      </c>
      <c r="M56" s="17" cm="1">
        <f t="array" ref="M56">_xlfn.IFS(L56&lt;&gt;L55,M55+L56*$B$24+0.5*K56*$B$24^2,L56=L55,M55,E56=0,M55+L56*$B$24+0.5*K56*$B$24^2)</f>
        <v>0.34692040596445178</v>
      </c>
      <c r="N56" s="17" cm="1">
        <f t="array" ref="N56">_xlfn.IFS(E56&lt;&gt;0,M56*COS($B$7),M56=M55,N55,E56=0,M56*COS($B$7))</f>
        <v>0.24530977158945386</v>
      </c>
      <c r="O56" s="9"/>
    </row>
    <row r="57" spans="4:15" x14ac:dyDescent="0.15">
      <c r="D57" s="15">
        <f>D56+'Control Panel'!$B$28</f>
        <v>5.5000000000000014E-3</v>
      </c>
      <c r="E57" s="16">
        <f t="shared" si="0"/>
        <v>0</v>
      </c>
      <c r="F57" s="62">
        <f t="shared" si="1"/>
        <v>0.03</v>
      </c>
      <c r="G57" s="122">
        <f t="shared" si="2"/>
        <v>101300</v>
      </c>
      <c r="H57" s="62">
        <f t="shared" si="3"/>
        <v>0</v>
      </c>
      <c r="I57" s="62">
        <f t="shared" si="4"/>
        <v>0</v>
      </c>
      <c r="J57" s="62">
        <f t="shared" si="5"/>
        <v>0</v>
      </c>
      <c r="K57" s="62">
        <f t="shared" si="6"/>
        <v>8822.8811229709918</v>
      </c>
      <c r="L57" s="16" cm="1">
        <f t="array" ref="L57">_xlfn.IFS(E57&lt;&gt;0,L56+K57*$B$24,E57=E56,L56,E57=0,L56+K56*$B$24)</f>
        <v>53.033141400952459</v>
      </c>
      <c r="M57" s="17" cm="1">
        <f t="array" ref="M57">_xlfn.IFS(L57&lt;&gt;L56,M56+L57*$B$24+0.5*K57*$B$24^2,L57=L56,M56,E57=0,M56+L57*$B$24+0.5*K57*$B$24^2)</f>
        <v>0.34692040596445178</v>
      </c>
      <c r="N57" s="17" cm="1">
        <f t="array" ref="N57">_xlfn.IFS(E57&lt;&gt;0,M57*COS($B$7),M57=M56,N56,E57=0,M57*COS($B$7))</f>
        <v>0.24530977158945386</v>
      </c>
      <c r="O57" s="9"/>
    </row>
    <row r="58" spans="4:15" x14ac:dyDescent="0.15">
      <c r="D58" s="15">
        <f>D57+'Control Panel'!$B$28</f>
        <v>5.6000000000000017E-3</v>
      </c>
      <c r="E58" s="16">
        <f t="shared" si="0"/>
        <v>0</v>
      </c>
      <c r="F58" s="62">
        <f t="shared" si="1"/>
        <v>0.03</v>
      </c>
      <c r="G58" s="122">
        <f t="shared" si="2"/>
        <v>101300</v>
      </c>
      <c r="H58" s="62">
        <f t="shared" si="3"/>
        <v>0</v>
      </c>
      <c r="I58" s="62">
        <f t="shared" si="4"/>
        <v>0</v>
      </c>
      <c r="J58" s="62">
        <f t="shared" si="5"/>
        <v>0</v>
      </c>
      <c r="K58" s="62">
        <f t="shared" si="6"/>
        <v>8822.8811229709918</v>
      </c>
      <c r="L58" s="16" cm="1">
        <f t="array" ref="L58">_xlfn.IFS(E58&lt;&gt;0,L57+K58*$B$24,E58=E57,L57,E58=0,L57+K57*$B$24)</f>
        <v>53.033141400952459</v>
      </c>
      <c r="M58" s="17" cm="1">
        <f t="array" ref="M58">_xlfn.IFS(L58&lt;&gt;L57,M57+L58*$B$24+0.5*K58*$B$24^2,L58=L57,M57,E58=0,M57+L58*$B$24+0.5*K58*$B$24^2)</f>
        <v>0.34692040596445178</v>
      </c>
      <c r="N58" s="17" cm="1">
        <f t="array" ref="N58">_xlfn.IFS(E58&lt;&gt;0,M58*COS($B$7),M58=M57,N57,E58=0,M58*COS($B$7))</f>
        <v>0.24530977158945386</v>
      </c>
      <c r="O58" s="9"/>
    </row>
    <row r="59" spans="4:15" x14ac:dyDescent="0.15">
      <c r="D59" s="15">
        <f>D58+'Control Panel'!$B$28</f>
        <v>5.7000000000000019E-3</v>
      </c>
      <c r="E59" s="16">
        <f t="shared" si="0"/>
        <v>0</v>
      </c>
      <c r="F59" s="62">
        <f t="shared" si="1"/>
        <v>0.03</v>
      </c>
      <c r="G59" s="122">
        <f t="shared" si="2"/>
        <v>101300</v>
      </c>
      <c r="H59" s="62">
        <f t="shared" si="3"/>
        <v>0</v>
      </c>
      <c r="I59" s="62">
        <f t="shared" si="4"/>
        <v>0</v>
      </c>
      <c r="J59" s="62">
        <f t="shared" si="5"/>
        <v>0</v>
      </c>
      <c r="K59" s="62">
        <f t="shared" si="6"/>
        <v>8822.8811229709918</v>
      </c>
      <c r="L59" s="16" cm="1">
        <f t="array" ref="L59">_xlfn.IFS(E59&lt;&gt;0,L58+K59*$B$24,E59=E58,L58,E59=0,L58+K58*$B$24)</f>
        <v>53.033141400952459</v>
      </c>
      <c r="M59" s="17" cm="1">
        <f t="array" ref="M59">_xlfn.IFS(L59&lt;&gt;L58,M58+L59*$B$24+0.5*K59*$B$24^2,L59=L58,M58,E59=0,M58+L59*$B$24+0.5*K59*$B$24^2)</f>
        <v>0.34692040596445178</v>
      </c>
      <c r="N59" s="17" cm="1">
        <f t="array" ref="N59">_xlfn.IFS(E59&lt;&gt;0,M59*COS($B$7),M59=M58,N58,E59=0,M59*COS($B$7))</f>
        <v>0.24530977158945386</v>
      </c>
      <c r="O59" s="9"/>
    </row>
    <row r="60" spans="4:15" x14ac:dyDescent="0.15">
      <c r="D60" s="15">
        <f>D59+'Control Panel'!$B$28</f>
        <v>5.8000000000000022E-3</v>
      </c>
      <c r="E60" s="16">
        <f t="shared" si="0"/>
        <v>0</v>
      </c>
      <c r="F60" s="62">
        <f t="shared" si="1"/>
        <v>0.03</v>
      </c>
      <c r="G60" s="122">
        <f t="shared" si="2"/>
        <v>101300</v>
      </c>
      <c r="H60" s="62">
        <f t="shared" si="3"/>
        <v>0</v>
      </c>
      <c r="I60" s="62">
        <f t="shared" si="4"/>
        <v>0</v>
      </c>
      <c r="J60" s="62">
        <f t="shared" si="5"/>
        <v>0</v>
      </c>
      <c r="K60" s="62">
        <f t="shared" si="6"/>
        <v>8822.8811229709918</v>
      </c>
      <c r="L60" s="16" cm="1">
        <f t="array" ref="L60">_xlfn.IFS(E60&lt;&gt;0,L59+K60*$B$24,E60=E59,L59,E60=0,L59+K59*$B$24)</f>
        <v>53.033141400952459</v>
      </c>
      <c r="M60" s="17" cm="1">
        <f t="array" ref="M60">_xlfn.IFS(L60&lt;&gt;L59,M59+L60*$B$24+0.5*K60*$B$24^2,L60=L59,M59,E60=0,M59+L60*$B$24+0.5*K60*$B$24^2)</f>
        <v>0.34692040596445178</v>
      </c>
      <c r="N60" s="17" cm="1">
        <f t="array" ref="N60">_xlfn.IFS(E60&lt;&gt;0,M60*COS($B$7),M60=M59,N59,E60=0,M60*COS($B$7))</f>
        <v>0.24530977158945386</v>
      </c>
      <c r="O60" s="9"/>
    </row>
    <row r="61" spans="4:15" x14ac:dyDescent="0.15">
      <c r="D61" s="15">
        <f>D60+'Control Panel'!$B$28</f>
        <v>5.9000000000000025E-3</v>
      </c>
      <c r="E61" s="16">
        <f t="shared" si="0"/>
        <v>0</v>
      </c>
      <c r="F61" s="62">
        <f t="shared" si="1"/>
        <v>0.03</v>
      </c>
      <c r="G61" s="122">
        <f t="shared" si="2"/>
        <v>101300</v>
      </c>
      <c r="H61" s="62">
        <f t="shared" si="3"/>
        <v>0</v>
      </c>
      <c r="I61" s="62">
        <f t="shared" si="4"/>
        <v>0</v>
      </c>
      <c r="J61" s="62">
        <f t="shared" si="5"/>
        <v>0</v>
      </c>
      <c r="K61" s="62">
        <f t="shared" si="6"/>
        <v>8822.8811229709918</v>
      </c>
      <c r="L61" s="16" cm="1">
        <f t="array" ref="L61">_xlfn.IFS(E61&lt;&gt;0,L60+K61*$B$24,E61=E60,L60,E61=0,L60+K60*$B$24)</f>
        <v>53.033141400952459</v>
      </c>
      <c r="M61" s="17" cm="1">
        <f t="array" ref="M61">_xlfn.IFS(L61&lt;&gt;L60,M60+L61*$B$24+0.5*K61*$B$24^2,L61=L60,M60,E61=0,M60+L61*$B$24+0.5*K61*$B$24^2)</f>
        <v>0.34692040596445178</v>
      </c>
      <c r="N61" s="17" cm="1">
        <f t="array" ref="N61">_xlfn.IFS(E61&lt;&gt;0,M61*COS($B$7),M61=M60,N60,E61=0,M61*COS($B$7))</f>
        <v>0.24530977158945386</v>
      </c>
      <c r="O61" s="9"/>
    </row>
    <row r="62" spans="4:15" x14ac:dyDescent="0.15">
      <c r="D62" s="15">
        <f>D61+'Control Panel'!$B$28</f>
        <v>6.0000000000000027E-3</v>
      </c>
      <c r="E62" s="16">
        <f t="shared" si="0"/>
        <v>0</v>
      </c>
      <c r="F62" s="62">
        <f t="shared" si="1"/>
        <v>0.03</v>
      </c>
      <c r="G62" s="122">
        <f t="shared" si="2"/>
        <v>101300</v>
      </c>
      <c r="H62" s="62">
        <f t="shared" si="3"/>
        <v>0</v>
      </c>
      <c r="I62" s="62">
        <f t="shared" si="4"/>
        <v>0</v>
      </c>
      <c r="J62" s="62">
        <f t="shared" si="5"/>
        <v>0</v>
      </c>
      <c r="K62" s="62">
        <f t="shared" si="6"/>
        <v>8822.8811229709918</v>
      </c>
      <c r="L62" s="16" cm="1">
        <f t="array" ref="L62">_xlfn.IFS(E62&lt;&gt;0,L61+K62*$B$24,E62=E61,L61,E62=0,L61+K61*$B$24)</f>
        <v>53.033141400952459</v>
      </c>
      <c r="M62" s="17" cm="1">
        <f t="array" ref="M62">_xlfn.IFS(L62&lt;&gt;L61,M61+L62*$B$24+0.5*K62*$B$24^2,L62=L61,M61,E62=0,M61+L62*$B$24+0.5*K62*$B$24^2)</f>
        <v>0.34692040596445178</v>
      </c>
      <c r="N62" s="17" cm="1">
        <f t="array" ref="N62">_xlfn.IFS(E62&lt;&gt;0,M62*COS($B$7),M62=M61,N61,E62=0,M62*COS($B$7))</f>
        <v>0.24530977158945386</v>
      </c>
      <c r="O62" s="9"/>
    </row>
    <row r="63" spans="4:15" x14ac:dyDescent="0.15">
      <c r="D63" s="15">
        <f>D62+'Control Panel'!$B$28</f>
        <v>6.100000000000003E-3</v>
      </c>
      <c r="E63" s="16">
        <f t="shared" si="0"/>
        <v>0</v>
      </c>
      <c r="F63" s="62">
        <f t="shared" si="1"/>
        <v>0.03</v>
      </c>
      <c r="G63" s="122">
        <f t="shared" si="2"/>
        <v>101300</v>
      </c>
      <c r="H63" s="62">
        <f t="shared" si="3"/>
        <v>0</v>
      </c>
      <c r="I63" s="62">
        <f t="shared" si="4"/>
        <v>0</v>
      </c>
      <c r="J63" s="62">
        <f t="shared" si="5"/>
        <v>0</v>
      </c>
      <c r="K63" s="62">
        <f t="shared" si="6"/>
        <v>8822.8811229709918</v>
      </c>
      <c r="L63" s="16" cm="1">
        <f t="array" ref="L63">_xlfn.IFS(E63&lt;&gt;0,L62+K63*$B$24,E63=E62,L62,E63=0,L62+K62*$B$24)</f>
        <v>53.033141400952459</v>
      </c>
      <c r="M63" s="17" cm="1">
        <f t="array" ref="M63">_xlfn.IFS(L63&lt;&gt;L62,M62+L63*$B$24+0.5*K63*$B$24^2,L63=L62,M62,E63=0,M62+L63*$B$24+0.5*K63*$B$24^2)</f>
        <v>0.34692040596445178</v>
      </c>
      <c r="N63" s="17" cm="1">
        <f t="array" ref="N63">_xlfn.IFS(E63&lt;&gt;0,M63*COS($B$7),M63=M62,N62,E63=0,M63*COS($B$7))</f>
        <v>0.24530977158945386</v>
      </c>
      <c r="O63" s="9"/>
    </row>
    <row r="64" spans="4:15" x14ac:dyDescent="0.15">
      <c r="D64" s="15">
        <f>D63+'Control Panel'!$B$28</f>
        <v>6.2000000000000033E-3</v>
      </c>
      <c r="E64" s="16">
        <f t="shared" si="0"/>
        <v>0</v>
      </c>
      <c r="F64" s="62">
        <f t="shared" si="1"/>
        <v>0.03</v>
      </c>
      <c r="G64" s="122">
        <f t="shared" si="2"/>
        <v>101300</v>
      </c>
      <c r="H64" s="62">
        <f t="shared" si="3"/>
        <v>0</v>
      </c>
      <c r="I64" s="62">
        <f t="shared" si="4"/>
        <v>0</v>
      </c>
      <c r="J64" s="62">
        <f t="shared" si="5"/>
        <v>0</v>
      </c>
      <c r="K64" s="62">
        <f t="shared" si="6"/>
        <v>8822.8811229709918</v>
      </c>
      <c r="L64" s="16" cm="1">
        <f t="array" ref="L64">_xlfn.IFS(E64&lt;&gt;0,L63+K64*$B$24,E64=E63,L63,E64=0,L63+K63*$B$24)</f>
        <v>53.033141400952459</v>
      </c>
      <c r="M64" s="17" cm="1">
        <f t="array" ref="M64">_xlfn.IFS(L64&lt;&gt;L63,M63+L64*$B$24+0.5*K64*$B$24^2,L64=L63,M63,E64=0,M63+L64*$B$24+0.5*K64*$B$24^2)</f>
        <v>0.34692040596445178</v>
      </c>
      <c r="N64" s="17" cm="1">
        <f t="array" ref="N64">_xlfn.IFS(E64&lt;&gt;0,M64*COS($B$7),M64=M63,N63,E64=0,M64*COS($B$7))</f>
        <v>0.24530977158945386</v>
      </c>
      <c r="O64" s="9"/>
    </row>
    <row r="65" spans="4:15" x14ac:dyDescent="0.15">
      <c r="D65" s="15">
        <f>D64+'Control Panel'!$B$28</f>
        <v>6.3000000000000035E-3</v>
      </c>
      <c r="E65" s="16">
        <f t="shared" si="0"/>
        <v>0</v>
      </c>
      <c r="F65" s="62">
        <f t="shared" si="1"/>
        <v>0.03</v>
      </c>
      <c r="G65" s="122">
        <f t="shared" si="2"/>
        <v>101300</v>
      </c>
      <c r="H65" s="62">
        <f t="shared" si="3"/>
        <v>0</v>
      </c>
      <c r="I65" s="62">
        <f t="shared" si="4"/>
        <v>0</v>
      </c>
      <c r="J65" s="62">
        <f t="shared" si="5"/>
        <v>0</v>
      </c>
      <c r="K65" s="62">
        <f t="shared" si="6"/>
        <v>8822.8811229709918</v>
      </c>
      <c r="L65" s="16" cm="1">
        <f t="array" ref="L65">_xlfn.IFS(E65&lt;&gt;0,L64+K65*$B$24,E65=E64,L64,E65=0,L64+K64*$B$24)</f>
        <v>53.033141400952459</v>
      </c>
      <c r="M65" s="17" cm="1">
        <f t="array" ref="M65">_xlfn.IFS(L65&lt;&gt;L64,M64+L65*$B$24+0.5*K65*$B$24^2,L65=L64,M64,E65=0,M64+L65*$B$24+0.5*K65*$B$24^2)</f>
        <v>0.34692040596445178</v>
      </c>
      <c r="N65" s="17" cm="1">
        <f t="array" ref="N65">_xlfn.IFS(E65&lt;&gt;0,M65*COS($B$7),M65=M64,N64,E65=0,M65*COS($B$7))</f>
        <v>0.24530977158945386</v>
      </c>
      <c r="O65" s="9"/>
    </row>
    <row r="66" spans="4:15" x14ac:dyDescent="0.15">
      <c r="D66" s="15">
        <f>D65+'Control Panel'!$B$28</f>
        <v>6.4000000000000038E-3</v>
      </c>
      <c r="E66" s="16">
        <f t="shared" si="0"/>
        <v>0</v>
      </c>
      <c r="F66" s="62">
        <f t="shared" si="1"/>
        <v>0.03</v>
      </c>
      <c r="G66" s="122">
        <f t="shared" si="2"/>
        <v>101300</v>
      </c>
      <c r="H66" s="62">
        <f t="shared" si="3"/>
        <v>0</v>
      </c>
      <c r="I66" s="62">
        <f t="shared" si="4"/>
        <v>0</v>
      </c>
      <c r="J66" s="62">
        <f t="shared" si="5"/>
        <v>0</v>
      </c>
      <c r="K66" s="62">
        <f t="shared" si="6"/>
        <v>8822.8811229709918</v>
      </c>
      <c r="L66" s="16" cm="1">
        <f t="array" ref="L66">_xlfn.IFS(E66&lt;&gt;0,L65+K66*$B$24,E66=E65,L65,E66=0,L65+K65*$B$24)</f>
        <v>53.033141400952459</v>
      </c>
      <c r="M66" s="17" cm="1">
        <f t="array" ref="M66">_xlfn.IFS(L66&lt;&gt;L65,M65+L66*$B$24+0.5*K66*$B$24^2,L66=L65,M65,E66=0,M65+L66*$B$24+0.5*K66*$B$24^2)</f>
        <v>0.34692040596445178</v>
      </c>
      <c r="N66" s="17" cm="1">
        <f t="array" ref="N66">_xlfn.IFS(E66&lt;&gt;0,M66*COS($B$7),M66=M65,N65,E66=0,M66*COS($B$7))</f>
        <v>0.24530977158945386</v>
      </c>
      <c r="O66" s="9"/>
    </row>
    <row r="67" spans="4:15" x14ac:dyDescent="0.15">
      <c r="D67" s="15">
        <f>D66+'Control Panel'!$B$28</f>
        <v>6.500000000000004E-3</v>
      </c>
      <c r="E67" s="16">
        <f t="shared" si="0"/>
        <v>0</v>
      </c>
      <c r="F67" s="62">
        <f t="shared" si="1"/>
        <v>0.03</v>
      </c>
      <c r="G67" s="122">
        <f t="shared" si="2"/>
        <v>101300</v>
      </c>
      <c r="H67" s="62">
        <f t="shared" si="3"/>
        <v>0</v>
      </c>
      <c r="I67" s="62">
        <f t="shared" si="4"/>
        <v>0</v>
      </c>
      <c r="J67" s="62">
        <f t="shared" si="5"/>
        <v>0</v>
      </c>
      <c r="K67" s="62">
        <f t="shared" si="6"/>
        <v>8822.8811229709918</v>
      </c>
      <c r="L67" s="16" cm="1">
        <f t="array" ref="L67">_xlfn.IFS(E67&lt;&gt;0,L66+K67*$B$24,E67=E66,L66,E67=0,L66+K66*$B$24)</f>
        <v>53.033141400952459</v>
      </c>
      <c r="M67" s="17" cm="1">
        <f t="array" ref="M67">_xlfn.IFS(L67&lt;&gt;L66,M66+L67*$B$24+0.5*K67*$B$24^2,L67=L66,M66,E67=0,M66+L67*$B$24+0.5*K67*$B$24^2)</f>
        <v>0.34692040596445178</v>
      </c>
      <c r="N67" s="17" cm="1">
        <f t="array" ref="N67">_xlfn.IFS(E67&lt;&gt;0,M67*COS($B$7),M67=M66,N66,E67=0,M67*COS($B$7))</f>
        <v>0.24530977158945386</v>
      </c>
      <c r="O67" s="9"/>
    </row>
    <row r="68" spans="4:15" x14ac:dyDescent="0.15">
      <c r="D68" s="15">
        <f>D67+'Control Panel'!$B$28</f>
        <v>6.6000000000000043E-3</v>
      </c>
      <c r="E68" s="16">
        <f t="shared" ref="E68:E131" si="7">IF(E67&gt;J67*$B$24,E67-J67*$B$24,0)</f>
        <v>0</v>
      </c>
      <c r="F68" s="62">
        <f t="shared" ref="F68:F131" si="8">E68+$B$6</f>
        <v>0.03</v>
      </c>
      <c r="G68" s="122">
        <f t="shared" ref="G68:G131" si="9">IF(E68&lt;&gt;0,$B$10*($B$9/($B$9+($E$2/$B$21-E68/$B$21)))^$B$22,$B$20)</f>
        <v>101300</v>
      </c>
      <c r="H68" s="62">
        <f t="shared" ref="H68:H131" si="10">IF(E68&lt;&gt;0,H67-J67*$B$24/$B$21,0)</f>
        <v>0</v>
      </c>
      <c r="I68" s="62">
        <f t="shared" ref="I68:I131" si="11">IF(E68&lt;&gt;0,-SQRT(2*(G68-$B$20)/$B$21),0)</f>
        <v>0</v>
      </c>
      <c r="J68" s="62">
        <f t="shared" ref="J68:J131" si="12">IF(E68&lt;&gt;0,PI()*$B$23^2*$B$21*(-I68),0)</f>
        <v>0</v>
      </c>
      <c r="K68" s="62">
        <f t="shared" ref="K68:K131" si="13">IF(E68&lt;&gt;0,(-$B$19*L67^2-J68*I68)/F68,K67)</f>
        <v>8822.8811229709918</v>
      </c>
      <c r="L68" s="16" cm="1">
        <f t="array" ref="L68">_xlfn.IFS(E68&lt;&gt;0,L67+K68*$B$24,E68=E67,L67,E68=0,L67+K67*$B$24)</f>
        <v>53.033141400952459</v>
      </c>
      <c r="M68" s="17" cm="1">
        <f t="array" ref="M68">_xlfn.IFS(L68&lt;&gt;L67,M67+L68*$B$24+0.5*K68*$B$24^2,L68=L67,M67,E68=0,M67+L68*$B$24+0.5*K68*$B$24^2)</f>
        <v>0.34692040596445178</v>
      </c>
      <c r="N68" s="17" cm="1">
        <f t="array" ref="N68">_xlfn.IFS(E68&lt;&gt;0,M68*COS($B$7),M68=M67,N67,E68=0,M68*COS($B$7))</f>
        <v>0.24530977158945386</v>
      </c>
      <c r="O68" s="9"/>
    </row>
    <row r="69" spans="4:15" x14ac:dyDescent="0.15">
      <c r="D69" s="15">
        <f>D68+'Control Panel'!$B$28</f>
        <v>6.7000000000000046E-3</v>
      </c>
      <c r="E69" s="16">
        <f t="shared" si="7"/>
        <v>0</v>
      </c>
      <c r="F69" s="62">
        <f t="shared" si="8"/>
        <v>0.03</v>
      </c>
      <c r="G69" s="122">
        <f t="shared" si="9"/>
        <v>101300</v>
      </c>
      <c r="H69" s="62">
        <f t="shared" si="10"/>
        <v>0</v>
      </c>
      <c r="I69" s="62">
        <f t="shared" si="11"/>
        <v>0</v>
      </c>
      <c r="J69" s="62">
        <f t="shared" si="12"/>
        <v>0</v>
      </c>
      <c r="K69" s="62">
        <f t="shared" si="13"/>
        <v>8822.8811229709918</v>
      </c>
      <c r="L69" s="16" cm="1">
        <f t="array" ref="L69">_xlfn.IFS(E69&lt;&gt;0,L68+K69*$B$24,E69=E68,L68,E69=0,L68+K68*$B$24)</f>
        <v>53.033141400952459</v>
      </c>
      <c r="M69" s="17" cm="1">
        <f t="array" ref="M69">_xlfn.IFS(L69&lt;&gt;L68,M68+L69*$B$24+0.5*K69*$B$24^2,L69=L68,M68,E69=0,M68+L69*$B$24+0.5*K69*$B$24^2)</f>
        <v>0.34692040596445178</v>
      </c>
      <c r="N69" s="17" cm="1">
        <f t="array" ref="N69">_xlfn.IFS(E69&lt;&gt;0,M69*COS($B$7),M69=M68,N68,E69=0,M69*COS($B$7))</f>
        <v>0.24530977158945386</v>
      </c>
      <c r="O69" s="9"/>
    </row>
    <row r="70" spans="4:15" x14ac:dyDescent="0.15">
      <c r="D70" s="15">
        <f>D69+'Control Panel'!$B$28</f>
        <v>6.8000000000000048E-3</v>
      </c>
      <c r="E70" s="16">
        <f t="shared" si="7"/>
        <v>0</v>
      </c>
      <c r="F70" s="62">
        <f t="shared" si="8"/>
        <v>0.03</v>
      </c>
      <c r="G70" s="122">
        <f t="shared" si="9"/>
        <v>101300</v>
      </c>
      <c r="H70" s="62">
        <f t="shared" si="10"/>
        <v>0</v>
      </c>
      <c r="I70" s="62">
        <f t="shared" si="11"/>
        <v>0</v>
      </c>
      <c r="J70" s="62">
        <f t="shared" si="12"/>
        <v>0</v>
      </c>
      <c r="K70" s="62">
        <f t="shared" si="13"/>
        <v>8822.8811229709918</v>
      </c>
      <c r="L70" s="16" cm="1">
        <f t="array" ref="L70">_xlfn.IFS(E70&lt;&gt;0,L69+K70*$B$24,E70=E69,L69,E70=0,L69+K69*$B$24)</f>
        <v>53.033141400952459</v>
      </c>
      <c r="M70" s="17" cm="1">
        <f t="array" ref="M70">_xlfn.IFS(L70&lt;&gt;L69,M69+L70*$B$24+0.5*K70*$B$24^2,L70=L69,M69,E70=0,M69+L70*$B$24+0.5*K70*$B$24^2)</f>
        <v>0.34692040596445178</v>
      </c>
      <c r="N70" s="17" cm="1">
        <f t="array" ref="N70">_xlfn.IFS(E70&lt;&gt;0,M70*COS($B$7),M70=M69,N69,E70=0,M70*COS($B$7))</f>
        <v>0.24530977158945386</v>
      </c>
      <c r="O70" s="9"/>
    </row>
    <row r="71" spans="4:15" x14ac:dyDescent="0.15">
      <c r="D71" s="15">
        <f>D70+'Control Panel'!$B$28</f>
        <v>6.9000000000000051E-3</v>
      </c>
      <c r="E71" s="16">
        <f t="shared" si="7"/>
        <v>0</v>
      </c>
      <c r="F71" s="62">
        <f t="shared" si="8"/>
        <v>0.03</v>
      </c>
      <c r="G71" s="122">
        <f t="shared" si="9"/>
        <v>101300</v>
      </c>
      <c r="H71" s="62">
        <f t="shared" si="10"/>
        <v>0</v>
      </c>
      <c r="I71" s="62">
        <f t="shared" si="11"/>
        <v>0</v>
      </c>
      <c r="J71" s="62">
        <f t="shared" si="12"/>
        <v>0</v>
      </c>
      <c r="K71" s="62">
        <f t="shared" si="13"/>
        <v>8822.8811229709918</v>
      </c>
      <c r="L71" s="16" cm="1">
        <f t="array" ref="L71">_xlfn.IFS(E71&lt;&gt;0,L70+K71*$B$24,E71=E70,L70,E71=0,L70+K70*$B$24)</f>
        <v>53.033141400952459</v>
      </c>
      <c r="M71" s="17" cm="1">
        <f t="array" ref="M71">_xlfn.IFS(L71&lt;&gt;L70,M70+L71*$B$24+0.5*K71*$B$24^2,L71=L70,M70,E71=0,M70+L71*$B$24+0.5*K71*$B$24^2)</f>
        <v>0.34692040596445178</v>
      </c>
      <c r="N71" s="17" cm="1">
        <f t="array" ref="N71">_xlfn.IFS(E71&lt;&gt;0,M71*COS($B$7),M71=M70,N70,E71=0,M71*COS($B$7))</f>
        <v>0.24530977158945386</v>
      </c>
      <c r="O71" s="9"/>
    </row>
    <row r="72" spans="4:15" x14ac:dyDescent="0.15">
      <c r="D72" s="15">
        <f>D71+'Control Panel'!$B$28</f>
        <v>7.0000000000000053E-3</v>
      </c>
      <c r="E72" s="16">
        <f t="shared" si="7"/>
        <v>0</v>
      </c>
      <c r="F72" s="62">
        <f t="shared" si="8"/>
        <v>0.03</v>
      </c>
      <c r="G72" s="122">
        <f t="shared" si="9"/>
        <v>101300</v>
      </c>
      <c r="H72" s="62">
        <f t="shared" si="10"/>
        <v>0</v>
      </c>
      <c r="I72" s="62">
        <f t="shared" si="11"/>
        <v>0</v>
      </c>
      <c r="J72" s="62">
        <f t="shared" si="12"/>
        <v>0</v>
      </c>
      <c r="K72" s="62">
        <f t="shared" si="13"/>
        <v>8822.8811229709918</v>
      </c>
      <c r="L72" s="16" cm="1">
        <f t="array" ref="L72">_xlfn.IFS(E72&lt;&gt;0,L71+K72*$B$24,E72=E71,L71,E72=0,L71+K71*$B$24)</f>
        <v>53.033141400952459</v>
      </c>
      <c r="M72" s="17" cm="1">
        <f t="array" ref="M72">_xlfn.IFS(L72&lt;&gt;L71,M71+L72*$B$24+0.5*K72*$B$24^2,L72=L71,M71,E72=0,M71+L72*$B$24+0.5*K72*$B$24^2)</f>
        <v>0.34692040596445178</v>
      </c>
      <c r="N72" s="17" cm="1">
        <f t="array" ref="N72">_xlfn.IFS(E72&lt;&gt;0,M72*COS($B$7),M72=M71,N71,E72=0,M72*COS($B$7))</f>
        <v>0.24530977158945386</v>
      </c>
      <c r="O72" s="9"/>
    </row>
    <row r="73" spans="4:15" x14ac:dyDescent="0.15">
      <c r="D73" s="15">
        <f>D72+'Control Panel'!$B$28</f>
        <v>7.1000000000000056E-3</v>
      </c>
      <c r="E73" s="16">
        <f t="shared" si="7"/>
        <v>0</v>
      </c>
      <c r="F73" s="62">
        <f t="shared" si="8"/>
        <v>0.03</v>
      </c>
      <c r="G73" s="122">
        <f t="shared" si="9"/>
        <v>101300</v>
      </c>
      <c r="H73" s="62">
        <f t="shared" si="10"/>
        <v>0</v>
      </c>
      <c r="I73" s="62">
        <f t="shared" si="11"/>
        <v>0</v>
      </c>
      <c r="J73" s="62">
        <f t="shared" si="12"/>
        <v>0</v>
      </c>
      <c r="K73" s="62">
        <f t="shared" si="13"/>
        <v>8822.8811229709918</v>
      </c>
      <c r="L73" s="16" cm="1">
        <f t="array" ref="L73">_xlfn.IFS(E73&lt;&gt;0,L72+K73*$B$24,E73=E72,L72,E73=0,L72+K72*$B$24)</f>
        <v>53.033141400952459</v>
      </c>
      <c r="M73" s="17" cm="1">
        <f t="array" ref="M73">_xlfn.IFS(L73&lt;&gt;L72,M72+L73*$B$24+0.5*K73*$B$24^2,L73=L72,M72,E73=0,M72+L73*$B$24+0.5*K73*$B$24^2)</f>
        <v>0.34692040596445178</v>
      </c>
      <c r="N73" s="17" cm="1">
        <f t="array" ref="N73">_xlfn.IFS(E73&lt;&gt;0,M73*COS($B$7),M73=M72,N72,E73=0,M73*COS($B$7))</f>
        <v>0.24530977158945386</v>
      </c>
      <c r="O73" s="9"/>
    </row>
    <row r="74" spans="4:15" x14ac:dyDescent="0.15">
      <c r="D74" s="15">
        <f>D73+'Control Panel'!$B$28</f>
        <v>7.2000000000000059E-3</v>
      </c>
      <c r="E74" s="16">
        <f t="shared" si="7"/>
        <v>0</v>
      </c>
      <c r="F74" s="62">
        <f t="shared" si="8"/>
        <v>0.03</v>
      </c>
      <c r="G74" s="122">
        <f t="shared" si="9"/>
        <v>101300</v>
      </c>
      <c r="H74" s="62">
        <f t="shared" si="10"/>
        <v>0</v>
      </c>
      <c r="I74" s="62">
        <f t="shared" si="11"/>
        <v>0</v>
      </c>
      <c r="J74" s="62">
        <f t="shared" si="12"/>
        <v>0</v>
      </c>
      <c r="K74" s="62">
        <f t="shared" si="13"/>
        <v>8822.8811229709918</v>
      </c>
      <c r="L74" s="16" cm="1">
        <f t="array" ref="L74">_xlfn.IFS(E74&lt;&gt;0,L73+K74*$B$24,E74=E73,L73,E74=0,L73+K73*$B$24)</f>
        <v>53.033141400952459</v>
      </c>
      <c r="M74" s="17" cm="1">
        <f t="array" ref="M74">_xlfn.IFS(L74&lt;&gt;L73,M73+L74*$B$24+0.5*K74*$B$24^2,L74=L73,M73,E74=0,M73+L74*$B$24+0.5*K74*$B$24^2)</f>
        <v>0.34692040596445178</v>
      </c>
      <c r="N74" s="17" cm="1">
        <f t="array" ref="N74">_xlfn.IFS(E74&lt;&gt;0,M74*COS($B$7),M74=M73,N73,E74=0,M74*COS($B$7))</f>
        <v>0.24530977158945386</v>
      </c>
      <c r="O74" s="9"/>
    </row>
    <row r="75" spans="4:15" x14ac:dyDescent="0.15">
      <c r="D75" s="15">
        <f>D74+'Control Panel'!$B$28</f>
        <v>7.3000000000000061E-3</v>
      </c>
      <c r="E75" s="16">
        <f t="shared" si="7"/>
        <v>0</v>
      </c>
      <c r="F75" s="62">
        <f t="shared" si="8"/>
        <v>0.03</v>
      </c>
      <c r="G75" s="122">
        <f t="shared" si="9"/>
        <v>101300</v>
      </c>
      <c r="H75" s="62">
        <f t="shared" si="10"/>
        <v>0</v>
      </c>
      <c r="I75" s="62">
        <f t="shared" si="11"/>
        <v>0</v>
      </c>
      <c r="J75" s="62">
        <f t="shared" si="12"/>
        <v>0</v>
      </c>
      <c r="K75" s="62">
        <f t="shared" si="13"/>
        <v>8822.8811229709918</v>
      </c>
      <c r="L75" s="16" cm="1">
        <f t="array" ref="L75">_xlfn.IFS(E75&lt;&gt;0,L74+K75*$B$24,E75=E74,L74,E75=0,L74+K74*$B$24)</f>
        <v>53.033141400952459</v>
      </c>
      <c r="M75" s="17" cm="1">
        <f t="array" ref="M75">_xlfn.IFS(L75&lt;&gt;L74,M74+L75*$B$24+0.5*K75*$B$24^2,L75=L74,M74,E75=0,M74+L75*$B$24+0.5*K75*$B$24^2)</f>
        <v>0.34692040596445178</v>
      </c>
      <c r="N75" s="17" cm="1">
        <f t="array" ref="N75">_xlfn.IFS(E75&lt;&gt;0,M75*COS($B$7),M75=M74,N74,E75=0,M75*COS($B$7))</f>
        <v>0.24530977158945386</v>
      </c>
      <c r="O75" s="9"/>
    </row>
    <row r="76" spans="4:15" x14ac:dyDescent="0.15">
      <c r="D76" s="15">
        <f>D75+'Control Panel'!$B$28</f>
        <v>7.4000000000000064E-3</v>
      </c>
      <c r="E76" s="16">
        <f t="shared" si="7"/>
        <v>0</v>
      </c>
      <c r="F76" s="62">
        <f t="shared" si="8"/>
        <v>0.03</v>
      </c>
      <c r="G76" s="122">
        <f t="shared" si="9"/>
        <v>101300</v>
      </c>
      <c r="H76" s="62">
        <f t="shared" si="10"/>
        <v>0</v>
      </c>
      <c r="I76" s="62">
        <f t="shared" si="11"/>
        <v>0</v>
      </c>
      <c r="J76" s="62">
        <f t="shared" si="12"/>
        <v>0</v>
      </c>
      <c r="K76" s="62">
        <f t="shared" si="13"/>
        <v>8822.8811229709918</v>
      </c>
      <c r="L76" s="16" cm="1">
        <f t="array" ref="L76">_xlfn.IFS(E76&lt;&gt;0,L75+K76*$B$24,E76=E75,L75,E76=0,L75+K75*$B$24)</f>
        <v>53.033141400952459</v>
      </c>
      <c r="M76" s="17" cm="1">
        <f t="array" ref="M76">_xlfn.IFS(L76&lt;&gt;L75,M75+L76*$B$24+0.5*K76*$B$24^2,L76=L75,M75,E76=0,M75+L76*$B$24+0.5*K76*$B$24^2)</f>
        <v>0.34692040596445178</v>
      </c>
      <c r="N76" s="17" cm="1">
        <f t="array" ref="N76">_xlfn.IFS(E76&lt;&gt;0,M76*COS($B$7),M76=M75,N75,E76=0,M76*COS($B$7))</f>
        <v>0.24530977158945386</v>
      </c>
      <c r="O76" s="9"/>
    </row>
    <row r="77" spans="4:15" x14ac:dyDescent="0.15">
      <c r="D77" s="15">
        <f>D76+'Control Panel'!$B$28</f>
        <v>7.5000000000000067E-3</v>
      </c>
      <c r="E77" s="16">
        <f t="shared" si="7"/>
        <v>0</v>
      </c>
      <c r="F77" s="62">
        <f t="shared" si="8"/>
        <v>0.03</v>
      </c>
      <c r="G77" s="122">
        <f t="shared" si="9"/>
        <v>101300</v>
      </c>
      <c r="H77" s="62">
        <f t="shared" si="10"/>
        <v>0</v>
      </c>
      <c r="I77" s="62">
        <f t="shared" si="11"/>
        <v>0</v>
      </c>
      <c r="J77" s="62">
        <f t="shared" si="12"/>
        <v>0</v>
      </c>
      <c r="K77" s="62">
        <f t="shared" si="13"/>
        <v>8822.8811229709918</v>
      </c>
      <c r="L77" s="16" cm="1">
        <f t="array" ref="L77">_xlfn.IFS(E77&lt;&gt;0,L76+K77*$B$24,E77=E76,L76,E77=0,L76+K76*$B$24)</f>
        <v>53.033141400952459</v>
      </c>
      <c r="M77" s="17" cm="1">
        <f t="array" ref="M77">_xlfn.IFS(L77&lt;&gt;L76,M76+L77*$B$24+0.5*K77*$B$24^2,L77=L76,M76,E77=0,M76+L77*$B$24+0.5*K77*$B$24^2)</f>
        <v>0.34692040596445178</v>
      </c>
      <c r="N77" s="17" cm="1">
        <f t="array" ref="N77">_xlfn.IFS(E77&lt;&gt;0,M77*COS($B$7),M77=M76,N76,E77=0,M77*COS($B$7))</f>
        <v>0.24530977158945386</v>
      </c>
      <c r="O77" s="9"/>
    </row>
    <row r="78" spans="4:15" x14ac:dyDescent="0.15">
      <c r="D78" s="15">
        <f>D77+'Control Panel'!$B$28</f>
        <v>7.6000000000000069E-3</v>
      </c>
      <c r="E78" s="16">
        <f t="shared" si="7"/>
        <v>0</v>
      </c>
      <c r="F78" s="62">
        <f t="shared" si="8"/>
        <v>0.03</v>
      </c>
      <c r="G78" s="122">
        <f t="shared" si="9"/>
        <v>101300</v>
      </c>
      <c r="H78" s="62">
        <f t="shared" si="10"/>
        <v>0</v>
      </c>
      <c r="I78" s="62">
        <f t="shared" si="11"/>
        <v>0</v>
      </c>
      <c r="J78" s="62">
        <f t="shared" si="12"/>
        <v>0</v>
      </c>
      <c r="K78" s="62">
        <f t="shared" si="13"/>
        <v>8822.8811229709918</v>
      </c>
      <c r="L78" s="16" cm="1">
        <f t="array" ref="L78">_xlfn.IFS(E78&lt;&gt;0,L77+K78*$B$24,E78=E77,L77,E78=0,L77+K77*$B$24)</f>
        <v>53.033141400952459</v>
      </c>
      <c r="M78" s="17" cm="1">
        <f t="array" ref="M78">_xlfn.IFS(L78&lt;&gt;L77,M77+L78*$B$24+0.5*K78*$B$24^2,L78=L77,M77,E78=0,M77+L78*$B$24+0.5*K78*$B$24^2)</f>
        <v>0.34692040596445178</v>
      </c>
      <c r="N78" s="17" cm="1">
        <f t="array" ref="N78">_xlfn.IFS(E78&lt;&gt;0,M78*COS($B$7),M78=M77,N77,E78=0,M78*COS($B$7))</f>
        <v>0.24530977158945386</v>
      </c>
      <c r="O78" s="9"/>
    </row>
    <row r="79" spans="4:15" x14ac:dyDescent="0.15">
      <c r="D79" s="15">
        <f>D78+'Control Panel'!$B$28</f>
        <v>7.7000000000000072E-3</v>
      </c>
      <c r="E79" s="16">
        <f t="shared" si="7"/>
        <v>0</v>
      </c>
      <c r="F79" s="62">
        <f t="shared" si="8"/>
        <v>0.03</v>
      </c>
      <c r="G79" s="122">
        <f t="shared" si="9"/>
        <v>101300</v>
      </c>
      <c r="H79" s="62">
        <f t="shared" si="10"/>
        <v>0</v>
      </c>
      <c r="I79" s="62">
        <f t="shared" si="11"/>
        <v>0</v>
      </c>
      <c r="J79" s="62">
        <f t="shared" si="12"/>
        <v>0</v>
      </c>
      <c r="K79" s="62">
        <f t="shared" si="13"/>
        <v>8822.8811229709918</v>
      </c>
      <c r="L79" s="16" cm="1">
        <f t="array" ref="L79">_xlfn.IFS(E79&lt;&gt;0,L78+K79*$B$24,E79=E78,L78,E79=0,L78+K78*$B$24)</f>
        <v>53.033141400952459</v>
      </c>
      <c r="M79" s="17" cm="1">
        <f t="array" ref="M79">_xlfn.IFS(L79&lt;&gt;L78,M78+L79*$B$24+0.5*K79*$B$24^2,L79=L78,M78,E79=0,M78+L79*$B$24+0.5*K79*$B$24^2)</f>
        <v>0.34692040596445178</v>
      </c>
      <c r="N79" s="17" cm="1">
        <f t="array" ref="N79">_xlfn.IFS(E79&lt;&gt;0,M79*COS($B$7),M79=M78,N78,E79=0,M79*COS($B$7))</f>
        <v>0.24530977158945386</v>
      </c>
      <c r="O79" s="9"/>
    </row>
    <row r="80" spans="4:15" x14ac:dyDescent="0.15">
      <c r="D80" s="15">
        <f>D79+'Control Panel'!$B$28</f>
        <v>7.8000000000000074E-3</v>
      </c>
      <c r="E80" s="16">
        <f t="shared" si="7"/>
        <v>0</v>
      </c>
      <c r="F80" s="62">
        <f t="shared" si="8"/>
        <v>0.03</v>
      </c>
      <c r="G80" s="122">
        <f t="shared" si="9"/>
        <v>101300</v>
      </c>
      <c r="H80" s="62">
        <f t="shared" si="10"/>
        <v>0</v>
      </c>
      <c r="I80" s="62">
        <f t="shared" si="11"/>
        <v>0</v>
      </c>
      <c r="J80" s="62">
        <f t="shared" si="12"/>
        <v>0</v>
      </c>
      <c r="K80" s="62">
        <f t="shared" si="13"/>
        <v>8822.8811229709918</v>
      </c>
      <c r="L80" s="16" cm="1">
        <f t="array" ref="L80">_xlfn.IFS(E80&lt;&gt;0,L79+K80*$B$24,E80=E79,L79,E80=0,L79+K79*$B$24)</f>
        <v>53.033141400952459</v>
      </c>
      <c r="M80" s="17" cm="1">
        <f t="array" ref="M80">_xlfn.IFS(L80&lt;&gt;L79,M79+L80*$B$24+0.5*K80*$B$24^2,L80=L79,M79,E80=0,M79+L80*$B$24+0.5*K80*$B$24^2)</f>
        <v>0.34692040596445178</v>
      </c>
      <c r="N80" s="17" cm="1">
        <f t="array" ref="N80">_xlfn.IFS(E80&lt;&gt;0,M80*COS($B$7),M80=M79,N79,E80=0,M80*COS($B$7))</f>
        <v>0.24530977158945386</v>
      </c>
      <c r="O80" s="9"/>
    </row>
    <row r="81" spans="4:15" x14ac:dyDescent="0.15">
      <c r="D81" s="15">
        <f>D80+'Control Panel'!$B$28</f>
        <v>7.9000000000000077E-3</v>
      </c>
      <c r="E81" s="16">
        <f t="shared" si="7"/>
        <v>0</v>
      </c>
      <c r="F81" s="62">
        <f t="shared" si="8"/>
        <v>0.03</v>
      </c>
      <c r="G81" s="122">
        <f t="shared" si="9"/>
        <v>101300</v>
      </c>
      <c r="H81" s="62">
        <f t="shared" si="10"/>
        <v>0</v>
      </c>
      <c r="I81" s="62">
        <f t="shared" si="11"/>
        <v>0</v>
      </c>
      <c r="J81" s="62">
        <f t="shared" si="12"/>
        <v>0</v>
      </c>
      <c r="K81" s="62">
        <f t="shared" si="13"/>
        <v>8822.8811229709918</v>
      </c>
      <c r="L81" s="16" cm="1">
        <f t="array" ref="L81">_xlfn.IFS(E81&lt;&gt;0,L80+K81*$B$24,E81=E80,L80,E81=0,L80+K80*$B$24)</f>
        <v>53.033141400952459</v>
      </c>
      <c r="M81" s="17" cm="1">
        <f t="array" ref="M81">_xlfn.IFS(L81&lt;&gt;L80,M80+L81*$B$24+0.5*K81*$B$24^2,L81=L80,M80,E81=0,M80+L81*$B$24+0.5*K81*$B$24^2)</f>
        <v>0.34692040596445178</v>
      </c>
      <c r="N81" s="17" cm="1">
        <f t="array" ref="N81">_xlfn.IFS(E81&lt;&gt;0,M81*COS($B$7),M81=M80,N80,E81=0,M81*COS($B$7))</f>
        <v>0.24530977158945386</v>
      </c>
      <c r="O81" s="9"/>
    </row>
    <row r="82" spans="4:15" x14ac:dyDescent="0.15">
      <c r="D82" s="15">
        <f>D81+'Control Panel'!$B$28</f>
        <v>8.0000000000000071E-3</v>
      </c>
      <c r="E82" s="16">
        <f t="shared" si="7"/>
        <v>0</v>
      </c>
      <c r="F82" s="62">
        <f t="shared" si="8"/>
        <v>0.03</v>
      </c>
      <c r="G82" s="122">
        <f t="shared" si="9"/>
        <v>101300</v>
      </c>
      <c r="H82" s="62">
        <f t="shared" si="10"/>
        <v>0</v>
      </c>
      <c r="I82" s="62">
        <f t="shared" si="11"/>
        <v>0</v>
      </c>
      <c r="J82" s="62">
        <f t="shared" si="12"/>
        <v>0</v>
      </c>
      <c r="K82" s="62">
        <f t="shared" si="13"/>
        <v>8822.8811229709918</v>
      </c>
      <c r="L82" s="16" cm="1">
        <f t="array" ref="L82">_xlfn.IFS(E82&lt;&gt;0,L81+K82*$B$24,E82=E81,L81,E82=0,L81+K81*$B$24)</f>
        <v>53.033141400952459</v>
      </c>
      <c r="M82" s="17" cm="1">
        <f t="array" ref="M82">_xlfn.IFS(L82&lt;&gt;L81,M81+L82*$B$24+0.5*K82*$B$24^2,L82=L81,M81,E82=0,M81+L82*$B$24+0.5*K82*$B$24^2)</f>
        <v>0.34692040596445178</v>
      </c>
      <c r="N82" s="17" cm="1">
        <f t="array" ref="N82">_xlfn.IFS(E82&lt;&gt;0,M82*COS($B$7),M82=M81,N81,E82=0,M82*COS($B$7))</f>
        <v>0.24530977158945386</v>
      </c>
      <c r="O82" s="9"/>
    </row>
    <row r="83" spans="4:15" x14ac:dyDescent="0.15">
      <c r="D83" s="15">
        <f>D82+'Control Panel'!$B$28</f>
        <v>8.1000000000000065E-3</v>
      </c>
      <c r="E83" s="16">
        <f t="shared" si="7"/>
        <v>0</v>
      </c>
      <c r="F83" s="62">
        <f t="shared" si="8"/>
        <v>0.03</v>
      </c>
      <c r="G83" s="122">
        <f t="shared" si="9"/>
        <v>101300</v>
      </c>
      <c r="H83" s="62">
        <f t="shared" si="10"/>
        <v>0</v>
      </c>
      <c r="I83" s="62">
        <f t="shared" si="11"/>
        <v>0</v>
      </c>
      <c r="J83" s="62">
        <f t="shared" si="12"/>
        <v>0</v>
      </c>
      <c r="K83" s="62">
        <f t="shared" si="13"/>
        <v>8822.8811229709918</v>
      </c>
      <c r="L83" s="16" cm="1">
        <f t="array" ref="L83">_xlfn.IFS(E83&lt;&gt;0,L82+K83*$B$24,E83=E82,L82,E83=0,L82+K82*$B$24)</f>
        <v>53.033141400952459</v>
      </c>
      <c r="M83" s="17" cm="1">
        <f t="array" ref="M83">_xlfn.IFS(L83&lt;&gt;L82,M82+L83*$B$24+0.5*K83*$B$24^2,L83=L82,M82,E83=0,M82+L83*$B$24+0.5*K83*$B$24^2)</f>
        <v>0.34692040596445178</v>
      </c>
      <c r="N83" s="17" cm="1">
        <f t="array" ref="N83">_xlfn.IFS(E83&lt;&gt;0,M83*COS($B$7),M83=M82,N82,E83=0,M83*COS($B$7))</f>
        <v>0.24530977158945386</v>
      </c>
      <c r="O83" s="9"/>
    </row>
    <row r="84" spans="4:15" x14ac:dyDescent="0.15">
      <c r="D84" s="15">
        <f>D83+'Control Panel'!$B$28</f>
        <v>8.2000000000000059E-3</v>
      </c>
      <c r="E84" s="16">
        <f t="shared" si="7"/>
        <v>0</v>
      </c>
      <c r="F84" s="62">
        <f t="shared" si="8"/>
        <v>0.03</v>
      </c>
      <c r="G84" s="122">
        <f t="shared" si="9"/>
        <v>101300</v>
      </c>
      <c r="H84" s="62">
        <f t="shared" si="10"/>
        <v>0</v>
      </c>
      <c r="I84" s="62">
        <f t="shared" si="11"/>
        <v>0</v>
      </c>
      <c r="J84" s="62">
        <f t="shared" si="12"/>
        <v>0</v>
      </c>
      <c r="K84" s="62">
        <f t="shared" si="13"/>
        <v>8822.8811229709918</v>
      </c>
      <c r="L84" s="16" cm="1">
        <f t="array" ref="L84">_xlfn.IFS(E84&lt;&gt;0,L83+K84*$B$24,E84=E83,L83,E84=0,L83+K83*$B$24)</f>
        <v>53.033141400952459</v>
      </c>
      <c r="M84" s="17" cm="1">
        <f t="array" ref="M84">_xlfn.IFS(L84&lt;&gt;L83,M83+L84*$B$24+0.5*K84*$B$24^2,L84=L83,M83,E84=0,M83+L84*$B$24+0.5*K84*$B$24^2)</f>
        <v>0.34692040596445178</v>
      </c>
      <c r="N84" s="17" cm="1">
        <f t="array" ref="N84">_xlfn.IFS(E84&lt;&gt;0,M84*COS($B$7),M84=M83,N83,E84=0,M84*COS($B$7))</f>
        <v>0.24530977158945386</v>
      </c>
      <c r="O84" s="9"/>
    </row>
    <row r="85" spans="4:15" x14ac:dyDescent="0.15">
      <c r="D85" s="15">
        <f>D84+'Control Panel'!$B$28</f>
        <v>8.3000000000000053E-3</v>
      </c>
      <c r="E85" s="16">
        <f t="shared" si="7"/>
        <v>0</v>
      </c>
      <c r="F85" s="62">
        <f t="shared" si="8"/>
        <v>0.03</v>
      </c>
      <c r="G85" s="122">
        <f t="shared" si="9"/>
        <v>101300</v>
      </c>
      <c r="H85" s="62">
        <f t="shared" si="10"/>
        <v>0</v>
      </c>
      <c r="I85" s="62">
        <f t="shared" si="11"/>
        <v>0</v>
      </c>
      <c r="J85" s="62">
        <f t="shared" si="12"/>
        <v>0</v>
      </c>
      <c r="K85" s="62">
        <f t="shared" si="13"/>
        <v>8822.8811229709918</v>
      </c>
      <c r="L85" s="16" cm="1">
        <f t="array" ref="L85">_xlfn.IFS(E85&lt;&gt;0,L84+K85*$B$24,E85=E84,L84,E85=0,L84+K84*$B$24)</f>
        <v>53.033141400952459</v>
      </c>
      <c r="M85" s="17" cm="1">
        <f t="array" ref="M85">_xlfn.IFS(L85&lt;&gt;L84,M84+L85*$B$24+0.5*K85*$B$24^2,L85=L84,M84,E85=0,M84+L85*$B$24+0.5*K85*$B$24^2)</f>
        <v>0.34692040596445178</v>
      </c>
      <c r="N85" s="17" cm="1">
        <f t="array" ref="N85">_xlfn.IFS(E85&lt;&gt;0,M85*COS($B$7),M85=M84,N84,E85=0,M85*COS($B$7))</f>
        <v>0.24530977158945386</v>
      </c>
      <c r="O85" s="9"/>
    </row>
    <row r="86" spans="4:15" x14ac:dyDescent="0.15">
      <c r="D86" s="15">
        <f>D85+'Control Panel'!$B$28</f>
        <v>8.4000000000000047E-3</v>
      </c>
      <c r="E86" s="16">
        <f t="shared" si="7"/>
        <v>0</v>
      </c>
      <c r="F86" s="62">
        <f t="shared" si="8"/>
        <v>0.03</v>
      </c>
      <c r="G86" s="122">
        <f t="shared" si="9"/>
        <v>101300</v>
      </c>
      <c r="H86" s="62">
        <f t="shared" si="10"/>
        <v>0</v>
      </c>
      <c r="I86" s="62">
        <f t="shared" si="11"/>
        <v>0</v>
      </c>
      <c r="J86" s="62">
        <f t="shared" si="12"/>
        <v>0</v>
      </c>
      <c r="K86" s="62">
        <f t="shared" si="13"/>
        <v>8822.8811229709918</v>
      </c>
      <c r="L86" s="16" cm="1">
        <f t="array" ref="L86">_xlfn.IFS(E86&lt;&gt;0,L85+K86*$B$24,E86=E85,L85,E86=0,L85+K85*$B$24)</f>
        <v>53.033141400952459</v>
      </c>
      <c r="M86" s="17" cm="1">
        <f t="array" ref="M86">_xlfn.IFS(L86&lt;&gt;L85,M85+L86*$B$24+0.5*K86*$B$24^2,L86=L85,M85,E86=0,M85+L86*$B$24+0.5*K86*$B$24^2)</f>
        <v>0.34692040596445178</v>
      </c>
      <c r="N86" s="17" cm="1">
        <f t="array" ref="N86">_xlfn.IFS(E86&lt;&gt;0,M86*COS($B$7),M86=M85,N85,E86=0,M86*COS($B$7))</f>
        <v>0.24530977158945386</v>
      </c>
      <c r="O86" s="9"/>
    </row>
    <row r="87" spans="4:15" x14ac:dyDescent="0.15">
      <c r="D87" s="15">
        <f>D86+'Control Panel'!$B$28</f>
        <v>8.5000000000000041E-3</v>
      </c>
      <c r="E87" s="16">
        <f t="shared" si="7"/>
        <v>0</v>
      </c>
      <c r="F87" s="62">
        <f t="shared" si="8"/>
        <v>0.03</v>
      </c>
      <c r="G87" s="122">
        <f t="shared" si="9"/>
        <v>101300</v>
      </c>
      <c r="H87" s="62">
        <f t="shared" si="10"/>
        <v>0</v>
      </c>
      <c r="I87" s="62">
        <f t="shared" si="11"/>
        <v>0</v>
      </c>
      <c r="J87" s="62">
        <f t="shared" si="12"/>
        <v>0</v>
      </c>
      <c r="K87" s="62">
        <f t="shared" si="13"/>
        <v>8822.8811229709918</v>
      </c>
      <c r="L87" s="16" cm="1">
        <f t="array" ref="L87">_xlfn.IFS(E87&lt;&gt;0,L86+K87*$B$24,E87=E86,L86,E87=0,L86+K86*$B$24)</f>
        <v>53.033141400952459</v>
      </c>
      <c r="M87" s="17" cm="1">
        <f t="array" ref="M87">_xlfn.IFS(L87&lt;&gt;L86,M86+L87*$B$24+0.5*K87*$B$24^2,L87=L86,M86,E87=0,M86+L87*$B$24+0.5*K87*$B$24^2)</f>
        <v>0.34692040596445178</v>
      </c>
      <c r="N87" s="17" cm="1">
        <f t="array" ref="N87">_xlfn.IFS(E87&lt;&gt;0,M87*COS($B$7),M87=M86,N86,E87=0,M87*COS($B$7))</f>
        <v>0.24530977158945386</v>
      </c>
      <c r="O87" s="9"/>
    </row>
    <row r="88" spans="4:15" x14ac:dyDescent="0.15">
      <c r="D88" s="15">
        <f>D87+'Control Panel'!$B$28</f>
        <v>8.6000000000000035E-3</v>
      </c>
      <c r="E88" s="16">
        <f t="shared" si="7"/>
        <v>0</v>
      </c>
      <c r="F88" s="62">
        <f t="shared" si="8"/>
        <v>0.03</v>
      </c>
      <c r="G88" s="122">
        <f t="shared" si="9"/>
        <v>101300</v>
      </c>
      <c r="H88" s="62">
        <f t="shared" si="10"/>
        <v>0</v>
      </c>
      <c r="I88" s="62">
        <f t="shared" si="11"/>
        <v>0</v>
      </c>
      <c r="J88" s="62">
        <f t="shared" si="12"/>
        <v>0</v>
      </c>
      <c r="K88" s="62">
        <f t="shared" si="13"/>
        <v>8822.8811229709918</v>
      </c>
      <c r="L88" s="16" cm="1">
        <f t="array" ref="L88">_xlfn.IFS(E88&lt;&gt;0,L87+K88*$B$24,E88=E87,L87,E88=0,L87+K87*$B$24)</f>
        <v>53.033141400952459</v>
      </c>
      <c r="M88" s="17" cm="1">
        <f t="array" ref="M88">_xlfn.IFS(L88&lt;&gt;L87,M87+L88*$B$24+0.5*K88*$B$24^2,L88=L87,M87,E88=0,M87+L88*$B$24+0.5*K88*$B$24^2)</f>
        <v>0.34692040596445178</v>
      </c>
      <c r="N88" s="17" cm="1">
        <f t="array" ref="N88">_xlfn.IFS(E88&lt;&gt;0,M88*COS($B$7),M88=M87,N87,E88=0,M88*COS($B$7))</f>
        <v>0.24530977158945386</v>
      </c>
      <c r="O88" s="9"/>
    </row>
    <row r="89" spans="4:15" x14ac:dyDescent="0.15">
      <c r="D89" s="15">
        <f>D88+'Control Panel'!$B$28</f>
        <v>8.7000000000000029E-3</v>
      </c>
      <c r="E89" s="16">
        <f t="shared" si="7"/>
        <v>0</v>
      </c>
      <c r="F89" s="62">
        <f t="shared" si="8"/>
        <v>0.03</v>
      </c>
      <c r="G89" s="122">
        <f t="shared" si="9"/>
        <v>101300</v>
      </c>
      <c r="H89" s="62">
        <f t="shared" si="10"/>
        <v>0</v>
      </c>
      <c r="I89" s="62">
        <f t="shared" si="11"/>
        <v>0</v>
      </c>
      <c r="J89" s="62">
        <f t="shared" si="12"/>
        <v>0</v>
      </c>
      <c r="K89" s="62">
        <f t="shared" si="13"/>
        <v>8822.8811229709918</v>
      </c>
      <c r="L89" s="16" cm="1">
        <f t="array" ref="L89">_xlfn.IFS(E89&lt;&gt;0,L88+K89*$B$24,E89=E88,L88,E89=0,L88+K88*$B$24)</f>
        <v>53.033141400952459</v>
      </c>
      <c r="M89" s="17" cm="1">
        <f t="array" ref="M89">_xlfn.IFS(L89&lt;&gt;L88,M88+L89*$B$24+0.5*K89*$B$24^2,L89=L88,M88,E89=0,M88+L89*$B$24+0.5*K89*$B$24^2)</f>
        <v>0.34692040596445178</v>
      </c>
      <c r="N89" s="17" cm="1">
        <f t="array" ref="N89">_xlfn.IFS(E89&lt;&gt;0,M89*COS($B$7),M89=M88,N88,E89=0,M89*COS($B$7))</f>
        <v>0.24530977158945386</v>
      </c>
      <c r="O89" s="9"/>
    </row>
    <row r="90" spans="4:15" x14ac:dyDescent="0.15">
      <c r="D90" s="15">
        <f>D89+'Control Panel'!$B$28</f>
        <v>8.8000000000000023E-3</v>
      </c>
      <c r="E90" s="16">
        <f t="shared" si="7"/>
        <v>0</v>
      </c>
      <c r="F90" s="62">
        <f t="shared" si="8"/>
        <v>0.03</v>
      </c>
      <c r="G90" s="122">
        <f t="shared" si="9"/>
        <v>101300</v>
      </c>
      <c r="H90" s="62">
        <f t="shared" si="10"/>
        <v>0</v>
      </c>
      <c r="I90" s="62">
        <f t="shared" si="11"/>
        <v>0</v>
      </c>
      <c r="J90" s="62">
        <f t="shared" si="12"/>
        <v>0</v>
      </c>
      <c r="K90" s="62">
        <f t="shared" si="13"/>
        <v>8822.8811229709918</v>
      </c>
      <c r="L90" s="16" cm="1">
        <f t="array" ref="L90">_xlfn.IFS(E90&lt;&gt;0,L89+K90*$B$24,E90=E89,L89,E90=0,L89+K89*$B$24)</f>
        <v>53.033141400952459</v>
      </c>
      <c r="M90" s="17" cm="1">
        <f t="array" ref="M90">_xlfn.IFS(L90&lt;&gt;L89,M89+L90*$B$24+0.5*K90*$B$24^2,L90=L89,M89,E90=0,M89+L90*$B$24+0.5*K90*$B$24^2)</f>
        <v>0.34692040596445178</v>
      </c>
      <c r="N90" s="17" cm="1">
        <f t="array" ref="N90">_xlfn.IFS(E90&lt;&gt;0,M90*COS($B$7),M90=M89,N89,E90=0,M90*COS($B$7))</f>
        <v>0.24530977158945386</v>
      </c>
      <c r="O90" s="9"/>
    </row>
    <row r="91" spans="4:15" x14ac:dyDescent="0.15">
      <c r="D91" s="15">
        <f>D90+'Control Panel'!$B$28</f>
        <v>8.9000000000000017E-3</v>
      </c>
      <c r="E91" s="16">
        <f t="shared" si="7"/>
        <v>0</v>
      </c>
      <c r="F91" s="62">
        <f t="shared" si="8"/>
        <v>0.03</v>
      </c>
      <c r="G91" s="122">
        <f t="shared" si="9"/>
        <v>101300</v>
      </c>
      <c r="H91" s="62">
        <f t="shared" si="10"/>
        <v>0</v>
      </c>
      <c r="I91" s="62">
        <f t="shared" si="11"/>
        <v>0</v>
      </c>
      <c r="J91" s="62">
        <f t="shared" si="12"/>
        <v>0</v>
      </c>
      <c r="K91" s="62">
        <f t="shared" si="13"/>
        <v>8822.8811229709918</v>
      </c>
      <c r="L91" s="16" cm="1">
        <f t="array" ref="L91">_xlfn.IFS(E91&lt;&gt;0,L90+K91*$B$24,E91=E90,L90,E91=0,L90+K90*$B$24)</f>
        <v>53.033141400952459</v>
      </c>
      <c r="M91" s="17" cm="1">
        <f t="array" ref="M91">_xlfn.IFS(L91&lt;&gt;L90,M90+L91*$B$24+0.5*K91*$B$24^2,L91=L90,M90,E91=0,M90+L91*$B$24+0.5*K91*$B$24^2)</f>
        <v>0.34692040596445178</v>
      </c>
      <c r="N91" s="17" cm="1">
        <f t="array" ref="N91">_xlfn.IFS(E91&lt;&gt;0,M91*COS($B$7),M91=M90,N90,E91=0,M91*COS($B$7))</f>
        <v>0.24530977158945386</v>
      </c>
      <c r="O91" s="9"/>
    </row>
    <row r="92" spans="4:15" x14ac:dyDescent="0.15">
      <c r="D92" s="15">
        <f>D91+'Control Panel'!$B$28</f>
        <v>9.0000000000000011E-3</v>
      </c>
      <c r="E92" s="16">
        <f t="shared" si="7"/>
        <v>0</v>
      </c>
      <c r="F92" s="62">
        <f t="shared" si="8"/>
        <v>0.03</v>
      </c>
      <c r="G92" s="122">
        <f t="shared" si="9"/>
        <v>101300</v>
      </c>
      <c r="H92" s="62">
        <f t="shared" si="10"/>
        <v>0</v>
      </c>
      <c r="I92" s="62">
        <f t="shared" si="11"/>
        <v>0</v>
      </c>
      <c r="J92" s="62">
        <f t="shared" si="12"/>
        <v>0</v>
      </c>
      <c r="K92" s="62">
        <f t="shared" si="13"/>
        <v>8822.8811229709918</v>
      </c>
      <c r="L92" s="16" cm="1">
        <f t="array" ref="L92">_xlfn.IFS(E92&lt;&gt;0,L91+K92*$B$24,E92=E91,L91,E92=0,L91+K91*$B$24)</f>
        <v>53.033141400952459</v>
      </c>
      <c r="M92" s="17" cm="1">
        <f t="array" ref="M92">_xlfn.IFS(L92&lt;&gt;L91,M91+L92*$B$24+0.5*K92*$B$24^2,L92=L91,M91,E92=0,M91+L92*$B$24+0.5*K92*$B$24^2)</f>
        <v>0.34692040596445178</v>
      </c>
      <c r="N92" s="17" cm="1">
        <f t="array" ref="N92">_xlfn.IFS(E92&lt;&gt;0,M92*COS($B$7),M92=M91,N91,E92=0,M92*COS($B$7))</f>
        <v>0.24530977158945386</v>
      </c>
      <c r="O92" s="9"/>
    </row>
    <row r="93" spans="4:15" x14ac:dyDescent="0.15">
      <c r="D93" s="15">
        <f>D92+'Control Panel'!$B$28</f>
        <v>9.1000000000000004E-3</v>
      </c>
      <c r="E93" s="16">
        <f t="shared" si="7"/>
        <v>0</v>
      </c>
      <c r="F93" s="62">
        <f t="shared" si="8"/>
        <v>0.03</v>
      </c>
      <c r="G93" s="122">
        <f t="shared" si="9"/>
        <v>101300</v>
      </c>
      <c r="H93" s="62">
        <f t="shared" si="10"/>
        <v>0</v>
      </c>
      <c r="I93" s="62">
        <f t="shared" si="11"/>
        <v>0</v>
      </c>
      <c r="J93" s="62">
        <f t="shared" si="12"/>
        <v>0</v>
      </c>
      <c r="K93" s="62">
        <f t="shared" si="13"/>
        <v>8822.8811229709918</v>
      </c>
      <c r="L93" s="16" cm="1">
        <f t="array" ref="L93">_xlfn.IFS(E93&lt;&gt;0,L92+K93*$B$24,E93=E92,L92,E93=0,L92+K92*$B$24)</f>
        <v>53.033141400952459</v>
      </c>
      <c r="M93" s="17" cm="1">
        <f t="array" ref="M93">_xlfn.IFS(L93&lt;&gt;L92,M92+L93*$B$24+0.5*K93*$B$24^2,L93=L92,M92,E93=0,M92+L93*$B$24+0.5*K93*$B$24^2)</f>
        <v>0.34692040596445178</v>
      </c>
      <c r="N93" s="17" cm="1">
        <f t="array" ref="N93">_xlfn.IFS(E93&lt;&gt;0,M93*COS($B$7),M93=M92,N92,E93=0,M93*COS($B$7))</f>
        <v>0.24530977158945386</v>
      </c>
      <c r="O93" s="9"/>
    </row>
    <row r="94" spans="4:15" x14ac:dyDescent="0.15">
      <c r="D94" s="15">
        <f>D93+'Control Panel'!$B$28</f>
        <v>9.1999999999999998E-3</v>
      </c>
      <c r="E94" s="16">
        <f t="shared" si="7"/>
        <v>0</v>
      </c>
      <c r="F94" s="62">
        <f t="shared" si="8"/>
        <v>0.03</v>
      </c>
      <c r="G94" s="122">
        <f t="shared" si="9"/>
        <v>101300</v>
      </c>
      <c r="H94" s="62">
        <f t="shared" si="10"/>
        <v>0</v>
      </c>
      <c r="I94" s="62">
        <f t="shared" si="11"/>
        <v>0</v>
      </c>
      <c r="J94" s="62">
        <f t="shared" si="12"/>
        <v>0</v>
      </c>
      <c r="K94" s="62">
        <f t="shared" si="13"/>
        <v>8822.8811229709918</v>
      </c>
      <c r="L94" s="16" cm="1">
        <f t="array" ref="L94">_xlfn.IFS(E94&lt;&gt;0,L93+K94*$B$24,E94=E93,L93,E94=0,L93+K93*$B$24)</f>
        <v>53.033141400952459</v>
      </c>
      <c r="M94" s="17" cm="1">
        <f t="array" ref="M94">_xlfn.IFS(L94&lt;&gt;L93,M93+L94*$B$24+0.5*K94*$B$24^2,L94=L93,M93,E94=0,M93+L94*$B$24+0.5*K94*$B$24^2)</f>
        <v>0.34692040596445178</v>
      </c>
      <c r="N94" s="17" cm="1">
        <f t="array" ref="N94">_xlfn.IFS(E94&lt;&gt;0,M94*COS($B$7),M94=M93,N93,E94=0,M94*COS($B$7))</f>
        <v>0.24530977158945386</v>
      </c>
      <c r="O94" s="9"/>
    </row>
    <row r="95" spans="4:15" x14ac:dyDescent="0.15">
      <c r="D95" s="15">
        <f>D94+'Control Panel'!$B$28</f>
        <v>9.2999999999999992E-3</v>
      </c>
      <c r="E95" s="16">
        <f t="shared" si="7"/>
        <v>0</v>
      </c>
      <c r="F95" s="62">
        <f t="shared" si="8"/>
        <v>0.03</v>
      </c>
      <c r="G95" s="122">
        <f t="shared" si="9"/>
        <v>101300</v>
      </c>
      <c r="H95" s="62">
        <f t="shared" si="10"/>
        <v>0</v>
      </c>
      <c r="I95" s="62">
        <f t="shared" si="11"/>
        <v>0</v>
      </c>
      <c r="J95" s="62">
        <f t="shared" si="12"/>
        <v>0</v>
      </c>
      <c r="K95" s="62">
        <f t="shared" si="13"/>
        <v>8822.8811229709918</v>
      </c>
      <c r="L95" s="16" cm="1">
        <f t="array" ref="L95">_xlfn.IFS(E95&lt;&gt;0,L94+K95*$B$24,E95=E94,L94,E95=0,L94+K94*$B$24)</f>
        <v>53.033141400952459</v>
      </c>
      <c r="M95" s="17" cm="1">
        <f t="array" ref="M95">_xlfn.IFS(L95&lt;&gt;L94,M94+L95*$B$24+0.5*K95*$B$24^2,L95=L94,M94,E95=0,M94+L95*$B$24+0.5*K95*$B$24^2)</f>
        <v>0.34692040596445178</v>
      </c>
      <c r="N95" s="17" cm="1">
        <f t="array" ref="N95">_xlfn.IFS(E95&lt;&gt;0,M95*COS($B$7),M95=M94,N94,E95=0,M95*COS($B$7))</f>
        <v>0.24530977158945386</v>
      </c>
      <c r="O95" s="9"/>
    </row>
    <row r="96" spans="4:15" x14ac:dyDescent="0.15">
      <c r="D96" s="15">
        <f>D95+'Control Panel'!$B$28</f>
        <v>9.3999999999999986E-3</v>
      </c>
      <c r="E96" s="16">
        <f t="shared" si="7"/>
        <v>0</v>
      </c>
      <c r="F96" s="62">
        <f t="shared" si="8"/>
        <v>0.03</v>
      </c>
      <c r="G96" s="122">
        <f t="shared" si="9"/>
        <v>101300</v>
      </c>
      <c r="H96" s="62">
        <f t="shared" si="10"/>
        <v>0</v>
      </c>
      <c r="I96" s="62">
        <f t="shared" si="11"/>
        <v>0</v>
      </c>
      <c r="J96" s="62">
        <f t="shared" si="12"/>
        <v>0</v>
      </c>
      <c r="K96" s="62">
        <f t="shared" si="13"/>
        <v>8822.8811229709918</v>
      </c>
      <c r="L96" s="16" cm="1">
        <f t="array" ref="L96">_xlfn.IFS(E96&lt;&gt;0,L95+K96*$B$24,E96=E95,L95,E96=0,L95+K95*$B$24)</f>
        <v>53.033141400952459</v>
      </c>
      <c r="M96" s="17" cm="1">
        <f t="array" ref="M96">_xlfn.IFS(L96&lt;&gt;L95,M95+L96*$B$24+0.5*K96*$B$24^2,L96=L95,M95,E96=0,M95+L96*$B$24+0.5*K96*$B$24^2)</f>
        <v>0.34692040596445178</v>
      </c>
      <c r="N96" s="17" cm="1">
        <f t="array" ref="N96">_xlfn.IFS(E96&lt;&gt;0,M96*COS($B$7),M96=M95,N95,E96=0,M96*COS($B$7))</f>
        <v>0.24530977158945386</v>
      </c>
      <c r="O96" s="9"/>
    </row>
    <row r="97" spans="4:15" x14ac:dyDescent="0.15">
      <c r="D97" s="15">
        <f>D96+'Control Panel'!$B$28</f>
        <v>9.499999999999998E-3</v>
      </c>
      <c r="E97" s="16">
        <f t="shared" si="7"/>
        <v>0</v>
      </c>
      <c r="F97" s="62">
        <f t="shared" si="8"/>
        <v>0.03</v>
      </c>
      <c r="G97" s="122">
        <f t="shared" si="9"/>
        <v>101300</v>
      </c>
      <c r="H97" s="62">
        <f t="shared" si="10"/>
        <v>0</v>
      </c>
      <c r="I97" s="62">
        <f t="shared" si="11"/>
        <v>0</v>
      </c>
      <c r="J97" s="62">
        <f t="shared" si="12"/>
        <v>0</v>
      </c>
      <c r="K97" s="62">
        <f t="shared" si="13"/>
        <v>8822.8811229709918</v>
      </c>
      <c r="L97" s="16" cm="1">
        <f t="array" ref="L97">_xlfn.IFS(E97&lt;&gt;0,L96+K97*$B$24,E97=E96,L96,E97=0,L96+K96*$B$24)</f>
        <v>53.033141400952459</v>
      </c>
      <c r="M97" s="17" cm="1">
        <f t="array" ref="M97">_xlfn.IFS(L97&lt;&gt;L96,M96+L97*$B$24+0.5*K97*$B$24^2,L97=L96,M96,E97=0,M96+L97*$B$24+0.5*K97*$B$24^2)</f>
        <v>0.34692040596445178</v>
      </c>
      <c r="N97" s="17" cm="1">
        <f t="array" ref="N97">_xlfn.IFS(E97&lt;&gt;0,M97*COS($B$7),M97=M96,N96,E97=0,M97*COS($B$7))</f>
        <v>0.24530977158945386</v>
      </c>
      <c r="O97" s="9"/>
    </row>
    <row r="98" spans="4:15" x14ac:dyDescent="0.15">
      <c r="D98" s="15">
        <f>D97+'Control Panel'!$B$28</f>
        <v>9.5999999999999974E-3</v>
      </c>
      <c r="E98" s="16">
        <f t="shared" si="7"/>
        <v>0</v>
      </c>
      <c r="F98" s="62">
        <f t="shared" si="8"/>
        <v>0.03</v>
      </c>
      <c r="G98" s="122">
        <f t="shared" si="9"/>
        <v>101300</v>
      </c>
      <c r="H98" s="62">
        <f t="shared" si="10"/>
        <v>0</v>
      </c>
      <c r="I98" s="62">
        <f t="shared" si="11"/>
        <v>0</v>
      </c>
      <c r="J98" s="62">
        <f t="shared" si="12"/>
        <v>0</v>
      </c>
      <c r="K98" s="62">
        <f t="shared" si="13"/>
        <v>8822.8811229709918</v>
      </c>
      <c r="L98" s="16" cm="1">
        <f t="array" ref="L98">_xlfn.IFS(E98&lt;&gt;0,L97+K98*$B$24,E98=E97,L97,E98=0,L97+K97*$B$24)</f>
        <v>53.033141400952459</v>
      </c>
      <c r="M98" s="17" cm="1">
        <f t="array" ref="M98">_xlfn.IFS(L98&lt;&gt;L97,M97+L98*$B$24+0.5*K98*$B$24^2,L98=L97,M97,E98=0,M97+L98*$B$24+0.5*K98*$B$24^2)</f>
        <v>0.34692040596445178</v>
      </c>
      <c r="N98" s="17" cm="1">
        <f t="array" ref="N98">_xlfn.IFS(E98&lt;&gt;0,M98*COS($B$7),M98=M97,N97,E98=0,M98*COS($B$7))</f>
        <v>0.24530977158945386</v>
      </c>
      <c r="O98" s="9"/>
    </row>
    <row r="99" spans="4:15" x14ac:dyDescent="0.15">
      <c r="D99" s="15">
        <f>D98+'Control Panel'!$B$28</f>
        <v>9.6999999999999968E-3</v>
      </c>
      <c r="E99" s="16">
        <f t="shared" si="7"/>
        <v>0</v>
      </c>
      <c r="F99" s="62">
        <f t="shared" si="8"/>
        <v>0.03</v>
      </c>
      <c r="G99" s="122">
        <f t="shared" si="9"/>
        <v>101300</v>
      </c>
      <c r="H99" s="62">
        <f t="shared" si="10"/>
        <v>0</v>
      </c>
      <c r="I99" s="62">
        <f t="shared" si="11"/>
        <v>0</v>
      </c>
      <c r="J99" s="62">
        <f t="shared" si="12"/>
        <v>0</v>
      </c>
      <c r="K99" s="62">
        <f t="shared" si="13"/>
        <v>8822.8811229709918</v>
      </c>
      <c r="L99" s="16" cm="1">
        <f t="array" ref="L99">_xlfn.IFS(E99&lt;&gt;0,L98+K99*$B$24,E99=E98,L98,E99=0,L98+K98*$B$24)</f>
        <v>53.033141400952459</v>
      </c>
      <c r="M99" s="17" cm="1">
        <f t="array" ref="M99">_xlfn.IFS(L99&lt;&gt;L98,M98+L99*$B$24+0.5*K99*$B$24^2,L99=L98,M98,E99=0,M98+L99*$B$24+0.5*K99*$B$24^2)</f>
        <v>0.34692040596445178</v>
      </c>
      <c r="N99" s="17" cm="1">
        <f t="array" ref="N99">_xlfn.IFS(E99&lt;&gt;0,M99*COS($B$7),M99=M98,N98,E99=0,M99*COS($B$7))</f>
        <v>0.24530977158945386</v>
      </c>
      <c r="O99" s="9"/>
    </row>
    <row r="100" spans="4:15" x14ac:dyDescent="0.15">
      <c r="D100" s="15">
        <f>D99+'Control Panel'!$B$28</f>
        <v>9.7999999999999962E-3</v>
      </c>
      <c r="E100" s="16">
        <f t="shared" si="7"/>
        <v>0</v>
      </c>
      <c r="F100" s="62">
        <f t="shared" si="8"/>
        <v>0.03</v>
      </c>
      <c r="G100" s="122">
        <f t="shared" si="9"/>
        <v>101300</v>
      </c>
      <c r="H100" s="62">
        <f t="shared" si="10"/>
        <v>0</v>
      </c>
      <c r="I100" s="62">
        <f t="shared" si="11"/>
        <v>0</v>
      </c>
      <c r="J100" s="62">
        <f t="shared" si="12"/>
        <v>0</v>
      </c>
      <c r="K100" s="62">
        <f t="shared" si="13"/>
        <v>8822.8811229709918</v>
      </c>
      <c r="L100" s="16" cm="1">
        <f t="array" ref="L100">_xlfn.IFS(E100&lt;&gt;0,L99+K100*$B$24,E100=E99,L99,E100=0,L99+K99*$B$24)</f>
        <v>53.033141400952459</v>
      </c>
      <c r="M100" s="17" cm="1">
        <f t="array" ref="M100">_xlfn.IFS(L100&lt;&gt;L99,M99+L100*$B$24+0.5*K100*$B$24^2,L100=L99,M99,E100=0,M99+L100*$B$24+0.5*K100*$B$24^2)</f>
        <v>0.34692040596445178</v>
      </c>
      <c r="N100" s="17" cm="1">
        <f t="array" ref="N100">_xlfn.IFS(E100&lt;&gt;0,M100*COS($B$7),M100=M99,N99,E100=0,M100*COS($B$7))</f>
        <v>0.24530977158945386</v>
      </c>
      <c r="O100" s="9"/>
    </row>
    <row r="101" spans="4:15" x14ac:dyDescent="0.15">
      <c r="D101" s="15">
        <f>D100+'Control Panel'!$B$28</f>
        <v>9.8999999999999956E-3</v>
      </c>
      <c r="E101" s="16">
        <f t="shared" si="7"/>
        <v>0</v>
      </c>
      <c r="F101" s="62">
        <f t="shared" si="8"/>
        <v>0.03</v>
      </c>
      <c r="G101" s="122">
        <f t="shared" si="9"/>
        <v>101300</v>
      </c>
      <c r="H101" s="62">
        <f t="shared" si="10"/>
        <v>0</v>
      </c>
      <c r="I101" s="62">
        <f t="shared" si="11"/>
        <v>0</v>
      </c>
      <c r="J101" s="62">
        <f t="shared" si="12"/>
        <v>0</v>
      </c>
      <c r="K101" s="62">
        <f t="shared" si="13"/>
        <v>8822.8811229709918</v>
      </c>
      <c r="L101" s="16" cm="1">
        <f t="array" ref="L101">_xlfn.IFS(E101&lt;&gt;0,L100+K101*$B$24,E101=E100,L100,E101=0,L100+K100*$B$24)</f>
        <v>53.033141400952459</v>
      </c>
      <c r="M101" s="17" cm="1">
        <f t="array" ref="M101">_xlfn.IFS(L101&lt;&gt;L100,M100+L101*$B$24+0.5*K101*$B$24^2,L101=L100,M100,E101=0,M100+L101*$B$24+0.5*K101*$B$24^2)</f>
        <v>0.34692040596445178</v>
      </c>
      <c r="N101" s="17" cm="1">
        <f t="array" ref="N101">_xlfn.IFS(E101&lt;&gt;0,M101*COS($B$7),M101=M100,N100,E101=0,M101*COS($B$7))</f>
        <v>0.24530977158945386</v>
      </c>
      <c r="O101" s="9"/>
    </row>
    <row r="102" spans="4:15" x14ac:dyDescent="0.15">
      <c r="D102" s="15">
        <f>D101+'Control Panel'!$B$28</f>
        <v>9.999999999999995E-3</v>
      </c>
      <c r="E102" s="16">
        <f t="shared" si="7"/>
        <v>0</v>
      </c>
      <c r="F102" s="62">
        <f t="shared" si="8"/>
        <v>0.03</v>
      </c>
      <c r="G102" s="122">
        <f t="shared" si="9"/>
        <v>101300</v>
      </c>
      <c r="H102" s="62">
        <f t="shared" si="10"/>
        <v>0</v>
      </c>
      <c r="I102" s="62">
        <f t="shared" si="11"/>
        <v>0</v>
      </c>
      <c r="J102" s="62">
        <f t="shared" si="12"/>
        <v>0</v>
      </c>
      <c r="K102" s="62">
        <f t="shared" si="13"/>
        <v>8822.8811229709918</v>
      </c>
      <c r="L102" s="16" cm="1">
        <f t="array" ref="L102">_xlfn.IFS(E102&lt;&gt;0,L101+K102*$B$24,E102=E101,L101,E102=0,L101+K101*$B$24)</f>
        <v>53.033141400952459</v>
      </c>
      <c r="M102" s="17" cm="1">
        <f t="array" ref="M102">_xlfn.IFS(L102&lt;&gt;L101,M101+L102*$B$24+0.5*K102*$B$24^2,L102=L101,M101,E102=0,M101+L102*$B$24+0.5*K102*$B$24^2)</f>
        <v>0.34692040596445178</v>
      </c>
      <c r="N102" s="17" cm="1">
        <f t="array" ref="N102">_xlfn.IFS(E102&lt;&gt;0,M102*COS($B$7),M102=M101,N101,E102=0,M102*COS($B$7))</f>
        <v>0.24530977158945386</v>
      </c>
      <c r="O102" s="9"/>
    </row>
    <row r="103" spans="4:15" x14ac:dyDescent="0.15">
      <c r="D103" s="15">
        <f>D102+'Control Panel'!$B$28</f>
        <v>1.0099999999999994E-2</v>
      </c>
      <c r="E103" s="16">
        <f t="shared" si="7"/>
        <v>0</v>
      </c>
      <c r="F103" s="62">
        <f t="shared" si="8"/>
        <v>0.03</v>
      </c>
      <c r="G103" s="122">
        <f t="shared" si="9"/>
        <v>101300</v>
      </c>
      <c r="H103" s="62">
        <f t="shared" si="10"/>
        <v>0</v>
      </c>
      <c r="I103" s="62">
        <f t="shared" si="11"/>
        <v>0</v>
      </c>
      <c r="J103" s="62">
        <f t="shared" si="12"/>
        <v>0</v>
      </c>
      <c r="K103" s="62">
        <f t="shared" si="13"/>
        <v>8822.8811229709918</v>
      </c>
      <c r="L103" s="16" cm="1">
        <f t="array" ref="L103">_xlfn.IFS(E103&lt;&gt;0,L102+K103*$B$24,E103=E102,L102,E103=0,L102+K102*$B$24)</f>
        <v>53.033141400952459</v>
      </c>
      <c r="M103" s="17" cm="1">
        <f t="array" ref="M103">_xlfn.IFS(L103&lt;&gt;L102,M102+L103*$B$24+0.5*K103*$B$24^2,L103=L102,M102,E103=0,M102+L103*$B$24+0.5*K103*$B$24^2)</f>
        <v>0.34692040596445178</v>
      </c>
      <c r="N103" s="17" cm="1">
        <f t="array" ref="N103">_xlfn.IFS(E103&lt;&gt;0,M103*COS($B$7),M103=M102,N102,E103=0,M103*COS($B$7))</f>
        <v>0.24530977158945386</v>
      </c>
      <c r="O103" s="9"/>
    </row>
    <row r="104" spans="4:15" x14ac:dyDescent="0.15">
      <c r="D104" s="15">
        <f>D103+'Control Panel'!$B$28</f>
        <v>1.0199999999999994E-2</v>
      </c>
      <c r="E104" s="16">
        <f t="shared" si="7"/>
        <v>0</v>
      </c>
      <c r="F104" s="62">
        <f t="shared" si="8"/>
        <v>0.03</v>
      </c>
      <c r="G104" s="122">
        <f t="shared" si="9"/>
        <v>101300</v>
      </c>
      <c r="H104" s="62">
        <f t="shared" si="10"/>
        <v>0</v>
      </c>
      <c r="I104" s="62">
        <f t="shared" si="11"/>
        <v>0</v>
      </c>
      <c r="J104" s="62">
        <f t="shared" si="12"/>
        <v>0</v>
      </c>
      <c r="K104" s="62">
        <f t="shared" si="13"/>
        <v>8822.8811229709918</v>
      </c>
      <c r="L104" s="16" cm="1">
        <f t="array" ref="L104">_xlfn.IFS(E104&lt;&gt;0,L103+K104*$B$24,E104=E103,L103,E104=0,L103+K103*$B$24)</f>
        <v>53.033141400952459</v>
      </c>
      <c r="M104" s="17" cm="1">
        <f t="array" ref="M104">_xlfn.IFS(L104&lt;&gt;L103,M103+L104*$B$24+0.5*K104*$B$24^2,L104=L103,M103,E104=0,M103+L104*$B$24+0.5*K104*$B$24^2)</f>
        <v>0.34692040596445178</v>
      </c>
      <c r="N104" s="17" cm="1">
        <f t="array" ref="N104">_xlfn.IFS(E104&lt;&gt;0,M104*COS($B$7),M104=M103,N103,E104=0,M104*COS($B$7))</f>
        <v>0.24530977158945386</v>
      </c>
      <c r="O104" s="9"/>
    </row>
    <row r="105" spans="4:15" x14ac:dyDescent="0.15">
      <c r="D105" s="15">
        <f>D104+'Control Panel'!$B$28</f>
        <v>1.0299999999999993E-2</v>
      </c>
      <c r="E105" s="16">
        <f t="shared" si="7"/>
        <v>0</v>
      </c>
      <c r="F105" s="62">
        <f t="shared" si="8"/>
        <v>0.03</v>
      </c>
      <c r="G105" s="122">
        <f t="shared" si="9"/>
        <v>101300</v>
      </c>
      <c r="H105" s="62">
        <f t="shared" si="10"/>
        <v>0</v>
      </c>
      <c r="I105" s="62">
        <f t="shared" si="11"/>
        <v>0</v>
      </c>
      <c r="J105" s="62">
        <f t="shared" si="12"/>
        <v>0</v>
      </c>
      <c r="K105" s="62">
        <f t="shared" si="13"/>
        <v>8822.8811229709918</v>
      </c>
      <c r="L105" s="16" cm="1">
        <f t="array" ref="L105">_xlfn.IFS(E105&lt;&gt;0,L104+K105*$B$24,E105=E104,L104,E105=0,L104+K104*$B$24)</f>
        <v>53.033141400952459</v>
      </c>
      <c r="M105" s="17" cm="1">
        <f t="array" ref="M105">_xlfn.IFS(L105&lt;&gt;L104,M104+L105*$B$24+0.5*K105*$B$24^2,L105=L104,M104,E105=0,M104+L105*$B$24+0.5*K105*$B$24^2)</f>
        <v>0.34692040596445178</v>
      </c>
      <c r="N105" s="17" cm="1">
        <f t="array" ref="N105">_xlfn.IFS(E105&lt;&gt;0,M105*COS($B$7),M105=M104,N104,E105=0,M105*COS($B$7))</f>
        <v>0.24530977158945386</v>
      </c>
      <c r="O105" s="9"/>
    </row>
    <row r="106" spans="4:15" x14ac:dyDescent="0.15">
      <c r="D106" s="15">
        <f>D105+'Control Panel'!$B$28</f>
        <v>1.0399999999999993E-2</v>
      </c>
      <c r="E106" s="16">
        <f t="shared" si="7"/>
        <v>0</v>
      </c>
      <c r="F106" s="62">
        <f t="shared" si="8"/>
        <v>0.03</v>
      </c>
      <c r="G106" s="122">
        <f t="shared" si="9"/>
        <v>101300</v>
      </c>
      <c r="H106" s="62">
        <f t="shared" si="10"/>
        <v>0</v>
      </c>
      <c r="I106" s="62">
        <f t="shared" si="11"/>
        <v>0</v>
      </c>
      <c r="J106" s="62">
        <f t="shared" si="12"/>
        <v>0</v>
      </c>
      <c r="K106" s="62">
        <f t="shared" si="13"/>
        <v>8822.8811229709918</v>
      </c>
      <c r="L106" s="16" cm="1">
        <f t="array" ref="L106">_xlfn.IFS(E106&lt;&gt;0,L105+K106*$B$24,E106=E105,L105,E106=0,L105+K105*$B$24)</f>
        <v>53.033141400952459</v>
      </c>
      <c r="M106" s="17" cm="1">
        <f t="array" ref="M106">_xlfn.IFS(L106&lt;&gt;L105,M105+L106*$B$24+0.5*K106*$B$24^2,L106=L105,M105,E106=0,M105+L106*$B$24+0.5*K106*$B$24^2)</f>
        <v>0.34692040596445178</v>
      </c>
      <c r="N106" s="17" cm="1">
        <f t="array" ref="N106">_xlfn.IFS(E106&lt;&gt;0,M106*COS($B$7),M106=M105,N105,E106=0,M106*COS($B$7))</f>
        <v>0.24530977158945386</v>
      </c>
      <c r="O106" s="9"/>
    </row>
    <row r="107" spans="4:15" x14ac:dyDescent="0.15">
      <c r="D107" s="15">
        <f>D106+'Control Panel'!$B$28</f>
        <v>1.0499999999999992E-2</v>
      </c>
      <c r="E107" s="16">
        <f t="shared" si="7"/>
        <v>0</v>
      </c>
      <c r="F107" s="62">
        <f t="shared" si="8"/>
        <v>0.03</v>
      </c>
      <c r="G107" s="122">
        <f t="shared" si="9"/>
        <v>101300</v>
      </c>
      <c r="H107" s="62">
        <f t="shared" si="10"/>
        <v>0</v>
      </c>
      <c r="I107" s="62">
        <f t="shared" si="11"/>
        <v>0</v>
      </c>
      <c r="J107" s="62">
        <f t="shared" si="12"/>
        <v>0</v>
      </c>
      <c r="K107" s="62">
        <f t="shared" si="13"/>
        <v>8822.8811229709918</v>
      </c>
      <c r="L107" s="16" cm="1">
        <f t="array" ref="L107">_xlfn.IFS(E107&lt;&gt;0,L106+K107*$B$24,E107=E106,L106,E107=0,L106+K106*$B$24)</f>
        <v>53.033141400952459</v>
      </c>
      <c r="M107" s="17" cm="1">
        <f t="array" ref="M107">_xlfn.IFS(L107&lt;&gt;L106,M106+L107*$B$24+0.5*K107*$B$24^2,L107=L106,M106,E107=0,M106+L107*$B$24+0.5*K107*$B$24^2)</f>
        <v>0.34692040596445178</v>
      </c>
      <c r="N107" s="17" cm="1">
        <f t="array" ref="N107">_xlfn.IFS(E107&lt;&gt;0,M107*COS($B$7),M107=M106,N106,E107=0,M107*COS($B$7))</f>
        <v>0.24530977158945386</v>
      </c>
      <c r="O107" s="9"/>
    </row>
    <row r="108" spans="4:15" x14ac:dyDescent="0.15">
      <c r="D108" s="15">
        <f>D107+'Control Panel'!$B$28</f>
        <v>1.0599999999999991E-2</v>
      </c>
      <c r="E108" s="16">
        <f t="shared" si="7"/>
        <v>0</v>
      </c>
      <c r="F108" s="62">
        <f t="shared" si="8"/>
        <v>0.03</v>
      </c>
      <c r="G108" s="122">
        <f t="shared" si="9"/>
        <v>101300</v>
      </c>
      <c r="H108" s="62">
        <f t="shared" si="10"/>
        <v>0</v>
      </c>
      <c r="I108" s="62">
        <f t="shared" si="11"/>
        <v>0</v>
      </c>
      <c r="J108" s="62">
        <f t="shared" si="12"/>
        <v>0</v>
      </c>
      <c r="K108" s="62">
        <f t="shared" si="13"/>
        <v>8822.8811229709918</v>
      </c>
      <c r="L108" s="16" cm="1">
        <f t="array" ref="L108">_xlfn.IFS(E108&lt;&gt;0,L107+K108*$B$24,E108=E107,L107,E108=0,L107+K107*$B$24)</f>
        <v>53.033141400952459</v>
      </c>
      <c r="M108" s="17" cm="1">
        <f t="array" ref="M108">_xlfn.IFS(L108&lt;&gt;L107,M107+L108*$B$24+0.5*K108*$B$24^2,L108=L107,M107,E108=0,M107+L108*$B$24+0.5*K108*$B$24^2)</f>
        <v>0.34692040596445178</v>
      </c>
      <c r="N108" s="17" cm="1">
        <f t="array" ref="N108">_xlfn.IFS(E108&lt;&gt;0,M108*COS($B$7),M108=M107,N107,E108=0,M108*COS($B$7))</f>
        <v>0.24530977158945386</v>
      </c>
      <c r="O108" s="9"/>
    </row>
    <row r="109" spans="4:15" x14ac:dyDescent="0.15">
      <c r="D109" s="15">
        <f>D108+'Control Panel'!$B$28</f>
        <v>1.0699999999999991E-2</v>
      </c>
      <c r="E109" s="16">
        <f t="shared" si="7"/>
        <v>0</v>
      </c>
      <c r="F109" s="62">
        <f t="shared" si="8"/>
        <v>0.03</v>
      </c>
      <c r="G109" s="122">
        <f t="shared" si="9"/>
        <v>101300</v>
      </c>
      <c r="H109" s="62">
        <f t="shared" si="10"/>
        <v>0</v>
      </c>
      <c r="I109" s="62">
        <f t="shared" si="11"/>
        <v>0</v>
      </c>
      <c r="J109" s="62">
        <f t="shared" si="12"/>
        <v>0</v>
      </c>
      <c r="K109" s="62">
        <f t="shared" si="13"/>
        <v>8822.8811229709918</v>
      </c>
      <c r="L109" s="16" cm="1">
        <f t="array" ref="L109">_xlfn.IFS(E109&lt;&gt;0,L108+K109*$B$24,E109=E108,L108,E109=0,L108+K108*$B$24)</f>
        <v>53.033141400952459</v>
      </c>
      <c r="M109" s="17" cm="1">
        <f t="array" ref="M109">_xlfn.IFS(L109&lt;&gt;L108,M108+L109*$B$24+0.5*K109*$B$24^2,L109=L108,M108,E109=0,M108+L109*$B$24+0.5*K109*$B$24^2)</f>
        <v>0.34692040596445178</v>
      </c>
      <c r="N109" s="17" cm="1">
        <f t="array" ref="N109">_xlfn.IFS(E109&lt;&gt;0,M109*COS($B$7),M109=M108,N108,E109=0,M109*COS($B$7))</f>
        <v>0.24530977158945386</v>
      </c>
      <c r="O109" s="9"/>
    </row>
    <row r="110" spans="4:15" x14ac:dyDescent="0.15">
      <c r="D110" s="15">
        <f>D109+'Control Panel'!$B$28</f>
        <v>1.079999999999999E-2</v>
      </c>
      <c r="E110" s="16">
        <f t="shared" si="7"/>
        <v>0</v>
      </c>
      <c r="F110" s="62">
        <f t="shared" si="8"/>
        <v>0.03</v>
      </c>
      <c r="G110" s="122">
        <f t="shared" si="9"/>
        <v>101300</v>
      </c>
      <c r="H110" s="62">
        <f t="shared" si="10"/>
        <v>0</v>
      </c>
      <c r="I110" s="62">
        <f t="shared" si="11"/>
        <v>0</v>
      </c>
      <c r="J110" s="62">
        <f t="shared" si="12"/>
        <v>0</v>
      </c>
      <c r="K110" s="62">
        <f t="shared" si="13"/>
        <v>8822.8811229709918</v>
      </c>
      <c r="L110" s="16" cm="1">
        <f t="array" ref="L110">_xlfn.IFS(E110&lt;&gt;0,L109+K110*$B$24,E110=E109,L109,E110=0,L109+K109*$B$24)</f>
        <v>53.033141400952459</v>
      </c>
      <c r="M110" s="17" cm="1">
        <f t="array" ref="M110">_xlfn.IFS(L110&lt;&gt;L109,M109+L110*$B$24+0.5*K110*$B$24^2,L110=L109,M109,E110=0,M109+L110*$B$24+0.5*K110*$B$24^2)</f>
        <v>0.34692040596445178</v>
      </c>
      <c r="N110" s="17" cm="1">
        <f t="array" ref="N110">_xlfn.IFS(E110&lt;&gt;0,M110*COS($B$7),M110=M109,N109,E110=0,M110*COS($B$7))</f>
        <v>0.24530977158945386</v>
      </c>
      <c r="O110" s="9"/>
    </row>
    <row r="111" spans="4:15" x14ac:dyDescent="0.15">
      <c r="D111" s="15">
        <f>D110+'Control Panel'!$B$28</f>
        <v>1.089999999999999E-2</v>
      </c>
      <c r="E111" s="16">
        <f t="shared" si="7"/>
        <v>0</v>
      </c>
      <c r="F111" s="62">
        <f t="shared" si="8"/>
        <v>0.03</v>
      </c>
      <c r="G111" s="122">
        <f t="shared" si="9"/>
        <v>101300</v>
      </c>
      <c r="H111" s="62">
        <f t="shared" si="10"/>
        <v>0</v>
      </c>
      <c r="I111" s="62">
        <f t="shared" si="11"/>
        <v>0</v>
      </c>
      <c r="J111" s="62">
        <f t="shared" si="12"/>
        <v>0</v>
      </c>
      <c r="K111" s="62">
        <f t="shared" si="13"/>
        <v>8822.8811229709918</v>
      </c>
      <c r="L111" s="16" cm="1">
        <f t="array" ref="L111">_xlfn.IFS(E111&lt;&gt;0,L110+K111*$B$24,E111=E110,L110,E111=0,L110+K110*$B$24)</f>
        <v>53.033141400952459</v>
      </c>
      <c r="M111" s="17" cm="1">
        <f t="array" ref="M111">_xlfn.IFS(L111&lt;&gt;L110,M110+L111*$B$24+0.5*K111*$B$24^2,L111=L110,M110,E111=0,M110+L111*$B$24+0.5*K111*$B$24^2)</f>
        <v>0.34692040596445178</v>
      </c>
      <c r="N111" s="17" cm="1">
        <f t="array" ref="N111">_xlfn.IFS(E111&lt;&gt;0,M111*COS($B$7),M111=M110,N110,E111=0,M111*COS($B$7))</f>
        <v>0.24530977158945386</v>
      </c>
      <c r="O111" s="9"/>
    </row>
    <row r="112" spans="4:15" x14ac:dyDescent="0.15">
      <c r="D112" s="15">
        <f>D111+'Control Panel'!$B$28</f>
        <v>1.0999999999999989E-2</v>
      </c>
      <c r="E112" s="16">
        <f t="shared" si="7"/>
        <v>0</v>
      </c>
      <c r="F112" s="62">
        <f t="shared" si="8"/>
        <v>0.03</v>
      </c>
      <c r="G112" s="122">
        <f t="shared" si="9"/>
        <v>101300</v>
      </c>
      <c r="H112" s="62">
        <f t="shared" si="10"/>
        <v>0</v>
      </c>
      <c r="I112" s="62">
        <f t="shared" si="11"/>
        <v>0</v>
      </c>
      <c r="J112" s="62">
        <f t="shared" si="12"/>
        <v>0</v>
      </c>
      <c r="K112" s="62">
        <f t="shared" si="13"/>
        <v>8822.8811229709918</v>
      </c>
      <c r="L112" s="16" cm="1">
        <f t="array" ref="L112">_xlfn.IFS(E112&lt;&gt;0,L111+K112*$B$24,E112=E111,L111,E112=0,L111+K111*$B$24)</f>
        <v>53.033141400952459</v>
      </c>
      <c r="M112" s="17" cm="1">
        <f t="array" ref="M112">_xlfn.IFS(L112&lt;&gt;L111,M111+L112*$B$24+0.5*K112*$B$24^2,L112=L111,M111,E112=0,M111+L112*$B$24+0.5*K112*$B$24^2)</f>
        <v>0.34692040596445178</v>
      </c>
      <c r="N112" s="17" cm="1">
        <f t="array" ref="N112">_xlfn.IFS(E112&lt;&gt;0,M112*COS($B$7),M112=M111,N111,E112=0,M112*COS($B$7))</f>
        <v>0.24530977158945386</v>
      </c>
      <c r="O112" s="9"/>
    </row>
    <row r="113" spans="4:15" x14ac:dyDescent="0.15">
      <c r="D113" s="15">
        <f>D112+'Control Panel'!$B$28</f>
        <v>1.1099999999999988E-2</v>
      </c>
      <c r="E113" s="16">
        <f t="shared" si="7"/>
        <v>0</v>
      </c>
      <c r="F113" s="62">
        <f t="shared" si="8"/>
        <v>0.03</v>
      </c>
      <c r="G113" s="122">
        <f t="shared" si="9"/>
        <v>101300</v>
      </c>
      <c r="H113" s="62">
        <f t="shared" si="10"/>
        <v>0</v>
      </c>
      <c r="I113" s="62">
        <f t="shared" si="11"/>
        <v>0</v>
      </c>
      <c r="J113" s="62">
        <f t="shared" si="12"/>
        <v>0</v>
      </c>
      <c r="K113" s="62">
        <f t="shared" si="13"/>
        <v>8822.8811229709918</v>
      </c>
      <c r="L113" s="16" cm="1">
        <f t="array" ref="L113">_xlfn.IFS(E113&lt;&gt;0,L112+K113*$B$24,E113=E112,L112,E113=0,L112+K112*$B$24)</f>
        <v>53.033141400952459</v>
      </c>
      <c r="M113" s="17" cm="1">
        <f t="array" ref="M113">_xlfn.IFS(L113&lt;&gt;L112,M112+L113*$B$24+0.5*K113*$B$24^2,L113=L112,M112,E113=0,M112+L113*$B$24+0.5*K113*$B$24^2)</f>
        <v>0.34692040596445178</v>
      </c>
      <c r="N113" s="17" cm="1">
        <f t="array" ref="N113">_xlfn.IFS(E113&lt;&gt;0,M113*COS($B$7),M113=M112,N112,E113=0,M113*COS($B$7))</f>
        <v>0.24530977158945386</v>
      </c>
      <c r="O113" s="9"/>
    </row>
    <row r="114" spans="4:15" x14ac:dyDescent="0.15">
      <c r="D114" s="15">
        <f>D113+'Control Panel'!$B$28</f>
        <v>1.1199999999999988E-2</v>
      </c>
      <c r="E114" s="16">
        <f t="shared" si="7"/>
        <v>0</v>
      </c>
      <c r="F114" s="62">
        <f t="shared" si="8"/>
        <v>0.03</v>
      </c>
      <c r="G114" s="122">
        <f t="shared" si="9"/>
        <v>101300</v>
      </c>
      <c r="H114" s="62">
        <f t="shared" si="10"/>
        <v>0</v>
      </c>
      <c r="I114" s="62">
        <f t="shared" si="11"/>
        <v>0</v>
      </c>
      <c r="J114" s="62">
        <f t="shared" si="12"/>
        <v>0</v>
      </c>
      <c r="K114" s="62">
        <f t="shared" si="13"/>
        <v>8822.8811229709918</v>
      </c>
      <c r="L114" s="16" cm="1">
        <f t="array" ref="L114">_xlfn.IFS(E114&lt;&gt;0,L113+K114*$B$24,E114=E113,L113,E114=0,L113+K113*$B$24)</f>
        <v>53.033141400952459</v>
      </c>
      <c r="M114" s="17" cm="1">
        <f t="array" ref="M114">_xlfn.IFS(L114&lt;&gt;L113,M113+L114*$B$24+0.5*K114*$B$24^2,L114=L113,M113,E114=0,M113+L114*$B$24+0.5*K114*$B$24^2)</f>
        <v>0.34692040596445178</v>
      </c>
      <c r="N114" s="17" cm="1">
        <f t="array" ref="N114">_xlfn.IFS(E114&lt;&gt;0,M114*COS($B$7),M114=M113,N113,E114=0,M114*COS($B$7))</f>
        <v>0.24530977158945386</v>
      </c>
      <c r="O114" s="9"/>
    </row>
    <row r="115" spans="4:15" x14ac:dyDescent="0.15">
      <c r="D115" s="15">
        <f>D114+'Control Panel'!$B$28</f>
        <v>1.1299999999999987E-2</v>
      </c>
      <c r="E115" s="16">
        <f t="shared" si="7"/>
        <v>0</v>
      </c>
      <c r="F115" s="62">
        <f t="shared" si="8"/>
        <v>0.03</v>
      </c>
      <c r="G115" s="122">
        <f t="shared" si="9"/>
        <v>101300</v>
      </c>
      <c r="H115" s="62">
        <f t="shared" si="10"/>
        <v>0</v>
      </c>
      <c r="I115" s="62">
        <f t="shared" si="11"/>
        <v>0</v>
      </c>
      <c r="J115" s="62">
        <f t="shared" si="12"/>
        <v>0</v>
      </c>
      <c r="K115" s="62">
        <f t="shared" si="13"/>
        <v>8822.8811229709918</v>
      </c>
      <c r="L115" s="16" cm="1">
        <f t="array" ref="L115">_xlfn.IFS(E115&lt;&gt;0,L114+K115*$B$24,E115=E114,L114,E115=0,L114+K114*$B$24)</f>
        <v>53.033141400952459</v>
      </c>
      <c r="M115" s="17" cm="1">
        <f t="array" ref="M115">_xlfn.IFS(L115&lt;&gt;L114,M114+L115*$B$24+0.5*K115*$B$24^2,L115=L114,M114,E115=0,M114+L115*$B$24+0.5*K115*$B$24^2)</f>
        <v>0.34692040596445178</v>
      </c>
      <c r="N115" s="17" cm="1">
        <f t="array" ref="N115">_xlfn.IFS(E115&lt;&gt;0,M115*COS($B$7),M115=M114,N114,E115=0,M115*COS($B$7))</f>
        <v>0.24530977158945386</v>
      </c>
      <c r="O115" s="9"/>
    </row>
    <row r="116" spans="4:15" x14ac:dyDescent="0.15">
      <c r="D116" s="15">
        <f>D115+'Control Panel'!$B$28</f>
        <v>1.1399999999999987E-2</v>
      </c>
      <c r="E116" s="16">
        <f t="shared" si="7"/>
        <v>0</v>
      </c>
      <c r="F116" s="62">
        <f t="shared" si="8"/>
        <v>0.03</v>
      </c>
      <c r="G116" s="122">
        <f t="shared" si="9"/>
        <v>101300</v>
      </c>
      <c r="H116" s="62">
        <f t="shared" si="10"/>
        <v>0</v>
      </c>
      <c r="I116" s="62">
        <f t="shared" si="11"/>
        <v>0</v>
      </c>
      <c r="J116" s="62">
        <f t="shared" si="12"/>
        <v>0</v>
      </c>
      <c r="K116" s="62">
        <f t="shared" si="13"/>
        <v>8822.8811229709918</v>
      </c>
      <c r="L116" s="16" cm="1">
        <f t="array" ref="L116">_xlfn.IFS(E116&lt;&gt;0,L115+K116*$B$24,E116=E115,L115,E116=0,L115+K115*$B$24)</f>
        <v>53.033141400952459</v>
      </c>
      <c r="M116" s="17" cm="1">
        <f t="array" ref="M116">_xlfn.IFS(L116&lt;&gt;L115,M115+L116*$B$24+0.5*K116*$B$24^2,L116=L115,M115,E116=0,M115+L116*$B$24+0.5*K116*$B$24^2)</f>
        <v>0.34692040596445178</v>
      </c>
      <c r="N116" s="17" cm="1">
        <f t="array" ref="N116">_xlfn.IFS(E116&lt;&gt;0,M116*COS($B$7),M116=M115,N115,E116=0,M116*COS($B$7))</f>
        <v>0.24530977158945386</v>
      </c>
      <c r="O116" s="9"/>
    </row>
    <row r="117" spans="4:15" x14ac:dyDescent="0.15">
      <c r="D117" s="15">
        <f>D116+'Control Panel'!$B$28</f>
        <v>1.1499999999999986E-2</v>
      </c>
      <c r="E117" s="16">
        <f t="shared" si="7"/>
        <v>0</v>
      </c>
      <c r="F117" s="62">
        <f t="shared" si="8"/>
        <v>0.03</v>
      </c>
      <c r="G117" s="122">
        <f t="shared" si="9"/>
        <v>101300</v>
      </c>
      <c r="H117" s="62">
        <f t="shared" si="10"/>
        <v>0</v>
      </c>
      <c r="I117" s="62">
        <f t="shared" si="11"/>
        <v>0</v>
      </c>
      <c r="J117" s="62">
        <f t="shared" si="12"/>
        <v>0</v>
      </c>
      <c r="K117" s="62">
        <f t="shared" si="13"/>
        <v>8822.8811229709918</v>
      </c>
      <c r="L117" s="16" cm="1">
        <f t="array" ref="L117">_xlfn.IFS(E117&lt;&gt;0,L116+K117*$B$24,E117=E116,L116,E117=0,L116+K116*$B$24)</f>
        <v>53.033141400952459</v>
      </c>
      <c r="M117" s="17" cm="1">
        <f t="array" ref="M117">_xlfn.IFS(L117&lt;&gt;L116,M116+L117*$B$24+0.5*K117*$B$24^2,L117=L116,M116,E117=0,M116+L117*$B$24+0.5*K117*$B$24^2)</f>
        <v>0.34692040596445178</v>
      </c>
      <c r="N117" s="17" cm="1">
        <f t="array" ref="N117">_xlfn.IFS(E117&lt;&gt;0,M117*COS($B$7),M117=M116,N116,E117=0,M117*COS($B$7))</f>
        <v>0.24530977158945386</v>
      </c>
      <c r="O117" s="9"/>
    </row>
    <row r="118" spans="4:15" x14ac:dyDescent="0.15">
      <c r="D118" s="15">
        <f>D117+'Control Panel'!$B$28</f>
        <v>1.1599999999999985E-2</v>
      </c>
      <c r="E118" s="16">
        <f t="shared" si="7"/>
        <v>0</v>
      </c>
      <c r="F118" s="62">
        <f t="shared" si="8"/>
        <v>0.03</v>
      </c>
      <c r="G118" s="122">
        <f t="shared" si="9"/>
        <v>101300</v>
      </c>
      <c r="H118" s="62">
        <f t="shared" si="10"/>
        <v>0</v>
      </c>
      <c r="I118" s="62">
        <f t="shared" si="11"/>
        <v>0</v>
      </c>
      <c r="J118" s="62">
        <f t="shared" si="12"/>
        <v>0</v>
      </c>
      <c r="K118" s="62">
        <f t="shared" si="13"/>
        <v>8822.8811229709918</v>
      </c>
      <c r="L118" s="16" cm="1">
        <f t="array" ref="L118">_xlfn.IFS(E118&lt;&gt;0,L117+K118*$B$24,E118=E117,L117,E118=0,L117+K117*$B$24)</f>
        <v>53.033141400952459</v>
      </c>
      <c r="M118" s="17" cm="1">
        <f t="array" ref="M118">_xlfn.IFS(L118&lt;&gt;L117,M117+L118*$B$24+0.5*K118*$B$24^2,L118=L117,M117,E118=0,M117+L118*$B$24+0.5*K118*$B$24^2)</f>
        <v>0.34692040596445178</v>
      </c>
      <c r="N118" s="17" cm="1">
        <f t="array" ref="N118">_xlfn.IFS(E118&lt;&gt;0,M118*COS($B$7),M118=M117,N117,E118=0,M118*COS($B$7))</f>
        <v>0.24530977158945386</v>
      </c>
      <c r="O118" s="9"/>
    </row>
    <row r="119" spans="4:15" x14ac:dyDescent="0.15">
      <c r="D119" s="15">
        <f>D118+'Control Panel'!$B$28</f>
        <v>1.1699999999999985E-2</v>
      </c>
      <c r="E119" s="16">
        <f t="shared" si="7"/>
        <v>0</v>
      </c>
      <c r="F119" s="62">
        <f t="shared" si="8"/>
        <v>0.03</v>
      </c>
      <c r="G119" s="122">
        <f t="shared" si="9"/>
        <v>101300</v>
      </c>
      <c r="H119" s="62">
        <f t="shared" si="10"/>
        <v>0</v>
      </c>
      <c r="I119" s="62">
        <f t="shared" si="11"/>
        <v>0</v>
      </c>
      <c r="J119" s="62">
        <f t="shared" si="12"/>
        <v>0</v>
      </c>
      <c r="K119" s="62">
        <f t="shared" si="13"/>
        <v>8822.8811229709918</v>
      </c>
      <c r="L119" s="16" cm="1">
        <f t="array" ref="L119">_xlfn.IFS(E119&lt;&gt;0,L118+K119*$B$24,E119=E118,L118,E119=0,L118+K118*$B$24)</f>
        <v>53.033141400952459</v>
      </c>
      <c r="M119" s="17" cm="1">
        <f t="array" ref="M119">_xlfn.IFS(L119&lt;&gt;L118,M118+L119*$B$24+0.5*K119*$B$24^2,L119=L118,M118,E119=0,M118+L119*$B$24+0.5*K119*$B$24^2)</f>
        <v>0.34692040596445178</v>
      </c>
      <c r="N119" s="17" cm="1">
        <f t="array" ref="N119">_xlfn.IFS(E119&lt;&gt;0,M119*COS($B$7),M119=M118,N118,E119=0,M119*COS($B$7))</f>
        <v>0.24530977158945386</v>
      </c>
      <c r="O119" s="9"/>
    </row>
    <row r="120" spans="4:15" x14ac:dyDescent="0.15">
      <c r="D120" s="15">
        <f>D119+'Control Panel'!$B$28</f>
        <v>1.1799999999999984E-2</v>
      </c>
      <c r="E120" s="16">
        <f t="shared" si="7"/>
        <v>0</v>
      </c>
      <c r="F120" s="62">
        <f t="shared" si="8"/>
        <v>0.03</v>
      </c>
      <c r="G120" s="122">
        <f t="shared" si="9"/>
        <v>101300</v>
      </c>
      <c r="H120" s="62">
        <f t="shared" si="10"/>
        <v>0</v>
      </c>
      <c r="I120" s="62">
        <f t="shared" si="11"/>
        <v>0</v>
      </c>
      <c r="J120" s="62">
        <f t="shared" si="12"/>
        <v>0</v>
      </c>
      <c r="K120" s="62">
        <f t="shared" si="13"/>
        <v>8822.8811229709918</v>
      </c>
      <c r="L120" s="16" cm="1">
        <f t="array" ref="L120">_xlfn.IFS(E120&lt;&gt;0,L119+K120*$B$24,E120=E119,L119,E120=0,L119+K119*$B$24)</f>
        <v>53.033141400952459</v>
      </c>
      <c r="M120" s="17" cm="1">
        <f t="array" ref="M120">_xlfn.IFS(L120&lt;&gt;L119,M119+L120*$B$24+0.5*K120*$B$24^2,L120=L119,M119,E120=0,M119+L120*$B$24+0.5*K120*$B$24^2)</f>
        <v>0.34692040596445178</v>
      </c>
      <c r="N120" s="17" cm="1">
        <f t="array" ref="N120">_xlfn.IFS(E120&lt;&gt;0,M120*COS($B$7),M120=M119,N119,E120=0,M120*COS($B$7))</f>
        <v>0.24530977158945386</v>
      </c>
      <c r="O120" s="9"/>
    </row>
    <row r="121" spans="4:15" x14ac:dyDescent="0.15">
      <c r="D121" s="15">
        <f>D120+'Control Panel'!$B$28</f>
        <v>1.1899999999999984E-2</v>
      </c>
      <c r="E121" s="16">
        <f t="shared" si="7"/>
        <v>0</v>
      </c>
      <c r="F121" s="62">
        <f t="shared" si="8"/>
        <v>0.03</v>
      </c>
      <c r="G121" s="122">
        <f t="shared" si="9"/>
        <v>101300</v>
      </c>
      <c r="H121" s="62">
        <f t="shared" si="10"/>
        <v>0</v>
      </c>
      <c r="I121" s="62">
        <f t="shared" si="11"/>
        <v>0</v>
      </c>
      <c r="J121" s="62">
        <f t="shared" si="12"/>
        <v>0</v>
      </c>
      <c r="K121" s="62">
        <f t="shared" si="13"/>
        <v>8822.8811229709918</v>
      </c>
      <c r="L121" s="16" cm="1">
        <f t="array" ref="L121">_xlfn.IFS(E121&lt;&gt;0,L120+K121*$B$24,E121=E120,L120,E121=0,L120+K120*$B$24)</f>
        <v>53.033141400952459</v>
      </c>
      <c r="M121" s="17" cm="1">
        <f t="array" ref="M121">_xlfn.IFS(L121&lt;&gt;L120,M120+L121*$B$24+0.5*K121*$B$24^2,L121=L120,M120,E121=0,M120+L121*$B$24+0.5*K121*$B$24^2)</f>
        <v>0.34692040596445178</v>
      </c>
      <c r="N121" s="17" cm="1">
        <f t="array" ref="N121">_xlfn.IFS(E121&lt;&gt;0,M121*COS($B$7),M121=M120,N120,E121=0,M121*COS($B$7))</f>
        <v>0.24530977158945386</v>
      </c>
      <c r="O121" s="9"/>
    </row>
    <row r="122" spans="4:15" x14ac:dyDescent="0.15">
      <c r="D122" s="15">
        <f>D121+'Control Panel'!$B$28</f>
        <v>1.1999999999999983E-2</v>
      </c>
      <c r="E122" s="16">
        <f t="shared" si="7"/>
        <v>0</v>
      </c>
      <c r="F122" s="62">
        <f t="shared" si="8"/>
        <v>0.03</v>
      </c>
      <c r="G122" s="122">
        <f t="shared" si="9"/>
        <v>101300</v>
      </c>
      <c r="H122" s="62">
        <f t="shared" si="10"/>
        <v>0</v>
      </c>
      <c r="I122" s="62">
        <f t="shared" si="11"/>
        <v>0</v>
      </c>
      <c r="J122" s="62">
        <f t="shared" si="12"/>
        <v>0</v>
      </c>
      <c r="K122" s="62">
        <f t="shared" si="13"/>
        <v>8822.8811229709918</v>
      </c>
      <c r="L122" s="16" cm="1">
        <f t="array" ref="L122">_xlfn.IFS(E122&lt;&gt;0,L121+K122*$B$24,E122=E121,L121,E122=0,L121+K121*$B$24)</f>
        <v>53.033141400952459</v>
      </c>
      <c r="M122" s="17" cm="1">
        <f t="array" ref="M122">_xlfn.IFS(L122&lt;&gt;L121,M121+L122*$B$24+0.5*K122*$B$24^2,L122=L121,M121,E122=0,M121+L122*$B$24+0.5*K122*$B$24^2)</f>
        <v>0.34692040596445178</v>
      </c>
      <c r="N122" s="17" cm="1">
        <f t="array" ref="N122">_xlfn.IFS(E122&lt;&gt;0,M122*COS($B$7),M122=M121,N121,E122=0,M122*COS($B$7))</f>
        <v>0.24530977158945386</v>
      </c>
      <c r="O122" s="9"/>
    </row>
    <row r="123" spans="4:15" x14ac:dyDescent="0.15">
      <c r="D123" s="15">
        <f>D122+'Control Panel'!$B$28</f>
        <v>1.2099999999999982E-2</v>
      </c>
      <c r="E123" s="16">
        <f t="shared" si="7"/>
        <v>0</v>
      </c>
      <c r="F123" s="62">
        <f t="shared" si="8"/>
        <v>0.03</v>
      </c>
      <c r="G123" s="122">
        <f t="shared" si="9"/>
        <v>101300</v>
      </c>
      <c r="H123" s="62">
        <f t="shared" si="10"/>
        <v>0</v>
      </c>
      <c r="I123" s="62">
        <f t="shared" si="11"/>
        <v>0</v>
      </c>
      <c r="J123" s="62">
        <f t="shared" si="12"/>
        <v>0</v>
      </c>
      <c r="K123" s="62">
        <f t="shared" si="13"/>
        <v>8822.8811229709918</v>
      </c>
      <c r="L123" s="16" cm="1">
        <f t="array" ref="L123">_xlfn.IFS(E123&lt;&gt;0,L122+K123*$B$24,E123=E122,L122,E123=0,L122+K122*$B$24)</f>
        <v>53.033141400952459</v>
      </c>
      <c r="M123" s="17" cm="1">
        <f t="array" ref="M123">_xlfn.IFS(L123&lt;&gt;L122,M122+L123*$B$24+0.5*K123*$B$24^2,L123=L122,M122,E123=0,M122+L123*$B$24+0.5*K123*$B$24^2)</f>
        <v>0.34692040596445178</v>
      </c>
      <c r="N123" s="17" cm="1">
        <f t="array" ref="N123">_xlfn.IFS(E123&lt;&gt;0,M123*COS($B$7),M123=M122,N122,E123=0,M123*COS($B$7))</f>
        <v>0.24530977158945386</v>
      </c>
      <c r="O123" s="9"/>
    </row>
    <row r="124" spans="4:15" x14ac:dyDescent="0.15">
      <c r="D124" s="15">
        <f>D123+'Control Panel'!$B$28</f>
        <v>1.2199999999999982E-2</v>
      </c>
      <c r="E124" s="16">
        <f t="shared" si="7"/>
        <v>0</v>
      </c>
      <c r="F124" s="62">
        <f t="shared" si="8"/>
        <v>0.03</v>
      </c>
      <c r="G124" s="122">
        <f t="shared" si="9"/>
        <v>101300</v>
      </c>
      <c r="H124" s="62">
        <f t="shared" si="10"/>
        <v>0</v>
      </c>
      <c r="I124" s="62">
        <f t="shared" si="11"/>
        <v>0</v>
      </c>
      <c r="J124" s="62">
        <f t="shared" si="12"/>
        <v>0</v>
      </c>
      <c r="K124" s="62">
        <f t="shared" si="13"/>
        <v>8822.8811229709918</v>
      </c>
      <c r="L124" s="16" cm="1">
        <f t="array" ref="L124">_xlfn.IFS(E124&lt;&gt;0,L123+K124*$B$24,E124=E123,L123,E124=0,L123+K123*$B$24)</f>
        <v>53.033141400952459</v>
      </c>
      <c r="M124" s="17" cm="1">
        <f t="array" ref="M124">_xlfn.IFS(L124&lt;&gt;L123,M123+L124*$B$24+0.5*K124*$B$24^2,L124=L123,M123,E124=0,M123+L124*$B$24+0.5*K124*$B$24^2)</f>
        <v>0.34692040596445178</v>
      </c>
      <c r="N124" s="17" cm="1">
        <f t="array" ref="N124">_xlfn.IFS(E124&lt;&gt;0,M124*COS($B$7),M124=M123,N123,E124=0,M124*COS($B$7))</f>
        <v>0.24530977158945386</v>
      </c>
      <c r="O124" s="9"/>
    </row>
    <row r="125" spans="4:15" x14ac:dyDescent="0.15">
      <c r="D125" s="15">
        <f>D124+'Control Panel'!$B$28</f>
        <v>1.2299999999999981E-2</v>
      </c>
      <c r="E125" s="16">
        <f t="shared" si="7"/>
        <v>0</v>
      </c>
      <c r="F125" s="62">
        <f t="shared" si="8"/>
        <v>0.03</v>
      </c>
      <c r="G125" s="122">
        <f t="shared" si="9"/>
        <v>101300</v>
      </c>
      <c r="H125" s="62">
        <f t="shared" si="10"/>
        <v>0</v>
      </c>
      <c r="I125" s="62">
        <f t="shared" si="11"/>
        <v>0</v>
      </c>
      <c r="J125" s="62">
        <f t="shared" si="12"/>
        <v>0</v>
      </c>
      <c r="K125" s="62">
        <f t="shared" si="13"/>
        <v>8822.8811229709918</v>
      </c>
      <c r="L125" s="16" cm="1">
        <f t="array" ref="L125">_xlfn.IFS(E125&lt;&gt;0,L124+K125*$B$24,E125=E124,L124,E125=0,L124+K124*$B$24)</f>
        <v>53.033141400952459</v>
      </c>
      <c r="M125" s="17" cm="1">
        <f t="array" ref="M125">_xlfn.IFS(L125&lt;&gt;L124,M124+L125*$B$24+0.5*K125*$B$24^2,L125=L124,M124,E125=0,M124+L125*$B$24+0.5*K125*$B$24^2)</f>
        <v>0.34692040596445178</v>
      </c>
      <c r="N125" s="17" cm="1">
        <f t="array" ref="N125">_xlfn.IFS(E125&lt;&gt;0,M125*COS($B$7),M125=M124,N124,E125=0,M125*COS($B$7))</f>
        <v>0.24530977158945386</v>
      </c>
      <c r="O125" s="9"/>
    </row>
    <row r="126" spans="4:15" x14ac:dyDescent="0.15">
      <c r="D126" s="15">
        <f>D125+'Control Panel'!$B$28</f>
        <v>1.239999999999998E-2</v>
      </c>
      <c r="E126" s="16">
        <f t="shared" si="7"/>
        <v>0</v>
      </c>
      <c r="F126" s="62">
        <f t="shared" si="8"/>
        <v>0.03</v>
      </c>
      <c r="G126" s="122">
        <f t="shared" si="9"/>
        <v>101300</v>
      </c>
      <c r="H126" s="62">
        <f t="shared" si="10"/>
        <v>0</v>
      </c>
      <c r="I126" s="62">
        <f t="shared" si="11"/>
        <v>0</v>
      </c>
      <c r="J126" s="62">
        <f t="shared" si="12"/>
        <v>0</v>
      </c>
      <c r="K126" s="62">
        <f t="shared" si="13"/>
        <v>8822.8811229709918</v>
      </c>
      <c r="L126" s="16" cm="1">
        <f t="array" ref="L126">_xlfn.IFS(E126&lt;&gt;0,L125+K126*$B$24,E126=E125,L125,E126=0,L125+K125*$B$24)</f>
        <v>53.033141400952459</v>
      </c>
      <c r="M126" s="17" cm="1">
        <f t="array" ref="M126">_xlfn.IFS(L126&lt;&gt;L125,M125+L126*$B$24+0.5*K126*$B$24^2,L126=L125,M125,E126=0,M125+L126*$B$24+0.5*K126*$B$24^2)</f>
        <v>0.34692040596445178</v>
      </c>
      <c r="N126" s="17" cm="1">
        <f t="array" ref="N126">_xlfn.IFS(E126&lt;&gt;0,M126*COS($B$7),M126=M125,N125,E126=0,M126*COS($B$7))</f>
        <v>0.24530977158945386</v>
      </c>
      <c r="O126" s="9"/>
    </row>
    <row r="127" spans="4:15" x14ac:dyDescent="0.15">
      <c r="D127" s="15">
        <f>D126+'Control Panel'!$B$28</f>
        <v>1.249999999999998E-2</v>
      </c>
      <c r="E127" s="16">
        <f t="shared" si="7"/>
        <v>0</v>
      </c>
      <c r="F127" s="62">
        <f t="shared" si="8"/>
        <v>0.03</v>
      </c>
      <c r="G127" s="122">
        <f t="shared" si="9"/>
        <v>101300</v>
      </c>
      <c r="H127" s="62">
        <f t="shared" si="10"/>
        <v>0</v>
      </c>
      <c r="I127" s="62">
        <f t="shared" si="11"/>
        <v>0</v>
      </c>
      <c r="J127" s="62">
        <f t="shared" si="12"/>
        <v>0</v>
      </c>
      <c r="K127" s="62">
        <f t="shared" si="13"/>
        <v>8822.8811229709918</v>
      </c>
      <c r="L127" s="16" cm="1">
        <f t="array" ref="L127">_xlfn.IFS(E127&lt;&gt;0,L126+K127*$B$24,E127=E126,L126,E127=0,L126+K126*$B$24)</f>
        <v>53.033141400952459</v>
      </c>
      <c r="M127" s="17" cm="1">
        <f t="array" ref="M127">_xlfn.IFS(L127&lt;&gt;L126,M126+L127*$B$24+0.5*K127*$B$24^2,L127=L126,M126,E127=0,M126+L127*$B$24+0.5*K127*$B$24^2)</f>
        <v>0.34692040596445178</v>
      </c>
      <c r="N127" s="17" cm="1">
        <f t="array" ref="N127">_xlfn.IFS(E127&lt;&gt;0,M127*COS($B$7),M127=M126,N126,E127=0,M127*COS($B$7))</f>
        <v>0.24530977158945386</v>
      </c>
      <c r="O127" s="9"/>
    </row>
    <row r="128" spans="4:15" x14ac:dyDescent="0.15">
      <c r="D128" s="15">
        <f>D127+'Control Panel'!$B$28</f>
        <v>1.2599999999999979E-2</v>
      </c>
      <c r="E128" s="16">
        <f t="shared" si="7"/>
        <v>0</v>
      </c>
      <c r="F128" s="62">
        <f t="shared" si="8"/>
        <v>0.03</v>
      </c>
      <c r="G128" s="122">
        <f t="shared" si="9"/>
        <v>101300</v>
      </c>
      <c r="H128" s="62">
        <f t="shared" si="10"/>
        <v>0</v>
      </c>
      <c r="I128" s="62">
        <f t="shared" si="11"/>
        <v>0</v>
      </c>
      <c r="J128" s="62">
        <f t="shared" si="12"/>
        <v>0</v>
      </c>
      <c r="K128" s="62">
        <f t="shared" si="13"/>
        <v>8822.8811229709918</v>
      </c>
      <c r="L128" s="16" cm="1">
        <f t="array" ref="L128">_xlfn.IFS(E128&lt;&gt;0,L127+K128*$B$24,E128=E127,L127,E128=0,L127+K127*$B$24)</f>
        <v>53.033141400952459</v>
      </c>
      <c r="M128" s="17" cm="1">
        <f t="array" ref="M128">_xlfn.IFS(L128&lt;&gt;L127,M127+L128*$B$24+0.5*K128*$B$24^2,L128=L127,M127,E128=0,M127+L128*$B$24+0.5*K128*$B$24^2)</f>
        <v>0.34692040596445178</v>
      </c>
      <c r="N128" s="17" cm="1">
        <f t="array" ref="N128">_xlfn.IFS(E128&lt;&gt;0,M128*COS($B$7),M128=M127,N127,E128=0,M128*COS($B$7))</f>
        <v>0.24530977158945386</v>
      </c>
      <c r="O128" s="9"/>
    </row>
    <row r="129" spans="4:15" x14ac:dyDescent="0.15">
      <c r="D129" s="15">
        <f>D128+'Control Panel'!$B$28</f>
        <v>1.2699999999999979E-2</v>
      </c>
      <c r="E129" s="16">
        <f t="shared" si="7"/>
        <v>0</v>
      </c>
      <c r="F129" s="62">
        <f t="shared" si="8"/>
        <v>0.03</v>
      </c>
      <c r="G129" s="122">
        <f t="shared" si="9"/>
        <v>101300</v>
      </c>
      <c r="H129" s="62">
        <f t="shared" si="10"/>
        <v>0</v>
      </c>
      <c r="I129" s="62">
        <f t="shared" si="11"/>
        <v>0</v>
      </c>
      <c r="J129" s="62">
        <f t="shared" si="12"/>
        <v>0</v>
      </c>
      <c r="K129" s="62">
        <f t="shared" si="13"/>
        <v>8822.8811229709918</v>
      </c>
      <c r="L129" s="16" cm="1">
        <f t="array" ref="L129">_xlfn.IFS(E129&lt;&gt;0,L128+K129*$B$24,E129=E128,L128,E129=0,L128+K128*$B$24)</f>
        <v>53.033141400952459</v>
      </c>
      <c r="M129" s="17" cm="1">
        <f t="array" ref="M129">_xlfn.IFS(L129&lt;&gt;L128,M128+L129*$B$24+0.5*K129*$B$24^2,L129=L128,M128,E129=0,M128+L129*$B$24+0.5*K129*$B$24^2)</f>
        <v>0.34692040596445178</v>
      </c>
      <c r="N129" s="17" cm="1">
        <f t="array" ref="N129">_xlfn.IFS(E129&lt;&gt;0,M129*COS($B$7),M129=M128,N128,E129=0,M129*COS($B$7))</f>
        <v>0.24530977158945386</v>
      </c>
      <c r="O129" s="9"/>
    </row>
    <row r="130" spans="4:15" x14ac:dyDescent="0.15">
      <c r="D130" s="15">
        <f>D129+'Control Panel'!$B$28</f>
        <v>1.2799999999999978E-2</v>
      </c>
      <c r="E130" s="16">
        <f t="shared" si="7"/>
        <v>0</v>
      </c>
      <c r="F130" s="62">
        <f t="shared" si="8"/>
        <v>0.03</v>
      </c>
      <c r="G130" s="122">
        <f t="shared" si="9"/>
        <v>101300</v>
      </c>
      <c r="H130" s="62">
        <f t="shared" si="10"/>
        <v>0</v>
      </c>
      <c r="I130" s="62">
        <f t="shared" si="11"/>
        <v>0</v>
      </c>
      <c r="J130" s="62">
        <f t="shared" si="12"/>
        <v>0</v>
      </c>
      <c r="K130" s="62">
        <f t="shared" si="13"/>
        <v>8822.8811229709918</v>
      </c>
      <c r="L130" s="16" cm="1">
        <f t="array" ref="L130">_xlfn.IFS(E130&lt;&gt;0,L129+K130*$B$24,E130=E129,L129,E130=0,L129+K129*$B$24)</f>
        <v>53.033141400952459</v>
      </c>
      <c r="M130" s="17" cm="1">
        <f t="array" ref="M130">_xlfn.IFS(L130&lt;&gt;L129,M129+L130*$B$24+0.5*K130*$B$24^2,L130=L129,M129,E130=0,M129+L130*$B$24+0.5*K130*$B$24^2)</f>
        <v>0.34692040596445178</v>
      </c>
      <c r="N130" s="17" cm="1">
        <f t="array" ref="N130">_xlfn.IFS(E130&lt;&gt;0,M130*COS($B$7),M130=M129,N129,E130=0,M130*COS($B$7))</f>
        <v>0.24530977158945386</v>
      </c>
      <c r="O130" s="9"/>
    </row>
    <row r="131" spans="4:15" x14ac:dyDescent="0.15">
      <c r="D131" s="15">
        <f>D130+'Control Panel'!$B$28</f>
        <v>1.2899999999999977E-2</v>
      </c>
      <c r="E131" s="16">
        <f t="shared" si="7"/>
        <v>0</v>
      </c>
      <c r="F131" s="62">
        <f t="shared" si="8"/>
        <v>0.03</v>
      </c>
      <c r="G131" s="122">
        <f t="shared" si="9"/>
        <v>101300</v>
      </c>
      <c r="H131" s="62">
        <f t="shared" si="10"/>
        <v>0</v>
      </c>
      <c r="I131" s="62">
        <f t="shared" si="11"/>
        <v>0</v>
      </c>
      <c r="J131" s="62">
        <f t="shared" si="12"/>
        <v>0</v>
      </c>
      <c r="K131" s="62">
        <f t="shared" si="13"/>
        <v>8822.8811229709918</v>
      </c>
      <c r="L131" s="16" cm="1">
        <f t="array" ref="L131">_xlfn.IFS(E131&lt;&gt;0,L130+K131*$B$24,E131=E130,L130,E131=0,L130+K130*$B$24)</f>
        <v>53.033141400952459</v>
      </c>
      <c r="M131" s="17" cm="1">
        <f t="array" ref="M131">_xlfn.IFS(L131&lt;&gt;L130,M130+L131*$B$24+0.5*K131*$B$24^2,L131=L130,M130,E131=0,M130+L131*$B$24+0.5*K131*$B$24^2)</f>
        <v>0.34692040596445178</v>
      </c>
      <c r="N131" s="17" cm="1">
        <f t="array" ref="N131">_xlfn.IFS(E131&lt;&gt;0,M131*COS($B$7),M131=M130,N130,E131=0,M131*COS($B$7))</f>
        <v>0.24530977158945386</v>
      </c>
      <c r="O131" s="9"/>
    </row>
    <row r="132" spans="4:15" x14ac:dyDescent="0.15">
      <c r="D132" s="15">
        <f>D131+'Control Panel'!$B$28</f>
        <v>1.2999999999999977E-2</v>
      </c>
      <c r="E132" s="16">
        <f t="shared" ref="E132:E195" si="14">IF(E131&gt;J131*$B$24,E131-J131*$B$24,0)</f>
        <v>0</v>
      </c>
      <c r="F132" s="62">
        <f t="shared" ref="F132:F195" si="15">E132+$B$6</f>
        <v>0.03</v>
      </c>
      <c r="G132" s="122">
        <f t="shared" ref="G132:G195" si="16">IF(E132&lt;&gt;0,$B$10*($B$9/($B$9+($E$2/$B$21-E132/$B$21)))^$B$22,$B$20)</f>
        <v>101300</v>
      </c>
      <c r="H132" s="62">
        <f t="shared" ref="H132:H195" si="17">IF(E132&lt;&gt;0,H131-J131*$B$24/$B$21,0)</f>
        <v>0</v>
      </c>
      <c r="I132" s="62">
        <f t="shared" ref="I132:I195" si="18">IF(E132&lt;&gt;0,-SQRT(2*(G132-$B$20)/$B$21),0)</f>
        <v>0</v>
      </c>
      <c r="J132" s="62">
        <f t="shared" ref="J132:J195" si="19">IF(E132&lt;&gt;0,PI()*$B$23^2*$B$21*(-I132),0)</f>
        <v>0</v>
      </c>
      <c r="K132" s="62">
        <f t="shared" ref="K132:K195" si="20">IF(E132&lt;&gt;0,(-$B$19*L131^2-J132*I132)/F132,K131)</f>
        <v>8822.8811229709918</v>
      </c>
      <c r="L132" s="16" cm="1">
        <f t="array" ref="L132">_xlfn.IFS(E132&lt;&gt;0,L131+K132*$B$24,E132=E131,L131,E132=0,L131+K131*$B$24)</f>
        <v>53.033141400952459</v>
      </c>
      <c r="M132" s="17" cm="1">
        <f t="array" ref="M132">_xlfn.IFS(L132&lt;&gt;L131,M131+L132*$B$24+0.5*K132*$B$24^2,L132=L131,M131,E132=0,M131+L132*$B$24+0.5*K132*$B$24^2)</f>
        <v>0.34692040596445178</v>
      </c>
      <c r="N132" s="17" cm="1">
        <f t="array" ref="N132">_xlfn.IFS(E132&lt;&gt;0,M132*COS($B$7),M132=M131,N131,E132=0,M132*COS($B$7))</f>
        <v>0.24530977158945386</v>
      </c>
      <c r="O132" s="9"/>
    </row>
    <row r="133" spans="4:15" x14ac:dyDescent="0.15">
      <c r="D133" s="15">
        <f>D132+'Control Panel'!$B$28</f>
        <v>1.3099999999999976E-2</v>
      </c>
      <c r="E133" s="16">
        <f t="shared" si="14"/>
        <v>0</v>
      </c>
      <c r="F133" s="62">
        <f t="shared" si="15"/>
        <v>0.03</v>
      </c>
      <c r="G133" s="122">
        <f t="shared" si="16"/>
        <v>101300</v>
      </c>
      <c r="H133" s="62">
        <f t="shared" si="17"/>
        <v>0</v>
      </c>
      <c r="I133" s="62">
        <f t="shared" si="18"/>
        <v>0</v>
      </c>
      <c r="J133" s="62">
        <f t="shared" si="19"/>
        <v>0</v>
      </c>
      <c r="K133" s="62">
        <f t="shared" si="20"/>
        <v>8822.8811229709918</v>
      </c>
      <c r="L133" s="16" cm="1">
        <f t="array" ref="L133">_xlfn.IFS(E133&lt;&gt;0,L132+K133*$B$24,E133=E132,L132,E133=0,L132+K132*$B$24)</f>
        <v>53.033141400952459</v>
      </c>
      <c r="M133" s="17" cm="1">
        <f t="array" ref="M133">_xlfn.IFS(L133&lt;&gt;L132,M132+L133*$B$24+0.5*K133*$B$24^2,L133=L132,M132,E133=0,M132+L133*$B$24+0.5*K133*$B$24^2)</f>
        <v>0.34692040596445178</v>
      </c>
      <c r="N133" s="17" cm="1">
        <f t="array" ref="N133">_xlfn.IFS(E133&lt;&gt;0,M133*COS($B$7),M133=M132,N132,E133=0,M133*COS($B$7))</f>
        <v>0.24530977158945386</v>
      </c>
      <c r="O133" s="9"/>
    </row>
    <row r="134" spans="4:15" x14ac:dyDescent="0.15">
      <c r="D134" s="15">
        <f>D133+'Control Panel'!$B$28</f>
        <v>1.3199999999999976E-2</v>
      </c>
      <c r="E134" s="16">
        <f t="shared" si="14"/>
        <v>0</v>
      </c>
      <c r="F134" s="62">
        <f t="shared" si="15"/>
        <v>0.03</v>
      </c>
      <c r="G134" s="122">
        <f t="shared" si="16"/>
        <v>101300</v>
      </c>
      <c r="H134" s="62">
        <f t="shared" si="17"/>
        <v>0</v>
      </c>
      <c r="I134" s="62">
        <f t="shared" si="18"/>
        <v>0</v>
      </c>
      <c r="J134" s="62">
        <f t="shared" si="19"/>
        <v>0</v>
      </c>
      <c r="K134" s="62">
        <f t="shared" si="20"/>
        <v>8822.8811229709918</v>
      </c>
      <c r="L134" s="16" cm="1">
        <f t="array" ref="L134">_xlfn.IFS(E134&lt;&gt;0,L133+K134*$B$24,E134=E133,L133,E134=0,L133+K133*$B$24)</f>
        <v>53.033141400952459</v>
      </c>
      <c r="M134" s="17" cm="1">
        <f t="array" ref="M134">_xlfn.IFS(L134&lt;&gt;L133,M133+L134*$B$24+0.5*K134*$B$24^2,L134=L133,M133,E134=0,M133+L134*$B$24+0.5*K134*$B$24^2)</f>
        <v>0.34692040596445178</v>
      </c>
      <c r="N134" s="17" cm="1">
        <f t="array" ref="N134">_xlfn.IFS(E134&lt;&gt;0,M134*COS($B$7),M134=M133,N133,E134=0,M134*COS($B$7))</f>
        <v>0.24530977158945386</v>
      </c>
      <c r="O134" s="9"/>
    </row>
    <row r="135" spans="4:15" x14ac:dyDescent="0.15">
      <c r="D135" s="15">
        <f>D134+'Control Panel'!$B$28</f>
        <v>1.3299999999999975E-2</v>
      </c>
      <c r="E135" s="16">
        <f t="shared" si="14"/>
        <v>0</v>
      </c>
      <c r="F135" s="62">
        <f t="shared" si="15"/>
        <v>0.03</v>
      </c>
      <c r="G135" s="122">
        <f t="shared" si="16"/>
        <v>101300</v>
      </c>
      <c r="H135" s="62">
        <f t="shared" si="17"/>
        <v>0</v>
      </c>
      <c r="I135" s="62">
        <f t="shared" si="18"/>
        <v>0</v>
      </c>
      <c r="J135" s="62">
        <f t="shared" si="19"/>
        <v>0</v>
      </c>
      <c r="K135" s="62">
        <f t="shared" si="20"/>
        <v>8822.8811229709918</v>
      </c>
      <c r="L135" s="16" cm="1">
        <f t="array" ref="L135">_xlfn.IFS(E135&lt;&gt;0,L134+K135*$B$24,E135=E134,L134,E135=0,L134+K134*$B$24)</f>
        <v>53.033141400952459</v>
      </c>
      <c r="M135" s="17" cm="1">
        <f t="array" ref="M135">_xlfn.IFS(L135&lt;&gt;L134,M134+L135*$B$24+0.5*K135*$B$24^2,L135=L134,M134,E135=0,M134+L135*$B$24+0.5*K135*$B$24^2)</f>
        <v>0.34692040596445178</v>
      </c>
      <c r="N135" s="17" cm="1">
        <f t="array" ref="N135">_xlfn.IFS(E135&lt;&gt;0,M135*COS($B$7),M135=M134,N134,E135=0,M135*COS($B$7))</f>
        <v>0.24530977158945386</v>
      </c>
      <c r="O135" s="9"/>
    </row>
    <row r="136" spans="4:15" x14ac:dyDescent="0.15">
      <c r="D136" s="15">
        <f>D135+'Control Panel'!$B$28</f>
        <v>1.3399999999999974E-2</v>
      </c>
      <c r="E136" s="16">
        <f t="shared" si="14"/>
        <v>0</v>
      </c>
      <c r="F136" s="62">
        <f t="shared" si="15"/>
        <v>0.03</v>
      </c>
      <c r="G136" s="122">
        <f t="shared" si="16"/>
        <v>101300</v>
      </c>
      <c r="H136" s="62">
        <f t="shared" si="17"/>
        <v>0</v>
      </c>
      <c r="I136" s="62">
        <f t="shared" si="18"/>
        <v>0</v>
      </c>
      <c r="J136" s="62">
        <f t="shared" si="19"/>
        <v>0</v>
      </c>
      <c r="K136" s="62">
        <f t="shared" si="20"/>
        <v>8822.8811229709918</v>
      </c>
      <c r="L136" s="16" cm="1">
        <f t="array" ref="L136">_xlfn.IFS(E136&lt;&gt;0,L135+K136*$B$24,E136=E135,L135,E136=0,L135+K135*$B$24)</f>
        <v>53.033141400952459</v>
      </c>
      <c r="M136" s="17" cm="1">
        <f t="array" ref="M136">_xlfn.IFS(L136&lt;&gt;L135,M135+L136*$B$24+0.5*K136*$B$24^2,L136=L135,M135,E136=0,M135+L136*$B$24+0.5*K136*$B$24^2)</f>
        <v>0.34692040596445178</v>
      </c>
      <c r="N136" s="17" cm="1">
        <f t="array" ref="N136">_xlfn.IFS(E136&lt;&gt;0,M136*COS($B$7),M136=M135,N135,E136=0,M136*COS($B$7))</f>
        <v>0.24530977158945386</v>
      </c>
      <c r="O136" s="9"/>
    </row>
    <row r="137" spans="4:15" x14ac:dyDescent="0.15">
      <c r="D137" s="15">
        <f>D136+'Control Panel'!$B$28</f>
        <v>1.3499999999999974E-2</v>
      </c>
      <c r="E137" s="16">
        <f t="shared" si="14"/>
        <v>0</v>
      </c>
      <c r="F137" s="62">
        <f t="shared" si="15"/>
        <v>0.03</v>
      </c>
      <c r="G137" s="122">
        <f t="shared" si="16"/>
        <v>101300</v>
      </c>
      <c r="H137" s="62">
        <f t="shared" si="17"/>
        <v>0</v>
      </c>
      <c r="I137" s="62">
        <f t="shared" si="18"/>
        <v>0</v>
      </c>
      <c r="J137" s="62">
        <f t="shared" si="19"/>
        <v>0</v>
      </c>
      <c r="K137" s="62">
        <f t="shared" si="20"/>
        <v>8822.8811229709918</v>
      </c>
      <c r="L137" s="16" cm="1">
        <f t="array" ref="L137">_xlfn.IFS(E137&lt;&gt;0,L136+K137*$B$24,E137=E136,L136,E137=0,L136+K136*$B$24)</f>
        <v>53.033141400952459</v>
      </c>
      <c r="M137" s="17" cm="1">
        <f t="array" ref="M137">_xlfn.IFS(L137&lt;&gt;L136,M136+L137*$B$24+0.5*K137*$B$24^2,L137=L136,M136,E137=0,M136+L137*$B$24+0.5*K137*$B$24^2)</f>
        <v>0.34692040596445178</v>
      </c>
      <c r="N137" s="17" cm="1">
        <f t="array" ref="N137">_xlfn.IFS(E137&lt;&gt;0,M137*COS($B$7),M137=M136,N136,E137=0,M137*COS($B$7))</f>
        <v>0.24530977158945386</v>
      </c>
      <c r="O137" s="9"/>
    </row>
    <row r="138" spans="4:15" x14ac:dyDescent="0.15">
      <c r="D138" s="15">
        <f>D137+'Control Panel'!$B$28</f>
        <v>1.3599999999999973E-2</v>
      </c>
      <c r="E138" s="16">
        <f t="shared" si="14"/>
        <v>0</v>
      </c>
      <c r="F138" s="62">
        <f t="shared" si="15"/>
        <v>0.03</v>
      </c>
      <c r="G138" s="122">
        <f t="shared" si="16"/>
        <v>101300</v>
      </c>
      <c r="H138" s="62">
        <f t="shared" si="17"/>
        <v>0</v>
      </c>
      <c r="I138" s="62">
        <f t="shared" si="18"/>
        <v>0</v>
      </c>
      <c r="J138" s="62">
        <f t="shared" si="19"/>
        <v>0</v>
      </c>
      <c r="K138" s="62">
        <f t="shared" si="20"/>
        <v>8822.8811229709918</v>
      </c>
      <c r="L138" s="16" cm="1">
        <f t="array" ref="L138">_xlfn.IFS(E138&lt;&gt;0,L137+K138*$B$24,E138=E137,L137,E138=0,L137+K137*$B$24)</f>
        <v>53.033141400952459</v>
      </c>
      <c r="M138" s="17" cm="1">
        <f t="array" ref="M138">_xlfn.IFS(L138&lt;&gt;L137,M137+L138*$B$24+0.5*K138*$B$24^2,L138=L137,M137,E138=0,M137+L138*$B$24+0.5*K138*$B$24^2)</f>
        <v>0.34692040596445178</v>
      </c>
      <c r="N138" s="17" cm="1">
        <f t="array" ref="N138">_xlfn.IFS(E138&lt;&gt;0,M138*COS($B$7),M138=M137,N137,E138=0,M138*COS($B$7))</f>
        <v>0.24530977158945386</v>
      </c>
      <c r="O138" s="9"/>
    </row>
    <row r="139" spans="4:15" x14ac:dyDescent="0.15">
      <c r="D139" s="15">
        <f>D138+'Control Panel'!$B$28</f>
        <v>1.3699999999999973E-2</v>
      </c>
      <c r="E139" s="16">
        <f t="shared" si="14"/>
        <v>0</v>
      </c>
      <c r="F139" s="62">
        <f t="shared" si="15"/>
        <v>0.03</v>
      </c>
      <c r="G139" s="122">
        <f t="shared" si="16"/>
        <v>101300</v>
      </c>
      <c r="H139" s="62">
        <f t="shared" si="17"/>
        <v>0</v>
      </c>
      <c r="I139" s="62">
        <f t="shared" si="18"/>
        <v>0</v>
      </c>
      <c r="J139" s="62">
        <f t="shared" si="19"/>
        <v>0</v>
      </c>
      <c r="K139" s="62">
        <f t="shared" si="20"/>
        <v>8822.8811229709918</v>
      </c>
      <c r="L139" s="16" cm="1">
        <f t="array" ref="L139">_xlfn.IFS(E139&lt;&gt;0,L138+K139*$B$24,E139=E138,L138,E139=0,L138+K138*$B$24)</f>
        <v>53.033141400952459</v>
      </c>
      <c r="M139" s="17" cm="1">
        <f t="array" ref="M139">_xlfn.IFS(L139&lt;&gt;L138,M138+L139*$B$24+0.5*K139*$B$24^2,L139=L138,M138,E139=0,M138+L139*$B$24+0.5*K139*$B$24^2)</f>
        <v>0.34692040596445178</v>
      </c>
      <c r="N139" s="17" cm="1">
        <f t="array" ref="N139">_xlfn.IFS(E139&lt;&gt;0,M139*COS($B$7),M139=M138,N138,E139=0,M139*COS($B$7))</f>
        <v>0.24530977158945386</v>
      </c>
      <c r="O139" s="9"/>
    </row>
    <row r="140" spans="4:15" x14ac:dyDescent="0.15">
      <c r="D140" s="15">
        <f>D139+'Control Panel'!$B$28</f>
        <v>1.3799999999999972E-2</v>
      </c>
      <c r="E140" s="16">
        <f t="shared" si="14"/>
        <v>0</v>
      </c>
      <c r="F140" s="62">
        <f t="shared" si="15"/>
        <v>0.03</v>
      </c>
      <c r="G140" s="122">
        <f t="shared" si="16"/>
        <v>101300</v>
      </c>
      <c r="H140" s="62">
        <f t="shared" si="17"/>
        <v>0</v>
      </c>
      <c r="I140" s="62">
        <f t="shared" si="18"/>
        <v>0</v>
      </c>
      <c r="J140" s="62">
        <f t="shared" si="19"/>
        <v>0</v>
      </c>
      <c r="K140" s="62">
        <f t="shared" si="20"/>
        <v>8822.8811229709918</v>
      </c>
      <c r="L140" s="16" cm="1">
        <f t="array" ref="L140">_xlfn.IFS(E140&lt;&gt;0,L139+K140*$B$24,E140=E139,L139,E140=0,L139+K139*$B$24)</f>
        <v>53.033141400952459</v>
      </c>
      <c r="M140" s="17" cm="1">
        <f t="array" ref="M140">_xlfn.IFS(L140&lt;&gt;L139,M139+L140*$B$24+0.5*K140*$B$24^2,L140=L139,M139,E140=0,M139+L140*$B$24+0.5*K140*$B$24^2)</f>
        <v>0.34692040596445178</v>
      </c>
      <c r="N140" s="17" cm="1">
        <f t="array" ref="N140">_xlfn.IFS(E140&lt;&gt;0,M140*COS($B$7),M140=M139,N139,E140=0,M140*COS($B$7))</f>
        <v>0.24530977158945386</v>
      </c>
      <c r="O140" s="9"/>
    </row>
    <row r="141" spans="4:15" x14ac:dyDescent="0.15">
      <c r="D141" s="15">
        <f>D140+'Control Panel'!$B$28</f>
        <v>1.3899999999999971E-2</v>
      </c>
      <c r="E141" s="16">
        <f t="shared" si="14"/>
        <v>0</v>
      </c>
      <c r="F141" s="62">
        <f t="shared" si="15"/>
        <v>0.03</v>
      </c>
      <c r="G141" s="122">
        <f t="shared" si="16"/>
        <v>101300</v>
      </c>
      <c r="H141" s="62">
        <f t="shared" si="17"/>
        <v>0</v>
      </c>
      <c r="I141" s="62">
        <f t="shared" si="18"/>
        <v>0</v>
      </c>
      <c r="J141" s="62">
        <f t="shared" si="19"/>
        <v>0</v>
      </c>
      <c r="K141" s="62">
        <f t="shared" si="20"/>
        <v>8822.8811229709918</v>
      </c>
      <c r="L141" s="16" cm="1">
        <f t="array" ref="L141">_xlfn.IFS(E141&lt;&gt;0,L140+K141*$B$24,E141=E140,L140,E141=0,L140+K140*$B$24)</f>
        <v>53.033141400952459</v>
      </c>
      <c r="M141" s="17" cm="1">
        <f t="array" ref="M141">_xlfn.IFS(L141&lt;&gt;L140,M140+L141*$B$24+0.5*K141*$B$24^2,L141=L140,M140,E141=0,M140+L141*$B$24+0.5*K141*$B$24^2)</f>
        <v>0.34692040596445178</v>
      </c>
      <c r="N141" s="17" cm="1">
        <f t="array" ref="N141">_xlfn.IFS(E141&lt;&gt;0,M141*COS($B$7),M141=M140,N140,E141=0,M141*COS($B$7))</f>
        <v>0.24530977158945386</v>
      </c>
      <c r="O141" s="9"/>
    </row>
    <row r="142" spans="4:15" x14ac:dyDescent="0.15">
      <c r="D142" s="15">
        <f>D141+'Control Panel'!$B$28</f>
        <v>1.3999999999999971E-2</v>
      </c>
      <c r="E142" s="16">
        <f t="shared" si="14"/>
        <v>0</v>
      </c>
      <c r="F142" s="62">
        <f t="shared" si="15"/>
        <v>0.03</v>
      </c>
      <c r="G142" s="122">
        <f t="shared" si="16"/>
        <v>101300</v>
      </c>
      <c r="H142" s="62">
        <f t="shared" si="17"/>
        <v>0</v>
      </c>
      <c r="I142" s="62">
        <f t="shared" si="18"/>
        <v>0</v>
      </c>
      <c r="J142" s="62">
        <f t="shared" si="19"/>
        <v>0</v>
      </c>
      <c r="K142" s="62">
        <f t="shared" si="20"/>
        <v>8822.8811229709918</v>
      </c>
      <c r="L142" s="16" cm="1">
        <f t="array" ref="L142">_xlfn.IFS(E142&lt;&gt;0,L141+K142*$B$24,E142=E141,L141,E142=0,L141+K141*$B$24)</f>
        <v>53.033141400952459</v>
      </c>
      <c r="M142" s="17" cm="1">
        <f t="array" ref="M142">_xlfn.IFS(L142&lt;&gt;L141,M141+L142*$B$24+0.5*K142*$B$24^2,L142=L141,M141,E142=0,M141+L142*$B$24+0.5*K142*$B$24^2)</f>
        <v>0.34692040596445178</v>
      </c>
      <c r="N142" s="17" cm="1">
        <f t="array" ref="N142">_xlfn.IFS(E142&lt;&gt;0,M142*COS($B$7),M142=M141,N141,E142=0,M142*COS($B$7))</f>
        <v>0.24530977158945386</v>
      </c>
      <c r="O142" s="9"/>
    </row>
    <row r="143" spans="4:15" x14ac:dyDescent="0.15">
      <c r="D143" s="15">
        <f>D142+'Control Panel'!$B$28</f>
        <v>1.409999999999997E-2</v>
      </c>
      <c r="E143" s="16">
        <f t="shared" si="14"/>
        <v>0</v>
      </c>
      <c r="F143" s="62">
        <f t="shared" si="15"/>
        <v>0.03</v>
      </c>
      <c r="G143" s="122">
        <f t="shared" si="16"/>
        <v>101300</v>
      </c>
      <c r="H143" s="62">
        <f t="shared" si="17"/>
        <v>0</v>
      </c>
      <c r="I143" s="62">
        <f t="shared" si="18"/>
        <v>0</v>
      </c>
      <c r="J143" s="62">
        <f t="shared" si="19"/>
        <v>0</v>
      </c>
      <c r="K143" s="62">
        <f t="shared" si="20"/>
        <v>8822.8811229709918</v>
      </c>
      <c r="L143" s="16" cm="1">
        <f t="array" ref="L143">_xlfn.IFS(E143&lt;&gt;0,L142+K143*$B$24,E143=E142,L142,E143=0,L142+K142*$B$24)</f>
        <v>53.033141400952459</v>
      </c>
      <c r="M143" s="17" cm="1">
        <f t="array" ref="M143">_xlfn.IFS(L143&lt;&gt;L142,M142+L143*$B$24+0.5*K143*$B$24^2,L143=L142,M142,E143=0,M142+L143*$B$24+0.5*K143*$B$24^2)</f>
        <v>0.34692040596445178</v>
      </c>
      <c r="N143" s="17" cm="1">
        <f t="array" ref="N143">_xlfn.IFS(E143&lt;&gt;0,M143*COS($B$7),M143=M142,N142,E143=0,M143*COS($B$7))</f>
        <v>0.24530977158945386</v>
      </c>
      <c r="O143" s="9"/>
    </row>
    <row r="144" spans="4:15" x14ac:dyDescent="0.15">
      <c r="D144" s="15">
        <f>D143+'Control Panel'!$B$28</f>
        <v>1.419999999999997E-2</v>
      </c>
      <c r="E144" s="16">
        <f t="shared" si="14"/>
        <v>0</v>
      </c>
      <c r="F144" s="62">
        <f t="shared" si="15"/>
        <v>0.03</v>
      </c>
      <c r="G144" s="122">
        <f t="shared" si="16"/>
        <v>101300</v>
      </c>
      <c r="H144" s="62">
        <f t="shared" si="17"/>
        <v>0</v>
      </c>
      <c r="I144" s="62">
        <f t="shared" si="18"/>
        <v>0</v>
      </c>
      <c r="J144" s="62">
        <f t="shared" si="19"/>
        <v>0</v>
      </c>
      <c r="K144" s="62">
        <f t="shared" si="20"/>
        <v>8822.8811229709918</v>
      </c>
      <c r="L144" s="16" cm="1">
        <f t="array" ref="L144">_xlfn.IFS(E144&lt;&gt;0,L143+K144*$B$24,E144=E143,L143,E144=0,L143+K143*$B$24)</f>
        <v>53.033141400952459</v>
      </c>
      <c r="M144" s="17" cm="1">
        <f t="array" ref="M144">_xlfn.IFS(L144&lt;&gt;L143,M143+L144*$B$24+0.5*K144*$B$24^2,L144=L143,M143,E144=0,M143+L144*$B$24+0.5*K144*$B$24^2)</f>
        <v>0.34692040596445178</v>
      </c>
      <c r="N144" s="17" cm="1">
        <f t="array" ref="N144">_xlfn.IFS(E144&lt;&gt;0,M144*COS($B$7),M144=M143,N143,E144=0,M144*COS($B$7))</f>
        <v>0.24530977158945386</v>
      </c>
      <c r="O144" s="9"/>
    </row>
    <row r="145" spans="4:15" x14ac:dyDescent="0.15">
      <c r="D145" s="15">
        <f>D144+'Control Panel'!$B$28</f>
        <v>1.4299999999999969E-2</v>
      </c>
      <c r="E145" s="16">
        <f t="shared" si="14"/>
        <v>0</v>
      </c>
      <c r="F145" s="62">
        <f t="shared" si="15"/>
        <v>0.03</v>
      </c>
      <c r="G145" s="122">
        <f t="shared" si="16"/>
        <v>101300</v>
      </c>
      <c r="H145" s="62">
        <f t="shared" si="17"/>
        <v>0</v>
      </c>
      <c r="I145" s="62">
        <f t="shared" si="18"/>
        <v>0</v>
      </c>
      <c r="J145" s="62">
        <f t="shared" si="19"/>
        <v>0</v>
      </c>
      <c r="K145" s="62">
        <f t="shared" si="20"/>
        <v>8822.8811229709918</v>
      </c>
      <c r="L145" s="16" cm="1">
        <f t="array" ref="L145">_xlfn.IFS(E145&lt;&gt;0,L144+K145*$B$24,E145=E144,L144,E145=0,L144+K144*$B$24)</f>
        <v>53.033141400952459</v>
      </c>
      <c r="M145" s="17" cm="1">
        <f t="array" ref="M145">_xlfn.IFS(L145&lt;&gt;L144,M144+L145*$B$24+0.5*K145*$B$24^2,L145=L144,M144,E145=0,M144+L145*$B$24+0.5*K145*$B$24^2)</f>
        <v>0.34692040596445178</v>
      </c>
      <c r="N145" s="17" cm="1">
        <f t="array" ref="N145">_xlfn.IFS(E145&lt;&gt;0,M145*COS($B$7),M145=M144,N144,E145=0,M145*COS($B$7))</f>
        <v>0.24530977158945386</v>
      </c>
      <c r="O145" s="9"/>
    </row>
    <row r="146" spans="4:15" x14ac:dyDescent="0.15">
      <c r="D146" s="15">
        <f>D145+'Control Panel'!$B$28</f>
        <v>1.4399999999999968E-2</v>
      </c>
      <c r="E146" s="16">
        <f t="shared" si="14"/>
        <v>0</v>
      </c>
      <c r="F146" s="62">
        <f t="shared" si="15"/>
        <v>0.03</v>
      </c>
      <c r="G146" s="122">
        <f t="shared" si="16"/>
        <v>101300</v>
      </c>
      <c r="H146" s="62">
        <f t="shared" si="17"/>
        <v>0</v>
      </c>
      <c r="I146" s="62">
        <f t="shared" si="18"/>
        <v>0</v>
      </c>
      <c r="J146" s="62">
        <f t="shared" si="19"/>
        <v>0</v>
      </c>
      <c r="K146" s="62">
        <f t="shared" si="20"/>
        <v>8822.8811229709918</v>
      </c>
      <c r="L146" s="16" cm="1">
        <f t="array" ref="L146">_xlfn.IFS(E146&lt;&gt;0,L145+K146*$B$24,E146=E145,L145,E146=0,L145+K145*$B$24)</f>
        <v>53.033141400952459</v>
      </c>
      <c r="M146" s="17" cm="1">
        <f t="array" ref="M146">_xlfn.IFS(L146&lt;&gt;L145,M145+L146*$B$24+0.5*K146*$B$24^2,L146=L145,M145,E146=0,M145+L146*$B$24+0.5*K146*$B$24^2)</f>
        <v>0.34692040596445178</v>
      </c>
      <c r="N146" s="17" cm="1">
        <f t="array" ref="N146">_xlfn.IFS(E146&lt;&gt;0,M146*COS($B$7),M146=M145,N145,E146=0,M146*COS($B$7))</f>
        <v>0.24530977158945386</v>
      </c>
      <c r="O146" s="9"/>
    </row>
    <row r="147" spans="4:15" x14ac:dyDescent="0.15">
      <c r="D147" s="15">
        <f>D146+'Control Panel'!$B$28</f>
        <v>1.4499999999999968E-2</v>
      </c>
      <c r="E147" s="16">
        <f t="shared" si="14"/>
        <v>0</v>
      </c>
      <c r="F147" s="62">
        <f t="shared" si="15"/>
        <v>0.03</v>
      </c>
      <c r="G147" s="122">
        <f t="shared" si="16"/>
        <v>101300</v>
      </c>
      <c r="H147" s="62">
        <f t="shared" si="17"/>
        <v>0</v>
      </c>
      <c r="I147" s="62">
        <f t="shared" si="18"/>
        <v>0</v>
      </c>
      <c r="J147" s="62">
        <f t="shared" si="19"/>
        <v>0</v>
      </c>
      <c r="K147" s="62">
        <f t="shared" si="20"/>
        <v>8822.8811229709918</v>
      </c>
      <c r="L147" s="16" cm="1">
        <f t="array" ref="L147">_xlfn.IFS(E147&lt;&gt;0,L146+K147*$B$24,E147=E146,L146,E147=0,L146+K146*$B$24)</f>
        <v>53.033141400952459</v>
      </c>
      <c r="M147" s="17" cm="1">
        <f t="array" ref="M147">_xlfn.IFS(L147&lt;&gt;L146,M146+L147*$B$24+0.5*K147*$B$24^2,L147=L146,M146,E147=0,M146+L147*$B$24+0.5*K147*$B$24^2)</f>
        <v>0.34692040596445178</v>
      </c>
      <c r="N147" s="17" cm="1">
        <f t="array" ref="N147">_xlfn.IFS(E147&lt;&gt;0,M147*COS($B$7),M147=M146,N146,E147=0,M147*COS($B$7))</f>
        <v>0.24530977158945386</v>
      </c>
      <c r="O147" s="9"/>
    </row>
    <row r="148" spans="4:15" x14ac:dyDescent="0.15">
      <c r="D148" s="15">
        <f>D147+'Control Panel'!$B$28</f>
        <v>1.4599999999999967E-2</v>
      </c>
      <c r="E148" s="16">
        <f t="shared" si="14"/>
        <v>0</v>
      </c>
      <c r="F148" s="62">
        <f t="shared" si="15"/>
        <v>0.03</v>
      </c>
      <c r="G148" s="122">
        <f t="shared" si="16"/>
        <v>101300</v>
      </c>
      <c r="H148" s="62">
        <f t="shared" si="17"/>
        <v>0</v>
      </c>
      <c r="I148" s="62">
        <f t="shared" si="18"/>
        <v>0</v>
      </c>
      <c r="J148" s="62">
        <f t="shared" si="19"/>
        <v>0</v>
      </c>
      <c r="K148" s="62">
        <f t="shared" si="20"/>
        <v>8822.8811229709918</v>
      </c>
      <c r="L148" s="16" cm="1">
        <f t="array" ref="L148">_xlfn.IFS(E148&lt;&gt;0,L147+K148*$B$24,E148=E147,L147,E148=0,L147+K147*$B$24)</f>
        <v>53.033141400952459</v>
      </c>
      <c r="M148" s="17" cm="1">
        <f t="array" ref="M148">_xlfn.IFS(L148&lt;&gt;L147,M147+L148*$B$24+0.5*K148*$B$24^2,L148=L147,M147,E148=0,M147+L148*$B$24+0.5*K148*$B$24^2)</f>
        <v>0.34692040596445178</v>
      </c>
      <c r="N148" s="17" cm="1">
        <f t="array" ref="N148">_xlfn.IFS(E148&lt;&gt;0,M148*COS($B$7),M148=M147,N147,E148=0,M148*COS($B$7))</f>
        <v>0.24530977158945386</v>
      </c>
      <c r="O148" s="9"/>
    </row>
    <row r="149" spans="4:15" x14ac:dyDescent="0.15">
      <c r="D149" s="15">
        <f>D148+'Control Panel'!$B$28</f>
        <v>1.4699999999999967E-2</v>
      </c>
      <c r="E149" s="16">
        <f t="shared" si="14"/>
        <v>0</v>
      </c>
      <c r="F149" s="62">
        <f t="shared" si="15"/>
        <v>0.03</v>
      </c>
      <c r="G149" s="122">
        <f t="shared" si="16"/>
        <v>101300</v>
      </c>
      <c r="H149" s="62">
        <f t="shared" si="17"/>
        <v>0</v>
      </c>
      <c r="I149" s="62">
        <f t="shared" si="18"/>
        <v>0</v>
      </c>
      <c r="J149" s="62">
        <f t="shared" si="19"/>
        <v>0</v>
      </c>
      <c r="K149" s="62">
        <f t="shared" si="20"/>
        <v>8822.8811229709918</v>
      </c>
      <c r="L149" s="16" cm="1">
        <f t="array" ref="L149">_xlfn.IFS(E149&lt;&gt;0,L148+K149*$B$24,E149=E148,L148,E149=0,L148+K148*$B$24)</f>
        <v>53.033141400952459</v>
      </c>
      <c r="M149" s="17" cm="1">
        <f t="array" ref="M149">_xlfn.IFS(L149&lt;&gt;L148,M148+L149*$B$24+0.5*K149*$B$24^2,L149=L148,M148,E149=0,M148+L149*$B$24+0.5*K149*$B$24^2)</f>
        <v>0.34692040596445178</v>
      </c>
      <c r="N149" s="17" cm="1">
        <f t="array" ref="N149">_xlfn.IFS(E149&lt;&gt;0,M149*COS($B$7),M149=M148,N148,E149=0,M149*COS($B$7))</f>
        <v>0.24530977158945386</v>
      </c>
      <c r="O149" s="9"/>
    </row>
    <row r="150" spans="4:15" x14ac:dyDescent="0.15">
      <c r="D150" s="15">
        <f>D149+'Control Panel'!$B$28</f>
        <v>1.4799999999999966E-2</v>
      </c>
      <c r="E150" s="16">
        <f t="shared" si="14"/>
        <v>0</v>
      </c>
      <c r="F150" s="62">
        <f t="shared" si="15"/>
        <v>0.03</v>
      </c>
      <c r="G150" s="122">
        <f t="shared" si="16"/>
        <v>101300</v>
      </c>
      <c r="H150" s="62">
        <f t="shared" si="17"/>
        <v>0</v>
      </c>
      <c r="I150" s="62">
        <f t="shared" si="18"/>
        <v>0</v>
      </c>
      <c r="J150" s="62">
        <f t="shared" si="19"/>
        <v>0</v>
      </c>
      <c r="K150" s="62">
        <f t="shared" si="20"/>
        <v>8822.8811229709918</v>
      </c>
      <c r="L150" s="16" cm="1">
        <f t="array" ref="L150">_xlfn.IFS(E150&lt;&gt;0,L149+K150*$B$24,E150=E149,L149,E150=0,L149+K149*$B$24)</f>
        <v>53.033141400952459</v>
      </c>
      <c r="M150" s="17" cm="1">
        <f t="array" ref="M150">_xlfn.IFS(L150&lt;&gt;L149,M149+L150*$B$24+0.5*K150*$B$24^2,L150=L149,M149,E150=0,M149+L150*$B$24+0.5*K150*$B$24^2)</f>
        <v>0.34692040596445178</v>
      </c>
      <c r="N150" s="17" cm="1">
        <f t="array" ref="N150">_xlfn.IFS(E150&lt;&gt;0,M150*COS($B$7),M150=M149,N149,E150=0,M150*COS($B$7))</f>
        <v>0.24530977158945386</v>
      </c>
      <c r="O150" s="9"/>
    </row>
    <row r="151" spans="4:15" x14ac:dyDescent="0.15">
      <c r="D151" s="15">
        <f>D150+'Control Panel'!$B$28</f>
        <v>1.4899999999999965E-2</v>
      </c>
      <c r="E151" s="16">
        <f t="shared" si="14"/>
        <v>0</v>
      </c>
      <c r="F151" s="62">
        <f t="shared" si="15"/>
        <v>0.03</v>
      </c>
      <c r="G151" s="122">
        <f t="shared" si="16"/>
        <v>101300</v>
      </c>
      <c r="H151" s="62">
        <f t="shared" si="17"/>
        <v>0</v>
      </c>
      <c r="I151" s="62">
        <f t="shared" si="18"/>
        <v>0</v>
      </c>
      <c r="J151" s="62">
        <f t="shared" si="19"/>
        <v>0</v>
      </c>
      <c r="K151" s="62">
        <f t="shared" si="20"/>
        <v>8822.8811229709918</v>
      </c>
      <c r="L151" s="16" cm="1">
        <f t="array" ref="L151">_xlfn.IFS(E151&lt;&gt;0,L150+K151*$B$24,E151=E150,L150,E151=0,L150+K150*$B$24)</f>
        <v>53.033141400952459</v>
      </c>
      <c r="M151" s="17" cm="1">
        <f t="array" ref="M151">_xlfn.IFS(L151&lt;&gt;L150,M150+L151*$B$24+0.5*K151*$B$24^2,L151=L150,M150,E151=0,M150+L151*$B$24+0.5*K151*$B$24^2)</f>
        <v>0.34692040596445178</v>
      </c>
      <c r="N151" s="17" cm="1">
        <f t="array" ref="N151">_xlfn.IFS(E151&lt;&gt;0,M151*COS($B$7),M151=M150,N150,E151=0,M151*COS($B$7))</f>
        <v>0.24530977158945386</v>
      </c>
      <c r="O151" s="9"/>
    </row>
    <row r="152" spans="4:15" x14ac:dyDescent="0.15">
      <c r="D152" s="15">
        <f>D151+'Control Panel'!$B$28</f>
        <v>1.4999999999999965E-2</v>
      </c>
      <c r="E152" s="16">
        <f t="shared" si="14"/>
        <v>0</v>
      </c>
      <c r="F152" s="62">
        <f t="shared" si="15"/>
        <v>0.03</v>
      </c>
      <c r="G152" s="122">
        <f t="shared" si="16"/>
        <v>101300</v>
      </c>
      <c r="H152" s="62">
        <f t="shared" si="17"/>
        <v>0</v>
      </c>
      <c r="I152" s="62">
        <f t="shared" si="18"/>
        <v>0</v>
      </c>
      <c r="J152" s="62">
        <f t="shared" si="19"/>
        <v>0</v>
      </c>
      <c r="K152" s="62">
        <f t="shared" si="20"/>
        <v>8822.8811229709918</v>
      </c>
      <c r="L152" s="16" cm="1">
        <f t="array" ref="L152">_xlfn.IFS(E152&lt;&gt;0,L151+K152*$B$24,E152=E151,L151,E152=0,L151+K151*$B$24)</f>
        <v>53.033141400952459</v>
      </c>
      <c r="M152" s="17" cm="1">
        <f t="array" ref="M152">_xlfn.IFS(L152&lt;&gt;L151,M151+L152*$B$24+0.5*K152*$B$24^2,L152=L151,M151,E152=0,M151+L152*$B$24+0.5*K152*$B$24^2)</f>
        <v>0.34692040596445178</v>
      </c>
      <c r="N152" s="17" cm="1">
        <f t="array" ref="N152">_xlfn.IFS(E152&lt;&gt;0,M152*COS($B$7),M152=M151,N151,E152=0,M152*COS($B$7))</f>
        <v>0.24530977158945386</v>
      </c>
      <c r="O152" s="9"/>
    </row>
    <row r="153" spans="4:15" x14ac:dyDescent="0.15">
      <c r="D153" s="15">
        <f>D152+'Control Panel'!$B$28</f>
        <v>1.5099999999999964E-2</v>
      </c>
      <c r="E153" s="16">
        <f t="shared" si="14"/>
        <v>0</v>
      </c>
      <c r="F153" s="62">
        <f t="shared" si="15"/>
        <v>0.03</v>
      </c>
      <c r="G153" s="122">
        <f t="shared" si="16"/>
        <v>101300</v>
      </c>
      <c r="H153" s="62">
        <f t="shared" si="17"/>
        <v>0</v>
      </c>
      <c r="I153" s="62">
        <f t="shared" si="18"/>
        <v>0</v>
      </c>
      <c r="J153" s="62">
        <f t="shared" si="19"/>
        <v>0</v>
      </c>
      <c r="K153" s="62">
        <f t="shared" si="20"/>
        <v>8822.8811229709918</v>
      </c>
      <c r="L153" s="16" cm="1">
        <f t="array" ref="L153">_xlfn.IFS(E153&lt;&gt;0,L152+K153*$B$24,E153=E152,L152,E153=0,L152+K152*$B$24)</f>
        <v>53.033141400952459</v>
      </c>
      <c r="M153" s="17" cm="1">
        <f t="array" ref="M153">_xlfn.IFS(L153&lt;&gt;L152,M152+L153*$B$24+0.5*K153*$B$24^2,L153=L152,M152,E153=0,M152+L153*$B$24+0.5*K153*$B$24^2)</f>
        <v>0.34692040596445178</v>
      </c>
      <c r="N153" s="17" cm="1">
        <f t="array" ref="N153">_xlfn.IFS(E153&lt;&gt;0,M153*COS($B$7),M153=M152,N152,E153=0,M153*COS($B$7))</f>
        <v>0.24530977158945386</v>
      </c>
      <c r="O153" s="9"/>
    </row>
    <row r="154" spans="4:15" x14ac:dyDescent="0.15">
      <c r="D154" s="15">
        <f>D153+'Control Panel'!$B$28</f>
        <v>1.5199999999999964E-2</v>
      </c>
      <c r="E154" s="16">
        <f t="shared" si="14"/>
        <v>0</v>
      </c>
      <c r="F154" s="62">
        <f t="shared" si="15"/>
        <v>0.03</v>
      </c>
      <c r="G154" s="122">
        <f t="shared" si="16"/>
        <v>101300</v>
      </c>
      <c r="H154" s="62">
        <f t="shared" si="17"/>
        <v>0</v>
      </c>
      <c r="I154" s="62">
        <f t="shared" si="18"/>
        <v>0</v>
      </c>
      <c r="J154" s="62">
        <f t="shared" si="19"/>
        <v>0</v>
      </c>
      <c r="K154" s="62">
        <f t="shared" si="20"/>
        <v>8822.8811229709918</v>
      </c>
      <c r="L154" s="16" cm="1">
        <f t="array" ref="L154">_xlfn.IFS(E154&lt;&gt;0,L153+K154*$B$24,E154=E153,L153,E154=0,L153+K153*$B$24)</f>
        <v>53.033141400952459</v>
      </c>
      <c r="M154" s="17" cm="1">
        <f t="array" ref="M154">_xlfn.IFS(L154&lt;&gt;L153,M153+L154*$B$24+0.5*K154*$B$24^2,L154=L153,M153,E154=0,M153+L154*$B$24+0.5*K154*$B$24^2)</f>
        <v>0.34692040596445178</v>
      </c>
      <c r="N154" s="17" cm="1">
        <f t="array" ref="N154">_xlfn.IFS(E154&lt;&gt;0,M154*COS($B$7),M154=M153,N153,E154=0,M154*COS($B$7))</f>
        <v>0.24530977158945386</v>
      </c>
      <c r="O154" s="9"/>
    </row>
    <row r="155" spans="4:15" x14ac:dyDescent="0.15">
      <c r="D155" s="15">
        <f>D154+'Control Panel'!$B$28</f>
        <v>1.5299999999999963E-2</v>
      </c>
      <c r="E155" s="16">
        <f t="shared" si="14"/>
        <v>0</v>
      </c>
      <c r="F155" s="62">
        <f t="shared" si="15"/>
        <v>0.03</v>
      </c>
      <c r="G155" s="122">
        <f t="shared" si="16"/>
        <v>101300</v>
      </c>
      <c r="H155" s="62">
        <f t="shared" si="17"/>
        <v>0</v>
      </c>
      <c r="I155" s="62">
        <f t="shared" si="18"/>
        <v>0</v>
      </c>
      <c r="J155" s="62">
        <f t="shared" si="19"/>
        <v>0</v>
      </c>
      <c r="K155" s="62">
        <f t="shared" si="20"/>
        <v>8822.8811229709918</v>
      </c>
      <c r="L155" s="16" cm="1">
        <f t="array" ref="L155">_xlfn.IFS(E155&lt;&gt;0,L154+K155*$B$24,E155=E154,L154,E155=0,L154+K154*$B$24)</f>
        <v>53.033141400952459</v>
      </c>
      <c r="M155" s="17" cm="1">
        <f t="array" ref="M155">_xlfn.IFS(L155&lt;&gt;L154,M154+L155*$B$24+0.5*K155*$B$24^2,L155=L154,M154,E155=0,M154+L155*$B$24+0.5*K155*$B$24^2)</f>
        <v>0.34692040596445178</v>
      </c>
      <c r="N155" s="17" cm="1">
        <f t="array" ref="N155">_xlfn.IFS(E155&lt;&gt;0,M155*COS($B$7),M155=M154,N154,E155=0,M155*COS($B$7))</f>
        <v>0.24530977158945386</v>
      </c>
      <c r="O155" s="9"/>
    </row>
    <row r="156" spans="4:15" x14ac:dyDescent="0.15">
      <c r="D156" s="15">
        <f>D155+'Control Panel'!$B$28</f>
        <v>1.5399999999999962E-2</v>
      </c>
      <c r="E156" s="16">
        <f t="shared" si="14"/>
        <v>0</v>
      </c>
      <c r="F156" s="62">
        <f t="shared" si="15"/>
        <v>0.03</v>
      </c>
      <c r="G156" s="122">
        <f t="shared" si="16"/>
        <v>101300</v>
      </c>
      <c r="H156" s="62">
        <f t="shared" si="17"/>
        <v>0</v>
      </c>
      <c r="I156" s="62">
        <f t="shared" si="18"/>
        <v>0</v>
      </c>
      <c r="J156" s="62">
        <f t="shared" si="19"/>
        <v>0</v>
      </c>
      <c r="K156" s="62">
        <f t="shared" si="20"/>
        <v>8822.8811229709918</v>
      </c>
      <c r="L156" s="16" cm="1">
        <f t="array" ref="L156">_xlfn.IFS(E156&lt;&gt;0,L155+K156*$B$24,E156=E155,L155,E156=0,L155+K155*$B$24)</f>
        <v>53.033141400952459</v>
      </c>
      <c r="M156" s="17" cm="1">
        <f t="array" ref="M156">_xlfn.IFS(L156&lt;&gt;L155,M155+L156*$B$24+0.5*K156*$B$24^2,L156=L155,M155,E156=0,M155+L156*$B$24+0.5*K156*$B$24^2)</f>
        <v>0.34692040596445178</v>
      </c>
      <c r="N156" s="17" cm="1">
        <f t="array" ref="N156">_xlfn.IFS(E156&lt;&gt;0,M156*COS($B$7),M156=M155,N155,E156=0,M156*COS($B$7))</f>
        <v>0.24530977158945386</v>
      </c>
      <c r="O156" s="9"/>
    </row>
    <row r="157" spans="4:15" x14ac:dyDescent="0.15">
      <c r="D157" s="15">
        <f>D156+'Control Panel'!$B$28</f>
        <v>1.5499999999999962E-2</v>
      </c>
      <c r="E157" s="16">
        <f t="shared" si="14"/>
        <v>0</v>
      </c>
      <c r="F157" s="62">
        <f t="shared" si="15"/>
        <v>0.03</v>
      </c>
      <c r="G157" s="122">
        <f t="shared" si="16"/>
        <v>101300</v>
      </c>
      <c r="H157" s="62">
        <f t="shared" si="17"/>
        <v>0</v>
      </c>
      <c r="I157" s="62">
        <f t="shared" si="18"/>
        <v>0</v>
      </c>
      <c r="J157" s="62">
        <f t="shared" si="19"/>
        <v>0</v>
      </c>
      <c r="K157" s="62">
        <f t="shared" si="20"/>
        <v>8822.8811229709918</v>
      </c>
      <c r="L157" s="16" cm="1">
        <f t="array" ref="L157">_xlfn.IFS(E157&lt;&gt;0,L156+K157*$B$24,E157=E156,L156,E157=0,L156+K156*$B$24)</f>
        <v>53.033141400952459</v>
      </c>
      <c r="M157" s="17" cm="1">
        <f t="array" ref="M157">_xlfn.IFS(L157&lt;&gt;L156,M156+L157*$B$24+0.5*K157*$B$24^2,L157=L156,M156,E157=0,M156+L157*$B$24+0.5*K157*$B$24^2)</f>
        <v>0.34692040596445178</v>
      </c>
      <c r="N157" s="17" cm="1">
        <f t="array" ref="N157">_xlfn.IFS(E157&lt;&gt;0,M157*COS($B$7),M157=M156,N156,E157=0,M157*COS($B$7))</f>
        <v>0.24530977158945386</v>
      </c>
      <c r="O157" s="9"/>
    </row>
    <row r="158" spans="4:15" x14ac:dyDescent="0.15">
      <c r="D158" s="15">
        <f>D157+'Control Panel'!$B$28</f>
        <v>1.5599999999999961E-2</v>
      </c>
      <c r="E158" s="16">
        <f t="shared" si="14"/>
        <v>0</v>
      </c>
      <c r="F158" s="62">
        <f t="shared" si="15"/>
        <v>0.03</v>
      </c>
      <c r="G158" s="122">
        <f t="shared" si="16"/>
        <v>101300</v>
      </c>
      <c r="H158" s="62">
        <f t="shared" si="17"/>
        <v>0</v>
      </c>
      <c r="I158" s="62">
        <f t="shared" si="18"/>
        <v>0</v>
      </c>
      <c r="J158" s="62">
        <f t="shared" si="19"/>
        <v>0</v>
      </c>
      <c r="K158" s="62">
        <f t="shared" si="20"/>
        <v>8822.8811229709918</v>
      </c>
      <c r="L158" s="16" cm="1">
        <f t="array" ref="L158">_xlfn.IFS(E158&lt;&gt;0,L157+K158*$B$24,E158=E157,L157,E158=0,L157+K157*$B$24)</f>
        <v>53.033141400952459</v>
      </c>
      <c r="M158" s="17" cm="1">
        <f t="array" ref="M158">_xlfn.IFS(L158&lt;&gt;L157,M157+L158*$B$24+0.5*K158*$B$24^2,L158=L157,M157,E158=0,M157+L158*$B$24+0.5*K158*$B$24^2)</f>
        <v>0.34692040596445178</v>
      </c>
      <c r="N158" s="17" cm="1">
        <f t="array" ref="N158">_xlfn.IFS(E158&lt;&gt;0,M158*COS($B$7),M158=M157,N157,E158=0,M158*COS($B$7))</f>
        <v>0.24530977158945386</v>
      </c>
      <c r="O158" s="9"/>
    </row>
    <row r="159" spans="4:15" x14ac:dyDescent="0.15">
      <c r="D159" s="15">
        <f>D158+'Control Panel'!$B$28</f>
        <v>1.5699999999999961E-2</v>
      </c>
      <c r="E159" s="16">
        <f t="shared" si="14"/>
        <v>0</v>
      </c>
      <c r="F159" s="62">
        <f t="shared" si="15"/>
        <v>0.03</v>
      </c>
      <c r="G159" s="122">
        <f t="shared" si="16"/>
        <v>101300</v>
      </c>
      <c r="H159" s="62">
        <f t="shared" si="17"/>
        <v>0</v>
      </c>
      <c r="I159" s="62">
        <f t="shared" si="18"/>
        <v>0</v>
      </c>
      <c r="J159" s="62">
        <f t="shared" si="19"/>
        <v>0</v>
      </c>
      <c r="K159" s="62">
        <f t="shared" si="20"/>
        <v>8822.8811229709918</v>
      </c>
      <c r="L159" s="16" cm="1">
        <f t="array" ref="L159">_xlfn.IFS(E159&lt;&gt;0,L158+K159*$B$24,E159=E158,L158,E159=0,L158+K158*$B$24)</f>
        <v>53.033141400952459</v>
      </c>
      <c r="M159" s="17" cm="1">
        <f t="array" ref="M159">_xlfn.IFS(L159&lt;&gt;L158,M158+L159*$B$24+0.5*K159*$B$24^2,L159=L158,M158,E159=0,M158+L159*$B$24+0.5*K159*$B$24^2)</f>
        <v>0.34692040596445178</v>
      </c>
      <c r="N159" s="17" cm="1">
        <f t="array" ref="N159">_xlfn.IFS(E159&lt;&gt;0,M159*COS($B$7),M159=M158,N158,E159=0,M159*COS($B$7))</f>
        <v>0.24530977158945386</v>
      </c>
      <c r="O159" s="9"/>
    </row>
    <row r="160" spans="4:15" x14ac:dyDescent="0.15">
      <c r="D160" s="15">
        <f>D159+'Control Panel'!$B$28</f>
        <v>1.579999999999996E-2</v>
      </c>
      <c r="E160" s="16">
        <f t="shared" si="14"/>
        <v>0</v>
      </c>
      <c r="F160" s="62">
        <f t="shared" si="15"/>
        <v>0.03</v>
      </c>
      <c r="G160" s="122">
        <f t="shared" si="16"/>
        <v>101300</v>
      </c>
      <c r="H160" s="62">
        <f t="shared" si="17"/>
        <v>0</v>
      </c>
      <c r="I160" s="62">
        <f t="shared" si="18"/>
        <v>0</v>
      </c>
      <c r="J160" s="62">
        <f t="shared" si="19"/>
        <v>0</v>
      </c>
      <c r="K160" s="62">
        <f t="shared" si="20"/>
        <v>8822.8811229709918</v>
      </c>
      <c r="L160" s="16" cm="1">
        <f t="array" ref="L160">_xlfn.IFS(E160&lt;&gt;0,L159+K160*$B$24,E160=E159,L159,E160=0,L159+K159*$B$24)</f>
        <v>53.033141400952459</v>
      </c>
      <c r="M160" s="17" cm="1">
        <f t="array" ref="M160">_xlfn.IFS(L160&lt;&gt;L159,M159+L160*$B$24+0.5*K160*$B$24^2,L160=L159,M159,E160=0,M159+L160*$B$24+0.5*K160*$B$24^2)</f>
        <v>0.34692040596445178</v>
      </c>
      <c r="N160" s="17" cm="1">
        <f t="array" ref="N160">_xlfn.IFS(E160&lt;&gt;0,M160*COS($B$7),M160=M159,N159,E160=0,M160*COS($B$7))</f>
        <v>0.24530977158945386</v>
      </c>
      <c r="O160" s="9"/>
    </row>
    <row r="161" spans="4:15" x14ac:dyDescent="0.15">
      <c r="D161" s="15">
        <f>D160+'Control Panel'!$B$28</f>
        <v>1.5899999999999959E-2</v>
      </c>
      <c r="E161" s="16">
        <f t="shared" si="14"/>
        <v>0</v>
      </c>
      <c r="F161" s="62">
        <f t="shared" si="15"/>
        <v>0.03</v>
      </c>
      <c r="G161" s="122">
        <f t="shared" si="16"/>
        <v>101300</v>
      </c>
      <c r="H161" s="62">
        <f t="shared" si="17"/>
        <v>0</v>
      </c>
      <c r="I161" s="62">
        <f t="shared" si="18"/>
        <v>0</v>
      </c>
      <c r="J161" s="62">
        <f t="shared" si="19"/>
        <v>0</v>
      </c>
      <c r="K161" s="62">
        <f t="shared" si="20"/>
        <v>8822.8811229709918</v>
      </c>
      <c r="L161" s="16" cm="1">
        <f t="array" ref="L161">_xlfn.IFS(E161&lt;&gt;0,L160+K161*$B$24,E161=E160,L160,E161=0,L160+K160*$B$24)</f>
        <v>53.033141400952459</v>
      </c>
      <c r="M161" s="17" cm="1">
        <f t="array" ref="M161">_xlfn.IFS(L161&lt;&gt;L160,M160+L161*$B$24+0.5*K161*$B$24^2,L161=L160,M160,E161=0,M160+L161*$B$24+0.5*K161*$B$24^2)</f>
        <v>0.34692040596445178</v>
      </c>
      <c r="N161" s="17" cm="1">
        <f t="array" ref="N161">_xlfn.IFS(E161&lt;&gt;0,M161*COS($B$7),M161=M160,N160,E161=0,M161*COS($B$7))</f>
        <v>0.24530977158945386</v>
      </c>
      <c r="O161" s="9"/>
    </row>
    <row r="162" spans="4:15" x14ac:dyDescent="0.15">
      <c r="D162" s="15">
        <f>D161+'Control Panel'!$B$28</f>
        <v>1.5999999999999959E-2</v>
      </c>
      <c r="E162" s="16">
        <f t="shared" si="14"/>
        <v>0</v>
      </c>
      <c r="F162" s="62">
        <f t="shared" si="15"/>
        <v>0.03</v>
      </c>
      <c r="G162" s="122">
        <f t="shared" si="16"/>
        <v>101300</v>
      </c>
      <c r="H162" s="62">
        <f t="shared" si="17"/>
        <v>0</v>
      </c>
      <c r="I162" s="62">
        <f t="shared" si="18"/>
        <v>0</v>
      </c>
      <c r="J162" s="62">
        <f t="shared" si="19"/>
        <v>0</v>
      </c>
      <c r="K162" s="62">
        <f t="shared" si="20"/>
        <v>8822.8811229709918</v>
      </c>
      <c r="L162" s="16" cm="1">
        <f t="array" ref="L162">_xlfn.IFS(E162&lt;&gt;0,L161+K162*$B$24,E162=E161,L161,E162=0,L161+K161*$B$24)</f>
        <v>53.033141400952459</v>
      </c>
      <c r="M162" s="17" cm="1">
        <f t="array" ref="M162">_xlfn.IFS(L162&lt;&gt;L161,M161+L162*$B$24+0.5*K162*$B$24^2,L162=L161,M161,E162=0,M161+L162*$B$24+0.5*K162*$B$24^2)</f>
        <v>0.34692040596445178</v>
      </c>
      <c r="N162" s="17" cm="1">
        <f t="array" ref="N162">_xlfn.IFS(E162&lt;&gt;0,M162*COS($B$7),M162=M161,N161,E162=0,M162*COS($B$7))</f>
        <v>0.24530977158945386</v>
      </c>
      <c r="O162" s="9"/>
    </row>
    <row r="163" spans="4:15" x14ac:dyDescent="0.15">
      <c r="D163" s="15">
        <f>D162+'Control Panel'!$B$28</f>
        <v>1.6099999999999958E-2</v>
      </c>
      <c r="E163" s="16">
        <f t="shared" si="14"/>
        <v>0</v>
      </c>
      <c r="F163" s="62">
        <f t="shared" si="15"/>
        <v>0.03</v>
      </c>
      <c r="G163" s="122">
        <f t="shared" si="16"/>
        <v>101300</v>
      </c>
      <c r="H163" s="62">
        <f t="shared" si="17"/>
        <v>0</v>
      </c>
      <c r="I163" s="62">
        <f t="shared" si="18"/>
        <v>0</v>
      </c>
      <c r="J163" s="62">
        <f t="shared" si="19"/>
        <v>0</v>
      </c>
      <c r="K163" s="62">
        <f t="shared" si="20"/>
        <v>8822.8811229709918</v>
      </c>
      <c r="L163" s="16" cm="1">
        <f t="array" ref="L163">_xlfn.IFS(E163&lt;&gt;0,L162+K163*$B$24,E163=E162,L162,E163=0,L162+K162*$B$24)</f>
        <v>53.033141400952459</v>
      </c>
      <c r="M163" s="17" cm="1">
        <f t="array" ref="M163">_xlfn.IFS(L163&lt;&gt;L162,M162+L163*$B$24+0.5*K163*$B$24^2,L163=L162,M162,E163=0,M162+L163*$B$24+0.5*K163*$B$24^2)</f>
        <v>0.34692040596445178</v>
      </c>
      <c r="N163" s="17" cm="1">
        <f t="array" ref="N163">_xlfn.IFS(E163&lt;&gt;0,M163*COS($B$7),M163=M162,N162,E163=0,M163*COS($B$7))</f>
        <v>0.24530977158945386</v>
      </c>
      <c r="O163" s="9"/>
    </row>
    <row r="164" spans="4:15" x14ac:dyDescent="0.15">
      <c r="D164" s="15">
        <f>D163+'Control Panel'!$B$28</f>
        <v>1.6199999999999957E-2</v>
      </c>
      <c r="E164" s="16">
        <f t="shared" si="14"/>
        <v>0</v>
      </c>
      <c r="F164" s="62">
        <f t="shared" si="15"/>
        <v>0.03</v>
      </c>
      <c r="G164" s="122">
        <f t="shared" si="16"/>
        <v>101300</v>
      </c>
      <c r="H164" s="62">
        <f t="shared" si="17"/>
        <v>0</v>
      </c>
      <c r="I164" s="62">
        <f t="shared" si="18"/>
        <v>0</v>
      </c>
      <c r="J164" s="62">
        <f t="shared" si="19"/>
        <v>0</v>
      </c>
      <c r="K164" s="62">
        <f t="shared" si="20"/>
        <v>8822.8811229709918</v>
      </c>
      <c r="L164" s="16" cm="1">
        <f t="array" ref="L164">_xlfn.IFS(E164&lt;&gt;0,L163+K164*$B$24,E164=E163,L163,E164=0,L163+K163*$B$24)</f>
        <v>53.033141400952459</v>
      </c>
      <c r="M164" s="17" cm="1">
        <f t="array" ref="M164">_xlfn.IFS(L164&lt;&gt;L163,M163+L164*$B$24+0.5*K164*$B$24^2,L164=L163,M163,E164=0,M163+L164*$B$24+0.5*K164*$B$24^2)</f>
        <v>0.34692040596445178</v>
      </c>
      <c r="N164" s="17" cm="1">
        <f t="array" ref="N164">_xlfn.IFS(E164&lt;&gt;0,M164*COS($B$7),M164=M163,N163,E164=0,M164*COS($B$7))</f>
        <v>0.24530977158945386</v>
      </c>
      <c r="O164" s="9"/>
    </row>
    <row r="165" spans="4:15" x14ac:dyDescent="0.15">
      <c r="D165" s="15">
        <f>D164+'Control Panel'!$B$28</f>
        <v>1.6299999999999957E-2</v>
      </c>
      <c r="E165" s="16">
        <f t="shared" si="14"/>
        <v>0</v>
      </c>
      <c r="F165" s="62">
        <f t="shared" si="15"/>
        <v>0.03</v>
      </c>
      <c r="G165" s="122">
        <f t="shared" si="16"/>
        <v>101300</v>
      </c>
      <c r="H165" s="62">
        <f t="shared" si="17"/>
        <v>0</v>
      </c>
      <c r="I165" s="62">
        <f t="shared" si="18"/>
        <v>0</v>
      </c>
      <c r="J165" s="62">
        <f t="shared" si="19"/>
        <v>0</v>
      </c>
      <c r="K165" s="62">
        <f t="shared" si="20"/>
        <v>8822.8811229709918</v>
      </c>
      <c r="L165" s="16" cm="1">
        <f t="array" ref="L165">_xlfn.IFS(E165&lt;&gt;0,L164+K165*$B$24,E165=E164,L164,E165=0,L164+K164*$B$24)</f>
        <v>53.033141400952459</v>
      </c>
      <c r="M165" s="17" cm="1">
        <f t="array" ref="M165">_xlfn.IFS(L165&lt;&gt;L164,M164+L165*$B$24+0.5*K165*$B$24^2,L165=L164,M164,E165=0,M164+L165*$B$24+0.5*K165*$B$24^2)</f>
        <v>0.34692040596445178</v>
      </c>
      <c r="N165" s="17" cm="1">
        <f t="array" ref="N165">_xlfn.IFS(E165&lt;&gt;0,M165*COS($B$7),M165=M164,N164,E165=0,M165*COS($B$7))</f>
        <v>0.24530977158945386</v>
      </c>
      <c r="O165" s="9"/>
    </row>
    <row r="166" spans="4:15" x14ac:dyDescent="0.15">
      <c r="D166" s="15">
        <f>D165+'Control Panel'!$B$28</f>
        <v>1.6399999999999956E-2</v>
      </c>
      <c r="E166" s="16">
        <f t="shared" si="14"/>
        <v>0</v>
      </c>
      <c r="F166" s="62">
        <f t="shared" si="15"/>
        <v>0.03</v>
      </c>
      <c r="G166" s="122">
        <f t="shared" si="16"/>
        <v>101300</v>
      </c>
      <c r="H166" s="62">
        <f t="shared" si="17"/>
        <v>0</v>
      </c>
      <c r="I166" s="62">
        <f t="shared" si="18"/>
        <v>0</v>
      </c>
      <c r="J166" s="62">
        <f t="shared" si="19"/>
        <v>0</v>
      </c>
      <c r="K166" s="62">
        <f t="shared" si="20"/>
        <v>8822.8811229709918</v>
      </c>
      <c r="L166" s="16" cm="1">
        <f t="array" ref="L166">_xlfn.IFS(E166&lt;&gt;0,L165+K166*$B$24,E166=E165,L165,E166=0,L165+K165*$B$24)</f>
        <v>53.033141400952459</v>
      </c>
      <c r="M166" s="17" cm="1">
        <f t="array" ref="M166">_xlfn.IFS(L166&lt;&gt;L165,M165+L166*$B$24+0.5*K166*$B$24^2,L166=L165,M165,E166=0,M165+L166*$B$24+0.5*K166*$B$24^2)</f>
        <v>0.34692040596445178</v>
      </c>
      <c r="N166" s="17" cm="1">
        <f t="array" ref="N166">_xlfn.IFS(E166&lt;&gt;0,M166*COS($B$7),M166=M165,N165,E166=0,M166*COS($B$7))</f>
        <v>0.24530977158945386</v>
      </c>
      <c r="O166" s="9"/>
    </row>
    <row r="167" spans="4:15" x14ac:dyDescent="0.15">
      <c r="D167" s="15">
        <f>D166+'Control Panel'!$B$28</f>
        <v>1.6499999999999956E-2</v>
      </c>
      <c r="E167" s="16">
        <f t="shared" si="14"/>
        <v>0</v>
      </c>
      <c r="F167" s="62">
        <f t="shared" si="15"/>
        <v>0.03</v>
      </c>
      <c r="G167" s="122">
        <f t="shared" si="16"/>
        <v>101300</v>
      </c>
      <c r="H167" s="62">
        <f t="shared" si="17"/>
        <v>0</v>
      </c>
      <c r="I167" s="62">
        <f t="shared" si="18"/>
        <v>0</v>
      </c>
      <c r="J167" s="62">
        <f t="shared" si="19"/>
        <v>0</v>
      </c>
      <c r="K167" s="62">
        <f t="shared" si="20"/>
        <v>8822.8811229709918</v>
      </c>
      <c r="L167" s="16" cm="1">
        <f t="array" ref="L167">_xlfn.IFS(E167&lt;&gt;0,L166+K167*$B$24,E167=E166,L166,E167=0,L166+K166*$B$24)</f>
        <v>53.033141400952459</v>
      </c>
      <c r="M167" s="17" cm="1">
        <f t="array" ref="M167">_xlfn.IFS(L167&lt;&gt;L166,M166+L167*$B$24+0.5*K167*$B$24^2,L167=L166,M166,E167=0,M166+L167*$B$24+0.5*K167*$B$24^2)</f>
        <v>0.34692040596445178</v>
      </c>
      <c r="N167" s="17" cm="1">
        <f t="array" ref="N167">_xlfn.IFS(E167&lt;&gt;0,M167*COS($B$7),M167=M166,N166,E167=0,M167*COS($B$7))</f>
        <v>0.24530977158945386</v>
      </c>
      <c r="O167" s="9"/>
    </row>
    <row r="168" spans="4:15" x14ac:dyDescent="0.15">
      <c r="D168" s="15">
        <f>D167+'Control Panel'!$B$28</f>
        <v>1.6599999999999955E-2</v>
      </c>
      <c r="E168" s="16">
        <f t="shared" si="14"/>
        <v>0</v>
      </c>
      <c r="F168" s="62">
        <f t="shared" si="15"/>
        <v>0.03</v>
      </c>
      <c r="G168" s="122">
        <f t="shared" si="16"/>
        <v>101300</v>
      </c>
      <c r="H168" s="62">
        <f t="shared" si="17"/>
        <v>0</v>
      </c>
      <c r="I168" s="62">
        <f t="shared" si="18"/>
        <v>0</v>
      </c>
      <c r="J168" s="62">
        <f t="shared" si="19"/>
        <v>0</v>
      </c>
      <c r="K168" s="62">
        <f t="shared" si="20"/>
        <v>8822.8811229709918</v>
      </c>
      <c r="L168" s="16" cm="1">
        <f t="array" ref="L168">_xlfn.IFS(E168&lt;&gt;0,L167+K168*$B$24,E168=E167,L167,E168=0,L167+K167*$B$24)</f>
        <v>53.033141400952459</v>
      </c>
      <c r="M168" s="17" cm="1">
        <f t="array" ref="M168">_xlfn.IFS(L168&lt;&gt;L167,M167+L168*$B$24+0.5*K168*$B$24^2,L168=L167,M167,E168=0,M167+L168*$B$24+0.5*K168*$B$24^2)</f>
        <v>0.34692040596445178</v>
      </c>
      <c r="N168" s="17" cm="1">
        <f t="array" ref="N168">_xlfn.IFS(E168&lt;&gt;0,M168*COS($B$7),M168=M167,N167,E168=0,M168*COS($B$7))</f>
        <v>0.24530977158945386</v>
      </c>
      <c r="O168" s="9"/>
    </row>
    <row r="169" spans="4:15" x14ac:dyDescent="0.15">
      <c r="D169" s="15">
        <f>D168+'Control Panel'!$B$28</f>
        <v>1.6699999999999954E-2</v>
      </c>
      <c r="E169" s="16">
        <f t="shared" si="14"/>
        <v>0</v>
      </c>
      <c r="F169" s="62">
        <f t="shared" si="15"/>
        <v>0.03</v>
      </c>
      <c r="G169" s="122">
        <f t="shared" si="16"/>
        <v>101300</v>
      </c>
      <c r="H169" s="62">
        <f t="shared" si="17"/>
        <v>0</v>
      </c>
      <c r="I169" s="62">
        <f t="shared" si="18"/>
        <v>0</v>
      </c>
      <c r="J169" s="62">
        <f t="shared" si="19"/>
        <v>0</v>
      </c>
      <c r="K169" s="62">
        <f t="shared" si="20"/>
        <v>8822.8811229709918</v>
      </c>
      <c r="L169" s="16" cm="1">
        <f t="array" ref="L169">_xlfn.IFS(E169&lt;&gt;0,L168+K169*$B$24,E169=E168,L168,E169=0,L168+K168*$B$24)</f>
        <v>53.033141400952459</v>
      </c>
      <c r="M169" s="17" cm="1">
        <f t="array" ref="M169">_xlfn.IFS(L169&lt;&gt;L168,M168+L169*$B$24+0.5*K169*$B$24^2,L169=L168,M168,E169=0,M168+L169*$B$24+0.5*K169*$B$24^2)</f>
        <v>0.34692040596445178</v>
      </c>
      <c r="N169" s="17" cm="1">
        <f t="array" ref="N169">_xlfn.IFS(E169&lt;&gt;0,M169*COS($B$7),M169=M168,N168,E169=0,M169*COS($B$7))</f>
        <v>0.24530977158945386</v>
      </c>
      <c r="O169" s="9"/>
    </row>
    <row r="170" spans="4:15" x14ac:dyDescent="0.15">
      <c r="D170" s="15">
        <f>D169+'Control Panel'!$B$28</f>
        <v>1.6799999999999954E-2</v>
      </c>
      <c r="E170" s="16">
        <f t="shared" si="14"/>
        <v>0</v>
      </c>
      <c r="F170" s="62">
        <f t="shared" si="15"/>
        <v>0.03</v>
      </c>
      <c r="G170" s="122">
        <f t="shared" si="16"/>
        <v>101300</v>
      </c>
      <c r="H170" s="62">
        <f t="shared" si="17"/>
        <v>0</v>
      </c>
      <c r="I170" s="62">
        <f t="shared" si="18"/>
        <v>0</v>
      </c>
      <c r="J170" s="62">
        <f t="shared" si="19"/>
        <v>0</v>
      </c>
      <c r="K170" s="62">
        <f t="shared" si="20"/>
        <v>8822.8811229709918</v>
      </c>
      <c r="L170" s="16" cm="1">
        <f t="array" ref="L170">_xlfn.IFS(E170&lt;&gt;0,L169+K170*$B$24,E170=E169,L169,E170=0,L169+K169*$B$24)</f>
        <v>53.033141400952459</v>
      </c>
      <c r="M170" s="17" cm="1">
        <f t="array" ref="M170">_xlfn.IFS(L170&lt;&gt;L169,M169+L170*$B$24+0.5*K170*$B$24^2,L170=L169,M169,E170=0,M169+L170*$B$24+0.5*K170*$B$24^2)</f>
        <v>0.34692040596445178</v>
      </c>
      <c r="N170" s="17" cm="1">
        <f t="array" ref="N170">_xlfn.IFS(E170&lt;&gt;0,M170*COS($B$7),M170=M169,N169,E170=0,M170*COS($B$7))</f>
        <v>0.24530977158945386</v>
      </c>
      <c r="O170" s="9"/>
    </row>
    <row r="171" spans="4:15" x14ac:dyDescent="0.15">
      <c r="D171" s="15">
        <f>D170+'Control Panel'!$B$28</f>
        <v>1.6899999999999953E-2</v>
      </c>
      <c r="E171" s="16">
        <f t="shared" si="14"/>
        <v>0</v>
      </c>
      <c r="F171" s="62">
        <f t="shared" si="15"/>
        <v>0.03</v>
      </c>
      <c r="G171" s="122">
        <f t="shared" si="16"/>
        <v>101300</v>
      </c>
      <c r="H171" s="62">
        <f t="shared" si="17"/>
        <v>0</v>
      </c>
      <c r="I171" s="62">
        <f t="shared" si="18"/>
        <v>0</v>
      </c>
      <c r="J171" s="62">
        <f t="shared" si="19"/>
        <v>0</v>
      </c>
      <c r="K171" s="62">
        <f t="shared" si="20"/>
        <v>8822.8811229709918</v>
      </c>
      <c r="L171" s="16" cm="1">
        <f t="array" ref="L171">_xlfn.IFS(E171&lt;&gt;0,L170+K171*$B$24,E171=E170,L170,E171=0,L170+K170*$B$24)</f>
        <v>53.033141400952459</v>
      </c>
      <c r="M171" s="17" cm="1">
        <f t="array" ref="M171">_xlfn.IFS(L171&lt;&gt;L170,M170+L171*$B$24+0.5*K171*$B$24^2,L171=L170,M170,E171=0,M170+L171*$B$24+0.5*K171*$B$24^2)</f>
        <v>0.34692040596445178</v>
      </c>
      <c r="N171" s="17" cm="1">
        <f t="array" ref="N171">_xlfn.IFS(E171&lt;&gt;0,M171*COS($B$7),M171=M170,N170,E171=0,M171*COS($B$7))</f>
        <v>0.24530977158945386</v>
      </c>
      <c r="O171" s="9"/>
    </row>
    <row r="172" spans="4:15" x14ac:dyDescent="0.15">
      <c r="D172" s="15">
        <f>D171+'Control Panel'!$B$28</f>
        <v>1.6999999999999953E-2</v>
      </c>
      <c r="E172" s="16">
        <f t="shared" si="14"/>
        <v>0</v>
      </c>
      <c r="F172" s="62">
        <f t="shared" si="15"/>
        <v>0.03</v>
      </c>
      <c r="G172" s="122">
        <f t="shared" si="16"/>
        <v>101300</v>
      </c>
      <c r="H172" s="62">
        <f t="shared" si="17"/>
        <v>0</v>
      </c>
      <c r="I172" s="62">
        <f t="shared" si="18"/>
        <v>0</v>
      </c>
      <c r="J172" s="62">
        <f t="shared" si="19"/>
        <v>0</v>
      </c>
      <c r="K172" s="62">
        <f t="shared" si="20"/>
        <v>8822.8811229709918</v>
      </c>
      <c r="L172" s="16" cm="1">
        <f t="array" ref="L172">_xlfn.IFS(E172&lt;&gt;0,L171+K172*$B$24,E172=E171,L171,E172=0,L171+K171*$B$24)</f>
        <v>53.033141400952459</v>
      </c>
      <c r="M172" s="17" cm="1">
        <f t="array" ref="M172">_xlfn.IFS(L172&lt;&gt;L171,M171+L172*$B$24+0.5*K172*$B$24^2,L172=L171,M171,E172=0,M171+L172*$B$24+0.5*K172*$B$24^2)</f>
        <v>0.34692040596445178</v>
      </c>
      <c r="N172" s="17" cm="1">
        <f t="array" ref="N172">_xlfn.IFS(E172&lt;&gt;0,M172*COS($B$7),M172=M171,N171,E172=0,M172*COS($B$7))</f>
        <v>0.24530977158945386</v>
      </c>
      <c r="O172" s="9"/>
    </row>
    <row r="173" spans="4:15" x14ac:dyDescent="0.15">
      <c r="D173" s="15">
        <f>D172+'Control Panel'!$B$28</f>
        <v>1.7099999999999952E-2</v>
      </c>
      <c r="E173" s="16">
        <f t="shared" si="14"/>
        <v>0</v>
      </c>
      <c r="F173" s="62">
        <f t="shared" si="15"/>
        <v>0.03</v>
      </c>
      <c r="G173" s="122">
        <f t="shared" si="16"/>
        <v>101300</v>
      </c>
      <c r="H173" s="62">
        <f t="shared" si="17"/>
        <v>0</v>
      </c>
      <c r="I173" s="62">
        <f t="shared" si="18"/>
        <v>0</v>
      </c>
      <c r="J173" s="62">
        <f t="shared" si="19"/>
        <v>0</v>
      </c>
      <c r="K173" s="62">
        <f t="shared" si="20"/>
        <v>8822.8811229709918</v>
      </c>
      <c r="L173" s="16" cm="1">
        <f t="array" ref="L173">_xlfn.IFS(E173&lt;&gt;0,L172+K173*$B$24,E173=E172,L172,E173=0,L172+K172*$B$24)</f>
        <v>53.033141400952459</v>
      </c>
      <c r="M173" s="17" cm="1">
        <f t="array" ref="M173">_xlfn.IFS(L173&lt;&gt;L172,M172+L173*$B$24+0.5*K173*$B$24^2,L173=L172,M172,E173=0,M172+L173*$B$24+0.5*K173*$B$24^2)</f>
        <v>0.34692040596445178</v>
      </c>
      <c r="N173" s="17" cm="1">
        <f t="array" ref="N173">_xlfn.IFS(E173&lt;&gt;0,M173*COS($B$7),M173=M172,N172,E173=0,M173*COS($B$7))</f>
        <v>0.24530977158945386</v>
      </c>
      <c r="O173" s="9"/>
    </row>
    <row r="174" spans="4:15" x14ac:dyDescent="0.15">
      <c r="D174" s="15">
        <f>D173+'Control Panel'!$B$28</f>
        <v>1.7199999999999951E-2</v>
      </c>
      <c r="E174" s="16">
        <f t="shared" si="14"/>
        <v>0</v>
      </c>
      <c r="F174" s="62">
        <f t="shared" si="15"/>
        <v>0.03</v>
      </c>
      <c r="G174" s="122">
        <f t="shared" si="16"/>
        <v>101300</v>
      </c>
      <c r="H174" s="62">
        <f t="shared" si="17"/>
        <v>0</v>
      </c>
      <c r="I174" s="62">
        <f t="shared" si="18"/>
        <v>0</v>
      </c>
      <c r="J174" s="62">
        <f t="shared" si="19"/>
        <v>0</v>
      </c>
      <c r="K174" s="62">
        <f t="shared" si="20"/>
        <v>8822.8811229709918</v>
      </c>
      <c r="L174" s="16" cm="1">
        <f t="array" ref="L174">_xlfn.IFS(E174&lt;&gt;0,L173+K174*$B$24,E174=E173,L173,E174=0,L173+K173*$B$24)</f>
        <v>53.033141400952459</v>
      </c>
      <c r="M174" s="17" cm="1">
        <f t="array" ref="M174">_xlfn.IFS(L174&lt;&gt;L173,M173+L174*$B$24+0.5*K174*$B$24^2,L174=L173,M173,E174=0,M173+L174*$B$24+0.5*K174*$B$24^2)</f>
        <v>0.34692040596445178</v>
      </c>
      <c r="N174" s="17" cm="1">
        <f t="array" ref="N174">_xlfn.IFS(E174&lt;&gt;0,M174*COS($B$7),M174=M173,N173,E174=0,M174*COS($B$7))</f>
        <v>0.24530977158945386</v>
      </c>
      <c r="O174" s="9"/>
    </row>
    <row r="175" spans="4:15" x14ac:dyDescent="0.15">
      <c r="D175" s="15">
        <f>D174+'Control Panel'!$B$28</f>
        <v>1.7299999999999951E-2</v>
      </c>
      <c r="E175" s="16">
        <f t="shared" si="14"/>
        <v>0</v>
      </c>
      <c r="F175" s="62">
        <f t="shared" si="15"/>
        <v>0.03</v>
      </c>
      <c r="G175" s="122">
        <f t="shared" si="16"/>
        <v>101300</v>
      </c>
      <c r="H175" s="62">
        <f t="shared" si="17"/>
        <v>0</v>
      </c>
      <c r="I175" s="62">
        <f t="shared" si="18"/>
        <v>0</v>
      </c>
      <c r="J175" s="62">
        <f t="shared" si="19"/>
        <v>0</v>
      </c>
      <c r="K175" s="62">
        <f t="shared" si="20"/>
        <v>8822.8811229709918</v>
      </c>
      <c r="L175" s="16" cm="1">
        <f t="array" ref="L175">_xlfn.IFS(E175&lt;&gt;0,L174+K175*$B$24,E175=E174,L174,E175=0,L174+K174*$B$24)</f>
        <v>53.033141400952459</v>
      </c>
      <c r="M175" s="17" cm="1">
        <f t="array" ref="M175">_xlfn.IFS(L175&lt;&gt;L174,M174+L175*$B$24+0.5*K175*$B$24^2,L175=L174,M174,E175=0,M174+L175*$B$24+0.5*K175*$B$24^2)</f>
        <v>0.34692040596445178</v>
      </c>
      <c r="N175" s="17" cm="1">
        <f t="array" ref="N175">_xlfn.IFS(E175&lt;&gt;0,M175*COS($B$7),M175=M174,N174,E175=0,M175*COS($B$7))</f>
        <v>0.24530977158945386</v>
      </c>
      <c r="O175" s="9"/>
    </row>
    <row r="176" spans="4:15" x14ac:dyDescent="0.15">
      <c r="D176" s="15">
        <f>D175+'Control Panel'!$B$28</f>
        <v>1.739999999999995E-2</v>
      </c>
      <c r="E176" s="16">
        <f t="shared" si="14"/>
        <v>0</v>
      </c>
      <c r="F176" s="62">
        <f t="shared" si="15"/>
        <v>0.03</v>
      </c>
      <c r="G176" s="122">
        <f t="shared" si="16"/>
        <v>101300</v>
      </c>
      <c r="H176" s="62">
        <f t="shared" si="17"/>
        <v>0</v>
      </c>
      <c r="I176" s="62">
        <f t="shared" si="18"/>
        <v>0</v>
      </c>
      <c r="J176" s="62">
        <f t="shared" si="19"/>
        <v>0</v>
      </c>
      <c r="K176" s="62">
        <f t="shared" si="20"/>
        <v>8822.8811229709918</v>
      </c>
      <c r="L176" s="16" cm="1">
        <f t="array" ref="L176">_xlfn.IFS(E176&lt;&gt;0,L175+K176*$B$24,E176=E175,L175,E176=0,L175+K175*$B$24)</f>
        <v>53.033141400952459</v>
      </c>
      <c r="M176" s="17" cm="1">
        <f t="array" ref="M176">_xlfn.IFS(L176&lt;&gt;L175,M175+L176*$B$24+0.5*K176*$B$24^2,L176=L175,M175,E176=0,M175+L176*$B$24+0.5*K176*$B$24^2)</f>
        <v>0.34692040596445178</v>
      </c>
      <c r="N176" s="17" cm="1">
        <f t="array" ref="N176">_xlfn.IFS(E176&lt;&gt;0,M176*COS($B$7),M176=M175,N175,E176=0,M176*COS($B$7))</f>
        <v>0.24530977158945386</v>
      </c>
      <c r="O176" s="9"/>
    </row>
    <row r="177" spans="4:15" x14ac:dyDescent="0.15">
      <c r="D177" s="15">
        <f>D176+'Control Panel'!$B$28</f>
        <v>1.749999999999995E-2</v>
      </c>
      <c r="E177" s="16">
        <f t="shared" si="14"/>
        <v>0</v>
      </c>
      <c r="F177" s="62">
        <f t="shared" si="15"/>
        <v>0.03</v>
      </c>
      <c r="G177" s="122">
        <f t="shared" si="16"/>
        <v>101300</v>
      </c>
      <c r="H177" s="62">
        <f t="shared" si="17"/>
        <v>0</v>
      </c>
      <c r="I177" s="62">
        <f t="shared" si="18"/>
        <v>0</v>
      </c>
      <c r="J177" s="62">
        <f t="shared" si="19"/>
        <v>0</v>
      </c>
      <c r="K177" s="62">
        <f t="shared" si="20"/>
        <v>8822.8811229709918</v>
      </c>
      <c r="L177" s="16" cm="1">
        <f t="array" ref="L177">_xlfn.IFS(E177&lt;&gt;0,L176+K177*$B$24,E177=E176,L176,E177=0,L176+K176*$B$24)</f>
        <v>53.033141400952459</v>
      </c>
      <c r="M177" s="17" cm="1">
        <f t="array" ref="M177">_xlfn.IFS(L177&lt;&gt;L176,M176+L177*$B$24+0.5*K177*$B$24^2,L177=L176,M176,E177=0,M176+L177*$B$24+0.5*K177*$B$24^2)</f>
        <v>0.34692040596445178</v>
      </c>
      <c r="N177" s="17" cm="1">
        <f t="array" ref="N177">_xlfn.IFS(E177&lt;&gt;0,M177*COS($B$7),M177=M176,N176,E177=0,M177*COS($B$7))</f>
        <v>0.24530977158945386</v>
      </c>
      <c r="O177" s="9"/>
    </row>
    <row r="178" spans="4:15" x14ac:dyDescent="0.15">
      <c r="D178" s="15">
        <f>D177+'Control Panel'!$B$28</f>
        <v>1.7599999999999949E-2</v>
      </c>
      <c r="E178" s="16">
        <f t="shared" si="14"/>
        <v>0</v>
      </c>
      <c r="F178" s="62">
        <f t="shared" si="15"/>
        <v>0.03</v>
      </c>
      <c r="G178" s="122">
        <f t="shared" si="16"/>
        <v>101300</v>
      </c>
      <c r="H178" s="62">
        <f t="shared" si="17"/>
        <v>0</v>
      </c>
      <c r="I178" s="62">
        <f t="shared" si="18"/>
        <v>0</v>
      </c>
      <c r="J178" s="62">
        <f t="shared" si="19"/>
        <v>0</v>
      </c>
      <c r="K178" s="62">
        <f t="shared" si="20"/>
        <v>8822.8811229709918</v>
      </c>
      <c r="L178" s="16" cm="1">
        <f t="array" ref="L178">_xlfn.IFS(E178&lt;&gt;0,L177+K178*$B$24,E178=E177,L177,E178=0,L177+K177*$B$24)</f>
        <v>53.033141400952459</v>
      </c>
      <c r="M178" s="17" cm="1">
        <f t="array" ref="M178">_xlfn.IFS(L178&lt;&gt;L177,M177+L178*$B$24+0.5*K178*$B$24^2,L178=L177,M177,E178=0,M177+L178*$B$24+0.5*K178*$B$24^2)</f>
        <v>0.34692040596445178</v>
      </c>
      <c r="N178" s="17" cm="1">
        <f t="array" ref="N178">_xlfn.IFS(E178&lt;&gt;0,M178*COS($B$7),M178=M177,N177,E178=0,M178*COS($B$7))</f>
        <v>0.24530977158945386</v>
      </c>
      <c r="O178" s="9"/>
    </row>
    <row r="179" spans="4:15" x14ac:dyDescent="0.15">
      <c r="D179" s="15">
        <f>D178+'Control Panel'!$B$28</f>
        <v>1.7699999999999948E-2</v>
      </c>
      <c r="E179" s="16">
        <f t="shared" si="14"/>
        <v>0</v>
      </c>
      <c r="F179" s="62">
        <f t="shared" si="15"/>
        <v>0.03</v>
      </c>
      <c r="G179" s="122">
        <f t="shared" si="16"/>
        <v>101300</v>
      </c>
      <c r="H179" s="62">
        <f t="shared" si="17"/>
        <v>0</v>
      </c>
      <c r="I179" s="62">
        <f t="shared" si="18"/>
        <v>0</v>
      </c>
      <c r="J179" s="62">
        <f t="shared" si="19"/>
        <v>0</v>
      </c>
      <c r="K179" s="62">
        <f t="shared" si="20"/>
        <v>8822.8811229709918</v>
      </c>
      <c r="L179" s="16" cm="1">
        <f t="array" ref="L179">_xlfn.IFS(E179&lt;&gt;0,L178+K179*$B$24,E179=E178,L178,E179=0,L178+K178*$B$24)</f>
        <v>53.033141400952459</v>
      </c>
      <c r="M179" s="17" cm="1">
        <f t="array" ref="M179">_xlfn.IFS(L179&lt;&gt;L178,M178+L179*$B$24+0.5*K179*$B$24^2,L179=L178,M178,E179=0,M178+L179*$B$24+0.5*K179*$B$24^2)</f>
        <v>0.34692040596445178</v>
      </c>
      <c r="N179" s="17" cm="1">
        <f t="array" ref="N179">_xlfn.IFS(E179&lt;&gt;0,M179*COS($B$7),M179=M178,N178,E179=0,M179*COS($B$7))</f>
        <v>0.24530977158945386</v>
      </c>
      <c r="O179" s="9"/>
    </row>
    <row r="180" spans="4:15" x14ac:dyDescent="0.15">
      <c r="D180" s="15">
        <f>D179+'Control Panel'!$B$28</f>
        <v>1.7799999999999948E-2</v>
      </c>
      <c r="E180" s="16">
        <f t="shared" si="14"/>
        <v>0</v>
      </c>
      <c r="F180" s="62">
        <f t="shared" si="15"/>
        <v>0.03</v>
      </c>
      <c r="G180" s="122">
        <f t="shared" si="16"/>
        <v>101300</v>
      </c>
      <c r="H180" s="62">
        <f t="shared" si="17"/>
        <v>0</v>
      </c>
      <c r="I180" s="62">
        <f t="shared" si="18"/>
        <v>0</v>
      </c>
      <c r="J180" s="62">
        <f t="shared" si="19"/>
        <v>0</v>
      </c>
      <c r="K180" s="62">
        <f t="shared" si="20"/>
        <v>8822.8811229709918</v>
      </c>
      <c r="L180" s="16" cm="1">
        <f t="array" ref="L180">_xlfn.IFS(E180&lt;&gt;0,L179+K180*$B$24,E180=E179,L179,E180=0,L179+K179*$B$24)</f>
        <v>53.033141400952459</v>
      </c>
      <c r="M180" s="17" cm="1">
        <f t="array" ref="M180">_xlfn.IFS(L180&lt;&gt;L179,M179+L180*$B$24+0.5*K180*$B$24^2,L180=L179,M179,E180=0,M179+L180*$B$24+0.5*K180*$B$24^2)</f>
        <v>0.34692040596445178</v>
      </c>
      <c r="N180" s="17" cm="1">
        <f t="array" ref="N180">_xlfn.IFS(E180&lt;&gt;0,M180*COS($B$7),M180=M179,N179,E180=0,M180*COS($B$7))</f>
        <v>0.24530977158945386</v>
      </c>
      <c r="O180" s="9"/>
    </row>
    <row r="181" spans="4:15" x14ac:dyDescent="0.15">
      <c r="D181" s="15">
        <f>D180+'Control Panel'!$B$28</f>
        <v>1.7899999999999947E-2</v>
      </c>
      <c r="E181" s="16">
        <f t="shared" si="14"/>
        <v>0</v>
      </c>
      <c r="F181" s="62">
        <f t="shared" si="15"/>
        <v>0.03</v>
      </c>
      <c r="G181" s="122">
        <f t="shared" si="16"/>
        <v>101300</v>
      </c>
      <c r="H181" s="62">
        <f t="shared" si="17"/>
        <v>0</v>
      </c>
      <c r="I181" s="62">
        <f t="shared" si="18"/>
        <v>0</v>
      </c>
      <c r="J181" s="62">
        <f t="shared" si="19"/>
        <v>0</v>
      </c>
      <c r="K181" s="62">
        <f t="shared" si="20"/>
        <v>8822.8811229709918</v>
      </c>
      <c r="L181" s="16" cm="1">
        <f t="array" ref="L181">_xlfn.IFS(E181&lt;&gt;0,L180+K181*$B$24,E181=E180,L180,E181=0,L180+K180*$B$24)</f>
        <v>53.033141400952459</v>
      </c>
      <c r="M181" s="17" cm="1">
        <f t="array" ref="M181">_xlfn.IFS(L181&lt;&gt;L180,M180+L181*$B$24+0.5*K181*$B$24^2,L181=L180,M180,E181=0,M180+L181*$B$24+0.5*K181*$B$24^2)</f>
        <v>0.34692040596445178</v>
      </c>
      <c r="N181" s="17" cm="1">
        <f t="array" ref="N181">_xlfn.IFS(E181&lt;&gt;0,M181*COS($B$7),M181=M180,N180,E181=0,M181*COS($B$7))</f>
        <v>0.24530977158945386</v>
      </c>
      <c r="O181" s="9"/>
    </row>
    <row r="182" spans="4:15" x14ac:dyDescent="0.15">
      <c r="D182" s="15">
        <f>D181+'Control Panel'!$B$28</f>
        <v>1.7999999999999947E-2</v>
      </c>
      <c r="E182" s="16">
        <f t="shared" si="14"/>
        <v>0</v>
      </c>
      <c r="F182" s="62">
        <f t="shared" si="15"/>
        <v>0.03</v>
      </c>
      <c r="G182" s="122">
        <f t="shared" si="16"/>
        <v>101300</v>
      </c>
      <c r="H182" s="62">
        <f t="shared" si="17"/>
        <v>0</v>
      </c>
      <c r="I182" s="62">
        <f t="shared" si="18"/>
        <v>0</v>
      </c>
      <c r="J182" s="62">
        <f t="shared" si="19"/>
        <v>0</v>
      </c>
      <c r="K182" s="62">
        <f t="shared" si="20"/>
        <v>8822.8811229709918</v>
      </c>
      <c r="L182" s="16" cm="1">
        <f t="array" ref="L182">_xlfn.IFS(E182&lt;&gt;0,L181+K182*$B$24,E182=E181,L181,E182=0,L181+K181*$B$24)</f>
        <v>53.033141400952459</v>
      </c>
      <c r="M182" s="17" cm="1">
        <f t="array" ref="M182">_xlfn.IFS(L182&lt;&gt;L181,M181+L182*$B$24+0.5*K182*$B$24^2,L182=L181,M181,E182=0,M181+L182*$B$24+0.5*K182*$B$24^2)</f>
        <v>0.34692040596445178</v>
      </c>
      <c r="N182" s="17" cm="1">
        <f t="array" ref="N182">_xlfn.IFS(E182&lt;&gt;0,M182*COS($B$7),M182=M181,N181,E182=0,M182*COS($B$7))</f>
        <v>0.24530977158945386</v>
      </c>
      <c r="O182" s="9"/>
    </row>
    <row r="183" spans="4:15" x14ac:dyDescent="0.15">
      <c r="D183" s="15">
        <f>D182+'Control Panel'!$B$28</f>
        <v>1.8099999999999946E-2</v>
      </c>
      <c r="E183" s="16">
        <f t="shared" si="14"/>
        <v>0</v>
      </c>
      <c r="F183" s="62">
        <f t="shared" si="15"/>
        <v>0.03</v>
      </c>
      <c r="G183" s="122">
        <f t="shared" si="16"/>
        <v>101300</v>
      </c>
      <c r="H183" s="62">
        <f t="shared" si="17"/>
        <v>0</v>
      </c>
      <c r="I183" s="62">
        <f t="shared" si="18"/>
        <v>0</v>
      </c>
      <c r="J183" s="62">
        <f t="shared" si="19"/>
        <v>0</v>
      </c>
      <c r="K183" s="62">
        <f t="shared" si="20"/>
        <v>8822.8811229709918</v>
      </c>
      <c r="L183" s="16" cm="1">
        <f t="array" ref="L183">_xlfn.IFS(E183&lt;&gt;0,L182+K183*$B$24,E183=E182,L182,E183=0,L182+K182*$B$24)</f>
        <v>53.033141400952459</v>
      </c>
      <c r="M183" s="17" cm="1">
        <f t="array" ref="M183">_xlfn.IFS(L183&lt;&gt;L182,M182+L183*$B$24+0.5*K183*$B$24^2,L183=L182,M182,E183=0,M182+L183*$B$24+0.5*K183*$B$24^2)</f>
        <v>0.34692040596445178</v>
      </c>
      <c r="N183" s="17" cm="1">
        <f t="array" ref="N183">_xlfn.IFS(E183&lt;&gt;0,M183*COS($B$7),M183=M182,N182,E183=0,M183*COS($B$7))</f>
        <v>0.24530977158945386</v>
      </c>
      <c r="O183" s="9"/>
    </row>
    <row r="184" spans="4:15" x14ac:dyDescent="0.15">
      <c r="D184" s="15">
        <f>D183+'Control Panel'!$B$28</f>
        <v>1.8199999999999945E-2</v>
      </c>
      <c r="E184" s="16">
        <f t="shared" si="14"/>
        <v>0</v>
      </c>
      <c r="F184" s="62">
        <f t="shared" si="15"/>
        <v>0.03</v>
      </c>
      <c r="G184" s="122">
        <f t="shared" si="16"/>
        <v>101300</v>
      </c>
      <c r="H184" s="62">
        <f t="shared" si="17"/>
        <v>0</v>
      </c>
      <c r="I184" s="62">
        <f t="shared" si="18"/>
        <v>0</v>
      </c>
      <c r="J184" s="62">
        <f t="shared" si="19"/>
        <v>0</v>
      </c>
      <c r="K184" s="62">
        <f t="shared" si="20"/>
        <v>8822.8811229709918</v>
      </c>
      <c r="L184" s="16" cm="1">
        <f t="array" ref="L184">_xlfn.IFS(E184&lt;&gt;0,L183+K184*$B$24,E184=E183,L183,E184=0,L183+K183*$B$24)</f>
        <v>53.033141400952459</v>
      </c>
      <c r="M184" s="17" cm="1">
        <f t="array" ref="M184">_xlfn.IFS(L184&lt;&gt;L183,M183+L184*$B$24+0.5*K184*$B$24^2,L184=L183,M183,E184=0,M183+L184*$B$24+0.5*K184*$B$24^2)</f>
        <v>0.34692040596445178</v>
      </c>
      <c r="N184" s="17" cm="1">
        <f t="array" ref="N184">_xlfn.IFS(E184&lt;&gt;0,M184*COS($B$7),M184=M183,N183,E184=0,M184*COS($B$7))</f>
        <v>0.24530977158945386</v>
      </c>
      <c r="O184" s="9"/>
    </row>
    <row r="185" spans="4:15" x14ac:dyDescent="0.15">
      <c r="D185" s="15">
        <f>D184+'Control Panel'!$B$28</f>
        <v>1.8299999999999945E-2</v>
      </c>
      <c r="E185" s="16">
        <f t="shared" si="14"/>
        <v>0</v>
      </c>
      <c r="F185" s="62">
        <f t="shared" si="15"/>
        <v>0.03</v>
      </c>
      <c r="G185" s="122">
        <f t="shared" si="16"/>
        <v>101300</v>
      </c>
      <c r="H185" s="62">
        <f t="shared" si="17"/>
        <v>0</v>
      </c>
      <c r="I185" s="62">
        <f t="shared" si="18"/>
        <v>0</v>
      </c>
      <c r="J185" s="62">
        <f t="shared" si="19"/>
        <v>0</v>
      </c>
      <c r="K185" s="62">
        <f t="shared" si="20"/>
        <v>8822.8811229709918</v>
      </c>
      <c r="L185" s="16" cm="1">
        <f t="array" ref="L185">_xlfn.IFS(E185&lt;&gt;0,L184+K185*$B$24,E185=E184,L184,E185=0,L184+K184*$B$24)</f>
        <v>53.033141400952459</v>
      </c>
      <c r="M185" s="17" cm="1">
        <f t="array" ref="M185">_xlfn.IFS(L185&lt;&gt;L184,M184+L185*$B$24+0.5*K185*$B$24^2,L185=L184,M184,E185=0,M184+L185*$B$24+0.5*K185*$B$24^2)</f>
        <v>0.34692040596445178</v>
      </c>
      <c r="N185" s="17" cm="1">
        <f t="array" ref="N185">_xlfn.IFS(E185&lt;&gt;0,M185*COS($B$7),M185=M184,N184,E185=0,M185*COS($B$7))</f>
        <v>0.24530977158945386</v>
      </c>
      <c r="O185" s="9"/>
    </row>
    <row r="186" spans="4:15" x14ac:dyDescent="0.15">
      <c r="D186" s="15">
        <f>D185+'Control Panel'!$B$28</f>
        <v>1.8399999999999944E-2</v>
      </c>
      <c r="E186" s="16">
        <f t="shared" si="14"/>
        <v>0</v>
      </c>
      <c r="F186" s="62">
        <f t="shared" si="15"/>
        <v>0.03</v>
      </c>
      <c r="G186" s="122">
        <f t="shared" si="16"/>
        <v>101300</v>
      </c>
      <c r="H186" s="62">
        <f t="shared" si="17"/>
        <v>0</v>
      </c>
      <c r="I186" s="62">
        <f t="shared" si="18"/>
        <v>0</v>
      </c>
      <c r="J186" s="62">
        <f t="shared" si="19"/>
        <v>0</v>
      </c>
      <c r="K186" s="62">
        <f t="shared" si="20"/>
        <v>8822.8811229709918</v>
      </c>
      <c r="L186" s="16" cm="1">
        <f t="array" ref="L186">_xlfn.IFS(E186&lt;&gt;0,L185+K186*$B$24,E186=E185,L185,E186=0,L185+K185*$B$24)</f>
        <v>53.033141400952459</v>
      </c>
      <c r="M186" s="17" cm="1">
        <f t="array" ref="M186">_xlfn.IFS(L186&lt;&gt;L185,M185+L186*$B$24+0.5*K186*$B$24^2,L186=L185,M185,E186=0,M185+L186*$B$24+0.5*K186*$B$24^2)</f>
        <v>0.34692040596445178</v>
      </c>
      <c r="N186" s="17" cm="1">
        <f t="array" ref="N186">_xlfn.IFS(E186&lt;&gt;0,M186*COS($B$7),M186=M185,N185,E186=0,M186*COS($B$7))</f>
        <v>0.24530977158945386</v>
      </c>
      <c r="O186" s="9"/>
    </row>
    <row r="187" spans="4:15" x14ac:dyDescent="0.15">
      <c r="D187" s="15">
        <f>D186+'Control Panel'!$B$28</f>
        <v>1.8499999999999944E-2</v>
      </c>
      <c r="E187" s="16">
        <f t="shared" si="14"/>
        <v>0</v>
      </c>
      <c r="F187" s="62">
        <f t="shared" si="15"/>
        <v>0.03</v>
      </c>
      <c r="G187" s="122">
        <f t="shared" si="16"/>
        <v>101300</v>
      </c>
      <c r="H187" s="62">
        <f t="shared" si="17"/>
        <v>0</v>
      </c>
      <c r="I187" s="62">
        <f t="shared" si="18"/>
        <v>0</v>
      </c>
      <c r="J187" s="62">
        <f t="shared" si="19"/>
        <v>0</v>
      </c>
      <c r="K187" s="62">
        <f t="shared" si="20"/>
        <v>8822.8811229709918</v>
      </c>
      <c r="L187" s="16" cm="1">
        <f t="array" ref="L187">_xlfn.IFS(E187&lt;&gt;0,L186+K187*$B$24,E187=E186,L186,E187=0,L186+K186*$B$24)</f>
        <v>53.033141400952459</v>
      </c>
      <c r="M187" s="17" cm="1">
        <f t="array" ref="M187">_xlfn.IFS(L187&lt;&gt;L186,M186+L187*$B$24+0.5*K187*$B$24^2,L187=L186,M186,E187=0,M186+L187*$B$24+0.5*K187*$B$24^2)</f>
        <v>0.34692040596445178</v>
      </c>
      <c r="N187" s="17" cm="1">
        <f t="array" ref="N187">_xlfn.IFS(E187&lt;&gt;0,M187*COS($B$7),M187=M186,N186,E187=0,M187*COS($B$7))</f>
        <v>0.24530977158945386</v>
      </c>
      <c r="O187" s="9"/>
    </row>
    <row r="188" spans="4:15" x14ac:dyDescent="0.15">
      <c r="D188" s="15">
        <f>D187+'Control Panel'!$B$28</f>
        <v>1.8599999999999943E-2</v>
      </c>
      <c r="E188" s="16">
        <f t="shared" si="14"/>
        <v>0</v>
      </c>
      <c r="F188" s="62">
        <f t="shared" si="15"/>
        <v>0.03</v>
      </c>
      <c r="G188" s="122">
        <f t="shared" si="16"/>
        <v>101300</v>
      </c>
      <c r="H188" s="62">
        <f t="shared" si="17"/>
        <v>0</v>
      </c>
      <c r="I188" s="62">
        <f t="shared" si="18"/>
        <v>0</v>
      </c>
      <c r="J188" s="62">
        <f t="shared" si="19"/>
        <v>0</v>
      </c>
      <c r="K188" s="62">
        <f t="shared" si="20"/>
        <v>8822.8811229709918</v>
      </c>
      <c r="L188" s="16" cm="1">
        <f t="array" ref="L188">_xlfn.IFS(E188&lt;&gt;0,L187+K188*$B$24,E188=E187,L187,E188=0,L187+K187*$B$24)</f>
        <v>53.033141400952459</v>
      </c>
      <c r="M188" s="17" cm="1">
        <f t="array" ref="M188">_xlfn.IFS(L188&lt;&gt;L187,M187+L188*$B$24+0.5*K188*$B$24^2,L188=L187,M187,E188=0,M187+L188*$B$24+0.5*K188*$B$24^2)</f>
        <v>0.34692040596445178</v>
      </c>
      <c r="N188" s="17" cm="1">
        <f t="array" ref="N188">_xlfn.IFS(E188&lt;&gt;0,M188*COS($B$7),M188=M187,N187,E188=0,M188*COS($B$7))</f>
        <v>0.24530977158945386</v>
      </c>
      <c r="O188" s="9"/>
    </row>
    <row r="189" spans="4:15" x14ac:dyDescent="0.15">
      <c r="D189" s="15">
        <f>D188+'Control Panel'!$B$28</f>
        <v>1.8699999999999942E-2</v>
      </c>
      <c r="E189" s="16">
        <f t="shared" si="14"/>
        <v>0</v>
      </c>
      <c r="F189" s="62">
        <f t="shared" si="15"/>
        <v>0.03</v>
      </c>
      <c r="G189" s="122">
        <f t="shared" si="16"/>
        <v>101300</v>
      </c>
      <c r="H189" s="62">
        <f t="shared" si="17"/>
        <v>0</v>
      </c>
      <c r="I189" s="62">
        <f t="shared" si="18"/>
        <v>0</v>
      </c>
      <c r="J189" s="62">
        <f t="shared" si="19"/>
        <v>0</v>
      </c>
      <c r="K189" s="62">
        <f t="shared" si="20"/>
        <v>8822.8811229709918</v>
      </c>
      <c r="L189" s="16" cm="1">
        <f t="array" ref="L189">_xlfn.IFS(E189&lt;&gt;0,L188+K189*$B$24,E189=E188,L188,E189=0,L188+K188*$B$24)</f>
        <v>53.033141400952459</v>
      </c>
      <c r="M189" s="17" cm="1">
        <f t="array" ref="M189">_xlfn.IFS(L189&lt;&gt;L188,M188+L189*$B$24+0.5*K189*$B$24^2,L189=L188,M188,E189=0,M188+L189*$B$24+0.5*K189*$B$24^2)</f>
        <v>0.34692040596445178</v>
      </c>
      <c r="N189" s="17" cm="1">
        <f t="array" ref="N189">_xlfn.IFS(E189&lt;&gt;0,M189*COS($B$7),M189=M188,N188,E189=0,M189*COS($B$7))</f>
        <v>0.24530977158945386</v>
      </c>
      <c r="O189" s="9"/>
    </row>
    <row r="190" spans="4:15" x14ac:dyDescent="0.15">
      <c r="D190" s="15">
        <f>D189+'Control Panel'!$B$28</f>
        <v>1.8799999999999942E-2</v>
      </c>
      <c r="E190" s="16">
        <f t="shared" si="14"/>
        <v>0</v>
      </c>
      <c r="F190" s="62">
        <f t="shared" si="15"/>
        <v>0.03</v>
      </c>
      <c r="G190" s="122">
        <f t="shared" si="16"/>
        <v>101300</v>
      </c>
      <c r="H190" s="62">
        <f t="shared" si="17"/>
        <v>0</v>
      </c>
      <c r="I190" s="62">
        <f t="shared" si="18"/>
        <v>0</v>
      </c>
      <c r="J190" s="62">
        <f t="shared" si="19"/>
        <v>0</v>
      </c>
      <c r="K190" s="62">
        <f t="shared" si="20"/>
        <v>8822.8811229709918</v>
      </c>
      <c r="L190" s="16" cm="1">
        <f t="array" ref="L190">_xlfn.IFS(E190&lt;&gt;0,L189+K190*$B$24,E190=E189,L189,E190=0,L189+K189*$B$24)</f>
        <v>53.033141400952459</v>
      </c>
      <c r="M190" s="17" cm="1">
        <f t="array" ref="M190">_xlfn.IFS(L190&lt;&gt;L189,M189+L190*$B$24+0.5*K190*$B$24^2,L190=L189,M189,E190=0,M189+L190*$B$24+0.5*K190*$B$24^2)</f>
        <v>0.34692040596445178</v>
      </c>
      <c r="N190" s="17" cm="1">
        <f t="array" ref="N190">_xlfn.IFS(E190&lt;&gt;0,M190*COS($B$7),M190=M189,N189,E190=0,M190*COS($B$7))</f>
        <v>0.24530977158945386</v>
      </c>
      <c r="O190" s="9"/>
    </row>
    <row r="191" spans="4:15" x14ac:dyDescent="0.15">
      <c r="D191" s="15">
        <f>D190+'Control Panel'!$B$28</f>
        <v>1.8899999999999941E-2</v>
      </c>
      <c r="E191" s="16">
        <f t="shared" si="14"/>
        <v>0</v>
      </c>
      <c r="F191" s="62">
        <f t="shared" si="15"/>
        <v>0.03</v>
      </c>
      <c r="G191" s="122">
        <f t="shared" si="16"/>
        <v>101300</v>
      </c>
      <c r="H191" s="62">
        <f t="shared" si="17"/>
        <v>0</v>
      </c>
      <c r="I191" s="62">
        <f t="shared" si="18"/>
        <v>0</v>
      </c>
      <c r="J191" s="62">
        <f t="shared" si="19"/>
        <v>0</v>
      </c>
      <c r="K191" s="62">
        <f t="shared" si="20"/>
        <v>8822.8811229709918</v>
      </c>
      <c r="L191" s="16" cm="1">
        <f t="array" ref="L191">_xlfn.IFS(E191&lt;&gt;0,L190+K191*$B$24,E191=E190,L190,E191=0,L190+K190*$B$24)</f>
        <v>53.033141400952459</v>
      </c>
      <c r="M191" s="17" cm="1">
        <f t="array" ref="M191">_xlfn.IFS(L191&lt;&gt;L190,M190+L191*$B$24+0.5*K191*$B$24^2,L191=L190,M190,E191=0,M190+L191*$B$24+0.5*K191*$B$24^2)</f>
        <v>0.34692040596445178</v>
      </c>
      <c r="N191" s="17" cm="1">
        <f t="array" ref="N191">_xlfn.IFS(E191&lt;&gt;0,M191*COS($B$7),M191=M190,N190,E191=0,M191*COS($B$7))</f>
        <v>0.24530977158945386</v>
      </c>
      <c r="O191" s="9"/>
    </row>
    <row r="192" spans="4:15" x14ac:dyDescent="0.15">
      <c r="D192" s="15">
        <f>D191+'Control Panel'!$B$28</f>
        <v>1.8999999999999941E-2</v>
      </c>
      <c r="E192" s="16">
        <f t="shared" si="14"/>
        <v>0</v>
      </c>
      <c r="F192" s="62">
        <f t="shared" si="15"/>
        <v>0.03</v>
      </c>
      <c r="G192" s="122">
        <f t="shared" si="16"/>
        <v>101300</v>
      </c>
      <c r="H192" s="62">
        <f t="shared" si="17"/>
        <v>0</v>
      </c>
      <c r="I192" s="62">
        <f t="shared" si="18"/>
        <v>0</v>
      </c>
      <c r="J192" s="62">
        <f t="shared" si="19"/>
        <v>0</v>
      </c>
      <c r="K192" s="62">
        <f t="shared" si="20"/>
        <v>8822.8811229709918</v>
      </c>
      <c r="L192" s="16" cm="1">
        <f t="array" ref="L192">_xlfn.IFS(E192&lt;&gt;0,L191+K192*$B$24,E192=E191,L191,E192=0,L191+K191*$B$24)</f>
        <v>53.033141400952459</v>
      </c>
      <c r="M192" s="17" cm="1">
        <f t="array" ref="M192">_xlfn.IFS(L192&lt;&gt;L191,M191+L192*$B$24+0.5*K192*$B$24^2,L192=L191,M191,E192=0,M191+L192*$B$24+0.5*K192*$B$24^2)</f>
        <v>0.34692040596445178</v>
      </c>
      <c r="N192" s="17" cm="1">
        <f t="array" ref="N192">_xlfn.IFS(E192&lt;&gt;0,M192*COS($B$7),M192=M191,N191,E192=0,M192*COS($B$7))</f>
        <v>0.24530977158945386</v>
      </c>
      <c r="O192" s="9"/>
    </row>
    <row r="193" spans="4:15" x14ac:dyDescent="0.15">
      <c r="D193" s="15">
        <f>D192+'Control Panel'!$B$28</f>
        <v>1.909999999999994E-2</v>
      </c>
      <c r="E193" s="16">
        <f t="shared" si="14"/>
        <v>0</v>
      </c>
      <c r="F193" s="62">
        <f t="shared" si="15"/>
        <v>0.03</v>
      </c>
      <c r="G193" s="122">
        <f t="shared" si="16"/>
        <v>101300</v>
      </c>
      <c r="H193" s="62">
        <f t="shared" si="17"/>
        <v>0</v>
      </c>
      <c r="I193" s="62">
        <f t="shared" si="18"/>
        <v>0</v>
      </c>
      <c r="J193" s="62">
        <f t="shared" si="19"/>
        <v>0</v>
      </c>
      <c r="K193" s="62">
        <f t="shared" si="20"/>
        <v>8822.8811229709918</v>
      </c>
      <c r="L193" s="16" cm="1">
        <f t="array" ref="L193">_xlfn.IFS(E193&lt;&gt;0,L192+K193*$B$24,E193=E192,L192,E193=0,L192+K192*$B$24)</f>
        <v>53.033141400952459</v>
      </c>
      <c r="M193" s="17" cm="1">
        <f t="array" ref="M193">_xlfn.IFS(L193&lt;&gt;L192,M192+L193*$B$24+0.5*K193*$B$24^2,L193=L192,M192,E193=0,M192+L193*$B$24+0.5*K193*$B$24^2)</f>
        <v>0.34692040596445178</v>
      </c>
      <c r="N193" s="17" cm="1">
        <f t="array" ref="N193">_xlfn.IFS(E193&lt;&gt;0,M193*COS($B$7),M193=M192,N192,E193=0,M193*COS($B$7))</f>
        <v>0.24530977158945386</v>
      </c>
      <c r="O193" s="9"/>
    </row>
    <row r="194" spans="4:15" x14ac:dyDescent="0.15">
      <c r="D194" s="15">
        <f>D193+'Control Panel'!$B$28</f>
        <v>1.9199999999999939E-2</v>
      </c>
      <c r="E194" s="16">
        <f t="shared" si="14"/>
        <v>0</v>
      </c>
      <c r="F194" s="62">
        <f t="shared" si="15"/>
        <v>0.03</v>
      </c>
      <c r="G194" s="122">
        <f t="shared" si="16"/>
        <v>101300</v>
      </c>
      <c r="H194" s="62">
        <f t="shared" si="17"/>
        <v>0</v>
      </c>
      <c r="I194" s="62">
        <f t="shared" si="18"/>
        <v>0</v>
      </c>
      <c r="J194" s="62">
        <f t="shared" si="19"/>
        <v>0</v>
      </c>
      <c r="K194" s="62">
        <f t="shared" si="20"/>
        <v>8822.8811229709918</v>
      </c>
      <c r="L194" s="16" cm="1">
        <f t="array" ref="L194">_xlfn.IFS(E194&lt;&gt;0,L193+K194*$B$24,E194=E193,L193,E194=0,L193+K193*$B$24)</f>
        <v>53.033141400952459</v>
      </c>
      <c r="M194" s="17" cm="1">
        <f t="array" ref="M194">_xlfn.IFS(L194&lt;&gt;L193,M193+L194*$B$24+0.5*K194*$B$24^2,L194=L193,M193,E194=0,M193+L194*$B$24+0.5*K194*$B$24^2)</f>
        <v>0.34692040596445178</v>
      </c>
      <c r="N194" s="17" cm="1">
        <f t="array" ref="N194">_xlfn.IFS(E194&lt;&gt;0,M194*COS($B$7),M194=M193,N193,E194=0,M194*COS($B$7))</f>
        <v>0.24530977158945386</v>
      </c>
      <c r="O194" s="9"/>
    </row>
    <row r="195" spans="4:15" x14ac:dyDescent="0.15">
      <c r="D195" s="15">
        <f>D194+'Control Panel'!$B$28</f>
        <v>1.9299999999999939E-2</v>
      </c>
      <c r="E195" s="16">
        <f t="shared" si="14"/>
        <v>0</v>
      </c>
      <c r="F195" s="62">
        <f t="shared" si="15"/>
        <v>0.03</v>
      </c>
      <c r="G195" s="122">
        <f t="shared" si="16"/>
        <v>101300</v>
      </c>
      <c r="H195" s="62">
        <f t="shared" si="17"/>
        <v>0</v>
      </c>
      <c r="I195" s="62">
        <f t="shared" si="18"/>
        <v>0</v>
      </c>
      <c r="J195" s="62">
        <f t="shared" si="19"/>
        <v>0</v>
      </c>
      <c r="K195" s="62">
        <f t="shared" si="20"/>
        <v>8822.8811229709918</v>
      </c>
      <c r="L195" s="16" cm="1">
        <f t="array" ref="L195">_xlfn.IFS(E195&lt;&gt;0,L194+K195*$B$24,E195=E194,L194,E195=0,L194+K194*$B$24)</f>
        <v>53.033141400952459</v>
      </c>
      <c r="M195" s="17" cm="1">
        <f t="array" ref="M195">_xlfn.IFS(L195&lt;&gt;L194,M194+L195*$B$24+0.5*K195*$B$24^2,L195=L194,M194,E195=0,M194+L195*$B$24+0.5*K195*$B$24^2)</f>
        <v>0.34692040596445178</v>
      </c>
      <c r="N195" s="17" cm="1">
        <f t="array" ref="N195">_xlfn.IFS(E195&lt;&gt;0,M195*COS($B$7),M195=M194,N194,E195=0,M195*COS($B$7))</f>
        <v>0.24530977158945386</v>
      </c>
      <c r="O195" s="9"/>
    </row>
    <row r="196" spans="4:15" x14ac:dyDescent="0.15">
      <c r="D196" s="15">
        <f>D195+'Control Panel'!$B$28</f>
        <v>1.9399999999999938E-2</v>
      </c>
      <c r="E196" s="16">
        <f t="shared" ref="E196:E259" si="21">IF(E195&gt;J195*$B$24,E195-J195*$B$24,0)</f>
        <v>0</v>
      </c>
      <c r="F196" s="62">
        <f t="shared" ref="F196:F259" si="22">E196+$B$6</f>
        <v>0.03</v>
      </c>
      <c r="G196" s="122">
        <f t="shared" ref="G196:G259" si="23">IF(E196&lt;&gt;0,$B$10*($B$9/($B$9+($E$2/$B$21-E196/$B$21)))^$B$22,$B$20)</f>
        <v>101300</v>
      </c>
      <c r="H196" s="62">
        <f t="shared" ref="H196:H259" si="24">IF(E196&lt;&gt;0,H195-J195*$B$24/$B$21,0)</f>
        <v>0</v>
      </c>
      <c r="I196" s="62">
        <f t="shared" ref="I196:I259" si="25">IF(E196&lt;&gt;0,-SQRT(2*(G196-$B$20)/$B$21),0)</f>
        <v>0</v>
      </c>
      <c r="J196" s="62">
        <f t="shared" ref="J196:J259" si="26">IF(E196&lt;&gt;0,PI()*$B$23^2*$B$21*(-I196),0)</f>
        <v>0</v>
      </c>
      <c r="K196" s="62">
        <f t="shared" ref="K196:K259" si="27">IF(E196&lt;&gt;0,(-$B$19*L195^2-J196*I196)/F196,K195)</f>
        <v>8822.8811229709918</v>
      </c>
      <c r="L196" s="16" cm="1">
        <f t="array" ref="L196">_xlfn.IFS(E196&lt;&gt;0,L195+K196*$B$24,E196=E195,L195,E196=0,L195+K195*$B$24)</f>
        <v>53.033141400952459</v>
      </c>
      <c r="M196" s="17" cm="1">
        <f t="array" ref="M196">_xlfn.IFS(L196&lt;&gt;L195,M195+L196*$B$24+0.5*K196*$B$24^2,L196=L195,M195,E196=0,M195+L196*$B$24+0.5*K196*$B$24^2)</f>
        <v>0.34692040596445178</v>
      </c>
      <c r="N196" s="17" cm="1">
        <f t="array" ref="N196">_xlfn.IFS(E196&lt;&gt;0,M196*COS($B$7),M196=M195,N195,E196=0,M196*COS($B$7))</f>
        <v>0.24530977158945386</v>
      </c>
      <c r="O196" s="9"/>
    </row>
    <row r="197" spans="4:15" x14ac:dyDescent="0.15">
      <c r="D197" s="15">
        <f>D196+'Control Panel'!$B$28</f>
        <v>1.9499999999999938E-2</v>
      </c>
      <c r="E197" s="16">
        <f t="shared" si="21"/>
        <v>0</v>
      </c>
      <c r="F197" s="62">
        <f t="shared" si="22"/>
        <v>0.03</v>
      </c>
      <c r="G197" s="122">
        <f t="shared" si="23"/>
        <v>101300</v>
      </c>
      <c r="H197" s="62">
        <f t="shared" si="24"/>
        <v>0</v>
      </c>
      <c r="I197" s="62">
        <f t="shared" si="25"/>
        <v>0</v>
      </c>
      <c r="J197" s="62">
        <f t="shared" si="26"/>
        <v>0</v>
      </c>
      <c r="K197" s="62">
        <f t="shared" si="27"/>
        <v>8822.8811229709918</v>
      </c>
      <c r="L197" s="16" cm="1">
        <f t="array" ref="L197">_xlfn.IFS(E197&lt;&gt;0,L196+K197*$B$24,E197=E196,L196,E197=0,L196+K196*$B$24)</f>
        <v>53.033141400952459</v>
      </c>
      <c r="M197" s="17" cm="1">
        <f t="array" ref="M197">_xlfn.IFS(L197&lt;&gt;L196,M196+L197*$B$24+0.5*K197*$B$24^2,L197=L196,M196,E197=0,M196+L197*$B$24+0.5*K197*$B$24^2)</f>
        <v>0.34692040596445178</v>
      </c>
      <c r="N197" s="17" cm="1">
        <f t="array" ref="N197">_xlfn.IFS(E197&lt;&gt;0,M197*COS($B$7),M197=M196,N196,E197=0,M197*COS($B$7))</f>
        <v>0.24530977158945386</v>
      </c>
      <c r="O197" s="9"/>
    </row>
    <row r="198" spans="4:15" x14ac:dyDescent="0.15">
      <c r="D198" s="15">
        <f>D197+'Control Panel'!$B$28</f>
        <v>1.9599999999999937E-2</v>
      </c>
      <c r="E198" s="16">
        <f t="shared" si="21"/>
        <v>0</v>
      </c>
      <c r="F198" s="62">
        <f t="shared" si="22"/>
        <v>0.03</v>
      </c>
      <c r="G198" s="122">
        <f t="shared" si="23"/>
        <v>101300</v>
      </c>
      <c r="H198" s="62">
        <f t="shared" si="24"/>
        <v>0</v>
      </c>
      <c r="I198" s="62">
        <f t="shared" si="25"/>
        <v>0</v>
      </c>
      <c r="J198" s="62">
        <f t="shared" si="26"/>
        <v>0</v>
      </c>
      <c r="K198" s="62">
        <f t="shared" si="27"/>
        <v>8822.8811229709918</v>
      </c>
      <c r="L198" s="16" cm="1">
        <f t="array" ref="L198">_xlfn.IFS(E198&lt;&gt;0,L197+K198*$B$24,E198=E197,L197,E198=0,L197+K197*$B$24)</f>
        <v>53.033141400952459</v>
      </c>
      <c r="M198" s="17" cm="1">
        <f t="array" ref="M198">_xlfn.IFS(L198&lt;&gt;L197,M197+L198*$B$24+0.5*K198*$B$24^2,L198=L197,M197,E198=0,M197+L198*$B$24+0.5*K198*$B$24^2)</f>
        <v>0.34692040596445178</v>
      </c>
      <c r="N198" s="17" cm="1">
        <f t="array" ref="N198">_xlfn.IFS(E198&lt;&gt;0,M198*COS($B$7),M198=M197,N197,E198=0,M198*COS($B$7))</f>
        <v>0.24530977158945386</v>
      </c>
      <c r="O198" s="9"/>
    </row>
    <row r="199" spans="4:15" x14ac:dyDescent="0.15">
      <c r="D199" s="15">
        <f>D198+'Control Panel'!$B$28</f>
        <v>1.9699999999999936E-2</v>
      </c>
      <c r="E199" s="16">
        <f t="shared" si="21"/>
        <v>0</v>
      </c>
      <c r="F199" s="62">
        <f t="shared" si="22"/>
        <v>0.03</v>
      </c>
      <c r="G199" s="122">
        <f t="shared" si="23"/>
        <v>101300</v>
      </c>
      <c r="H199" s="62">
        <f t="shared" si="24"/>
        <v>0</v>
      </c>
      <c r="I199" s="62">
        <f t="shared" si="25"/>
        <v>0</v>
      </c>
      <c r="J199" s="62">
        <f t="shared" si="26"/>
        <v>0</v>
      </c>
      <c r="K199" s="62">
        <f t="shared" si="27"/>
        <v>8822.8811229709918</v>
      </c>
      <c r="L199" s="16" cm="1">
        <f t="array" ref="L199">_xlfn.IFS(E199&lt;&gt;0,L198+K199*$B$24,E199=E198,L198,E199=0,L198+K198*$B$24)</f>
        <v>53.033141400952459</v>
      </c>
      <c r="M199" s="17" cm="1">
        <f t="array" ref="M199">_xlfn.IFS(L199&lt;&gt;L198,M198+L199*$B$24+0.5*K199*$B$24^2,L199=L198,M198,E199=0,M198+L199*$B$24+0.5*K199*$B$24^2)</f>
        <v>0.34692040596445178</v>
      </c>
      <c r="N199" s="17" cm="1">
        <f t="array" ref="N199">_xlfn.IFS(E199&lt;&gt;0,M199*COS($B$7),M199=M198,N198,E199=0,M199*COS($B$7))</f>
        <v>0.24530977158945386</v>
      </c>
      <c r="O199" s="9"/>
    </row>
    <row r="200" spans="4:15" x14ac:dyDescent="0.15">
      <c r="D200" s="15">
        <f>D199+'Control Panel'!$B$28</f>
        <v>1.9799999999999936E-2</v>
      </c>
      <c r="E200" s="16">
        <f t="shared" si="21"/>
        <v>0</v>
      </c>
      <c r="F200" s="62">
        <f t="shared" si="22"/>
        <v>0.03</v>
      </c>
      <c r="G200" s="122">
        <f t="shared" si="23"/>
        <v>101300</v>
      </c>
      <c r="H200" s="62">
        <f t="shared" si="24"/>
        <v>0</v>
      </c>
      <c r="I200" s="62">
        <f t="shared" si="25"/>
        <v>0</v>
      </c>
      <c r="J200" s="62">
        <f t="shared" si="26"/>
        <v>0</v>
      </c>
      <c r="K200" s="62">
        <f t="shared" si="27"/>
        <v>8822.8811229709918</v>
      </c>
      <c r="L200" s="16" cm="1">
        <f t="array" ref="L200">_xlfn.IFS(E200&lt;&gt;0,L199+K200*$B$24,E200=E199,L199,E200=0,L199+K199*$B$24)</f>
        <v>53.033141400952459</v>
      </c>
      <c r="M200" s="17" cm="1">
        <f t="array" ref="M200">_xlfn.IFS(L200&lt;&gt;L199,M199+L200*$B$24+0.5*K200*$B$24^2,L200=L199,M199,E200=0,M199+L200*$B$24+0.5*K200*$B$24^2)</f>
        <v>0.34692040596445178</v>
      </c>
      <c r="N200" s="17" cm="1">
        <f t="array" ref="N200">_xlfn.IFS(E200&lt;&gt;0,M200*COS($B$7),M200=M199,N199,E200=0,M200*COS($B$7))</f>
        <v>0.24530977158945386</v>
      </c>
      <c r="O200" s="9"/>
    </row>
    <row r="201" spans="4:15" x14ac:dyDescent="0.15">
      <c r="D201" s="15">
        <f>D200+'Control Panel'!$B$28</f>
        <v>1.9899999999999935E-2</v>
      </c>
      <c r="E201" s="16">
        <f t="shared" si="21"/>
        <v>0</v>
      </c>
      <c r="F201" s="62">
        <f t="shared" si="22"/>
        <v>0.03</v>
      </c>
      <c r="G201" s="122">
        <f t="shared" si="23"/>
        <v>101300</v>
      </c>
      <c r="H201" s="62">
        <f t="shared" si="24"/>
        <v>0</v>
      </c>
      <c r="I201" s="62">
        <f t="shared" si="25"/>
        <v>0</v>
      </c>
      <c r="J201" s="62">
        <f t="shared" si="26"/>
        <v>0</v>
      </c>
      <c r="K201" s="62">
        <f t="shared" si="27"/>
        <v>8822.8811229709918</v>
      </c>
      <c r="L201" s="16" cm="1">
        <f t="array" ref="L201">_xlfn.IFS(E201&lt;&gt;0,L200+K201*$B$24,E201=E200,L200,E201=0,L200+K200*$B$24)</f>
        <v>53.033141400952459</v>
      </c>
      <c r="M201" s="17" cm="1">
        <f t="array" ref="M201">_xlfn.IFS(L201&lt;&gt;L200,M200+L201*$B$24+0.5*K201*$B$24^2,L201=L200,M200,E201=0,M200+L201*$B$24+0.5*K201*$B$24^2)</f>
        <v>0.34692040596445178</v>
      </c>
      <c r="N201" s="17" cm="1">
        <f t="array" ref="N201">_xlfn.IFS(E201&lt;&gt;0,M201*COS($B$7),M201=M200,N200,E201=0,M201*COS($B$7))</f>
        <v>0.24530977158945386</v>
      </c>
      <c r="O201" s="9"/>
    </row>
    <row r="202" spans="4:15" x14ac:dyDescent="0.15">
      <c r="D202" s="15">
        <f>D201+'Control Panel'!$B$28</f>
        <v>1.9999999999999934E-2</v>
      </c>
      <c r="E202" s="16">
        <f t="shared" si="21"/>
        <v>0</v>
      </c>
      <c r="F202" s="62">
        <f t="shared" si="22"/>
        <v>0.03</v>
      </c>
      <c r="G202" s="122">
        <f t="shared" si="23"/>
        <v>101300</v>
      </c>
      <c r="H202" s="62">
        <f t="shared" si="24"/>
        <v>0</v>
      </c>
      <c r="I202" s="62">
        <f t="shared" si="25"/>
        <v>0</v>
      </c>
      <c r="J202" s="62">
        <f t="shared" si="26"/>
        <v>0</v>
      </c>
      <c r="K202" s="62">
        <f t="shared" si="27"/>
        <v>8822.8811229709918</v>
      </c>
      <c r="L202" s="16" cm="1">
        <f t="array" ref="L202">_xlfn.IFS(E202&lt;&gt;0,L201+K202*$B$24,E202=E201,L201,E202=0,L201+K201*$B$24)</f>
        <v>53.033141400952459</v>
      </c>
      <c r="M202" s="17" cm="1">
        <f t="array" ref="M202">_xlfn.IFS(L202&lt;&gt;L201,M201+L202*$B$24+0.5*K202*$B$24^2,L202=L201,M201,E202=0,M201+L202*$B$24+0.5*K202*$B$24^2)</f>
        <v>0.34692040596445178</v>
      </c>
      <c r="N202" s="17" cm="1">
        <f t="array" ref="N202">_xlfn.IFS(E202&lt;&gt;0,M202*COS($B$7),M202=M201,N201,E202=0,M202*COS($B$7))</f>
        <v>0.24530977158945386</v>
      </c>
      <c r="O202" s="9"/>
    </row>
    <row r="203" spans="4:15" x14ac:dyDescent="0.15">
      <c r="D203" s="15">
        <f>D202+'Control Panel'!$B$28</f>
        <v>2.0099999999999934E-2</v>
      </c>
      <c r="E203" s="16">
        <f t="shared" si="21"/>
        <v>0</v>
      </c>
      <c r="F203" s="62">
        <f t="shared" si="22"/>
        <v>0.03</v>
      </c>
      <c r="G203" s="122">
        <f t="shared" si="23"/>
        <v>101300</v>
      </c>
      <c r="H203" s="62">
        <f t="shared" si="24"/>
        <v>0</v>
      </c>
      <c r="I203" s="62">
        <f t="shared" si="25"/>
        <v>0</v>
      </c>
      <c r="J203" s="62">
        <f t="shared" si="26"/>
        <v>0</v>
      </c>
      <c r="K203" s="62">
        <f t="shared" si="27"/>
        <v>8822.8811229709918</v>
      </c>
      <c r="L203" s="16" cm="1">
        <f t="array" ref="L203">_xlfn.IFS(E203&lt;&gt;0,L202+K203*$B$24,E203=E202,L202,E203=0,L202+K202*$B$24)</f>
        <v>53.033141400952459</v>
      </c>
      <c r="M203" s="17" cm="1">
        <f t="array" ref="M203">_xlfn.IFS(L203&lt;&gt;L202,M202+L203*$B$24+0.5*K203*$B$24^2,L203=L202,M202,E203=0,M202+L203*$B$24+0.5*K203*$B$24^2)</f>
        <v>0.34692040596445178</v>
      </c>
      <c r="N203" s="17" cm="1">
        <f t="array" ref="N203">_xlfn.IFS(E203&lt;&gt;0,M203*COS($B$7),M203=M202,N202,E203=0,M203*COS($B$7))</f>
        <v>0.24530977158945386</v>
      </c>
      <c r="O203" s="9"/>
    </row>
    <row r="204" spans="4:15" x14ac:dyDescent="0.15">
      <c r="D204" s="15">
        <f>D203+'Control Panel'!$B$28</f>
        <v>2.0199999999999933E-2</v>
      </c>
      <c r="E204" s="16">
        <f t="shared" si="21"/>
        <v>0</v>
      </c>
      <c r="F204" s="62">
        <f t="shared" si="22"/>
        <v>0.03</v>
      </c>
      <c r="G204" s="122">
        <f t="shared" si="23"/>
        <v>101300</v>
      </c>
      <c r="H204" s="62">
        <f t="shared" si="24"/>
        <v>0</v>
      </c>
      <c r="I204" s="62">
        <f t="shared" si="25"/>
        <v>0</v>
      </c>
      <c r="J204" s="62">
        <f t="shared" si="26"/>
        <v>0</v>
      </c>
      <c r="K204" s="62">
        <f t="shared" si="27"/>
        <v>8822.8811229709918</v>
      </c>
      <c r="L204" s="16" cm="1">
        <f t="array" ref="L204">_xlfn.IFS(E204&lt;&gt;0,L203+K204*$B$24,E204=E203,L203,E204=0,L203+K203*$B$24)</f>
        <v>53.033141400952459</v>
      </c>
      <c r="M204" s="17" cm="1">
        <f t="array" ref="M204">_xlfn.IFS(L204&lt;&gt;L203,M203+L204*$B$24+0.5*K204*$B$24^2,L204=L203,M203,E204=0,M203+L204*$B$24+0.5*K204*$B$24^2)</f>
        <v>0.34692040596445178</v>
      </c>
      <c r="N204" s="17" cm="1">
        <f t="array" ref="N204">_xlfn.IFS(E204&lt;&gt;0,M204*COS($B$7),M204=M203,N203,E204=0,M204*COS($B$7))</f>
        <v>0.24530977158945386</v>
      </c>
      <c r="O204" s="9"/>
    </row>
    <row r="205" spans="4:15" x14ac:dyDescent="0.15">
      <c r="D205" s="15">
        <f>D204+'Control Panel'!$B$28</f>
        <v>2.0299999999999933E-2</v>
      </c>
      <c r="E205" s="16">
        <f t="shared" si="21"/>
        <v>0</v>
      </c>
      <c r="F205" s="62">
        <f t="shared" si="22"/>
        <v>0.03</v>
      </c>
      <c r="G205" s="122">
        <f t="shared" si="23"/>
        <v>101300</v>
      </c>
      <c r="H205" s="62">
        <f t="shared" si="24"/>
        <v>0</v>
      </c>
      <c r="I205" s="62">
        <f t="shared" si="25"/>
        <v>0</v>
      </c>
      <c r="J205" s="62">
        <f t="shared" si="26"/>
        <v>0</v>
      </c>
      <c r="K205" s="62">
        <f t="shared" si="27"/>
        <v>8822.8811229709918</v>
      </c>
      <c r="L205" s="16" cm="1">
        <f t="array" ref="L205">_xlfn.IFS(E205&lt;&gt;0,L204+K205*$B$24,E205=E204,L204,E205=0,L204+K204*$B$24)</f>
        <v>53.033141400952459</v>
      </c>
      <c r="M205" s="17" cm="1">
        <f t="array" ref="M205">_xlfn.IFS(L205&lt;&gt;L204,M204+L205*$B$24+0.5*K205*$B$24^2,L205=L204,M204,E205=0,M204+L205*$B$24+0.5*K205*$B$24^2)</f>
        <v>0.34692040596445178</v>
      </c>
      <c r="N205" s="17" cm="1">
        <f t="array" ref="N205">_xlfn.IFS(E205&lt;&gt;0,M205*COS($B$7),M205=M204,N204,E205=0,M205*COS($B$7))</f>
        <v>0.24530977158945386</v>
      </c>
      <c r="O205" s="9"/>
    </row>
    <row r="206" spans="4:15" x14ac:dyDescent="0.15">
      <c r="D206" s="15">
        <f>D205+'Control Panel'!$B$28</f>
        <v>2.0399999999999932E-2</v>
      </c>
      <c r="E206" s="16">
        <f t="shared" si="21"/>
        <v>0</v>
      </c>
      <c r="F206" s="62">
        <f t="shared" si="22"/>
        <v>0.03</v>
      </c>
      <c r="G206" s="122">
        <f t="shared" si="23"/>
        <v>101300</v>
      </c>
      <c r="H206" s="62">
        <f t="shared" si="24"/>
        <v>0</v>
      </c>
      <c r="I206" s="62">
        <f t="shared" si="25"/>
        <v>0</v>
      </c>
      <c r="J206" s="62">
        <f t="shared" si="26"/>
        <v>0</v>
      </c>
      <c r="K206" s="62">
        <f t="shared" si="27"/>
        <v>8822.8811229709918</v>
      </c>
      <c r="L206" s="16" cm="1">
        <f t="array" ref="L206">_xlfn.IFS(E206&lt;&gt;0,L205+K206*$B$24,E206=E205,L205,E206=0,L205+K205*$B$24)</f>
        <v>53.033141400952459</v>
      </c>
      <c r="M206" s="17" cm="1">
        <f t="array" ref="M206">_xlfn.IFS(L206&lt;&gt;L205,M205+L206*$B$24+0.5*K206*$B$24^2,L206=L205,M205,E206=0,M205+L206*$B$24+0.5*K206*$B$24^2)</f>
        <v>0.34692040596445178</v>
      </c>
      <c r="N206" s="17" cm="1">
        <f t="array" ref="N206">_xlfn.IFS(E206&lt;&gt;0,M206*COS($B$7),M206=M205,N205,E206=0,M206*COS($B$7))</f>
        <v>0.24530977158945386</v>
      </c>
      <c r="O206" s="9"/>
    </row>
    <row r="207" spans="4:15" x14ac:dyDescent="0.15">
      <c r="D207" s="15">
        <f>D206+'Control Panel'!$B$28</f>
        <v>2.0499999999999931E-2</v>
      </c>
      <c r="E207" s="16">
        <f t="shared" si="21"/>
        <v>0</v>
      </c>
      <c r="F207" s="62">
        <f t="shared" si="22"/>
        <v>0.03</v>
      </c>
      <c r="G207" s="122">
        <f t="shared" si="23"/>
        <v>101300</v>
      </c>
      <c r="H207" s="62">
        <f t="shared" si="24"/>
        <v>0</v>
      </c>
      <c r="I207" s="62">
        <f t="shared" si="25"/>
        <v>0</v>
      </c>
      <c r="J207" s="62">
        <f t="shared" si="26"/>
        <v>0</v>
      </c>
      <c r="K207" s="62">
        <f t="shared" si="27"/>
        <v>8822.8811229709918</v>
      </c>
      <c r="L207" s="16" cm="1">
        <f t="array" ref="L207">_xlfn.IFS(E207&lt;&gt;0,L206+K207*$B$24,E207=E206,L206,E207=0,L206+K206*$B$24)</f>
        <v>53.033141400952459</v>
      </c>
      <c r="M207" s="17" cm="1">
        <f t="array" ref="M207">_xlfn.IFS(L207&lt;&gt;L206,M206+L207*$B$24+0.5*K207*$B$24^2,L207=L206,M206,E207=0,M206+L207*$B$24+0.5*K207*$B$24^2)</f>
        <v>0.34692040596445178</v>
      </c>
      <c r="N207" s="17" cm="1">
        <f t="array" ref="N207">_xlfn.IFS(E207&lt;&gt;0,M207*COS($B$7),M207=M206,N206,E207=0,M207*COS($B$7))</f>
        <v>0.24530977158945386</v>
      </c>
      <c r="O207" s="9"/>
    </row>
    <row r="208" spans="4:15" x14ac:dyDescent="0.15">
      <c r="D208" s="15">
        <f>D207+'Control Panel'!$B$28</f>
        <v>2.0599999999999931E-2</v>
      </c>
      <c r="E208" s="16">
        <f t="shared" si="21"/>
        <v>0</v>
      </c>
      <c r="F208" s="62">
        <f t="shared" si="22"/>
        <v>0.03</v>
      </c>
      <c r="G208" s="122">
        <f t="shared" si="23"/>
        <v>101300</v>
      </c>
      <c r="H208" s="62">
        <f t="shared" si="24"/>
        <v>0</v>
      </c>
      <c r="I208" s="62">
        <f t="shared" si="25"/>
        <v>0</v>
      </c>
      <c r="J208" s="62">
        <f t="shared" si="26"/>
        <v>0</v>
      </c>
      <c r="K208" s="62">
        <f t="shared" si="27"/>
        <v>8822.8811229709918</v>
      </c>
      <c r="L208" s="16" cm="1">
        <f t="array" ref="L208">_xlfn.IFS(E208&lt;&gt;0,L207+K208*$B$24,E208=E207,L207,E208=0,L207+K207*$B$24)</f>
        <v>53.033141400952459</v>
      </c>
      <c r="M208" s="17" cm="1">
        <f t="array" ref="M208">_xlfn.IFS(L208&lt;&gt;L207,M207+L208*$B$24+0.5*K208*$B$24^2,L208=L207,M207,E208=0,M207+L208*$B$24+0.5*K208*$B$24^2)</f>
        <v>0.34692040596445178</v>
      </c>
      <c r="N208" s="17" cm="1">
        <f t="array" ref="N208">_xlfn.IFS(E208&lt;&gt;0,M208*COS($B$7),M208=M207,N207,E208=0,M208*COS($B$7))</f>
        <v>0.24530977158945386</v>
      </c>
      <c r="O208" s="9"/>
    </row>
    <row r="209" spans="4:15" x14ac:dyDescent="0.15">
      <c r="D209" s="15">
        <f>D208+'Control Panel'!$B$28</f>
        <v>2.069999999999993E-2</v>
      </c>
      <c r="E209" s="16">
        <f t="shared" si="21"/>
        <v>0</v>
      </c>
      <c r="F209" s="62">
        <f t="shared" si="22"/>
        <v>0.03</v>
      </c>
      <c r="G209" s="122">
        <f t="shared" si="23"/>
        <v>101300</v>
      </c>
      <c r="H209" s="62">
        <f t="shared" si="24"/>
        <v>0</v>
      </c>
      <c r="I209" s="62">
        <f t="shared" si="25"/>
        <v>0</v>
      </c>
      <c r="J209" s="62">
        <f t="shared" si="26"/>
        <v>0</v>
      </c>
      <c r="K209" s="62">
        <f t="shared" si="27"/>
        <v>8822.8811229709918</v>
      </c>
      <c r="L209" s="16" cm="1">
        <f t="array" ref="L209">_xlfn.IFS(E209&lt;&gt;0,L208+K209*$B$24,E209=E208,L208,E209=0,L208+K208*$B$24)</f>
        <v>53.033141400952459</v>
      </c>
      <c r="M209" s="17" cm="1">
        <f t="array" ref="M209">_xlfn.IFS(L209&lt;&gt;L208,M208+L209*$B$24+0.5*K209*$B$24^2,L209=L208,M208,E209=0,M208+L209*$B$24+0.5*K209*$B$24^2)</f>
        <v>0.34692040596445178</v>
      </c>
      <c r="N209" s="17" cm="1">
        <f t="array" ref="N209">_xlfn.IFS(E209&lt;&gt;0,M209*COS($B$7),M209=M208,N208,E209=0,M209*COS($B$7))</f>
        <v>0.24530977158945386</v>
      </c>
      <c r="O209" s="9"/>
    </row>
    <row r="210" spans="4:15" x14ac:dyDescent="0.15">
      <c r="D210" s="15">
        <f>D209+'Control Panel'!$B$28</f>
        <v>2.079999999999993E-2</v>
      </c>
      <c r="E210" s="16">
        <f t="shared" si="21"/>
        <v>0</v>
      </c>
      <c r="F210" s="62">
        <f t="shared" si="22"/>
        <v>0.03</v>
      </c>
      <c r="G210" s="122">
        <f t="shared" si="23"/>
        <v>101300</v>
      </c>
      <c r="H210" s="62">
        <f t="shared" si="24"/>
        <v>0</v>
      </c>
      <c r="I210" s="62">
        <f t="shared" si="25"/>
        <v>0</v>
      </c>
      <c r="J210" s="62">
        <f t="shared" si="26"/>
        <v>0</v>
      </c>
      <c r="K210" s="62">
        <f t="shared" si="27"/>
        <v>8822.8811229709918</v>
      </c>
      <c r="L210" s="16" cm="1">
        <f t="array" ref="L210">_xlfn.IFS(E210&lt;&gt;0,L209+K210*$B$24,E210=E209,L209,E210=0,L209+K209*$B$24)</f>
        <v>53.033141400952459</v>
      </c>
      <c r="M210" s="17" cm="1">
        <f t="array" ref="M210">_xlfn.IFS(L210&lt;&gt;L209,M209+L210*$B$24+0.5*K210*$B$24^2,L210=L209,M209,E210=0,M209+L210*$B$24+0.5*K210*$B$24^2)</f>
        <v>0.34692040596445178</v>
      </c>
      <c r="N210" s="17" cm="1">
        <f t="array" ref="N210">_xlfn.IFS(E210&lt;&gt;0,M210*COS($B$7),M210=M209,N209,E210=0,M210*COS($B$7))</f>
        <v>0.24530977158945386</v>
      </c>
      <c r="O210" s="9"/>
    </row>
    <row r="211" spans="4:15" x14ac:dyDescent="0.15">
      <c r="D211" s="15">
        <f>D210+'Control Panel'!$B$28</f>
        <v>2.0899999999999929E-2</v>
      </c>
      <c r="E211" s="16">
        <f t="shared" si="21"/>
        <v>0</v>
      </c>
      <c r="F211" s="62">
        <f t="shared" si="22"/>
        <v>0.03</v>
      </c>
      <c r="G211" s="122">
        <f t="shared" si="23"/>
        <v>101300</v>
      </c>
      <c r="H211" s="62">
        <f t="shared" si="24"/>
        <v>0</v>
      </c>
      <c r="I211" s="62">
        <f t="shared" si="25"/>
        <v>0</v>
      </c>
      <c r="J211" s="62">
        <f t="shared" si="26"/>
        <v>0</v>
      </c>
      <c r="K211" s="62">
        <f t="shared" si="27"/>
        <v>8822.8811229709918</v>
      </c>
      <c r="L211" s="16" cm="1">
        <f t="array" ref="L211">_xlfn.IFS(E211&lt;&gt;0,L210+K211*$B$24,E211=E210,L210,E211=0,L210+K210*$B$24)</f>
        <v>53.033141400952459</v>
      </c>
      <c r="M211" s="17" cm="1">
        <f t="array" ref="M211">_xlfn.IFS(L211&lt;&gt;L210,M210+L211*$B$24+0.5*K211*$B$24^2,L211=L210,M210,E211=0,M210+L211*$B$24+0.5*K211*$B$24^2)</f>
        <v>0.34692040596445178</v>
      </c>
      <c r="N211" s="17" cm="1">
        <f t="array" ref="N211">_xlfn.IFS(E211&lt;&gt;0,M211*COS($B$7),M211=M210,N210,E211=0,M211*COS($B$7))</f>
        <v>0.24530977158945386</v>
      </c>
      <c r="O211" s="9"/>
    </row>
    <row r="212" spans="4:15" x14ac:dyDescent="0.15">
      <c r="D212" s="15">
        <f>D211+'Control Panel'!$B$28</f>
        <v>2.0999999999999928E-2</v>
      </c>
      <c r="E212" s="16">
        <f t="shared" si="21"/>
        <v>0</v>
      </c>
      <c r="F212" s="62">
        <f t="shared" si="22"/>
        <v>0.03</v>
      </c>
      <c r="G212" s="122">
        <f t="shared" si="23"/>
        <v>101300</v>
      </c>
      <c r="H212" s="62">
        <f t="shared" si="24"/>
        <v>0</v>
      </c>
      <c r="I212" s="62">
        <f t="shared" si="25"/>
        <v>0</v>
      </c>
      <c r="J212" s="62">
        <f t="shared" si="26"/>
        <v>0</v>
      </c>
      <c r="K212" s="62">
        <f t="shared" si="27"/>
        <v>8822.8811229709918</v>
      </c>
      <c r="L212" s="16" cm="1">
        <f t="array" ref="L212">_xlfn.IFS(E212&lt;&gt;0,L211+K212*$B$24,E212=E211,L211,E212=0,L211+K211*$B$24)</f>
        <v>53.033141400952459</v>
      </c>
      <c r="M212" s="17" cm="1">
        <f t="array" ref="M212">_xlfn.IFS(L212&lt;&gt;L211,M211+L212*$B$24+0.5*K212*$B$24^2,L212=L211,M211,E212=0,M211+L212*$B$24+0.5*K212*$B$24^2)</f>
        <v>0.34692040596445178</v>
      </c>
      <c r="N212" s="17" cm="1">
        <f t="array" ref="N212">_xlfn.IFS(E212&lt;&gt;0,M212*COS($B$7),M212=M211,N211,E212=0,M212*COS($B$7))</f>
        <v>0.24530977158945386</v>
      </c>
      <c r="O212" s="9"/>
    </row>
    <row r="213" spans="4:15" x14ac:dyDescent="0.15">
      <c r="D213" s="15">
        <f>D212+'Control Panel'!$B$28</f>
        <v>2.1099999999999928E-2</v>
      </c>
      <c r="E213" s="16">
        <f t="shared" si="21"/>
        <v>0</v>
      </c>
      <c r="F213" s="62">
        <f t="shared" si="22"/>
        <v>0.03</v>
      </c>
      <c r="G213" s="122">
        <f t="shared" si="23"/>
        <v>101300</v>
      </c>
      <c r="H213" s="62">
        <f t="shared" si="24"/>
        <v>0</v>
      </c>
      <c r="I213" s="62">
        <f t="shared" si="25"/>
        <v>0</v>
      </c>
      <c r="J213" s="62">
        <f t="shared" si="26"/>
        <v>0</v>
      </c>
      <c r="K213" s="62">
        <f t="shared" si="27"/>
        <v>8822.8811229709918</v>
      </c>
      <c r="L213" s="16" cm="1">
        <f t="array" ref="L213">_xlfn.IFS(E213&lt;&gt;0,L212+K213*$B$24,E213=E212,L212,E213=0,L212+K212*$B$24)</f>
        <v>53.033141400952459</v>
      </c>
      <c r="M213" s="17" cm="1">
        <f t="array" ref="M213">_xlfn.IFS(L213&lt;&gt;L212,M212+L213*$B$24+0.5*K213*$B$24^2,L213=L212,M212,E213=0,M212+L213*$B$24+0.5*K213*$B$24^2)</f>
        <v>0.34692040596445178</v>
      </c>
      <c r="N213" s="17" cm="1">
        <f t="array" ref="N213">_xlfn.IFS(E213&lt;&gt;0,M213*COS($B$7),M213=M212,N212,E213=0,M213*COS($B$7))</f>
        <v>0.24530977158945386</v>
      </c>
      <c r="O213" s="9"/>
    </row>
    <row r="214" spans="4:15" x14ac:dyDescent="0.15">
      <c r="D214" s="15">
        <f>D213+'Control Panel'!$B$28</f>
        <v>2.1199999999999927E-2</v>
      </c>
      <c r="E214" s="16">
        <f t="shared" si="21"/>
        <v>0</v>
      </c>
      <c r="F214" s="62">
        <f t="shared" si="22"/>
        <v>0.03</v>
      </c>
      <c r="G214" s="122">
        <f t="shared" si="23"/>
        <v>101300</v>
      </c>
      <c r="H214" s="62">
        <f t="shared" si="24"/>
        <v>0</v>
      </c>
      <c r="I214" s="62">
        <f t="shared" si="25"/>
        <v>0</v>
      </c>
      <c r="J214" s="62">
        <f t="shared" si="26"/>
        <v>0</v>
      </c>
      <c r="K214" s="62">
        <f t="shared" si="27"/>
        <v>8822.8811229709918</v>
      </c>
      <c r="L214" s="16" cm="1">
        <f t="array" ref="L214">_xlfn.IFS(E214&lt;&gt;0,L213+K214*$B$24,E214=E213,L213,E214=0,L213+K213*$B$24)</f>
        <v>53.033141400952459</v>
      </c>
      <c r="M214" s="17" cm="1">
        <f t="array" ref="M214">_xlfn.IFS(L214&lt;&gt;L213,M213+L214*$B$24+0.5*K214*$B$24^2,L214=L213,M213,E214=0,M213+L214*$B$24+0.5*K214*$B$24^2)</f>
        <v>0.34692040596445178</v>
      </c>
      <c r="N214" s="17" cm="1">
        <f t="array" ref="N214">_xlfn.IFS(E214&lt;&gt;0,M214*COS($B$7),M214=M213,N213,E214=0,M214*COS($B$7))</f>
        <v>0.24530977158945386</v>
      </c>
      <c r="O214" s="9"/>
    </row>
    <row r="215" spans="4:15" x14ac:dyDescent="0.15">
      <c r="D215" s="15">
        <f>D214+'Control Panel'!$B$28</f>
        <v>2.1299999999999927E-2</v>
      </c>
      <c r="E215" s="16">
        <f t="shared" si="21"/>
        <v>0</v>
      </c>
      <c r="F215" s="62">
        <f t="shared" si="22"/>
        <v>0.03</v>
      </c>
      <c r="G215" s="122">
        <f t="shared" si="23"/>
        <v>101300</v>
      </c>
      <c r="H215" s="62">
        <f t="shared" si="24"/>
        <v>0</v>
      </c>
      <c r="I215" s="62">
        <f t="shared" si="25"/>
        <v>0</v>
      </c>
      <c r="J215" s="62">
        <f t="shared" si="26"/>
        <v>0</v>
      </c>
      <c r="K215" s="62">
        <f t="shared" si="27"/>
        <v>8822.8811229709918</v>
      </c>
      <c r="L215" s="16" cm="1">
        <f t="array" ref="L215">_xlfn.IFS(E215&lt;&gt;0,L214+K215*$B$24,E215=E214,L214,E215=0,L214+K214*$B$24)</f>
        <v>53.033141400952459</v>
      </c>
      <c r="M215" s="17" cm="1">
        <f t="array" ref="M215">_xlfn.IFS(L215&lt;&gt;L214,M214+L215*$B$24+0.5*K215*$B$24^2,L215=L214,M214,E215=0,M214+L215*$B$24+0.5*K215*$B$24^2)</f>
        <v>0.34692040596445178</v>
      </c>
      <c r="N215" s="17" cm="1">
        <f t="array" ref="N215">_xlfn.IFS(E215&lt;&gt;0,M215*COS($B$7),M215=M214,N214,E215=0,M215*COS($B$7))</f>
        <v>0.24530977158945386</v>
      </c>
      <c r="O215" s="9"/>
    </row>
    <row r="216" spans="4:15" x14ac:dyDescent="0.15">
      <c r="D216" s="15">
        <f>D215+'Control Panel'!$B$28</f>
        <v>2.1399999999999926E-2</v>
      </c>
      <c r="E216" s="16">
        <f t="shared" si="21"/>
        <v>0</v>
      </c>
      <c r="F216" s="62">
        <f t="shared" si="22"/>
        <v>0.03</v>
      </c>
      <c r="G216" s="122">
        <f t="shared" si="23"/>
        <v>101300</v>
      </c>
      <c r="H216" s="62">
        <f t="shared" si="24"/>
        <v>0</v>
      </c>
      <c r="I216" s="62">
        <f t="shared" si="25"/>
        <v>0</v>
      </c>
      <c r="J216" s="62">
        <f t="shared" si="26"/>
        <v>0</v>
      </c>
      <c r="K216" s="62">
        <f t="shared" si="27"/>
        <v>8822.8811229709918</v>
      </c>
      <c r="L216" s="16" cm="1">
        <f t="array" ref="L216">_xlfn.IFS(E216&lt;&gt;0,L215+K216*$B$24,E216=E215,L215,E216=0,L215+K215*$B$24)</f>
        <v>53.033141400952459</v>
      </c>
      <c r="M216" s="17" cm="1">
        <f t="array" ref="M216">_xlfn.IFS(L216&lt;&gt;L215,M215+L216*$B$24+0.5*K216*$B$24^2,L216=L215,M215,E216=0,M215+L216*$B$24+0.5*K216*$B$24^2)</f>
        <v>0.34692040596445178</v>
      </c>
      <c r="N216" s="17" cm="1">
        <f t="array" ref="N216">_xlfn.IFS(E216&lt;&gt;0,M216*COS($B$7),M216=M215,N215,E216=0,M216*COS($B$7))</f>
        <v>0.24530977158945386</v>
      </c>
      <c r="O216" s="9"/>
    </row>
    <row r="217" spans="4:15" x14ac:dyDescent="0.15">
      <c r="D217" s="15">
        <f>D216+'Control Panel'!$B$28</f>
        <v>2.1499999999999925E-2</v>
      </c>
      <c r="E217" s="16">
        <f t="shared" si="21"/>
        <v>0</v>
      </c>
      <c r="F217" s="62">
        <f t="shared" si="22"/>
        <v>0.03</v>
      </c>
      <c r="G217" s="122">
        <f t="shared" si="23"/>
        <v>101300</v>
      </c>
      <c r="H217" s="62">
        <f t="shared" si="24"/>
        <v>0</v>
      </c>
      <c r="I217" s="62">
        <f t="shared" si="25"/>
        <v>0</v>
      </c>
      <c r="J217" s="62">
        <f t="shared" si="26"/>
        <v>0</v>
      </c>
      <c r="K217" s="62">
        <f t="shared" si="27"/>
        <v>8822.8811229709918</v>
      </c>
      <c r="L217" s="16" cm="1">
        <f t="array" ref="L217">_xlfn.IFS(E217&lt;&gt;0,L216+K217*$B$24,E217=E216,L216,E217=0,L216+K216*$B$24)</f>
        <v>53.033141400952459</v>
      </c>
      <c r="M217" s="17" cm="1">
        <f t="array" ref="M217">_xlfn.IFS(L217&lt;&gt;L216,M216+L217*$B$24+0.5*K217*$B$24^2,L217=L216,M216,E217=0,M216+L217*$B$24+0.5*K217*$B$24^2)</f>
        <v>0.34692040596445178</v>
      </c>
      <c r="N217" s="17" cm="1">
        <f t="array" ref="N217">_xlfn.IFS(E217&lt;&gt;0,M217*COS($B$7),M217=M216,N216,E217=0,M217*COS($B$7))</f>
        <v>0.24530977158945386</v>
      </c>
      <c r="O217" s="9"/>
    </row>
    <row r="218" spans="4:15" x14ac:dyDescent="0.15">
      <c r="D218" s="15">
        <f>D217+'Control Panel'!$B$28</f>
        <v>2.1599999999999925E-2</v>
      </c>
      <c r="E218" s="16">
        <f t="shared" si="21"/>
        <v>0</v>
      </c>
      <c r="F218" s="62">
        <f t="shared" si="22"/>
        <v>0.03</v>
      </c>
      <c r="G218" s="122">
        <f t="shared" si="23"/>
        <v>101300</v>
      </c>
      <c r="H218" s="62">
        <f t="shared" si="24"/>
        <v>0</v>
      </c>
      <c r="I218" s="62">
        <f t="shared" si="25"/>
        <v>0</v>
      </c>
      <c r="J218" s="62">
        <f t="shared" si="26"/>
        <v>0</v>
      </c>
      <c r="K218" s="62">
        <f t="shared" si="27"/>
        <v>8822.8811229709918</v>
      </c>
      <c r="L218" s="16" cm="1">
        <f t="array" ref="L218">_xlfn.IFS(E218&lt;&gt;0,L217+K218*$B$24,E218=E217,L217,E218=0,L217+K217*$B$24)</f>
        <v>53.033141400952459</v>
      </c>
      <c r="M218" s="17" cm="1">
        <f t="array" ref="M218">_xlfn.IFS(L218&lt;&gt;L217,M217+L218*$B$24+0.5*K218*$B$24^2,L218=L217,M217,E218=0,M217+L218*$B$24+0.5*K218*$B$24^2)</f>
        <v>0.34692040596445178</v>
      </c>
      <c r="N218" s="17" cm="1">
        <f t="array" ref="N218">_xlfn.IFS(E218&lt;&gt;0,M218*COS($B$7),M218=M217,N217,E218=0,M218*COS($B$7))</f>
        <v>0.24530977158945386</v>
      </c>
      <c r="O218" s="9"/>
    </row>
    <row r="219" spans="4:15" x14ac:dyDescent="0.15">
      <c r="D219" s="15">
        <f>D218+'Control Panel'!$B$28</f>
        <v>2.1699999999999924E-2</v>
      </c>
      <c r="E219" s="16">
        <f t="shared" si="21"/>
        <v>0</v>
      </c>
      <c r="F219" s="62">
        <f t="shared" si="22"/>
        <v>0.03</v>
      </c>
      <c r="G219" s="122">
        <f t="shared" si="23"/>
        <v>101300</v>
      </c>
      <c r="H219" s="62">
        <f t="shared" si="24"/>
        <v>0</v>
      </c>
      <c r="I219" s="62">
        <f t="shared" si="25"/>
        <v>0</v>
      </c>
      <c r="J219" s="62">
        <f t="shared" si="26"/>
        <v>0</v>
      </c>
      <c r="K219" s="62">
        <f t="shared" si="27"/>
        <v>8822.8811229709918</v>
      </c>
      <c r="L219" s="16" cm="1">
        <f t="array" ref="L219">_xlfn.IFS(E219&lt;&gt;0,L218+K219*$B$24,E219=E218,L218,E219=0,L218+K218*$B$24)</f>
        <v>53.033141400952459</v>
      </c>
      <c r="M219" s="17" cm="1">
        <f t="array" ref="M219">_xlfn.IFS(L219&lt;&gt;L218,M218+L219*$B$24+0.5*K219*$B$24^2,L219=L218,M218,E219=0,M218+L219*$B$24+0.5*K219*$B$24^2)</f>
        <v>0.34692040596445178</v>
      </c>
      <c r="N219" s="17" cm="1">
        <f t="array" ref="N219">_xlfn.IFS(E219&lt;&gt;0,M219*COS($B$7),M219=M218,N218,E219=0,M219*COS($B$7))</f>
        <v>0.24530977158945386</v>
      </c>
      <c r="O219" s="9"/>
    </row>
    <row r="220" spans="4:15" x14ac:dyDescent="0.15">
      <c r="D220" s="15">
        <f>D219+'Control Panel'!$B$28</f>
        <v>2.1799999999999924E-2</v>
      </c>
      <c r="E220" s="16">
        <f t="shared" si="21"/>
        <v>0</v>
      </c>
      <c r="F220" s="62">
        <f t="shared" si="22"/>
        <v>0.03</v>
      </c>
      <c r="G220" s="122">
        <f t="shared" si="23"/>
        <v>101300</v>
      </c>
      <c r="H220" s="62">
        <f t="shared" si="24"/>
        <v>0</v>
      </c>
      <c r="I220" s="62">
        <f t="shared" si="25"/>
        <v>0</v>
      </c>
      <c r="J220" s="62">
        <f t="shared" si="26"/>
        <v>0</v>
      </c>
      <c r="K220" s="62">
        <f t="shared" si="27"/>
        <v>8822.8811229709918</v>
      </c>
      <c r="L220" s="16" cm="1">
        <f t="array" ref="L220">_xlfn.IFS(E220&lt;&gt;0,L219+K220*$B$24,E220=E219,L219,E220=0,L219+K219*$B$24)</f>
        <v>53.033141400952459</v>
      </c>
      <c r="M220" s="17" cm="1">
        <f t="array" ref="M220">_xlfn.IFS(L220&lt;&gt;L219,M219+L220*$B$24+0.5*K220*$B$24^2,L220=L219,M219,E220=0,M219+L220*$B$24+0.5*K220*$B$24^2)</f>
        <v>0.34692040596445178</v>
      </c>
      <c r="N220" s="17" cm="1">
        <f t="array" ref="N220">_xlfn.IFS(E220&lt;&gt;0,M220*COS($B$7),M220=M219,N219,E220=0,M220*COS($B$7))</f>
        <v>0.24530977158945386</v>
      </c>
      <c r="O220" s="9"/>
    </row>
    <row r="221" spans="4:15" x14ac:dyDescent="0.15">
      <c r="D221" s="15">
        <f>D220+'Control Panel'!$B$28</f>
        <v>2.1899999999999923E-2</v>
      </c>
      <c r="E221" s="16">
        <f t="shared" si="21"/>
        <v>0</v>
      </c>
      <c r="F221" s="62">
        <f t="shared" si="22"/>
        <v>0.03</v>
      </c>
      <c r="G221" s="122">
        <f t="shared" si="23"/>
        <v>101300</v>
      </c>
      <c r="H221" s="62">
        <f t="shared" si="24"/>
        <v>0</v>
      </c>
      <c r="I221" s="62">
        <f t="shared" si="25"/>
        <v>0</v>
      </c>
      <c r="J221" s="62">
        <f t="shared" si="26"/>
        <v>0</v>
      </c>
      <c r="K221" s="62">
        <f t="shared" si="27"/>
        <v>8822.8811229709918</v>
      </c>
      <c r="L221" s="16" cm="1">
        <f t="array" ref="L221">_xlfn.IFS(E221&lt;&gt;0,L220+K221*$B$24,E221=E220,L220,E221=0,L220+K220*$B$24)</f>
        <v>53.033141400952459</v>
      </c>
      <c r="M221" s="17" cm="1">
        <f t="array" ref="M221">_xlfn.IFS(L221&lt;&gt;L220,M220+L221*$B$24+0.5*K221*$B$24^2,L221=L220,M220,E221=0,M220+L221*$B$24+0.5*K221*$B$24^2)</f>
        <v>0.34692040596445178</v>
      </c>
      <c r="N221" s="17" cm="1">
        <f t="array" ref="N221">_xlfn.IFS(E221&lt;&gt;0,M221*COS($B$7),M221=M220,N220,E221=0,M221*COS($B$7))</f>
        <v>0.24530977158945386</v>
      </c>
      <c r="O221" s="9"/>
    </row>
    <row r="222" spans="4:15" x14ac:dyDescent="0.15">
      <c r="D222" s="15">
        <f>D221+'Control Panel'!$B$28</f>
        <v>2.1999999999999922E-2</v>
      </c>
      <c r="E222" s="16">
        <f t="shared" si="21"/>
        <v>0</v>
      </c>
      <c r="F222" s="62">
        <f t="shared" si="22"/>
        <v>0.03</v>
      </c>
      <c r="G222" s="122">
        <f t="shared" si="23"/>
        <v>101300</v>
      </c>
      <c r="H222" s="62">
        <f t="shared" si="24"/>
        <v>0</v>
      </c>
      <c r="I222" s="62">
        <f t="shared" si="25"/>
        <v>0</v>
      </c>
      <c r="J222" s="62">
        <f t="shared" si="26"/>
        <v>0</v>
      </c>
      <c r="K222" s="62">
        <f t="shared" si="27"/>
        <v>8822.8811229709918</v>
      </c>
      <c r="L222" s="16" cm="1">
        <f t="array" ref="L222">_xlfn.IFS(E222&lt;&gt;0,L221+K222*$B$24,E222=E221,L221,E222=0,L221+K221*$B$24)</f>
        <v>53.033141400952459</v>
      </c>
      <c r="M222" s="17" cm="1">
        <f t="array" ref="M222">_xlfn.IFS(L222&lt;&gt;L221,M221+L222*$B$24+0.5*K222*$B$24^2,L222=L221,M221,E222=0,M221+L222*$B$24+0.5*K222*$B$24^2)</f>
        <v>0.34692040596445178</v>
      </c>
      <c r="N222" s="17" cm="1">
        <f t="array" ref="N222">_xlfn.IFS(E222&lt;&gt;0,M222*COS($B$7),M222=M221,N221,E222=0,M222*COS($B$7))</f>
        <v>0.24530977158945386</v>
      </c>
      <c r="O222" s="9"/>
    </row>
    <row r="223" spans="4:15" x14ac:dyDescent="0.15">
      <c r="D223" s="15">
        <f>D222+'Control Panel'!$B$28</f>
        <v>2.2099999999999922E-2</v>
      </c>
      <c r="E223" s="16">
        <f t="shared" si="21"/>
        <v>0</v>
      </c>
      <c r="F223" s="62">
        <f t="shared" si="22"/>
        <v>0.03</v>
      </c>
      <c r="G223" s="122">
        <f t="shared" si="23"/>
        <v>101300</v>
      </c>
      <c r="H223" s="62">
        <f t="shared" si="24"/>
        <v>0</v>
      </c>
      <c r="I223" s="62">
        <f t="shared" si="25"/>
        <v>0</v>
      </c>
      <c r="J223" s="62">
        <f t="shared" si="26"/>
        <v>0</v>
      </c>
      <c r="K223" s="62">
        <f t="shared" si="27"/>
        <v>8822.8811229709918</v>
      </c>
      <c r="L223" s="16" cm="1">
        <f t="array" ref="L223">_xlfn.IFS(E223&lt;&gt;0,L222+K223*$B$24,E223=E222,L222,E223=0,L222+K222*$B$24)</f>
        <v>53.033141400952459</v>
      </c>
      <c r="M223" s="17" cm="1">
        <f t="array" ref="M223">_xlfn.IFS(L223&lt;&gt;L222,M222+L223*$B$24+0.5*K223*$B$24^2,L223=L222,M222,E223=0,M222+L223*$B$24+0.5*K223*$B$24^2)</f>
        <v>0.34692040596445178</v>
      </c>
      <c r="N223" s="17" cm="1">
        <f t="array" ref="N223">_xlfn.IFS(E223&lt;&gt;0,M223*COS($B$7),M223=M222,N222,E223=0,M223*COS($B$7))</f>
        <v>0.24530977158945386</v>
      </c>
      <c r="O223" s="9"/>
    </row>
    <row r="224" spans="4:15" x14ac:dyDescent="0.15">
      <c r="D224" s="15">
        <f>D223+'Control Panel'!$B$28</f>
        <v>2.2199999999999921E-2</v>
      </c>
      <c r="E224" s="16">
        <f t="shared" si="21"/>
        <v>0</v>
      </c>
      <c r="F224" s="62">
        <f t="shared" si="22"/>
        <v>0.03</v>
      </c>
      <c r="G224" s="122">
        <f t="shared" si="23"/>
        <v>101300</v>
      </c>
      <c r="H224" s="62">
        <f t="shared" si="24"/>
        <v>0</v>
      </c>
      <c r="I224" s="62">
        <f t="shared" si="25"/>
        <v>0</v>
      </c>
      <c r="J224" s="62">
        <f t="shared" si="26"/>
        <v>0</v>
      </c>
      <c r="K224" s="62">
        <f t="shared" si="27"/>
        <v>8822.8811229709918</v>
      </c>
      <c r="L224" s="16" cm="1">
        <f t="array" ref="L224">_xlfn.IFS(E224&lt;&gt;0,L223+K224*$B$24,E224=E223,L223,E224=0,L223+K223*$B$24)</f>
        <v>53.033141400952459</v>
      </c>
      <c r="M224" s="17" cm="1">
        <f t="array" ref="M224">_xlfn.IFS(L224&lt;&gt;L223,M223+L224*$B$24+0.5*K224*$B$24^2,L224=L223,M223,E224=0,M223+L224*$B$24+0.5*K224*$B$24^2)</f>
        <v>0.34692040596445178</v>
      </c>
      <c r="N224" s="17" cm="1">
        <f t="array" ref="N224">_xlfn.IFS(E224&lt;&gt;0,M224*COS($B$7),M224=M223,N223,E224=0,M224*COS($B$7))</f>
        <v>0.24530977158945386</v>
      </c>
      <c r="O224" s="9"/>
    </row>
    <row r="225" spans="4:15" x14ac:dyDescent="0.15">
      <c r="D225" s="15">
        <f>D224+'Control Panel'!$B$28</f>
        <v>2.2299999999999921E-2</v>
      </c>
      <c r="E225" s="16">
        <f t="shared" si="21"/>
        <v>0</v>
      </c>
      <c r="F225" s="62">
        <f t="shared" si="22"/>
        <v>0.03</v>
      </c>
      <c r="G225" s="122">
        <f t="shared" si="23"/>
        <v>101300</v>
      </c>
      <c r="H225" s="62">
        <f t="shared" si="24"/>
        <v>0</v>
      </c>
      <c r="I225" s="62">
        <f t="shared" si="25"/>
        <v>0</v>
      </c>
      <c r="J225" s="62">
        <f t="shared" si="26"/>
        <v>0</v>
      </c>
      <c r="K225" s="62">
        <f t="shared" si="27"/>
        <v>8822.8811229709918</v>
      </c>
      <c r="L225" s="16" cm="1">
        <f t="array" ref="L225">_xlfn.IFS(E225&lt;&gt;0,L224+K225*$B$24,E225=E224,L224,E225=0,L224+K224*$B$24)</f>
        <v>53.033141400952459</v>
      </c>
      <c r="M225" s="17" cm="1">
        <f t="array" ref="M225">_xlfn.IFS(L225&lt;&gt;L224,M224+L225*$B$24+0.5*K225*$B$24^2,L225=L224,M224,E225=0,M224+L225*$B$24+0.5*K225*$B$24^2)</f>
        <v>0.34692040596445178</v>
      </c>
      <c r="N225" s="17" cm="1">
        <f t="array" ref="N225">_xlfn.IFS(E225&lt;&gt;0,M225*COS($B$7),M225=M224,N224,E225=0,M225*COS($B$7))</f>
        <v>0.24530977158945386</v>
      </c>
      <c r="O225" s="9"/>
    </row>
    <row r="226" spans="4:15" x14ac:dyDescent="0.15">
      <c r="D226" s="15">
        <f>D225+'Control Panel'!$B$28</f>
        <v>2.239999999999992E-2</v>
      </c>
      <c r="E226" s="16">
        <f t="shared" si="21"/>
        <v>0</v>
      </c>
      <c r="F226" s="62">
        <f t="shared" si="22"/>
        <v>0.03</v>
      </c>
      <c r="G226" s="122">
        <f t="shared" si="23"/>
        <v>101300</v>
      </c>
      <c r="H226" s="62">
        <f t="shared" si="24"/>
        <v>0</v>
      </c>
      <c r="I226" s="62">
        <f t="shared" si="25"/>
        <v>0</v>
      </c>
      <c r="J226" s="62">
        <f t="shared" si="26"/>
        <v>0</v>
      </c>
      <c r="K226" s="62">
        <f t="shared" si="27"/>
        <v>8822.8811229709918</v>
      </c>
      <c r="L226" s="16" cm="1">
        <f t="array" ref="L226">_xlfn.IFS(E226&lt;&gt;0,L225+K226*$B$24,E226=E225,L225,E226=0,L225+K225*$B$24)</f>
        <v>53.033141400952459</v>
      </c>
      <c r="M226" s="17" cm="1">
        <f t="array" ref="M226">_xlfn.IFS(L226&lt;&gt;L225,M225+L226*$B$24+0.5*K226*$B$24^2,L226=L225,M225,E226=0,M225+L226*$B$24+0.5*K226*$B$24^2)</f>
        <v>0.34692040596445178</v>
      </c>
      <c r="N226" s="17" cm="1">
        <f t="array" ref="N226">_xlfn.IFS(E226&lt;&gt;0,M226*COS($B$7),M226=M225,N225,E226=0,M226*COS($B$7))</f>
        <v>0.24530977158945386</v>
      </c>
      <c r="O226" s="9"/>
    </row>
    <row r="227" spans="4:15" x14ac:dyDescent="0.15">
      <c r="D227" s="15">
        <f>D226+'Control Panel'!$B$28</f>
        <v>2.2499999999999919E-2</v>
      </c>
      <c r="E227" s="16">
        <f t="shared" si="21"/>
        <v>0</v>
      </c>
      <c r="F227" s="62">
        <f t="shared" si="22"/>
        <v>0.03</v>
      </c>
      <c r="G227" s="122">
        <f t="shared" si="23"/>
        <v>101300</v>
      </c>
      <c r="H227" s="62">
        <f t="shared" si="24"/>
        <v>0</v>
      </c>
      <c r="I227" s="62">
        <f t="shared" si="25"/>
        <v>0</v>
      </c>
      <c r="J227" s="62">
        <f t="shared" si="26"/>
        <v>0</v>
      </c>
      <c r="K227" s="62">
        <f t="shared" si="27"/>
        <v>8822.8811229709918</v>
      </c>
      <c r="L227" s="16" cm="1">
        <f t="array" ref="L227">_xlfn.IFS(E227&lt;&gt;0,L226+K227*$B$24,E227=E226,L226,E227=0,L226+K226*$B$24)</f>
        <v>53.033141400952459</v>
      </c>
      <c r="M227" s="17" cm="1">
        <f t="array" ref="M227">_xlfn.IFS(L227&lt;&gt;L226,M226+L227*$B$24+0.5*K227*$B$24^2,L227=L226,M226,E227=0,M226+L227*$B$24+0.5*K227*$B$24^2)</f>
        <v>0.34692040596445178</v>
      </c>
      <c r="N227" s="17" cm="1">
        <f t="array" ref="N227">_xlfn.IFS(E227&lt;&gt;0,M227*COS($B$7),M227=M226,N226,E227=0,M227*COS($B$7))</f>
        <v>0.24530977158945386</v>
      </c>
      <c r="O227" s="9"/>
    </row>
    <row r="228" spans="4:15" x14ac:dyDescent="0.15">
      <c r="D228" s="15">
        <f>D227+'Control Panel'!$B$28</f>
        <v>2.2599999999999919E-2</v>
      </c>
      <c r="E228" s="16">
        <f t="shared" si="21"/>
        <v>0</v>
      </c>
      <c r="F228" s="62">
        <f t="shared" si="22"/>
        <v>0.03</v>
      </c>
      <c r="G228" s="122">
        <f t="shared" si="23"/>
        <v>101300</v>
      </c>
      <c r="H228" s="62">
        <f t="shared" si="24"/>
        <v>0</v>
      </c>
      <c r="I228" s="62">
        <f t="shared" si="25"/>
        <v>0</v>
      </c>
      <c r="J228" s="62">
        <f t="shared" si="26"/>
        <v>0</v>
      </c>
      <c r="K228" s="62">
        <f t="shared" si="27"/>
        <v>8822.8811229709918</v>
      </c>
      <c r="L228" s="16" cm="1">
        <f t="array" ref="L228">_xlfn.IFS(E228&lt;&gt;0,L227+K228*$B$24,E228=E227,L227,E228=0,L227+K227*$B$24)</f>
        <v>53.033141400952459</v>
      </c>
      <c r="M228" s="17" cm="1">
        <f t="array" ref="M228">_xlfn.IFS(L228&lt;&gt;L227,M227+L228*$B$24+0.5*K228*$B$24^2,L228=L227,M227,E228=0,M227+L228*$B$24+0.5*K228*$B$24^2)</f>
        <v>0.34692040596445178</v>
      </c>
      <c r="N228" s="17" cm="1">
        <f t="array" ref="N228">_xlfn.IFS(E228&lt;&gt;0,M228*COS($B$7),M228=M227,N227,E228=0,M228*COS($B$7))</f>
        <v>0.24530977158945386</v>
      </c>
      <c r="O228" s="9"/>
    </row>
    <row r="229" spans="4:15" x14ac:dyDescent="0.15">
      <c r="D229" s="15">
        <f>D228+'Control Panel'!$B$28</f>
        <v>2.2699999999999918E-2</v>
      </c>
      <c r="E229" s="16">
        <f t="shared" si="21"/>
        <v>0</v>
      </c>
      <c r="F229" s="62">
        <f t="shared" si="22"/>
        <v>0.03</v>
      </c>
      <c r="G229" s="122">
        <f t="shared" si="23"/>
        <v>101300</v>
      </c>
      <c r="H229" s="62">
        <f t="shared" si="24"/>
        <v>0</v>
      </c>
      <c r="I229" s="62">
        <f t="shared" si="25"/>
        <v>0</v>
      </c>
      <c r="J229" s="62">
        <f t="shared" si="26"/>
        <v>0</v>
      </c>
      <c r="K229" s="62">
        <f t="shared" si="27"/>
        <v>8822.8811229709918</v>
      </c>
      <c r="L229" s="16" cm="1">
        <f t="array" ref="L229">_xlfn.IFS(E229&lt;&gt;0,L228+K229*$B$24,E229=E228,L228,E229=0,L228+K228*$B$24)</f>
        <v>53.033141400952459</v>
      </c>
      <c r="M229" s="17" cm="1">
        <f t="array" ref="M229">_xlfn.IFS(L229&lt;&gt;L228,M228+L229*$B$24+0.5*K229*$B$24^2,L229=L228,M228,E229=0,M228+L229*$B$24+0.5*K229*$B$24^2)</f>
        <v>0.34692040596445178</v>
      </c>
      <c r="N229" s="17" cm="1">
        <f t="array" ref="N229">_xlfn.IFS(E229&lt;&gt;0,M229*COS($B$7),M229=M228,N228,E229=0,M229*COS($B$7))</f>
        <v>0.24530977158945386</v>
      </c>
      <c r="O229" s="9"/>
    </row>
    <row r="230" spans="4:15" x14ac:dyDescent="0.15">
      <c r="D230" s="15">
        <f>D229+'Control Panel'!$B$28</f>
        <v>2.2799999999999918E-2</v>
      </c>
      <c r="E230" s="16">
        <f t="shared" si="21"/>
        <v>0</v>
      </c>
      <c r="F230" s="62">
        <f t="shared" si="22"/>
        <v>0.03</v>
      </c>
      <c r="G230" s="122">
        <f t="shared" si="23"/>
        <v>101300</v>
      </c>
      <c r="H230" s="62">
        <f t="shared" si="24"/>
        <v>0</v>
      </c>
      <c r="I230" s="62">
        <f t="shared" si="25"/>
        <v>0</v>
      </c>
      <c r="J230" s="62">
        <f t="shared" si="26"/>
        <v>0</v>
      </c>
      <c r="K230" s="62">
        <f t="shared" si="27"/>
        <v>8822.8811229709918</v>
      </c>
      <c r="L230" s="16" cm="1">
        <f t="array" ref="L230">_xlfn.IFS(E230&lt;&gt;0,L229+K230*$B$24,E230=E229,L229,E230=0,L229+K229*$B$24)</f>
        <v>53.033141400952459</v>
      </c>
      <c r="M230" s="17" cm="1">
        <f t="array" ref="M230">_xlfn.IFS(L230&lt;&gt;L229,M229+L230*$B$24+0.5*K230*$B$24^2,L230=L229,M229,E230=0,M229+L230*$B$24+0.5*K230*$B$24^2)</f>
        <v>0.34692040596445178</v>
      </c>
      <c r="N230" s="17" cm="1">
        <f t="array" ref="N230">_xlfn.IFS(E230&lt;&gt;0,M230*COS($B$7),M230=M229,N229,E230=0,M230*COS($B$7))</f>
        <v>0.24530977158945386</v>
      </c>
      <c r="O230" s="9"/>
    </row>
    <row r="231" spans="4:15" x14ac:dyDescent="0.15">
      <c r="D231" s="15">
        <f>D230+'Control Panel'!$B$28</f>
        <v>2.2899999999999917E-2</v>
      </c>
      <c r="E231" s="16">
        <f t="shared" si="21"/>
        <v>0</v>
      </c>
      <c r="F231" s="62">
        <f t="shared" si="22"/>
        <v>0.03</v>
      </c>
      <c r="G231" s="122">
        <f t="shared" si="23"/>
        <v>101300</v>
      </c>
      <c r="H231" s="62">
        <f t="shared" si="24"/>
        <v>0</v>
      </c>
      <c r="I231" s="62">
        <f t="shared" si="25"/>
        <v>0</v>
      </c>
      <c r="J231" s="62">
        <f t="shared" si="26"/>
        <v>0</v>
      </c>
      <c r="K231" s="62">
        <f t="shared" si="27"/>
        <v>8822.8811229709918</v>
      </c>
      <c r="L231" s="16" cm="1">
        <f t="array" ref="L231">_xlfn.IFS(E231&lt;&gt;0,L230+K231*$B$24,E231=E230,L230,E231=0,L230+K230*$B$24)</f>
        <v>53.033141400952459</v>
      </c>
      <c r="M231" s="17" cm="1">
        <f t="array" ref="M231">_xlfn.IFS(L231&lt;&gt;L230,M230+L231*$B$24+0.5*K231*$B$24^2,L231=L230,M230,E231=0,M230+L231*$B$24+0.5*K231*$B$24^2)</f>
        <v>0.34692040596445178</v>
      </c>
      <c r="N231" s="17" cm="1">
        <f t="array" ref="N231">_xlfn.IFS(E231&lt;&gt;0,M231*COS($B$7),M231=M230,N230,E231=0,M231*COS($B$7))</f>
        <v>0.24530977158945386</v>
      </c>
      <c r="O231" s="9"/>
    </row>
    <row r="232" spans="4:15" x14ac:dyDescent="0.15">
      <c r="D232" s="15">
        <f>D231+'Control Panel'!$B$28</f>
        <v>2.2999999999999916E-2</v>
      </c>
      <c r="E232" s="16">
        <f t="shared" si="21"/>
        <v>0</v>
      </c>
      <c r="F232" s="62">
        <f t="shared" si="22"/>
        <v>0.03</v>
      </c>
      <c r="G232" s="122">
        <f t="shared" si="23"/>
        <v>101300</v>
      </c>
      <c r="H232" s="62">
        <f t="shared" si="24"/>
        <v>0</v>
      </c>
      <c r="I232" s="62">
        <f t="shared" si="25"/>
        <v>0</v>
      </c>
      <c r="J232" s="62">
        <f t="shared" si="26"/>
        <v>0</v>
      </c>
      <c r="K232" s="62">
        <f t="shared" si="27"/>
        <v>8822.8811229709918</v>
      </c>
      <c r="L232" s="16" cm="1">
        <f t="array" ref="L232">_xlfn.IFS(E232&lt;&gt;0,L231+K232*$B$24,E232=E231,L231,E232=0,L231+K231*$B$24)</f>
        <v>53.033141400952459</v>
      </c>
      <c r="M232" s="17" cm="1">
        <f t="array" ref="M232">_xlfn.IFS(L232&lt;&gt;L231,M231+L232*$B$24+0.5*K232*$B$24^2,L232=L231,M231,E232=0,M231+L232*$B$24+0.5*K232*$B$24^2)</f>
        <v>0.34692040596445178</v>
      </c>
      <c r="N232" s="17" cm="1">
        <f t="array" ref="N232">_xlfn.IFS(E232&lt;&gt;0,M232*COS($B$7),M232=M231,N231,E232=0,M232*COS($B$7))</f>
        <v>0.24530977158945386</v>
      </c>
      <c r="O232" s="9"/>
    </row>
    <row r="233" spans="4:15" x14ac:dyDescent="0.15">
      <c r="D233" s="15">
        <f>D232+'Control Panel'!$B$28</f>
        <v>2.3099999999999916E-2</v>
      </c>
      <c r="E233" s="16">
        <f t="shared" si="21"/>
        <v>0</v>
      </c>
      <c r="F233" s="62">
        <f t="shared" si="22"/>
        <v>0.03</v>
      </c>
      <c r="G233" s="122">
        <f t="shared" si="23"/>
        <v>101300</v>
      </c>
      <c r="H233" s="62">
        <f t="shared" si="24"/>
        <v>0</v>
      </c>
      <c r="I233" s="62">
        <f t="shared" si="25"/>
        <v>0</v>
      </c>
      <c r="J233" s="62">
        <f t="shared" si="26"/>
        <v>0</v>
      </c>
      <c r="K233" s="62">
        <f t="shared" si="27"/>
        <v>8822.8811229709918</v>
      </c>
      <c r="L233" s="16" cm="1">
        <f t="array" ref="L233">_xlfn.IFS(E233&lt;&gt;0,L232+K233*$B$24,E233=E232,L232,E233=0,L232+K232*$B$24)</f>
        <v>53.033141400952459</v>
      </c>
      <c r="M233" s="17" cm="1">
        <f t="array" ref="M233">_xlfn.IFS(L233&lt;&gt;L232,M232+L233*$B$24+0.5*K233*$B$24^2,L233=L232,M232,E233=0,M232+L233*$B$24+0.5*K233*$B$24^2)</f>
        <v>0.34692040596445178</v>
      </c>
      <c r="N233" s="17" cm="1">
        <f t="array" ref="N233">_xlfn.IFS(E233&lt;&gt;0,M233*COS($B$7),M233=M232,N232,E233=0,M233*COS($B$7))</f>
        <v>0.24530977158945386</v>
      </c>
      <c r="O233" s="9"/>
    </row>
    <row r="234" spans="4:15" x14ac:dyDescent="0.15">
      <c r="D234" s="15">
        <f>D233+'Control Panel'!$B$28</f>
        <v>2.3199999999999915E-2</v>
      </c>
      <c r="E234" s="16">
        <f t="shared" si="21"/>
        <v>0</v>
      </c>
      <c r="F234" s="62">
        <f t="shared" si="22"/>
        <v>0.03</v>
      </c>
      <c r="G234" s="122">
        <f t="shared" si="23"/>
        <v>101300</v>
      </c>
      <c r="H234" s="62">
        <f t="shared" si="24"/>
        <v>0</v>
      </c>
      <c r="I234" s="62">
        <f t="shared" si="25"/>
        <v>0</v>
      </c>
      <c r="J234" s="62">
        <f t="shared" si="26"/>
        <v>0</v>
      </c>
      <c r="K234" s="62">
        <f t="shared" si="27"/>
        <v>8822.8811229709918</v>
      </c>
      <c r="L234" s="16" cm="1">
        <f t="array" ref="L234">_xlfn.IFS(E234&lt;&gt;0,L233+K234*$B$24,E234=E233,L233,E234=0,L233+K233*$B$24)</f>
        <v>53.033141400952459</v>
      </c>
      <c r="M234" s="17" cm="1">
        <f t="array" ref="M234">_xlfn.IFS(L234&lt;&gt;L233,M233+L234*$B$24+0.5*K234*$B$24^2,L234=L233,M233,E234=0,M233+L234*$B$24+0.5*K234*$B$24^2)</f>
        <v>0.34692040596445178</v>
      </c>
      <c r="N234" s="17" cm="1">
        <f t="array" ref="N234">_xlfn.IFS(E234&lt;&gt;0,M234*COS($B$7),M234=M233,N233,E234=0,M234*COS($B$7))</f>
        <v>0.24530977158945386</v>
      </c>
      <c r="O234" s="9"/>
    </row>
    <row r="235" spans="4:15" x14ac:dyDescent="0.15">
      <c r="D235" s="15">
        <f>D234+'Control Panel'!$B$28</f>
        <v>2.3299999999999915E-2</v>
      </c>
      <c r="E235" s="16">
        <f t="shared" si="21"/>
        <v>0</v>
      </c>
      <c r="F235" s="62">
        <f t="shared" si="22"/>
        <v>0.03</v>
      </c>
      <c r="G235" s="122">
        <f t="shared" si="23"/>
        <v>101300</v>
      </c>
      <c r="H235" s="62">
        <f t="shared" si="24"/>
        <v>0</v>
      </c>
      <c r="I235" s="62">
        <f t="shared" si="25"/>
        <v>0</v>
      </c>
      <c r="J235" s="62">
        <f t="shared" si="26"/>
        <v>0</v>
      </c>
      <c r="K235" s="62">
        <f t="shared" si="27"/>
        <v>8822.8811229709918</v>
      </c>
      <c r="L235" s="16" cm="1">
        <f t="array" ref="L235">_xlfn.IFS(E235&lt;&gt;0,L234+K235*$B$24,E235=E234,L234,E235=0,L234+K234*$B$24)</f>
        <v>53.033141400952459</v>
      </c>
      <c r="M235" s="17" cm="1">
        <f t="array" ref="M235">_xlfn.IFS(L235&lt;&gt;L234,M234+L235*$B$24+0.5*K235*$B$24^2,L235=L234,M234,E235=0,M234+L235*$B$24+0.5*K235*$B$24^2)</f>
        <v>0.34692040596445178</v>
      </c>
      <c r="N235" s="17" cm="1">
        <f t="array" ref="N235">_xlfn.IFS(E235&lt;&gt;0,M235*COS($B$7),M235=M234,N234,E235=0,M235*COS($B$7))</f>
        <v>0.24530977158945386</v>
      </c>
      <c r="O235" s="9"/>
    </row>
    <row r="236" spans="4:15" x14ac:dyDescent="0.15">
      <c r="D236" s="15">
        <f>D235+'Control Panel'!$B$28</f>
        <v>2.3399999999999914E-2</v>
      </c>
      <c r="E236" s="16">
        <f t="shared" si="21"/>
        <v>0</v>
      </c>
      <c r="F236" s="62">
        <f t="shared" si="22"/>
        <v>0.03</v>
      </c>
      <c r="G236" s="122">
        <f t="shared" si="23"/>
        <v>101300</v>
      </c>
      <c r="H236" s="62">
        <f t="shared" si="24"/>
        <v>0</v>
      </c>
      <c r="I236" s="62">
        <f t="shared" si="25"/>
        <v>0</v>
      </c>
      <c r="J236" s="62">
        <f t="shared" si="26"/>
        <v>0</v>
      </c>
      <c r="K236" s="62">
        <f t="shared" si="27"/>
        <v>8822.8811229709918</v>
      </c>
      <c r="L236" s="16" cm="1">
        <f t="array" ref="L236">_xlfn.IFS(E236&lt;&gt;0,L235+K236*$B$24,E236=E235,L235,E236=0,L235+K235*$B$24)</f>
        <v>53.033141400952459</v>
      </c>
      <c r="M236" s="17" cm="1">
        <f t="array" ref="M236">_xlfn.IFS(L236&lt;&gt;L235,M235+L236*$B$24+0.5*K236*$B$24^2,L236=L235,M235,E236=0,M235+L236*$B$24+0.5*K236*$B$24^2)</f>
        <v>0.34692040596445178</v>
      </c>
      <c r="N236" s="17" cm="1">
        <f t="array" ref="N236">_xlfn.IFS(E236&lt;&gt;0,M236*COS($B$7),M236=M235,N235,E236=0,M236*COS($B$7))</f>
        <v>0.24530977158945386</v>
      </c>
      <c r="O236" s="9"/>
    </row>
    <row r="237" spans="4:15" x14ac:dyDescent="0.15">
      <c r="D237" s="15">
        <f>D236+'Control Panel'!$B$28</f>
        <v>2.3499999999999913E-2</v>
      </c>
      <c r="E237" s="16">
        <f t="shared" si="21"/>
        <v>0</v>
      </c>
      <c r="F237" s="62">
        <f t="shared" si="22"/>
        <v>0.03</v>
      </c>
      <c r="G237" s="122">
        <f t="shared" si="23"/>
        <v>101300</v>
      </c>
      <c r="H237" s="62">
        <f t="shared" si="24"/>
        <v>0</v>
      </c>
      <c r="I237" s="62">
        <f t="shared" si="25"/>
        <v>0</v>
      </c>
      <c r="J237" s="62">
        <f t="shared" si="26"/>
        <v>0</v>
      </c>
      <c r="K237" s="62">
        <f t="shared" si="27"/>
        <v>8822.8811229709918</v>
      </c>
      <c r="L237" s="16" cm="1">
        <f t="array" ref="L237">_xlfn.IFS(E237&lt;&gt;0,L236+K237*$B$24,E237=E236,L236,E237=0,L236+K236*$B$24)</f>
        <v>53.033141400952459</v>
      </c>
      <c r="M237" s="17" cm="1">
        <f t="array" ref="M237">_xlfn.IFS(L237&lt;&gt;L236,M236+L237*$B$24+0.5*K237*$B$24^2,L237=L236,M236,E237=0,M236+L237*$B$24+0.5*K237*$B$24^2)</f>
        <v>0.34692040596445178</v>
      </c>
      <c r="N237" s="17" cm="1">
        <f t="array" ref="N237">_xlfn.IFS(E237&lt;&gt;0,M237*COS($B$7),M237=M236,N236,E237=0,M237*COS($B$7))</f>
        <v>0.24530977158945386</v>
      </c>
      <c r="O237" s="9"/>
    </row>
    <row r="238" spans="4:15" x14ac:dyDescent="0.15">
      <c r="D238" s="15">
        <f>D237+'Control Panel'!$B$28</f>
        <v>2.3599999999999913E-2</v>
      </c>
      <c r="E238" s="16">
        <f t="shared" si="21"/>
        <v>0</v>
      </c>
      <c r="F238" s="62">
        <f t="shared" si="22"/>
        <v>0.03</v>
      </c>
      <c r="G238" s="122">
        <f t="shared" si="23"/>
        <v>101300</v>
      </c>
      <c r="H238" s="62">
        <f t="shared" si="24"/>
        <v>0</v>
      </c>
      <c r="I238" s="62">
        <f t="shared" si="25"/>
        <v>0</v>
      </c>
      <c r="J238" s="62">
        <f t="shared" si="26"/>
        <v>0</v>
      </c>
      <c r="K238" s="62">
        <f t="shared" si="27"/>
        <v>8822.8811229709918</v>
      </c>
      <c r="L238" s="16" cm="1">
        <f t="array" ref="L238">_xlfn.IFS(E238&lt;&gt;0,L237+K238*$B$24,E238=E237,L237,E238=0,L237+K237*$B$24)</f>
        <v>53.033141400952459</v>
      </c>
      <c r="M238" s="17" cm="1">
        <f t="array" ref="M238">_xlfn.IFS(L238&lt;&gt;L237,M237+L238*$B$24+0.5*K238*$B$24^2,L238=L237,M237,E238=0,M237+L238*$B$24+0.5*K238*$B$24^2)</f>
        <v>0.34692040596445178</v>
      </c>
      <c r="N238" s="17" cm="1">
        <f t="array" ref="N238">_xlfn.IFS(E238&lt;&gt;0,M238*COS($B$7),M238=M237,N237,E238=0,M238*COS($B$7))</f>
        <v>0.24530977158945386</v>
      </c>
      <c r="O238" s="9"/>
    </row>
    <row r="239" spans="4:15" x14ac:dyDescent="0.15">
      <c r="D239" s="15">
        <f>D238+'Control Panel'!$B$28</f>
        <v>2.3699999999999912E-2</v>
      </c>
      <c r="E239" s="16">
        <f t="shared" si="21"/>
        <v>0</v>
      </c>
      <c r="F239" s="62">
        <f t="shared" si="22"/>
        <v>0.03</v>
      </c>
      <c r="G239" s="122">
        <f t="shared" si="23"/>
        <v>101300</v>
      </c>
      <c r="H239" s="62">
        <f t="shared" si="24"/>
        <v>0</v>
      </c>
      <c r="I239" s="62">
        <f t="shared" si="25"/>
        <v>0</v>
      </c>
      <c r="J239" s="62">
        <f t="shared" si="26"/>
        <v>0</v>
      </c>
      <c r="K239" s="62">
        <f t="shared" si="27"/>
        <v>8822.8811229709918</v>
      </c>
      <c r="L239" s="16" cm="1">
        <f t="array" ref="L239">_xlfn.IFS(E239&lt;&gt;0,L238+K239*$B$24,E239=E238,L238,E239=0,L238+K238*$B$24)</f>
        <v>53.033141400952459</v>
      </c>
      <c r="M239" s="17" cm="1">
        <f t="array" ref="M239">_xlfn.IFS(L239&lt;&gt;L238,M238+L239*$B$24+0.5*K239*$B$24^2,L239=L238,M238,E239=0,M238+L239*$B$24+0.5*K239*$B$24^2)</f>
        <v>0.34692040596445178</v>
      </c>
      <c r="N239" s="17" cm="1">
        <f t="array" ref="N239">_xlfn.IFS(E239&lt;&gt;0,M239*COS($B$7),M239=M238,N238,E239=0,M239*COS($B$7))</f>
        <v>0.24530977158945386</v>
      </c>
      <c r="O239" s="9"/>
    </row>
    <row r="240" spans="4:15" x14ac:dyDescent="0.15">
      <c r="D240" s="15">
        <f>D239+'Control Panel'!$B$28</f>
        <v>2.3799999999999912E-2</v>
      </c>
      <c r="E240" s="16">
        <f t="shared" si="21"/>
        <v>0</v>
      </c>
      <c r="F240" s="62">
        <f t="shared" si="22"/>
        <v>0.03</v>
      </c>
      <c r="G240" s="122">
        <f t="shared" si="23"/>
        <v>101300</v>
      </c>
      <c r="H240" s="62">
        <f t="shared" si="24"/>
        <v>0</v>
      </c>
      <c r="I240" s="62">
        <f t="shared" si="25"/>
        <v>0</v>
      </c>
      <c r="J240" s="62">
        <f t="shared" si="26"/>
        <v>0</v>
      </c>
      <c r="K240" s="62">
        <f t="shared" si="27"/>
        <v>8822.8811229709918</v>
      </c>
      <c r="L240" s="16" cm="1">
        <f t="array" ref="L240">_xlfn.IFS(E240&lt;&gt;0,L239+K240*$B$24,E240=E239,L239,E240=0,L239+K239*$B$24)</f>
        <v>53.033141400952459</v>
      </c>
      <c r="M240" s="17" cm="1">
        <f t="array" ref="M240">_xlfn.IFS(L240&lt;&gt;L239,M239+L240*$B$24+0.5*K240*$B$24^2,L240=L239,M239,E240=0,M239+L240*$B$24+0.5*K240*$B$24^2)</f>
        <v>0.34692040596445178</v>
      </c>
      <c r="N240" s="17" cm="1">
        <f t="array" ref="N240">_xlfn.IFS(E240&lt;&gt;0,M240*COS($B$7),M240=M239,N239,E240=0,M240*COS($B$7))</f>
        <v>0.24530977158945386</v>
      </c>
      <c r="O240" s="9"/>
    </row>
    <row r="241" spans="4:15" x14ac:dyDescent="0.15">
      <c r="D241" s="15">
        <f>D240+'Control Panel'!$B$28</f>
        <v>2.3899999999999911E-2</v>
      </c>
      <c r="E241" s="16">
        <f t="shared" si="21"/>
        <v>0</v>
      </c>
      <c r="F241" s="62">
        <f t="shared" si="22"/>
        <v>0.03</v>
      </c>
      <c r="G241" s="122">
        <f t="shared" si="23"/>
        <v>101300</v>
      </c>
      <c r="H241" s="62">
        <f t="shared" si="24"/>
        <v>0</v>
      </c>
      <c r="I241" s="62">
        <f t="shared" si="25"/>
        <v>0</v>
      </c>
      <c r="J241" s="62">
        <f t="shared" si="26"/>
        <v>0</v>
      </c>
      <c r="K241" s="62">
        <f t="shared" si="27"/>
        <v>8822.8811229709918</v>
      </c>
      <c r="L241" s="16" cm="1">
        <f t="array" ref="L241">_xlfn.IFS(E241&lt;&gt;0,L240+K241*$B$24,E241=E240,L240,E241=0,L240+K240*$B$24)</f>
        <v>53.033141400952459</v>
      </c>
      <c r="M241" s="17" cm="1">
        <f t="array" ref="M241">_xlfn.IFS(L241&lt;&gt;L240,M240+L241*$B$24+0.5*K241*$B$24^2,L241=L240,M240,E241=0,M240+L241*$B$24+0.5*K241*$B$24^2)</f>
        <v>0.34692040596445178</v>
      </c>
      <c r="N241" s="17" cm="1">
        <f t="array" ref="N241">_xlfn.IFS(E241&lt;&gt;0,M241*COS($B$7),M241=M240,N240,E241=0,M241*COS($B$7))</f>
        <v>0.24530977158945386</v>
      </c>
      <c r="O241" s="9"/>
    </row>
    <row r="242" spans="4:15" x14ac:dyDescent="0.15">
      <c r="D242" s="15">
        <f>D241+'Control Panel'!$B$28</f>
        <v>2.399999999999991E-2</v>
      </c>
      <c r="E242" s="16">
        <f t="shared" si="21"/>
        <v>0</v>
      </c>
      <c r="F242" s="62">
        <f t="shared" si="22"/>
        <v>0.03</v>
      </c>
      <c r="G242" s="122">
        <f t="shared" si="23"/>
        <v>101300</v>
      </c>
      <c r="H242" s="62">
        <f t="shared" si="24"/>
        <v>0</v>
      </c>
      <c r="I242" s="62">
        <f t="shared" si="25"/>
        <v>0</v>
      </c>
      <c r="J242" s="62">
        <f t="shared" si="26"/>
        <v>0</v>
      </c>
      <c r="K242" s="62">
        <f t="shared" si="27"/>
        <v>8822.8811229709918</v>
      </c>
      <c r="L242" s="16" cm="1">
        <f t="array" ref="L242">_xlfn.IFS(E242&lt;&gt;0,L241+K242*$B$24,E242=E241,L241,E242=0,L241+K241*$B$24)</f>
        <v>53.033141400952459</v>
      </c>
      <c r="M242" s="17" cm="1">
        <f t="array" ref="M242">_xlfn.IFS(L242&lt;&gt;L241,M241+L242*$B$24+0.5*K242*$B$24^2,L242=L241,M241,E242=0,M241+L242*$B$24+0.5*K242*$B$24^2)</f>
        <v>0.34692040596445178</v>
      </c>
      <c r="N242" s="17" cm="1">
        <f t="array" ref="N242">_xlfn.IFS(E242&lt;&gt;0,M242*COS($B$7),M242=M241,N241,E242=0,M242*COS($B$7))</f>
        <v>0.24530977158945386</v>
      </c>
      <c r="O242" s="9"/>
    </row>
    <row r="243" spans="4:15" x14ac:dyDescent="0.15">
      <c r="D243" s="15">
        <f>D242+'Control Panel'!$B$28</f>
        <v>2.409999999999991E-2</v>
      </c>
      <c r="E243" s="16">
        <f t="shared" si="21"/>
        <v>0</v>
      </c>
      <c r="F243" s="62">
        <f t="shared" si="22"/>
        <v>0.03</v>
      </c>
      <c r="G243" s="122">
        <f t="shared" si="23"/>
        <v>101300</v>
      </c>
      <c r="H243" s="62">
        <f t="shared" si="24"/>
        <v>0</v>
      </c>
      <c r="I243" s="62">
        <f t="shared" si="25"/>
        <v>0</v>
      </c>
      <c r="J243" s="62">
        <f t="shared" si="26"/>
        <v>0</v>
      </c>
      <c r="K243" s="62">
        <f t="shared" si="27"/>
        <v>8822.8811229709918</v>
      </c>
      <c r="L243" s="16" cm="1">
        <f t="array" ref="L243">_xlfn.IFS(E243&lt;&gt;0,L242+K243*$B$24,E243=E242,L242,E243=0,L242+K242*$B$24)</f>
        <v>53.033141400952459</v>
      </c>
      <c r="M243" s="17" cm="1">
        <f t="array" ref="M243">_xlfn.IFS(L243&lt;&gt;L242,M242+L243*$B$24+0.5*K243*$B$24^2,L243=L242,M242,E243=0,M242+L243*$B$24+0.5*K243*$B$24^2)</f>
        <v>0.34692040596445178</v>
      </c>
      <c r="N243" s="17" cm="1">
        <f t="array" ref="N243">_xlfn.IFS(E243&lt;&gt;0,M243*COS($B$7),M243=M242,N242,E243=0,M243*COS($B$7))</f>
        <v>0.24530977158945386</v>
      </c>
      <c r="O243" s="9"/>
    </row>
    <row r="244" spans="4:15" x14ac:dyDescent="0.15">
      <c r="D244" s="15">
        <f>D243+'Control Panel'!$B$28</f>
        <v>2.4199999999999909E-2</v>
      </c>
      <c r="E244" s="16">
        <f t="shared" si="21"/>
        <v>0</v>
      </c>
      <c r="F244" s="62">
        <f t="shared" si="22"/>
        <v>0.03</v>
      </c>
      <c r="G244" s="122">
        <f t="shared" si="23"/>
        <v>101300</v>
      </c>
      <c r="H244" s="62">
        <f t="shared" si="24"/>
        <v>0</v>
      </c>
      <c r="I244" s="62">
        <f t="shared" si="25"/>
        <v>0</v>
      </c>
      <c r="J244" s="62">
        <f t="shared" si="26"/>
        <v>0</v>
      </c>
      <c r="K244" s="62">
        <f t="shared" si="27"/>
        <v>8822.8811229709918</v>
      </c>
      <c r="L244" s="16" cm="1">
        <f t="array" ref="L244">_xlfn.IFS(E244&lt;&gt;0,L243+K244*$B$24,E244=E243,L243,E244=0,L243+K243*$B$24)</f>
        <v>53.033141400952459</v>
      </c>
      <c r="M244" s="17" cm="1">
        <f t="array" ref="M244">_xlfn.IFS(L244&lt;&gt;L243,M243+L244*$B$24+0.5*K244*$B$24^2,L244=L243,M243,E244=0,M243+L244*$B$24+0.5*K244*$B$24^2)</f>
        <v>0.34692040596445178</v>
      </c>
      <c r="N244" s="17" cm="1">
        <f t="array" ref="N244">_xlfn.IFS(E244&lt;&gt;0,M244*COS($B$7),M244=M243,N243,E244=0,M244*COS($B$7))</f>
        <v>0.24530977158945386</v>
      </c>
      <c r="O244" s="9"/>
    </row>
    <row r="245" spans="4:15" x14ac:dyDescent="0.15">
      <c r="D245" s="15">
        <f>D244+'Control Panel'!$B$28</f>
        <v>2.4299999999999908E-2</v>
      </c>
      <c r="E245" s="16">
        <f t="shared" si="21"/>
        <v>0</v>
      </c>
      <c r="F245" s="62">
        <f t="shared" si="22"/>
        <v>0.03</v>
      </c>
      <c r="G245" s="122">
        <f t="shared" si="23"/>
        <v>101300</v>
      </c>
      <c r="H245" s="62">
        <f t="shared" si="24"/>
        <v>0</v>
      </c>
      <c r="I245" s="62">
        <f t="shared" si="25"/>
        <v>0</v>
      </c>
      <c r="J245" s="62">
        <f t="shared" si="26"/>
        <v>0</v>
      </c>
      <c r="K245" s="62">
        <f t="shared" si="27"/>
        <v>8822.8811229709918</v>
      </c>
      <c r="L245" s="16" cm="1">
        <f t="array" ref="L245">_xlfn.IFS(E245&lt;&gt;0,L244+K245*$B$24,E245=E244,L244,E245=0,L244+K244*$B$24)</f>
        <v>53.033141400952459</v>
      </c>
      <c r="M245" s="17" cm="1">
        <f t="array" ref="M245">_xlfn.IFS(L245&lt;&gt;L244,M244+L245*$B$24+0.5*K245*$B$24^2,L245=L244,M244,E245=0,M244+L245*$B$24+0.5*K245*$B$24^2)</f>
        <v>0.34692040596445178</v>
      </c>
      <c r="N245" s="17" cm="1">
        <f t="array" ref="N245">_xlfn.IFS(E245&lt;&gt;0,M245*COS($B$7),M245=M244,N244,E245=0,M245*COS($B$7))</f>
        <v>0.24530977158945386</v>
      </c>
      <c r="O245" s="9"/>
    </row>
    <row r="246" spans="4:15" x14ac:dyDescent="0.15">
      <c r="D246" s="15">
        <f>D245+'Control Panel'!$B$28</f>
        <v>2.4399999999999908E-2</v>
      </c>
      <c r="E246" s="16">
        <f t="shared" si="21"/>
        <v>0</v>
      </c>
      <c r="F246" s="62">
        <f t="shared" si="22"/>
        <v>0.03</v>
      </c>
      <c r="G246" s="122">
        <f t="shared" si="23"/>
        <v>101300</v>
      </c>
      <c r="H246" s="62">
        <f t="shared" si="24"/>
        <v>0</v>
      </c>
      <c r="I246" s="62">
        <f t="shared" si="25"/>
        <v>0</v>
      </c>
      <c r="J246" s="62">
        <f t="shared" si="26"/>
        <v>0</v>
      </c>
      <c r="K246" s="62">
        <f t="shared" si="27"/>
        <v>8822.8811229709918</v>
      </c>
      <c r="L246" s="16" cm="1">
        <f t="array" ref="L246">_xlfn.IFS(E246&lt;&gt;0,L245+K246*$B$24,E246=E245,L245,E246=0,L245+K245*$B$24)</f>
        <v>53.033141400952459</v>
      </c>
      <c r="M246" s="17" cm="1">
        <f t="array" ref="M246">_xlfn.IFS(L246&lt;&gt;L245,M245+L246*$B$24+0.5*K246*$B$24^2,L246=L245,M245,E246=0,M245+L246*$B$24+0.5*K246*$B$24^2)</f>
        <v>0.34692040596445178</v>
      </c>
      <c r="N246" s="17" cm="1">
        <f t="array" ref="N246">_xlfn.IFS(E246&lt;&gt;0,M246*COS($B$7),M246=M245,N245,E246=0,M246*COS($B$7))</f>
        <v>0.24530977158945386</v>
      </c>
      <c r="O246" s="9"/>
    </row>
    <row r="247" spans="4:15" x14ac:dyDescent="0.15">
      <c r="D247" s="15">
        <f>D246+'Control Panel'!$B$28</f>
        <v>2.4499999999999907E-2</v>
      </c>
      <c r="E247" s="16">
        <f t="shared" si="21"/>
        <v>0</v>
      </c>
      <c r="F247" s="62">
        <f t="shared" si="22"/>
        <v>0.03</v>
      </c>
      <c r="G247" s="122">
        <f t="shared" si="23"/>
        <v>101300</v>
      </c>
      <c r="H247" s="62">
        <f t="shared" si="24"/>
        <v>0</v>
      </c>
      <c r="I247" s="62">
        <f t="shared" si="25"/>
        <v>0</v>
      </c>
      <c r="J247" s="62">
        <f t="shared" si="26"/>
        <v>0</v>
      </c>
      <c r="K247" s="62">
        <f t="shared" si="27"/>
        <v>8822.8811229709918</v>
      </c>
      <c r="L247" s="16" cm="1">
        <f t="array" ref="L247">_xlfn.IFS(E247&lt;&gt;0,L246+K247*$B$24,E247=E246,L246,E247=0,L246+K246*$B$24)</f>
        <v>53.033141400952459</v>
      </c>
      <c r="M247" s="17" cm="1">
        <f t="array" ref="M247">_xlfn.IFS(L247&lt;&gt;L246,M246+L247*$B$24+0.5*K247*$B$24^2,L247=L246,M246,E247=0,M246+L247*$B$24+0.5*K247*$B$24^2)</f>
        <v>0.34692040596445178</v>
      </c>
      <c r="N247" s="17" cm="1">
        <f t="array" ref="N247">_xlfn.IFS(E247&lt;&gt;0,M247*COS($B$7),M247=M246,N246,E247=0,M247*COS($B$7))</f>
        <v>0.24530977158945386</v>
      </c>
      <c r="O247" s="9"/>
    </row>
    <row r="248" spans="4:15" x14ac:dyDescent="0.15">
      <c r="D248" s="15">
        <f>D247+'Control Panel'!$B$28</f>
        <v>2.4599999999999907E-2</v>
      </c>
      <c r="E248" s="16">
        <f t="shared" si="21"/>
        <v>0</v>
      </c>
      <c r="F248" s="62">
        <f t="shared" si="22"/>
        <v>0.03</v>
      </c>
      <c r="G248" s="122">
        <f t="shared" si="23"/>
        <v>101300</v>
      </c>
      <c r="H248" s="62">
        <f t="shared" si="24"/>
        <v>0</v>
      </c>
      <c r="I248" s="62">
        <f t="shared" si="25"/>
        <v>0</v>
      </c>
      <c r="J248" s="62">
        <f t="shared" si="26"/>
        <v>0</v>
      </c>
      <c r="K248" s="62">
        <f t="shared" si="27"/>
        <v>8822.8811229709918</v>
      </c>
      <c r="L248" s="16" cm="1">
        <f t="array" ref="L248">_xlfn.IFS(E248&lt;&gt;0,L247+K248*$B$24,E248=E247,L247,E248=0,L247+K247*$B$24)</f>
        <v>53.033141400952459</v>
      </c>
      <c r="M248" s="17" cm="1">
        <f t="array" ref="M248">_xlfn.IFS(L248&lt;&gt;L247,M247+L248*$B$24+0.5*K248*$B$24^2,L248=L247,M247,E248=0,M247+L248*$B$24+0.5*K248*$B$24^2)</f>
        <v>0.34692040596445178</v>
      </c>
      <c r="N248" s="17" cm="1">
        <f t="array" ref="N248">_xlfn.IFS(E248&lt;&gt;0,M248*COS($B$7),M248=M247,N247,E248=0,M248*COS($B$7))</f>
        <v>0.24530977158945386</v>
      </c>
      <c r="O248" s="9"/>
    </row>
    <row r="249" spans="4:15" x14ac:dyDescent="0.15">
      <c r="D249" s="15">
        <f>D248+'Control Panel'!$B$28</f>
        <v>2.4699999999999906E-2</v>
      </c>
      <c r="E249" s="16">
        <f t="shared" si="21"/>
        <v>0</v>
      </c>
      <c r="F249" s="62">
        <f t="shared" si="22"/>
        <v>0.03</v>
      </c>
      <c r="G249" s="122">
        <f t="shared" si="23"/>
        <v>101300</v>
      </c>
      <c r="H249" s="62">
        <f t="shared" si="24"/>
        <v>0</v>
      </c>
      <c r="I249" s="62">
        <f t="shared" si="25"/>
        <v>0</v>
      </c>
      <c r="J249" s="62">
        <f t="shared" si="26"/>
        <v>0</v>
      </c>
      <c r="K249" s="62">
        <f t="shared" si="27"/>
        <v>8822.8811229709918</v>
      </c>
      <c r="L249" s="16" cm="1">
        <f t="array" ref="L249">_xlfn.IFS(E249&lt;&gt;0,L248+K249*$B$24,E249=E248,L248,E249=0,L248+K248*$B$24)</f>
        <v>53.033141400952459</v>
      </c>
      <c r="M249" s="17" cm="1">
        <f t="array" ref="M249">_xlfn.IFS(L249&lt;&gt;L248,M248+L249*$B$24+0.5*K249*$B$24^2,L249=L248,M248,E249=0,M248+L249*$B$24+0.5*K249*$B$24^2)</f>
        <v>0.34692040596445178</v>
      </c>
      <c r="N249" s="17" cm="1">
        <f t="array" ref="N249">_xlfn.IFS(E249&lt;&gt;0,M249*COS($B$7),M249=M248,N248,E249=0,M249*COS($B$7))</f>
        <v>0.24530977158945386</v>
      </c>
      <c r="O249" s="9"/>
    </row>
    <row r="250" spans="4:15" x14ac:dyDescent="0.15">
      <c r="D250" s="15">
        <f>D249+'Control Panel'!$B$28</f>
        <v>2.4799999999999905E-2</v>
      </c>
      <c r="E250" s="16">
        <f t="shared" si="21"/>
        <v>0</v>
      </c>
      <c r="F250" s="62">
        <f t="shared" si="22"/>
        <v>0.03</v>
      </c>
      <c r="G250" s="122">
        <f t="shared" si="23"/>
        <v>101300</v>
      </c>
      <c r="H250" s="62">
        <f t="shared" si="24"/>
        <v>0</v>
      </c>
      <c r="I250" s="62">
        <f t="shared" si="25"/>
        <v>0</v>
      </c>
      <c r="J250" s="62">
        <f t="shared" si="26"/>
        <v>0</v>
      </c>
      <c r="K250" s="62">
        <f t="shared" si="27"/>
        <v>8822.8811229709918</v>
      </c>
      <c r="L250" s="16" cm="1">
        <f t="array" ref="L250">_xlfn.IFS(E250&lt;&gt;0,L249+K250*$B$24,E250=E249,L249,E250=0,L249+K249*$B$24)</f>
        <v>53.033141400952459</v>
      </c>
      <c r="M250" s="17" cm="1">
        <f t="array" ref="M250">_xlfn.IFS(L250&lt;&gt;L249,M249+L250*$B$24+0.5*K250*$B$24^2,L250=L249,M249,E250=0,M249+L250*$B$24+0.5*K250*$B$24^2)</f>
        <v>0.34692040596445178</v>
      </c>
      <c r="N250" s="17" cm="1">
        <f t="array" ref="N250">_xlfn.IFS(E250&lt;&gt;0,M250*COS($B$7),M250=M249,N249,E250=0,M250*COS($B$7))</f>
        <v>0.24530977158945386</v>
      </c>
      <c r="O250" s="9"/>
    </row>
    <row r="251" spans="4:15" x14ac:dyDescent="0.15">
      <c r="D251" s="15">
        <f>D250+'Control Panel'!$B$28</f>
        <v>2.4899999999999905E-2</v>
      </c>
      <c r="E251" s="16">
        <f t="shared" si="21"/>
        <v>0</v>
      </c>
      <c r="F251" s="62">
        <f t="shared" si="22"/>
        <v>0.03</v>
      </c>
      <c r="G251" s="122">
        <f t="shared" si="23"/>
        <v>101300</v>
      </c>
      <c r="H251" s="62">
        <f t="shared" si="24"/>
        <v>0</v>
      </c>
      <c r="I251" s="62">
        <f t="shared" si="25"/>
        <v>0</v>
      </c>
      <c r="J251" s="62">
        <f t="shared" si="26"/>
        <v>0</v>
      </c>
      <c r="K251" s="62">
        <f t="shared" si="27"/>
        <v>8822.8811229709918</v>
      </c>
      <c r="L251" s="16" cm="1">
        <f t="array" ref="L251">_xlfn.IFS(E251&lt;&gt;0,L250+K251*$B$24,E251=E250,L250,E251=0,L250+K250*$B$24)</f>
        <v>53.033141400952459</v>
      </c>
      <c r="M251" s="17" cm="1">
        <f t="array" ref="M251">_xlfn.IFS(L251&lt;&gt;L250,M250+L251*$B$24+0.5*K251*$B$24^2,L251=L250,M250,E251=0,M250+L251*$B$24+0.5*K251*$B$24^2)</f>
        <v>0.34692040596445178</v>
      </c>
      <c r="N251" s="17" cm="1">
        <f t="array" ref="N251">_xlfn.IFS(E251&lt;&gt;0,M251*COS($B$7),M251=M250,N250,E251=0,M251*COS($B$7))</f>
        <v>0.24530977158945386</v>
      </c>
      <c r="O251" s="9"/>
    </row>
    <row r="252" spans="4:15" x14ac:dyDescent="0.15">
      <c r="D252" s="15">
        <f>D251+'Control Panel'!$B$28</f>
        <v>2.4999999999999904E-2</v>
      </c>
      <c r="E252" s="16">
        <f t="shared" si="21"/>
        <v>0</v>
      </c>
      <c r="F252" s="62">
        <f t="shared" si="22"/>
        <v>0.03</v>
      </c>
      <c r="G252" s="122">
        <f t="shared" si="23"/>
        <v>101300</v>
      </c>
      <c r="H252" s="62">
        <f t="shared" si="24"/>
        <v>0</v>
      </c>
      <c r="I252" s="62">
        <f t="shared" si="25"/>
        <v>0</v>
      </c>
      <c r="J252" s="62">
        <f t="shared" si="26"/>
        <v>0</v>
      </c>
      <c r="K252" s="62">
        <f t="shared" si="27"/>
        <v>8822.8811229709918</v>
      </c>
      <c r="L252" s="16" cm="1">
        <f t="array" ref="L252">_xlfn.IFS(E252&lt;&gt;0,L251+K252*$B$24,E252=E251,L251,E252=0,L251+K251*$B$24)</f>
        <v>53.033141400952459</v>
      </c>
      <c r="M252" s="17" cm="1">
        <f t="array" ref="M252">_xlfn.IFS(L252&lt;&gt;L251,M251+L252*$B$24+0.5*K252*$B$24^2,L252=L251,M251,E252=0,M251+L252*$B$24+0.5*K252*$B$24^2)</f>
        <v>0.34692040596445178</v>
      </c>
      <c r="N252" s="17" cm="1">
        <f t="array" ref="N252">_xlfn.IFS(E252&lt;&gt;0,M252*COS($B$7),M252=M251,N251,E252=0,M252*COS($B$7))</f>
        <v>0.24530977158945386</v>
      </c>
      <c r="O252" s="9"/>
    </row>
    <row r="253" spans="4:15" x14ac:dyDescent="0.15">
      <c r="D253" s="15">
        <f>D252+'Control Panel'!$B$28</f>
        <v>2.5099999999999904E-2</v>
      </c>
      <c r="E253" s="16">
        <f t="shared" si="21"/>
        <v>0</v>
      </c>
      <c r="F253" s="62">
        <f t="shared" si="22"/>
        <v>0.03</v>
      </c>
      <c r="G253" s="122">
        <f t="shared" si="23"/>
        <v>101300</v>
      </c>
      <c r="H253" s="62">
        <f t="shared" si="24"/>
        <v>0</v>
      </c>
      <c r="I253" s="62">
        <f t="shared" si="25"/>
        <v>0</v>
      </c>
      <c r="J253" s="62">
        <f t="shared" si="26"/>
        <v>0</v>
      </c>
      <c r="K253" s="62">
        <f t="shared" si="27"/>
        <v>8822.8811229709918</v>
      </c>
      <c r="L253" s="16" cm="1">
        <f t="array" ref="L253">_xlfn.IFS(E253&lt;&gt;0,L252+K253*$B$24,E253=E252,L252,E253=0,L252+K252*$B$24)</f>
        <v>53.033141400952459</v>
      </c>
      <c r="M253" s="17" cm="1">
        <f t="array" ref="M253">_xlfn.IFS(L253&lt;&gt;L252,M252+L253*$B$24+0.5*K253*$B$24^2,L253=L252,M252,E253=0,M252+L253*$B$24+0.5*K253*$B$24^2)</f>
        <v>0.34692040596445178</v>
      </c>
      <c r="N253" s="17" cm="1">
        <f t="array" ref="N253">_xlfn.IFS(E253&lt;&gt;0,M253*COS($B$7),M253=M252,N252,E253=0,M253*COS($B$7))</f>
        <v>0.24530977158945386</v>
      </c>
      <c r="O253" s="9"/>
    </row>
    <row r="254" spans="4:15" x14ac:dyDescent="0.15">
      <c r="D254" s="15">
        <f>D253+'Control Panel'!$B$28</f>
        <v>2.5199999999999903E-2</v>
      </c>
      <c r="E254" s="16">
        <f t="shared" si="21"/>
        <v>0</v>
      </c>
      <c r="F254" s="62">
        <f t="shared" si="22"/>
        <v>0.03</v>
      </c>
      <c r="G254" s="122">
        <f t="shared" si="23"/>
        <v>101300</v>
      </c>
      <c r="H254" s="62">
        <f t="shared" si="24"/>
        <v>0</v>
      </c>
      <c r="I254" s="62">
        <f t="shared" si="25"/>
        <v>0</v>
      </c>
      <c r="J254" s="62">
        <f t="shared" si="26"/>
        <v>0</v>
      </c>
      <c r="K254" s="62">
        <f t="shared" si="27"/>
        <v>8822.8811229709918</v>
      </c>
      <c r="L254" s="16" cm="1">
        <f t="array" ref="L254">_xlfn.IFS(E254&lt;&gt;0,L253+K254*$B$24,E254=E253,L253,E254=0,L253+K253*$B$24)</f>
        <v>53.033141400952459</v>
      </c>
      <c r="M254" s="17" cm="1">
        <f t="array" ref="M254">_xlfn.IFS(L254&lt;&gt;L253,M253+L254*$B$24+0.5*K254*$B$24^2,L254=L253,M253,E254=0,M253+L254*$B$24+0.5*K254*$B$24^2)</f>
        <v>0.34692040596445178</v>
      </c>
      <c r="N254" s="17" cm="1">
        <f t="array" ref="N254">_xlfn.IFS(E254&lt;&gt;0,M254*COS($B$7),M254=M253,N253,E254=0,M254*COS($B$7))</f>
        <v>0.24530977158945386</v>
      </c>
      <c r="O254" s="9"/>
    </row>
    <row r="255" spans="4:15" x14ac:dyDescent="0.15">
      <c r="D255" s="15">
        <f>D254+'Control Panel'!$B$28</f>
        <v>2.5299999999999902E-2</v>
      </c>
      <c r="E255" s="16">
        <f t="shared" si="21"/>
        <v>0</v>
      </c>
      <c r="F255" s="62">
        <f t="shared" si="22"/>
        <v>0.03</v>
      </c>
      <c r="G255" s="122">
        <f t="shared" si="23"/>
        <v>101300</v>
      </c>
      <c r="H255" s="62">
        <f t="shared" si="24"/>
        <v>0</v>
      </c>
      <c r="I255" s="62">
        <f t="shared" si="25"/>
        <v>0</v>
      </c>
      <c r="J255" s="62">
        <f t="shared" si="26"/>
        <v>0</v>
      </c>
      <c r="K255" s="62">
        <f t="shared" si="27"/>
        <v>8822.8811229709918</v>
      </c>
      <c r="L255" s="16" cm="1">
        <f t="array" ref="L255">_xlfn.IFS(E255&lt;&gt;0,L254+K255*$B$24,E255=E254,L254,E255=0,L254+K254*$B$24)</f>
        <v>53.033141400952459</v>
      </c>
      <c r="M255" s="17" cm="1">
        <f t="array" ref="M255">_xlfn.IFS(L255&lt;&gt;L254,M254+L255*$B$24+0.5*K255*$B$24^2,L255=L254,M254,E255=0,M254+L255*$B$24+0.5*K255*$B$24^2)</f>
        <v>0.34692040596445178</v>
      </c>
      <c r="N255" s="17" cm="1">
        <f t="array" ref="N255">_xlfn.IFS(E255&lt;&gt;0,M255*COS($B$7),M255=M254,N254,E255=0,M255*COS($B$7))</f>
        <v>0.24530977158945386</v>
      </c>
      <c r="O255" s="9"/>
    </row>
    <row r="256" spans="4:15" x14ac:dyDescent="0.15">
      <c r="D256" s="15">
        <f>D255+'Control Panel'!$B$28</f>
        <v>2.5399999999999902E-2</v>
      </c>
      <c r="E256" s="16">
        <f t="shared" si="21"/>
        <v>0</v>
      </c>
      <c r="F256" s="62">
        <f t="shared" si="22"/>
        <v>0.03</v>
      </c>
      <c r="G256" s="122">
        <f t="shared" si="23"/>
        <v>101300</v>
      </c>
      <c r="H256" s="62">
        <f t="shared" si="24"/>
        <v>0</v>
      </c>
      <c r="I256" s="62">
        <f t="shared" si="25"/>
        <v>0</v>
      </c>
      <c r="J256" s="62">
        <f t="shared" si="26"/>
        <v>0</v>
      </c>
      <c r="K256" s="62">
        <f t="shared" si="27"/>
        <v>8822.8811229709918</v>
      </c>
      <c r="L256" s="16" cm="1">
        <f t="array" ref="L256">_xlfn.IFS(E256&lt;&gt;0,L255+K256*$B$24,E256=E255,L255,E256=0,L255+K255*$B$24)</f>
        <v>53.033141400952459</v>
      </c>
      <c r="M256" s="17" cm="1">
        <f t="array" ref="M256">_xlfn.IFS(L256&lt;&gt;L255,M255+L256*$B$24+0.5*K256*$B$24^2,L256=L255,M255,E256=0,M255+L256*$B$24+0.5*K256*$B$24^2)</f>
        <v>0.34692040596445178</v>
      </c>
      <c r="N256" s="17" cm="1">
        <f t="array" ref="N256">_xlfn.IFS(E256&lt;&gt;0,M256*COS($B$7),M256=M255,N255,E256=0,M256*COS($B$7))</f>
        <v>0.24530977158945386</v>
      </c>
      <c r="O256" s="9"/>
    </row>
    <row r="257" spans="4:15" x14ac:dyDescent="0.15">
      <c r="D257" s="15">
        <f>D256+'Control Panel'!$B$28</f>
        <v>2.5499999999999901E-2</v>
      </c>
      <c r="E257" s="16">
        <f t="shared" si="21"/>
        <v>0</v>
      </c>
      <c r="F257" s="62">
        <f t="shared" si="22"/>
        <v>0.03</v>
      </c>
      <c r="G257" s="122">
        <f t="shared" si="23"/>
        <v>101300</v>
      </c>
      <c r="H257" s="62">
        <f t="shared" si="24"/>
        <v>0</v>
      </c>
      <c r="I257" s="62">
        <f t="shared" si="25"/>
        <v>0</v>
      </c>
      <c r="J257" s="62">
        <f t="shared" si="26"/>
        <v>0</v>
      </c>
      <c r="K257" s="62">
        <f t="shared" si="27"/>
        <v>8822.8811229709918</v>
      </c>
      <c r="L257" s="16" cm="1">
        <f t="array" ref="L257">_xlfn.IFS(E257&lt;&gt;0,L256+K257*$B$24,E257=E256,L256,E257=0,L256+K256*$B$24)</f>
        <v>53.033141400952459</v>
      </c>
      <c r="M257" s="17" cm="1">
        <f t="array" ref="M257">_xlfn.IFS(L257&lt;&gt;L256,M256+L257*$B$24+0.5*K257*$B$24^2,L257=L256,M256,E257=0,M256+L257*$B$24+0.5*K257*$B$24^2)</f>
        <v>0.34692040596445178</v>
      </c>
      <c r="N257" s="17" cm="1">
        <f t="array" ref="N257">_xlfn.IFS(E257&lt;&gt;0,M257*COS($B$7),M257=M256,N256,E257=0,M257*COS($B$7))</f>
        <v>0.24530977158945386</v>
      </c>
      <c r="O257" s="9"/>
    </row>
    <row r="258" spans="4:15" x14ac:dyDescent="0.15">
      <c r="D258" s="15">
        <f>D257+'Control Panel'!$B$28</f>
        <v>2.5599999999999901E-2</v>
      </c>
      <c r="E258" s="16">
        <f t="shared" si="21"/>
        <v>0</v>
      </c>
      <c r="F258" s="62">
        <f t="shared" si="22"/>
        <v>0.03</v>
      </c>
      <c r="G258" s="122">
        <f t="shared" si="23"/>
        <v>101300</v>
      </c>
      <c r="H258" s="62">
        <f t="shared" si="24"/>
        <v>0</v>
      </c>
      <c r="I258" s="62">
        <f t="shared" si="25"/>
        <v>0</v>
      </c>
      <c r="J258" s="62">
        <f t="shared" si="26"/>
        <v>0</v>
      </c>
      <c r="K258" s="62">
        <f t="shared" si="27"/>
        <v>8822.8811229709918</v>
      </c>
      <c r="L258" s="16" cm="1">
        <f t="array" ref="L258">_xlfn.IFS(E258&lt;&gt;0,L257+K258*$B$24,E258=E257,L257,E258=0,L257+K257*$B$24)</f>
        <v>53.033141400952459</v>
      </c>
      <c r="M258" s="17" cm="1">
        <f t="array" ref="M258">_xlfn.IFS(L258&lt;&gt;L257,M257+L258*$B$24+0.5*K258*$B$24^2,L258=L257,M257,E258=0,M257+L258*$B$24+0.5*K258*$B$24^2)</f>
        <v>0.34692040596445178</v>
      </c>
      <c r="N258" s="17" cm="1">
        <f t="array" ref="N258">_xlfn.IFS(E258&lt;&gt;0,M258*COS($B$7),M258=M257,N257,E258=0,M258*COS($B$7))</f>
        <v>0.24530977158945386</v>
      </c>
      <c r="O258" s="9"/>
    </row>
    <row r="259" spans="4:15" x14ac:dyDescent="0.15">
      <c r="D259" s="15">
        <f>D258+'Control Panel'!$B$28</f>
        <v>2.56999999999999E-2</v>
      </c>
      <c r="E259" s="16">
        <f t="shared" si="21"/>
        <v>0</v>
      </c>
      <c r="F259" s="62">
        <f t="shared" si="22"/>
        <v>0.03</v>
      </c>
      <c r="G259" s="122">
        <f t="shared" si="23"/>
        <v>101300</v>
      </c>
      <c r="H259" s="62">
        <f t="shared" si="24"/>
        <v>0</v>
      </c>
      <c r="I259" s="62">
        <f t="shared" si="25"/>
        <v>0</v>
      </c>
      <c r="J259" s="62">
        <f t="shared" si="26"/>
        <v>0</v>
      </c>
      <c r="K259" s="62">
        <f t="shared" si="27"/>
        <v>8822.8811229709918</v>
      </c>
      <c r="L259" s="16" cm="1">
        <f t="array" ref="L259">_xlfn.IFS(E259&lt;&gt;0,L258+K259*$B$24,E259=E258,L258,E259=0,L258+K258*$B$24)</f>
        <v>53.033141400952459</v>
      </c>
      <c r="M259" s="17" cm="1">
        <f t="array" ref="M259">_xlfn.IFS(L259&lt;&gt;L258,M258+L259*$B$24+0.5*K259*$B$24^2,L259=L258,M258,E259=0,M258+L259*$B$24+0.5*K259*$B$24^2)</f>
        <v>0.34692040596445178</v>
      </c>
      <c r="N259" s="17" cm="1">
        <f t="array" ref="N259">_xlfn.IFS(E259&lt;&gt;0,M259*COS($B$7),M259=M258,N258,E259=0,M259*COS($B$7))</f>
        <v>0.24530977158945386</v>
      </c>
      <c r="O259" s="9"/>
    </row>
    <row r="260" spans="4:15" x14ac:dyDescent="0.15">
      <c r="D260" s="15">
        <f>D259+'Control Panel'!$B$28</f>
        <v>2.5799999999999899E-2</v>
      </c>
      <c r="E260" s="16">
        <f t="shared" ref="E260:E323" si="28">IF(E259&gt;J259*$B$24,E259-J259*$B$24,0)</f>
        <v>0</v>
      </c>
      <c r="F260" s="62">
        <f t="shared" ref="F260:F323" si="29">E260+$B$6</f>
        <v>0.03</v>
      </c>
      <c r="G260" s="122">
        <f t="shared" ref="G260:G323" si="30">IF(E260&lt;&gt;0,$B$10*($B$9/($B$9+($E$2/$B$21-E260/$B$21)))^$B$22,$B$20)</f>
        <v>101300</v>
      </c>
      <c r="H260" s="62">
        <f t="shared" ref="H260:H323" si="31">IF(E260&lt;&gt;0,H259-J259*$B$24/$B$21,0)</f>
        <v>0</v>
      </c>
      <c r="I260" s="62">
        <f t="shared" ref="I260:I323" si="32">IF(E260&lt;&gt;0,-SQRT(2*(G260-$B$20)/$B$21),0)</f>
        <v>0</v>
      </c>
      <c r="J260" s="62">
        <f t="shared" ref="J260:J323" si="33">IF(E260&lt;&gt;0,PI()*$B$23^2*$B$21*(-I260),0)</f>
        <v>0</v>
      </c>
      <c r="K260" s="62">
        <f t="shared" ref="K260:K323" si="34">IF(E260&lt;&gt;0,(-$B$19*L259^2-J260*I260)/F260,K259)</f>
        <v>8822.8811229709918</v>
      </c>
      <c r="L260" s="16" cm="1">
        <f t="array" ref="L260">_xlfn.IFS(E260&lt;&gt;0,L259+K260*$B$24,E260=E259,L259,E260=0,L259+K259*$B$24)</f>
        <v>53.033141400952459</v>
      </c>
      <c r="M260" s="17" cm="1">
        <f t="array" ref="M260">_xlfn.IFS(L260&lt;&gt;L259,M259+L260*$B$24+0.5*K260*$B$24^2,L260=L259,M259,E260=0,M259+L260*$B$24+0.5*K260*$B$24^2)</f>
        <v>0.34692040596445178</v>
      </c>
      <c r="N260" s="17" cm="1">
        <f t="array" ref="N260">_xlfn.IFS(E260&lt;&gt;0,M260*COS($B$7),M260=M259,N259,E260=0,M260*COS($B$7))</f>
        <v>0.24530977158945386</v>
      </c>
      <c r="O260" s="9"/>
    </row>
    <row r="261" spans="4:15" x14ac:dyDescent="0.15">
      <c r="D261" s="15">
        <f>D260+'Control Panel'!$B$28</f>
        <v>2.5899999999999899E-2</v>
      </c>
      <c r="E261" s="16">
        <f t="shared" si="28"/>
        <v>0</v>
      </c>
      <c r="F261" s="62">
        <f t="shared" si="29"/>
        <v>0.03</v>
      </c>
      <c r="G261" s="122">
        <f t="shared" si="30"/>
        <v>101300</v>
      </c>
      <c r="H261" s="62">
        <f t="shared" si="31"/>
        <v>0</v>
      </c>
      <c r="I261" s="62">
        <f t="shared" si="32"/>
        <v>0</v>
      </c>
      <c r="J261" s="62">
        <f t="shared" si="33"/>
        <v>0</v>
      </c>
      <c r="K261" s="62">
        <f t="shared" si="34"/>
        <v>8822.8811229709918</v>
      </c>
      <c r="L261" s="16" cm="1">
        <f t="array" ref="L261">_xlfn.IFS(E261&lt;&gt;0,L260+K261*$B$24,E261=E260,L260,E261=0,L260+K260*$B$24)</f>
        <v>53.033141400952459</v>
      </c>
      <c r="M261" s="17" cm="1">
        <f t="array" ref="M261">_xlfn.IFS(L261&lt;&gt;L260,M260+L261*$B$24+0.5*K261*$B$24^2,L261=L260,M260,E261=0,M260+L261*$B$24+0.5*K261*$B$24^2)</f>
        <v>0.34692040596445178</v>
      </c>
      <c r="N261" s="17" cm="1">
        <f t="array" ref="N261">_xlfn.IFS(E261&lt;&gt;0,M261*COS($B$7),M261=M260,N260,E261=0,M261*COS($B$7))</f>
        <v>0.24530977158945386</v>
      </c>
      <c r="O261" s="9"/>
    </row>
    <row r="262" spans="4:15" x14ac:dyDescent="0.15">
      <c r="D262" s="15">
        <f>D261+'Control Panel'!$B$28</f>
        <v>2.5999999999999898E-2</v>
      </c>
      <c r="E262" s="16">
        <f t="shared" si="28"/>
        <v>0</v>
      </c>
      <c r="F262" s="62">
        <f t="shared" si="29"/>
        <v>0.03</v>
      </c>
      <c r="G262" s="122">
        <f t="shared" si="30"/>
        <v>101300</v>
      </c>
      <c r="H262" s="62">
        <f t="shared" si="31"/>
        <v>0</v>
      </c>
      <c r="I262" s="62">
        <f t="shared" si="32"/>
        <v>0</v>
      </c>
      <c r="J262" s="62">
        <f t="shared" si="33"/>
        <v>0</v>
      </c>
      <c r="K262" s="62">
        <f t="shared" si="34"/>
        <v>8822.8811229709918</v>
      </c>
      <c r="L262" s="16" cm="1">
        <f t="array" ref="L262">_xlfn.IFS(E262&lt;&gt;0,L261+K262*$B$24,E262=E261,L261,E262=0,L261+K261*$B$24)</f>
        <v>53.033141400952459</v>
      </c>
      <c r="M262" s="17" cm="1">
        <f t="array" ref="M262">_xlfn.IFS(L262&lt;&gt;L261,M261+L262*$B$24+0.5*K262*$B$24^2,L262=L261,M261,E262=0,M261+L262*$B$24+0.5*K262*$B$24^2)</f>
        <v>0.34692040596445178</v>
      </c>
      <c r="N262" s="17" cm="1">
        <f t="array" ref="N262">_xlfn.IFS(E262&lt;&gt;0,M262*COS($B$7),M262=M261,N261,E262=0,M262*COS($B$7))</f>
        <v>0.24530977158945386</v>
      </c>
      <c r="O262" s="9"/>
    </row>
    <row r="263" spans="4:15" x14ac:dyDescent="0.15">
      <c r="D263" s="15">
        <f>D262+'Control Panel'!$B$28</f>
        <v>2.6099999999999898E-2</v>
      </c>
      <c r="E263" s="16">
        <f t="shared" si="28"/>
        <v>0</v>
      </c>
      <c r="F263" s="62">
        <f t="shared" si="29"/>
        <v>0.03</v>
      </c>
      <c r="G263" s="122">
        <f t="shared" si="30"/>
        <v>101300</v>
      </c>
      <c r="H263" s="62">
        <f t="shared" si="31"/>
        <v>0</v>
      </c>
      <c r="I263" s="62">
        <f t="shared" si="32"/>
        <v>0</v>
      </c>
      <c r="J263" s="62">
        <f t="shared" si="33"/>
        <v>0</v>
      </c>
      <c r="K263" s="62">
        <f t="shared" si="34"/>
        <v>8822.8811229709918</v>
      </c>
      <c r="L263" s="16" cm="1">
        <f t="array" ref="L263">_xlfn.IFS(E263&lt;&gt;0,L262+K263*$B$24,E263=E262,L262,E263=0,L262+K262*$B$24)</f>
        <v>53.033141400952459</v>
      </c>
      <c r="M263" s="17" cm="1">
        <f t="array" ref="M263">_xlfn.IFS(L263&lt;&gt;L262,M262+L263*$B$24+0.5*K263*$B$24^2,L263=L262,M262,E263=0,M262+L263*$B$24+0.5*K263*$B$24^2)</f>
        <v>0.34692040596445178</v>
      </c>
      <c r="N263" s="17" cm="1">
        <f t="array" ref="N263">_xlfn.IFS(E263&lt;&gt;0,M263*COS($B$7),M263=M262,N262,E263=0,M263*COS($B$7))</f>
        <v>0.24530977158945386</v>
      </c>
      <c r="O263" s="9"/>
    </row>
    <row r="264" spans="4:15" x14ac:dyDescent="0.15">
      <c r="D264" s="15">
        <f>D263+'Control Panel'!$B$28</f>
        <v>2.6199999999999897E-2</v>
      </c>
      <c r="E264" s="16">
        <f t="shared" si="28"/>
        <v>0</v>
      </c>
      <c r="F264" s="62">
        <f t="shared" si="29"/>
        <v>0.03</v>
      </c>
      <c r="G264" s="122">
        <f t="shared" si="30"/>
        <v>101300</v>
      </c>
      <c r="H264" s="62">
        <f t="shared" si="31"/>
        <v>0</v>
      </c>
      <c r="I264" s="62">
        <f t="shared" si="32"/>
        <v>0</v>
      </c>
      <c r="J264" s="62">
        <f t="shared" si="33"/>
        <v>0</v>
      </c>
      <c r="K264" s="62">
        <f t="shared" si="34"/>
        <v>8822.8811229709918</v>
      </c>
      <c r="L264" s="16" cm="1">
        <f t="array" ref="L264">_xlfn.IFS(E264&lt;&gt;0,L263+K264*$B$24,E264=E263,L263,E264=0,L263+K263*$B$24)</f>
        <v>53.033141400952459</v>
      </c>
      <c r="M264" s="17" cm="1">
        <f t="array" ref="M264">_xlfn.IFS(L264&lt;&gt;L263,M263+L264*$B$24+0.5*K264*$B$24^2,L264=L263,M263,E264=0,M263+L264*$B$24+0.5*K264*$B$24^2)</f>
        <v>0.34692040596445178</v>
      </c>
      <c r="N264" s="17" cm="1">
        <f t="array" ref="N264">_xlfn.IFS(E264&lt;&gt;0,M264*COS($B$7),M264=M263,N263,E264=0,M264*COS($B$7))</f>
        <v>0.24530977158945386</v>
      </c>
      <c r="O264" s="9"/>
    </row>
    <row r="265" spans="4:15" x14ac:dyDescent="0.15">
      <c r="D265" s="15">
        <f>D264+'Control Panel'!$B$28</f>
        <v>2.6299999999999896E-2</v>
      </c>
      <c r="E265" s="16">
        <f t="shared" si="28"/>
        <v>0</v>
      </c>
      <c r="F265" s="62">
        <f t="shared" si="29"/>
        <v>0.03</v>
      </c>
      <c r="G265" s="122">
        <f t="shared" si="30"/>
        <v>101300</v>
      </c>
      <c r="H265" s="62">
        <f t="shared" si="31"/>
        <v>0</v>
      </c>
      <c r="I265" s="62">
        <f t="shared" si="32"/>
        <v>0</v>
      </c>
      <c r="J265" s="62">
        <f t="shared" si="33"/>
        <v>0</v>
      </c>
      <c r="K265" s="62">
        <f t="shared" si="34"/>
        <v>8822.8811229709918</v>
      </c>
      <c r="L265" s="16" cm="1">
        <f t="array" ref="L265">_xlfn.IFS(E265&lt;&gt;0,L264+K265*$B$24,E265=E264,L264,E265=0,L264+K264*$B$24)</f>
        <v>53.033141400952459</v>
      </c>
      <c r="M265" s="17" cm="1">
        <f t="array" ref="M265">_xlfn.IFS(L265&lt;&gt;L264,M264+L265*$B$24+0.5*K265*$B$24^2,L265=L264,M264,E265=0,M264+L265*$B$24+0.5*K265*$B$24^2)</f>
        <v>0.34692040596445178</v>
      </c>
      <c r="N265" s="17" cm="1">
        <f t="array" ref="N265">_xlfn.IFS(E265&lt;&gt;0,M265*COS($B$7),M265=M264,N264,E265=0,M265*COS($B$7))</f>
        <v>0.24530977158945386</v>
      </c>
      <c r="O265" s="9"/>
    </row>
    <row r="266" spans="4:15" x14ac:dyDescent="0.15">
      <c r="D266" s="15">
        <f>D265+'Control Panel'!$B$28</f>
        <v>2.6399999999999896E-2</v>
      </c>
      <c r="E266" s="16">
        <f t="shared" si="28"/>
        <v>0</v>
      </c>
      <c r="F266" s="62">
        <f t="shared" si="29"/>
        <v>0.03</v>
      </c>
      <c r="G266" s="122">
        <f t="shared" si="30"/>
        <v>101300</v>
      </c>
      <c r="H266" s="62">
        <f t="shared" si="31"/>
        <v>0</v>
      </c>
      <c r="I266" s="62">
        <f t="shared" si="32"/>
        <v>0</v>
      </c>
      <c r="J266" s="62">
        <f t="shared" si="33"/>
        <v>0</v>
      </c>
      <c r="K266" s="62">
        <f t="shared" si="34"/>
        <v>8822.8811229709918</v>
      </c>
      <c r="L266" s="16" cm="1">
        <f t="array" ref="L266">_xlfn.IFS(E266&lt;&gt;0,L265+K266*$B$24,E266=E265,L265,E266=0,L265+K265*$B$24)</f>
        <v>53.033141400952459</v>
      </c>
      <c r="M266" s="17" cm="1">
        <f t="array" ref="M266">_xlfn.IFS(L266&lt;&gt;L265,M265+L266*$B$24+0.5*K266*$B$24^2,L266=L265,M265,E266=0,M265+L266*$B$24+0.5*K266*$B$24^2)</f>
        <v>0.34692040596445178</v>
      </c>
      <c r="N266" s="17" cm="1">
        <f t="array" ref="N266">_xlfn.IFS(E266&lt;&gt;0,M266*COS($B$7),M266=M265,N265,E266=0,M266*COS($B$7))</f>
        <v>0.24530977158945386</v>
      </c>
      <c r="O266" s="9"/>
    </row>
    <row r="267" spans="4:15" x14ac:dyDescent="0.15">
      <c r="D267" s="15">
        <f>D266+'Control Panel'!$B$28</f>
        <v>2.6499999999999895E-2</v>
      </c>
      <c r="E267" s="16">
        <f t="shared" si="28"/>
        <v>0</v>
      </c>
      <c r="F267" s="62">
        <f t="shared" si="29"/>
        <v>0.03</v>
      </c>
      <c r="G267" s="122">
        <f t="shared" si="30"/>
        <v>101300</v>
      </c>
      <c r="H267" s="62">
        <f t="shared" si="31"/>
        <v>0</v>
      </c>
      <c r="I267" s="62">
        <f t="shared" si="32"/>
        <v>0</v>
      </c>
      <c r="J267" s="62">
        <f t="shared" si="33"/>
        <v>0</v>
      </c>
      <c r="K267" s="62">
        <f t="shared" si="34"/>
        <v>8822.8811229709918</v>
      </c>
      <c r="L267" s="16" cm="1">
        <f t="array" ref="L267">_xlfn.IFS(E267&lt;&gt;0,L266+K267*$B$24,E267=E266,L266,E267=0,L266+K266*$B$24)</f>
        <v>53.033141400952459</v>
      </c>
      <c r="M267" s="17" cm="1">
        <f t="array" ref="M267">_xlfn.IFS(L267&lt;&gt;L266,M266+L267*$B$24+0.5*K267*$B$24^2,L267=L266,M266,E267=0,M266+L267*$B$24+0.5*K267*$B$24^2)</f>
        <v>0.34692040596445178</v>
      </c>
      <c r="N267" s="17" cm="1">
        <f t="array" ref="N267">_xlfn.IFS(E267&lt;&gt;0,M267*COS($B$7),M267=M266,N266,E267=0,M267*COS($B$7))</f>
        <v>0.24530977158945386</v>
      </c>
      <c r="O267" s="9"/>
    </row>
    <row r="268" spans="4:15" x14ac:dyDescent="0.15">
      <c r="D268" s="15">
        <f>D267+'Control Panel'!$B$28</f>
        <v>2.6599999999999895E-2</v>
      </c>
      <c r="E268" s="16">
        <f t="shared" si="28"/>
        <v>0</v>
      </c>
      <c r="F268" s="62">
        <f t="shared" si="29"/>
        <v>0.03</v>
      </c>
      <c r="G268" s="122">
        <f t="shared" si="30"/>
        <v>101300</v>
      </c>
      <c r="H268" s="62">
        <f t="shared" si="31"/>
        <v>0</v>
      </c>
      <c r="I268" s="62">
        <f t="shared" si="32"/>
        <v>0</v>
      </c>
      <c r="J268" s="62">
        <f t="shared" si="33"/>
        <v>0</v>
      </c>
      <c r="K268" s="62">
        <f t="shared" si="34"/>
        <v>8822.8811229709918</v>
      </c>
      <c r="L268" s="16" cm="1">
        <f t="array" ref="L268">_xlfn.IFS(E268&lt;&gt;0,L267+K268*$B$24,E268=E267,L267,E268=0,L267+K267*$B$24)</f>
        <v>53.033141400952459</v>
      </c>
      <c r="M268" s="17" cm="1">
        <f t="array" ref="M268">_xlfn.IFS(L268&lt;&gt;L267,M267+L268*$B$24+0.5*K268*$B$24^2,L268=L267,M267,E268=0,M267+L268*$B$24+0.5*K268*$B$24^2)</f>
        <v>0.34692040596445178</v>
      </c>
      <c r="N268" s="17" cm="1">
        <f t="array" ref="N268">_xlfn.IFS(E268&lt;&gt;0,M268*COS($B$7),M268=M267,N267,E268=0,M268*COS($B$7))</f>
        <v>0.24530977158945386</v>
      </c>
      <c r="O268" s="9"/>
    </row>
    <row r="269" spans="4:15" x14ac:dyDescent="0.15">
      <c r="D269" s="15">
        <f>D268+'Control Panel'!$B$28</f>
        <v>2.6699999999999894E-2</v>
      </c>
      <c r="E269" s="16">
        <f t="shared" si="28"/>
        <v>0</v>
      </c>
      <c r="F269" s="62">
        <f t="shared" si="29"/>
        <v>0.03</v>
      </c>
      <c r="G269" s="122">
        <f t="shared" si="30"/>
        <v>101300</v>
      </c>
      <c r="H269" s="62">
        <f t="shared" si="31"/>
        <v>0</v>
      </c>
      <c r="I269" s="62">
        <f t="shared" si="32"/>
        <v>0</v>
      </c>
      <c r="J269" s="62">
        <f t="shared" si="33"/>
        <v>0</v>
      </c>
      <c r="K269" s="62">
        <f t="shared" si="34"/>
        <v>8822.8811229709918</v>
      </c>
      <c r="L269" s="16" cm="1">
        <f t="array" ref="L269">_xlfn.IFS(E269&lt;&gt;0,L268+K269*$B$24,E269=E268,L268,E269=0,L268+K268*$B$24)</f>
        <v>53.033141400952459</v>
      </c>
      <c r="M269" s="17" cm="1">
        <f t="array" ref="M269">_xlfn.IFS(L269&lt;&gt;L268,M268+L269*$B$24+0.5*K269*$B$24^2,L269=L268,M268,E269=0,M268+L269*$B$24+0.5*K269*$B$24^2)</f>
        <v>0.34692040596445178</v>
      </c>
      <c r="N269" s="17" cm="1">
        <f t="array" ref="N269">_xlfn.IFS(E269&lt;&gt;0,M269*COS($B$7),M269=M268,N268,E269=0,M269*COS($B$7))</f>
        <v>0.24530977158945386</v>
      </c>
      <c r="O269" s="9"/>
    </row>
    <row r="270" spans="4:15" x14ac:dyDescent="0.15">
      <c r="D270" s="15">
        <f>D269+'Control Panel'!$B$28</f>
        <v>2.6799999999999893E-2</v>
      </c>
      <c r="E270" s="16">
        <f t="shared" si="28"/>
        <v>0</v>
      </c>
      <c r="F270" s="62">
        <f t="shared" si="29"/>
        <v>0.03</v>
      </c>
      <c r="G270" s="122">
        <f t="shared" si="30"/>
        <v>101300</v>
      </c>
      <c r="H270" s="62">
        <f t="shared" si="31"/>
        <v>0</v>
      </c>
      <c r="I270" s="62">
        <f t="shared" si="32"/>
        <v>0</v>
      </c>
      <c r="J270" s="62">
        <f t="shared" si="33"/>
        <v>0</v>
      </c>
      <c r="K270" s="62">
        <f t="shared" si="34"/>
        <v>8822.8811229709918</v>
      </c>
      <c r="L270" s="16" cm="1">
        <f t="array" ref="L270">_xlfn.IFS(E270&lt;&gt;0,L269+K270*$B$24,E270=E269,L269,E270=0,L269+K269*$B$24)</f>
        <v>53.033141400952459</v>
      </c>
      <c r="M270" s="17" cm="1">
        <f t="array" ref="M270">_xlfn.IFS(L270&lt;&gt;L269,M269+L270*$B$24+0.5*K270*$B$24^2,L270=L269,M269,E270=0,M269+L270*$B$24+0.5*K270*$B$24^2)</f>
        <v>0.34692040596445178</v>
      </c>
      <c r="N270" s="17" cm="1">
        <f t="array" ref="N270">_xlfn.IFS(E270&lt;&gt;0,M270*COS($B$7),M270=M269,N269,E270=0,M270*COS($B$7))</f>
        <v>0.24530977158945386</v>
      </c>
      <c r="O270" s="9"/>
    </row>
    <row r="271" spans="4:15" x14ac:dyDescent="0.15">
      <c r="D271" s="15">
        <f>D270+'Control Panel'!$B$28</f>
        <v>2.6899999999999893E-2</v>
      </c>
      <c r="E271" s="16">
        <f t="shared" si="28"/>
        <v>0</v>
      </c>
      <c r="F271" s="62">
        <f t="shared" si="29"/>
        <v>0.03</v>
      </c>
      <c r="G271" s="122">
        <f t="shared" si="30"/>
        <v>101300</v>
      </c>
      <c r="H271" s="62">
        <f t="shared" si="31"/>
        <v>0</v>
      </c>
      <c r="I271" s="62">
        <f t="shared" si="32"/>
        <v>0</v>
      </c>
      <c r="J271" s="62">
        <f t="shared" si="33"/>
        <v>0</v>
      </c>
      <c r="K271" s="62">
        <f t="shared" si="34"/>
        <v>8822.8811229709918</v>
      </c>
      <c r="L271" s="16" cm="1">
        <f t="array" ref="L271">_xlfn.IFS(E271&lt;&gt;0,L270+K271*$B$24,E271=E270,L270,E271=0,L270+K270*$B$24)</f>
        <v>53.033141400952459</v>
      </c>
      <c r="M271" s="17" cm="1">
        <f t="array" ref="M271">_xlfn.IFS(L271&lt;&gt;L270,M270+L271*$B$24+0.5*K271*$B$24^2,L271=L270,M270,E271=0,M270+L271*$B$24+0.5*K271*$B$24^2)</f>
        <v>0.34692040596445178</v>
      </c>
      <c r="N271" s="17" cm="1">
        <f t="array" ref="N271">_xlfn.IFS(E271&lt;&gt;0,M271*COS($B$7),M271=M270,N270,E271=0,M271*COS($B$7))</f>
        <v>0.24530977158945386</v>
      </c>
      <c r="O271" s="9"/>
    </row>
    <row r="272" spans="4:15" x14ac:dyDescent="0.15">
      <c r="D272" s="15">
        <f>D271+'Control Panel'!$B$28</f>
        <v>2.6999999999999892E-2</v>
      </c>
      <c r="E272" s="16">
        <f t="shared" si="28"/>
        <v>0</v>
      </c>
      <c r="F272" s="62">
        <f t="shared" si="29"/>
        <v>0.03</v>
      </c>
      <c r="G272" s="122">
        <f t="shared" si="30"/>
        <v>101300</v>
      </c>
      <c r="H272" s="62">
        <f t="shared" si="31"/>
        <v>0</v>
      </c>
      <c r="I272" s="62">
        <f t="shared" si="32"/>
        <v>0</v>
      </c>
      <c r="J272" s="62">
        <f t="shared" si="33"/>
        <v>0</v>
      </c>
      <c r="K272" s="62">
        <f t="shared" si="34"/>
        <v>8822.8811229709918</v>
      </c>
      <c r="L272" s="16" cm="1">
        <f t="array" ref="L272">_xlfn.IFS(E272&lt;&gt;0,L271+K272*$B$24,E272=E271,L271,E272=0,L271+K271*$B$24)</f>
        <v>53.033141400952459</v>
      </c>
      <c r="M272" s="17" cm="1">
        <f t="array" ref="M272">_xlfn.IFS(L272&lt;&gt;L271,M271+L272*$B$24+0.5*K272*$B$24^2,L272=L271,M271,E272=0,M271+L272*$B$24+0.5*K272*$B$24^2)</f>
        <v>0.34692040596445178</v>
      </c>
      <c r="N272" s="17" cm="1">
        <f t="array" ref="N272">_xlfn.IFS(E272&lt;&gt;0,M272*COS($B$7),M272=M271,N271,E272=0,M272*COS($B$7))</f>
        <v>0.24530977158945386</v>
      </c>
      <c r="O272" s="9"/>
    </row>
    <row r="273" spans="4:15" x14ac:dyDescent="0.15">
      <c r="D273" s="15">
        <f>D272+'Control Panel'!$B$28</f>
        <v>2.7099999999999892E-2</v>
      </c>
      <c r="E273" s="16">
        <f t="shared" si="28"/>
        <v>0</v>
      </c>
      <c r="F273" s="62">
        <f t="shared" si="29"/>
        <v>0.03</v>
      </c>
      <c r="G273" s="122">
        <f t="shared" si="30"/>
        <v>101300</v>
      </c>
      <c r="H273" s="62">
        <f t="shared" si="31"/>
        <v>0</v>
      </c>
      <c r="I273" s="62">
        <f t="shared" si="32"/>
        <v>0</v>
      </c>
      <c r="J273" s="62">
        <f t="shared" si="33"/>
        <v>0</v>
      </c>
      <c r="K273" s="62">
        <f t="shared" si="34"/>
        <v>8822.8811229709918</v>
      </c>
      <c r="L273" s="16" cm="1">
        <f t="array" ref="L273">_xlfn.IFS(E273&lt;&gt;0,L272+K273*$B$24,E273=E272,L272,E273=0,L272+K272*$B$24)</f>
        <v>53.033141400952459</v>
      </c>
      <c r="M273" s="17" cm="1">
        <f t="array" ref="M273">_xlfn.IFS(L273&lt;&gt;L272,M272+L273*$B$24+0.5*K273*$B$24^2,L273=L272,M272,E273=0,M272+L273*$B$24+0.5*K273*$B$24^2)</f>
        <v>0.34692040596445178</v>
      </c>
      <c r="N273" s="17" cm="1">
        <f t="array" ref="N273">_xlfn.IFS(E273&lt;&gt;0,M273*COS($B$7),M273=M272,N272,E273=0,M273*COS($B$7))</f>
        <v>0.24530977158945386</v>
      </c>
      <c r="O273" s="9"/>
    </row>
    <row r="274" spans="4:15" x14ac:dyDescent="0.15">
      <c r="D274" s="15">
        <f>D273+'Control Panel'!$B$28</f>
        <v>2.7199999999999891E-2</v>
      </c>
      <c r="E274" s="16">
        <f t="shared" si="28"/>
        <v>0</v>
      </c>
      <c r="F274" s="62">
        <f t="shared" si="29"/>
        <v>0.03</v>
      </c>
      <c r="G274" s="122">
        <f t="shared" si="30"/>
        <v>101300</v>
      </c>
      <c r="H274" s="62">
        <f t="shared" si="31"/>
        <v>0</v>
      </c>
      <c r="I274" s="62">
        <f t="shared" si="32"/>
        <v>0</v>
      </c>
      <c r="J274" s="62">
        <f t="shared" si="33"/>
        <v>0</v>
      </c>
      <c r="K274" s="62">
        <f t="shared" si="34"/>
        <v>8822.8811229709918</v>
      </c>
      <c r="L274" s="16" cm="1">
        <f t="array" ref="L274">_xlfn.IFS(E274&lt;&gt;0,L273+K274*$B$24,E274=E273,L273,E274=0,L273+K273*$B$24)</f>
        <v>53.033141400952459</v>
      </c>
      <c r="M274" s="17" cm="1">
        <f t="array" ref="M274">_xlfn.IFS(L274&lt;&gt;L273,M273+L274*$B$24+0.5*K274*$B$24^2,L274=L273,M273,E274=0,M273+L274*$B$24+0.5*K274*$B$24^2)</f>
        <v>0.34692040596445178</v>
      </c>
      <c r="N274" s="17" cm="1">
        <f t="array" ref="N274">_xlfn.IFS(E274&lt;&gt;0,M274*COS($B$7),M274=M273,N273,E274=0,M274*COS($B$7))</f>
        <v>0.24530977158945386</v>
      </c>
      <c r="O274" s="9"/>
    </row>
    <row r="275" spans="4:15" x14ac:dyDescent="0.15">
      <c r="D275" s="15">
        <f>D274+'Control Panel'!$B$28</f>
        <v>2.729999999999989E-2</v>
      </c>
      <c r="E275" s="16">
        <f t="shared" si="28"/>
        <v>0</v>
      </c>
      <c r="F275" s="62">
        <f t="shared" si="29"/>
        <v>0.03</v>
      </c>
      <c r="G275" s="122">
        <f t="shared" si="30"/>
        <v>101300</v>
      </c>
      <c r="H275" s="62">
        <f t="shared" si="31"/>
        <v>0</v>
      </c>
      <c r="I275" s="62">
        <f t="shared" si="32"/>
        <v>0</v>
      </c>
      <c r="J275" s="62">
        <f t="shared" si="33"/>
        <v>0</v>
      </c>
      <c r="K275" s="62">
        <f t="shared" si="34"/>
        <v>8822.8811229709918</v>
      </c>
      <c r="L275" s="16" cm="1">
        <f t="array" ref="L275">_xlfn.IFS(E275&lt;&gt;0,L274+K275*$B$24,E275=E274,L274,E275=0,L274+K274*$B$24)</f>
        <v>53.033141400952459</v>
      </c>
      <c r="M275" s="17" cm="1">
        <f t="array" ref="M275">_xlfn.IFS(L275&lt;&gt;L274,M274+L275*$B$24+0.5*K275*$B$24^2,L275=L274,M274,E275=0,M274+L275*$B$24+0.5*K275*$B$24^2)</f>
        <v>0.34692040596445178</v>
      </c>
      <c r="N275" s="17" cm="1">
        <f t="array" ref="N275">_xlfn.IFS(E275&lt;&gt;0,M275*COS($B$7),M275=M274,N274,E275=0,M275*COS($B$7))</f>
        <v>0.24530977158945386</v>
      </c>
      <c r="O275" s="9"/>
    </row>
    <row r="276" spans="4:15" x14ac:dyDescent="0.15">
      <c r="D276" s="15">
        <f>D275+'Control Panel'!$B$28</f>
        <v>2.739999999999989E-2</v>
      </c>
      <c r="E276" s="16">
        <f t="shared" si="28"/>
        <v>0</v>
      </c>
      <c r="F276" s="62">
        <f t="shared" si="29"/>
        <v>0.03</v>
      </c>
      <c r="G276" s="122">
        <f t="shared" si="30"/>
        <v>101300</v>
      </c>
      <c r="H276" s="62">
        <f t="shared" si="31"/>
        <v>0</v>
      </c>
      <c r="I276" s="62">
        <f t="shared" si="32"/>
        <v>0</v>
      </c>
      <c r="J276" s="62">
        <f t="shared" si="33"/>
        <v>0</v>
      </c>
      <c r="K276" s="62">
        <f t="shared" si="34"/>
        <v>8822.8811229709918</v>
      </c>
      <c r="L276" s="16" cm="1">
        <f t="array" ref="L276">_xlfn.IFS(E276&lt;&gt;0,L275+K276*$B$24,E276=E275,L275,E276=0,L275+K275*$B$24)</f>
        <v>53.033141400952459</v>
      </c>
      <c r="M276" s="17" cm="1">
        <f t="array" ref="M276">_xlfn.IFS(L276&lt;&gt;L275,M275+L276*$B$24+0.5*K276*$B$24^2,L276=L275,M275,E276=0,M275+L276*$B$24+0.5*K276*$B$24^2)</f>
        <v>0.34692040596445178</v>
      </c>
      <c r="N276" s="17" cm="1">
        <f t="array" ref="N276">_xlfn.IFS(E276&lt;&gt;0,M276*COS($B$7),M276=M275,N275,E276=0,M276*COS($B$7))</f>
        <v>0.24530977158945386</v>
      </c>
      <c r="O276" s="9"/>
    </row>
    <row r="277" spans="4:15" x14ac:dyDescent="0.15">
      <c r="D277" s="15">
        <f>D276+'Control Panel'!$B$28</f>
        <v>2.7499999999999889E-2</v>
      </c>
      <c r="E277" s="16">
        <f t="shared" si="28"/>
        <v>0</v>
      </c>
      <c r="F277" s="62">
        <f t="shared" si="29"/>
        <v>0.03</v>
      </c>
      <c r="G277" s="122">
        <f t="shared" si="30"/>
        <v>101300</v>
      </c>
      <c r="H277" s="62">
        <f t="shared" si="31"/>
        <v>0</v>
      </c>
      <c r="I277" s="62">
        <f t="shared" si="32"/>
        <v>0</v>
      </c>
      <c r="J277" s="62">
        <f t="shared" si="33"/>
        <v>0</v>
      </c>
      <c r="K277" s="62">
        <f t="shared" si="34"/>
        <v>8822.8811229709918</v>
      </c>
      <c r="L277" s="16" cm="1">
        <f t="array" ref="L277">_xlfn.IFS(E277&lt;&gt;0,L276+K277*$B$24,E277=E276,L276,E277=0,L276+K276*$B$24)</f>
        <v>53.033141400952459</v>
      </c>
      <c r="M277" s="17" cm="1">
        <f t="array" ref="M277">_xlfn.IFS(L277&lt;&gt;L276,M276+L277*$B$24+0.5*K277*$B$24^2,L277=L276,M276,E277=0,M276+L277*$B$24+0.5*K277*$B$24^2)</f>
        <v>0.34692040596445178</v>
      </c>
      <c r="N277" s="17" cm="1">
        <f t="array" ref="N277">_xlfn.IFS(E277&lt;&gt;0,M277*COS($B$7),M277=M276,N276,E277=0,M277*COS($B$7))</f>
        <v>0.24530977158945386</v>
      </c>
      <c r="O277" s="9"/>
    </row>
    <row r="278" spans="4:15" x14ac:dyDescent="0.15">
      <c r="D278" s="15">
        <f>D277+'Control Panel'!$B$28</f>
        <v>2.7599999999999889E-2</v>
      </c>
      <c r="E278" s="16">
        <f t="shared" si="28"/>
        <v>0</v>
      </c>
      <c r="F278" s="62">
        <f t="shared" si="29"/>
        <v>0.03</v>
      </c>
      <c r="G278" s="122">
        <f t="shared" si="30"/>
        <v>101300</v>
      </c>
      <c r="H278" s="62">
        <f t="shared" si="31"/>
        <v>0</v>
      </c>
      <c r="I278" s="62">
        <f t="shared" si="32"/>
        <v>0</v>
      </c>
      <c r="J278" s="62">
        <f t="shared" si="33"/>
        <v>0</v>
      </c>
      <c r="K278" s="62">
        <f t="shared" si="34"/>
        <v>8822.8811229709918</v>
      </c>
      <c r="L278" s="16" cm="1">
        <f t="array" ref="L278">_xlfn.IFS(E278&lt;&gt;0,L277+K278*$B$24,E278=E277,L277,E278=0,L277+K277*$B$24)</f>
        <v>53.033141400952459</v>
      </c>
      <c r="M278" s="17" cm="1">
        <f t="array" ref="M278">_xlfn.IFS(L278&lt;&gt;L277,M277+L278*$B$24+0.5*K278*$B$24^2,L278=L277,M277,E278=0,M277+L278*$B$24+0.5*K278*$B$24^2)</f>
        <v>0.34692040596445178</v>
      </c>
      <c r="N278" s="17" cm="1">
        <f t="array" ref="N278">_xlfn.IFS(E278&lt;&gt;0,M278*COS($B$7),M278=M277,N277,E278=0,M278*COS($B$7))</f>
        <v>0.24530977158945386</v>
      </c>
      <c r="O278" s="9"/>
    </row>
    <row r="279" spans="4:15" x14ac:dyDescent="0.15">
      <c r="D279" s="15">
        <f>D278+'Control Panel'!$B$28</f>
        <v>2.7699999999999888E-2</v>
      </c>
      <c r="E279" s="16">
        <f t="shared" si="28"/>
        <v>0</v>
      </c>
      <c r="F279" s="62">
        <f t="shared" si="29"/>
        <v>0.03</v>
      </c>
      <c r="G279" s="122">
        <f t="shared" si="30"/>
        <v>101300</v>
      </c>
      <c r="H279" s="62">
        <f t="shared" si="31"/>
        <v>0</v>
      </c>
      <c r="I279" s="62">
        <f t="shared" si="32"/>
        <v>0</v>
      </c>
      <c r="J279" s="62">
        <f t="shared" si="33"/>
        <v>0</v>
      </c>
      <c r="K279" s="62">
        <f t="shared" si="34"/>
        <v>8822.8811229709918</v>
      </c>
      <c r="L279" s="16" cm="1">
        <f t="array" ref="L279">_xlfn.IFS(E279&lt;&gt;0,L278+K279*$B$24,E279=E278,L278,E279=0,L278+K278*$B$24)</f>
        <v>53.033141400952459</v>
      </c>
      <c r="M279" s="17" cm="1">
        <f t="array" ref="M279">_xlfn.IFS(L279&lt;&gt;L278,M278+L279*$B$24+0.5*K279*$B$24^2,L279=L278,M278,E279=0,M278+L279*$B$24+0.5*K279*$B$24^2)</f>
        <v>0.34692040596445178</v>
      </c>
      <c r="N279" s="17" cm="1">
        <f t="array" ref="N279">_xlfn.IFS(E279&lt;&gt;0,M279*COS($B$7),M279=M278,N278,E279=0,M279*COS($B$7))</f>
        <v>0.24530977158945386</v>
      </c>
      <c r="O279" s="9"/>
    </row>
    <row r="280" spans="4:15" x14ac:dyDescent="0.15">
      <c r="D280" s="15">
        <f>D279+'Control Panel'!$B$28</f>
        <v>2.7799999999999887E-2</v>
      </c>
      <c r="E280" s="16">
        <f t="shared" si="28"/>
        <v>0</v>
      </c>
      <c r="F280" s="62">
        <f t="shared" si="29"/>
        <v>0.03</v>
      </c>
      <c r="G280" s="122">
        <f t="shared" si="30"/>
        <v>101300</v>
      </c>
      <c r="H280" s="62">
        <f t="shared" si="31"/>
        <v>0</v>
      </c>
      <c r="I280" s="62">
        <f t="shared" si="32"/>
        <v>0</v>
      </c>
      <c r="J280" s="62">
        <f t="shared" si="33"/>
        <v>0</v>
      </c>
      <c r="K280" s="62">
        <f t="shared" si="34"/>
        <v>8822.8811229709918</v>
      </c>
      <c r="L280" s="16" cm="1">
        <f t="array" ref="L280">_xlfn.IFS(E280&lt;&gt;0,L279+K280*$B$24,E280=E279,L279,E280=0,L279+K279*$B$24)</f>
        <v>53.033141400952459</v>
      </c>
      <c r="M280" s="17" cm="1">
        <f t="array" ref="M280">_xlfn.IFS(L280&lt;&gt;L279,M279+L280*$B$24+0.5*K280*$B$24^2,L280=L279,M279,E280=0,M279+L280*$B$24+0.5*K280*$B$24^2)</f>
        <v>0.34692040596445178</v>
      </c>
      <c r="N280" s="17" cm="1">
        <f t="array" ref="N280">_xlfn.IFS(E280&lt;&gt;0,M280*COS($B$7),M280=M279,N279,E280=0,M280*COS($B$7))</f>
        <v>0.24530977158945386</v>
      </c>
      <c r="O280" s="9"/>
    </row>
    <row r="281" spans="4:15" x14ac:dyDescent="0.15">
      <c r="D281" s="15">
        <f>D280+'Control Panel'!$B$28</f>
        <v>2.7899999999999887E-2</v>
      </c>
      <c r="E281" s="16">
        <f t="shared" si="28"/>
        <v>0</v>
      </c>
      <c r="F281" s="62">
        <f t="shared" si="29"/>
        <v>0.03</v>
      </c>
      <c r="G281" s="122">
        <f t="shared" si="30"/>
        <v>101300</v>
      </c>
      <c r="H281" s="62">
        <f t="shared" si="31"/>
        <v>0</v>
      </c>
      <c r="I281" s="62">
        <f t="shared" si="32"/>
        <v>0</v>
      </c>
      <c r="J281" s="62">
        <f t="shared" si="33"/>
        <v>0</v>
      </c>
      <c r="K281" s="62">
        <f t="shared" si="34"/>
        <v>8822.8811229709918</v>
      </c>
      <c r="L281" s="16" cm="1">
        <f t="array" ref="L281">_xlfn.IFS(E281&lt;&gt;0,L280+K281*$B$24,E281=E280,L280,E281=0,L280+K280*$B$24)</f>
        <v>53.033141400952459</v>
      </c>
      <c r="M281" s="17" cm="1">
        <f t="array" ref="M281">_xlfn.IFS(L281&lt;&gt;L280,M280+L281*$B$24+0.5*K281*$B$24^2,L281=L280,M280,E281=0,M280+L281*$B$24+0.5*K281*$B$24^2)</f>
        <v>0.34692040596445178</v>
      </c>
      <c r="N281" s="17" cm="1">
        <f t="array" ref="N281">_xlfn.IFS(E281&lt;&gt;0,M281*COS($B$7),M281=M280,N280,E281=0,M281*COS($B$7))</f>
        <v>0.24530977158945386</v>
      </c>
      <c r="O281" s="9"/>
    </row>
    <row r="282" spans="4:15" x14ac:dyDescent="0.15">
      <c r="D282" s="15">
        <f>D281+'Control Panel'!$B$28</f>
        <v>2.7999999999999886E-2</v>
      </c>
      <c r="E282" s="16">
        <f t="shared" si="28"/>
        <v>0</v>
      </c>
      <c r="F282" s="62">
        <f t="shared" si="29"/>
        <v>0.03</v>
      </c>
      <c r="G282" s="122">
        <f t="shared" si="30"/>
        <v>101300</v>
      </c>
      <c r="H282" s="62">
        <f t="shared" si="31"/>
        <v>0</v>
      </c>
      <c r="I282" s="62">
        <f t="shared" si="32"/>
        <v>0</v>
      </c>
      <c r="J282" s="62">
        <f t="shared" si="33"/>
        <v>0</v>
      </c>
      <c r="K282" s="62">
        <f t="shared" si="34"/>
        <v>8822.8811229709918</v>
      </c>
      <c r="L282" s="16" cm="1">
        <f t="array" ref="L282">_xlfn.IFS(E282&lt;&gt;0,L281+K282*$B$24,E282=E281,L281,E282=0,L281+K281*$B$24)</f>
        <v>53.033141400952459</v>
      </c>
      <c r="M282" s="17" cm="1">
        <f t="array" ref="M282">_xlfn.IFS(L282&lt;&gt;L281,M281+L282*$B$24+0.5*K282*$B$24^2,L282=L281,M281,E282=0,M281+L282*$B$24+0.5*K282*$B$24^2)</f>
        <v>0.34692040596445178</v>
      </c>
      <c r="N282" s="17" cm="1">
        <f t="array" ref="N282">_xlfn.IFS(E282&lt;&gt;0,M282*COS($B$7),M282=M281,N281,E282=0,M282*COS($B$7))</f>
        <v>0.24530977158945386</v>
      </c>
      <c r="O282" s="9"/>
    </row>
    <row r="283" spans="4:15" x14ac:dyDescent="0.15">
      <c r="D283" s="15">
        <f>D282+'Control Panel'!$B$28</f>
        <v>2.8099999999999885E-2</v>
      </c>
      <c r="E283" s="16">
        <f t="shared" si="28"/>
        <v>0</v>
      </c>
      <c r="F283" s="62">
        <f t="shared" si="29"/>
        <v>0.03</v>
      </c>
      <c r="G283" s="122">
        <f t="shared" si="30"/>
        <v>101300</v>
      </c>
      <c r="H283" s="62">
        <f t="shared" si="31"/>
        <v>0</v>
      </c>
      <c r="I283" s="62">
        <f t="shared" si="32"/>
        <v>0</v>
      </c>
      <c r="J283" s="62">
        <f t="shared" si="33"/>
        <v>0</v>
      </c>
      <c r="K283" s="62">
        <f t="shared" si="34"/>
        <v>8822.8811229709918</v>
      </c>
      <c r="L283" s="16" cm="1">
        <f t="array" ref="L283">_xlfn.IFS(E283&lt;&gt;0,L282+K283*$B$24,E283=E282,L282,E283=0,L282+K282*$B$24)</f>
        <v>53.033141400952459</v>
      </c>
      <c r="M283" s="17" cm="1">
        <f t="array" ref="M283">_xlfn.IFS(L283&lt;&gt;L282,M282+L283*$B$24+0.5*K283*$B$24^2,L283=L282,M282,E283=0,M282+L283*$B$24+0.5*K283*$B$24^2)</f>
        <v>0.34692040596445178</v>
      </c>
      <c r="N283" s="17" cm="1">
        <f t="array" ref="N283">_xlfn.IFS(E283&lt;&gt;0,M283*COS($B$7),M283=M282,N282,E283=0,M283*COS($B$7))</f>
        <v>0.24530977158945386</v>
      </c>
      <c r="O283" s="9"/>
    </row>
    <row r="284" spans="4:15" x14ac:dyDescent="0.15">
      <c r="D284" s="15">
        <f>D283+'Control Panel'!$B$28</f>
        <v>2.8199999999999885E-2</v>
      </c>
      <c r="E284" s="16">
        <f t="shared" si="28"/>
        <v>0</v>
      </c>
      <c r="F284" s="62">
        <f t="shared" si="29"/>
        <v>0.03</v>
      </c>
      <c r="G284" s="122">
        <f t="shared" si="30"/>
        <v>101300</v>
      </c>
      <c r="H284" s="62">
        <f t="shared" si="31"/>
        <v>0</v>
      </c>
      <c r="I284" s="62">
        <f t="shared" si="32"/>
        <v>0</v>
      </c>
      <c r="J284" s="62">
        <f t="shared" si="33"/>
        <v>0</v>
      </c>
      <c r="K284" s="62">
        <f t="shared" si="34"/>
        <v>8822.8811229709918</v>
      </c>
      <c r="L284" s="16" cm="1">
        <f t="array" ref="L284">_xlfn.IFS(E284&lt;&gt;0,L283+K284*$B$24,E284=E283,L283,E284=0,L283+K283*$B$24)</f>
        <v>53.033141400952459</v>
      </c>
      <c r="M284" s="17" cm="1">
        <f t="array" ref="M284">_xlfn.IFS(L284&lt;&gt;L283,M283+L284*$B$24+0.5*K284*$B$24^2,L284=L283,M283,E284=0,M283+L284*$B$24+0.5*K284*$B$24^2)</f>
        <v>0.34692040596445178</v>
      </c>
      <c r="N284" s="17" cm="1">
        <f t="array" ref="N284">_xlfn.IFS(E284&lt;&gt;0,M284*COS($B$7),M284=M283,N283,E284=0,M284*COS($B$7))</f>
        <v>0.24530977158945386</v>
      </c>
      <c r="O284" s="9"/>
    </row>
    <row r="285" spans="4:15" x14ac:dyDescent="0.15">
      <c r="D285" s="15">
        <f>D284+'Control Panel'!$B$28</f>
        <v>2.8299999999999884E-2</v>
      </c>
      <c r="E285" s="16">
        <f t="shared" si="28"/>
        <v>0</v>
      </c>
      <c r="F285" s="62">
        <f t="shared" si="29"/>
        <v>0.03</v>
      </c>
      <c r="G285" s="122">
        <f t="shared" si="30"/>
        <v>101300</v>
      </c>
      <c r="H285" s="62">
        <f t="shared" si="31"/>
        <v>0</v>
      </c>
      <c r="I285" s="62">
        <f t="shared" si="32"/>
        <v>0</v>
      </c>
      <c r="J285" s="62">
        <f t="shared" si="33"/>
        <v>0</v>
      </c>
      <c r="K285" s="62">
        <f t="shared" si="34"/>
        <v>8822.8811229709918</v>
      </c>
      <c r="L285" s="16" cm="1">
        <f t="array" ref="L285">_xlfn.IFS(E285&lt;&gt;0,L284+K285*$B$24,E285=E284,L284,E285=0,L284+K284*$B$24)</f>
        <v>53.033141400952459</v>
      </c>
      <c r="M285" s="17" cm="1">
        <f t="array" ref="M285">_xlfn.IFS(L285&lt;&gt;L284,M284+L285*$B$24+0.5*K285*$B$24^2,L285=L284,M284,E285=0,M284+L285*$B$24+0.5*K285*$B$24^2)</f>
        <v>0.34692040596445178</v>
      </c>
      <c r="N285" s="17" cm="1">
        <f t="array" ref="N285">_xlfn.IFS(E285&lt;&gt;0,M285*COS($B$7),M285=M284,N284,E285=0,M285*COS($B$7))</f>
        <v>0.24530977158945386</v>
      </c>
      <c r="O285" s="9"/>
    </row>
    <row r="286" spans="4:15" x14ac:dyDescent="0.15">
      <c r="D286" s="15">
        <f>D285+'Control Panel'!$B$28</f>
        <v>2.8399999999999884E-2</v>
      </c>
      <c r="E286" s="16">
        <f t="shared" si="28"/>
        <v>0</v>
      </c>
      <c r="F286" s="62">
        <f t="shared" si="29"/>
        <v>0.03</v>
      </c>
      <c r="G286" s="122">
        <f t="shared" si="30"/>
        <v>101300</v>
      </c>
      <c r="H286" s="62">
        <f t="shared" si="31"/>
        <v>0</v>
      </c>
      <c r="I286" s="62">
        <f t="shared" si="32"/>
        <v>0</v>
      </c>
      <c r="J286" s="62">
        <f t="shared" si="33"/>
        <v>0</v>
      </c>
      <c r="K286" s="62">
        <f t="shared" si="34"/>
        <v>8822.8811229709918</v>
      </c>
      <c r="L286" s="16" cm="1">
        <f t="array" ref="L286">_xlfn.IFS(E286&lt;&gt;0,L285+K286*$B$24,E286=E285,L285,E286=0,L285+K285*$B$24)</f>
        <v>53.033141400952459</v>
      </c>
      <c r="M286" s="17" cm="1">
        <f t="array" ref="M286">_xlfn.IFS(L286&lt;&gt;L285,M285+L286*$B$24+0.5*K286*$B$24^2,L286=L285,M285,E286=0,M285+L286*$B$24+0.5*K286*$B$24^2)</f>
        <v>0.34692040596445178</v>
      </c>
      <c r="N286" s="17" cm="1">
        <f t="array" ref="N286">_xlfn.IFS(E286&lt;&gt;0,M286*COS($B$7),M286=M285,N285,E286=0,M286*COS($B$7))</f>
        <v>0.24530977158945386</v>
      </c>
      <c r="O286" s="9"/>
    </row>
    <row r="287" spans="4:15" x14ac:dyDescent="0.15">
      <c r="D287" s="15">
        <f>D286+'Control Panel'!$B$28</f>
        <v>2.8499999999999883E-2</v>
      </c>
      <c r="E287" s="16">
        <f t="shared" si="28"/>
        <v>0</v>
      </c>
      <c r="F287" s="62">
        <f t="shared" si="29"/>
        <v>0.03</v>
      </c>
      <c r="G287" s="122">
        <f t="shared" si="30"/>
        <v>101300</v>
      </c>
      <c r="H287" s="62">
        <f t="shared" si="31"/>
        <v>0</v>
      </c>
      <c r="I287" s="62">
        <f t="shared" si="32"/>
        <v>0</v>
      </c>
      <c r="J287" s="62">
        <f t="shared" si="33"/>
        <v>0</v>
      </c>
      <c r="K287" s="62">
        <f t="shared" si="34"/>
        <v>8822.8811229709918</v>
      </c>
      <c r="L287" s="16" cm="1">
        <f t="array" ref="L287">_xlfn.IFS(E287&lt;&gt;0,L286+K287*$B$24,E287=E286,L286,E287=0,L286+K286*$B$24)</f>
        <v>53.033141400952459</v>
      </c>
      <c r="M287" s="17" cm="1">
        <f t="array" ref="M287">_xlfn.IFS(L287&lt;&gt;L286,M286+L287*$B$24+0.5*K287*$B$24^2,L287=L286,M286,E287=0,M286+L287*$B$24+0.5*K287*$B$24^2)</f>
        <v>0.34692040596445178</v>
      </c>
      <c r="N287" s="17" cm="1">
        <f t="array" ref="N287">_xlfn.IFS(E287&lt;&gt;0,M287*COS($B$7),M287=M286,N286,E287=0,M287*COS($B$7))</f>
        <v>0.24530977158945386</v>
      </c>
      <c r="O287" s="9"/>
    </row>
    <row r="288" spans="4:15" x14ac:dyDescent="0.15">
      <c r="D288" s="15">
        <f>D287+'Control Panel'!$B$28</f>
        <v>2.8599999999999882E-2</v>
      </c>
      <c r="E288" s="16">
        <f t="shared" si="28"/>
        <v>0</v>
      </c>
      <c r="F288" s="62">
        <f t="shared" si="29"/>
        <v>0.03</v>
      </c>
      <c r="G288" s="122">
        <f t="shared" si="30"/>
        <v>101300</v>
      </c>
      <c r="H288" s="62">
        <f t="shared" si="31"/>
        <v>0</v>
      </c>
      <c r="I288" s="62">
        <f t="shared" si="32"/>
        <v>0</v>
      </c>
      <c r="J288" s="62">
        <f t="shared" si="33"/>
        <v>0</v>
      </c>
      <c r="K288" s="62">
        <f t="shared" si="34"/>
        <v>8822.8811229709918</v>
      </c>
      <c r="L288" s="16" cm="1">
        <f t="array" ref="L288">_xlfn.IFS(E288&lt;&gt;0,L287+K288*$B$24,E288=E287,L287,E288=0,L287+K287*$B$24)</f>
        <v>53.033141400952459</v>
      </c>
      <c r="M288" s="17" cm="1">
        <f t="array" ref="M288">_xlfn.IFS(L288&lt;&gt;L287,M287+L288*$B$24+0.5*K288*$B$24^2,L288=L287,M287,E288=0,M287+L288*$B$24+0.5*K288*$B$24^2)</f>
        <v>0.34692040596445178</v>
      </c>
      <c r="N288" s="17" cm="1">
        <f t="array" ref="N288">_xlfn.IFS(E288&lt;&gt;0,M288*COS($B$7),M288=M287,N287,E288=0,M288*COS($B$7))</f>
        <v>0.24530977158945386</v>
      </c>
      <c r="O288" s="9"/>
    </row>
    <row r="289" spans="4:15" x14ac:dyDescent="0.15">
      <c r="D289" s="15">
        <f>D288+'Control Panel'!$B$28</f>
        <v>2.8699999999999882E-2</v>
      </c>
      <c r="E289" s="16">
        <f t="shared" si="28"/>
        <v>0</v>
      </c>
      <c r="F289" s="62">
        <f t="shared" si="29"/>
        <v>0.03</v>
      </c>
      <c r="G289" s="122">
        <f t="shared" si="30"/>
        <v>101300</v>
      </c>
      <c r="H289" s="62">
        <f t="shared" si="31"/>
        <v>0</v>
      </c>
      <c r="I289" s="62">
        <f t="shared" si="32"/>
        <v>0</v>
      </c>
      <c r="J289" s="62">
        <f t="shared" si="33"/>
        <v>0</v>
      </c>
      <c r="K289" s="62">
        <f t="shared" si="34"/>
        <v>8822.8811229709918</v>
      </c>
      <c r="L289" s="16" cm="1">
        <f t="array" ref="L289">_xlfn.IFS(E289&lt;&gt;0,L288+K289*$B$24,E289=E288,L288,E289=0,L288+K288*$B$24)</f>
        <v>53.033141400952459</v>
      </c>
      <c r="M289" s="17" cm="1">
        <f t="array" ref="M289">_xlfn.IFS(L289&lt;&gt;L288,M288+L289*$B$24+0.5*K289*$B$24^2,L289=L288,M288,E289=0,M288+L289*$B$24+0.5*K289*$B$24^2)</f>
        <v>0.34692040596445178</v>
      </c>
      <c r="N289" s="17" cm="1">
        <f t="array" ref="N289">_xlfn.IFS(E289&lt;&gt;0,M289*COS($B$7),M289=M288,N288,E289=0,M289*COS($B$7))</f>
        <v>0.24530977158945386</v>
      </c>
      <c r="O289" s="9"/>
    </row>
    <row r="290" spans="4:15" x14ac:dyDescent="0.15">
      <c r="D290" s="15">
        <f>D289+'Control Panel'!$B$28</f>
        <v>2.8799999999999881E-2</v>
      </c>
      <c r="E290" s="16">
        <f t="shared" si="28"/>
        <v>0</v>
      </c>
      <c r="F290" s="62">
        <f t="shared" si="29"/>
        <v>0.03</v>
      </c>
      <c r="G290" s="122">
        <f t="shared" si="30"/>
        <v>101300</v>
      </c>
      <c r="H290" s="62">
        <f t="shared" si="31"/>
        <v>0</v>
      </c>
      <c r="I290" s="62">
        <f t="shared" si="32"/>
        <v>0</v>
      </c>
      <c r="J290" s="62">
        <f t="shared" si="33"/>
        <v>0</v>
      </c>
      <c r="K290" s="62">
        <f t="shared" si="34"/>
        <v>8822.8811229709918</v>
      </c>
      <c r="L290" s="16" cm="1">
        <f t="array" ref="L290">_xlfn.IFS(E290&lt;&gt;0,L289+K290*$B$24,E290=E289,L289,E290=0,L289+K289*$B$24)</f>
        <v>53.033141400952459</v>
      </c>
      <c r="M290" s="17" cm="1">
        <f t="array" ref="M290">_xlfn.IFS(L290&lt;&gt;L289,M289+L290*$B$24+0.5*K290*$B$24^2,L290=L289,M289,E290=0,M289+L290*$B$24+0.5*K290*$B$24^2)</f>
        <v>0.34692040596445178</v>
      </c>
      <c r="N290" s="17" cm="1">
        <f t="array" ref="N290">_xlfn.IFS(E290&lt;&gt;0,M290*COS($B$7),M290=M289,N289,E290=0,M290*COS($B$7))</f>
        <v>0.24530977158945386</v>
      </c>
      <c r="O290" s="9"/>
    </row>
    <row r="291" spans="4:15" x14ac:dyDescent="0.15">
      <c r="D291" s="15">
        <f>D290+'Control Panel'!$B$28</f>
        <v>2.8899999999999881E-2</v>
      </c>
      <c r="E291" s="16">
        <f t="shared" si="28"/>
        <v>0</v>
      </c>
      <c r="F291" s="62">
        <f t="shared" si="29"/>
        <v>0.03</v>
      </c>
      <c r="G291" s="122">
        <f t="shared" si="30"/>
        <v>101300</v>
      </c>
      <c r="H291" s="62">
        <f t="shared" si="31"/>
        <v>0</v>
      </c>
      <c r="I291" s="62">
        <f t="shared" si="32"/>
        <v>0</v>
      </c>
      <c r="J291" s="62">
        <f t="shared" si="33"/>
        <v>0</v>
      </c>
      <c r="K291" s="62">
        <f t="shared" si="34"/>
        <v>8822.8811229709918</v>
      </c>
      <c r="L291" s="16" cm="1">
        <f t="array" ref="L291">_xlfn.IFS(E291&lt;&gt;0,L290+K291*$B$24,E291=E290,L290,E291=0,L290+K290*$B$24)</f>
        <v>53.033141400952459</v>
      </c>
      <c r="M291" s="17" cm="1">
        <f t="array" ref="M291">_xlfn.IFS(L291&lt;&gt;L290,M290+L291*$B$24+0.5*K291*$B$24^2,L291=L290,M290,E291=0,M290+L291*$B$24+0.5*K291*$B$24^2)</f>
        <v>0.34692040596445178</v>
      </c>
      <c r="N291" s="17" cm="1">
        <f t="array" ref="N291">_xlfn.IFS(E291&lt;&gt;0,M291*COS($B$7),M291=M290,N290,E291=0,M291*COS($B$7))</f>
        <v>0.24530977158945386</v>
      </c>
      <c r="O291" s="9"/>
    </row>
    <row r="292" spans="4:15" x14ac:dyDescent="0.15">
      <c r="D292" s="15">
        <f>D291+'Control Panel'!$B$28</f>
        <v>2.899999999999988E-2</v>
      </c>
      <c r="E292" s="16">
        <f t="shared" si="28"/>
        <v>0</v>
      </c>
      <c r="F292" s="62">
        <f t="shared" si="29"/>
        <v>0.03</v>
      </c>
      <c r="G292" s="122">
        <f t="shared" si="30"/>
        <v>101300</v>
      </c>
      <c r="H292" s="62">
        <f t="shared" si="31"/>
        <v>0</v>
      </c>
      <c r="I292" s="62">
        <f t="shared" si="32"/>
        <v>0</v>
      </c>
      <c r="J292" s="62">
        <f t="shared" si="33"/>
        <v>0</v>
      </c>
      <c r="K292" s="62">
        <f t="shared" si="34"/>
        <v>8822.8811229709918</v>
      </c>
      <c r="L292" s="16" cm="1">
        <f t="array" ref="L292">_xlfn.IFS(E292&lt;&gt;0,L291+K292*$B$24,E292=E291,L291,E292=0,L291+K291*$B$24)</f>
        <v>53.033141400952459</v>
      </c>
      <c r="M292" s="17" cm="1">
        <f t="array" ref="M292">_xlfn.IFS(L292&lt;&gt;L291,M291+L292*$B$24+0.5*K292*$B$24^2,L292=L291,M291,E292=0,M291+L292*$B$24+0.5*K292*$B$24^2)</f>
        <v>0.34692040596445178</v>
      </c>
      <c r="N292" s="17" cm="1">
        <f t="array" ref="N292">_xlfn.IFS(E292&lt;&gt;0,M292*COS($B$7),M292=M291,N291,E292=0,M292*COS($B$7))</f>
        <v>0.24530977158945386</v>
      </c>
      <c r="O292" s="9"/>
    </row>
    <row r="293" spans="4:15" x14ac:dyDescent="0.15">
      <c r="D293" s="15">
        <f>D292+'Control Panel'!$B$28</f>
        <v>2.9099999999999879E-2</v>
      </c>
      <c r="E293" s="16">
        <f t="shared" si="28"/>
        <v>0</v>
      </c>
      <c r="F293" s="62">
        <f t="shared" si="29"/>
        <v>0.03</v>
      </c>
      <c r="G293" s="122">
        <f t="shared" si="30"/>
        <v>101300</v>
      </c>
      <c r="H293" s="62">
        <f t="shared" si="31"/>
        <v>0</v>
      </c>
      <c r="I293" s="62">
        <f t="shared" si="32"/>
        <v>0</v>
      </c>
      <c r="J293" s="62">
        <f t="shared" si="33"/>
        <v>0</v>
      </c>
      <c r="K293" s="62">
        <f t="shared" si="34"/>
        <v>8822.8811229709918</v>
      </c>
      <c r="L293" s="16" cm="1">
        <f t="array" ref="L293">_xlfn.IFS(E293&lt;&gt;0,L292+K293*$B$24,E293=E292,L292,E293=0,L292+K292*$B$24)</f>
        <v>53.033141400952459</v>
      </c>
      <c r="M293" s="17" cm="1">
        <f t="array" ref="M293">_xlfn.IFS(L293&lt;&gt;L292,M292+L293*$B$24+0.5*K293*$B$24^2,L293=L292,M292,E293=0,M292+L293*$B$24+0.5*K293*$B$24^2)</f>
        <v>0.34692040596445178</v>
      </c>
      <c r="N293" s="17" cm="1">
        <f t="array" ref="N293">_xlfn.IFS(E293&lt;&gt;0,M293*COS($B$7),M293=M292,N292,E293=0,M293*COS($B$7))</f>
        <v>0.24530977158945386</v>
      </c>
      <c r="O293" s="9"/>
    </row>
    <row r="294" spans="4:15" x14ac:dyDescent="0.15">
      <c r="D294" s="15">
        <f>D293+'Control Panel'!$B$28</f>
        <v>2.9199999999999879E-2</v>
      </c>
      <c r="E294" s="16">
        <f t="shared" si="28"/>
        <v>0</v>
      </c>
      <c r="F294" s="62">
        <f t="shared" si="29"/>
        <v>0.03</v>
      </c>
      <c r="G294" s="122">
        <f t="shared" si="30"/>
        <v>101300</v>
      </c>
      <c r="H294" s="62">
        <f t="shared" si="31"/>
        <v>0</v>
      </c>
      <c r="I294" s="62">
        <f t="shared" si="32"/>
        <v>0</v>
      </c>
      <c r="J294" s="62">
        <f t="shared" si="33"/>
        <v>0</v>
      </c>
      <c r="K294" s="62">
        <f t="shared" si="34"/>
        <v>8822.8811229709918</v>
      </c>
      <c r="L294" s="16" cm="1">
        <f t="array" ref="L294">_xlfn.IFS(E294&lt;&gt;0,L293+K294*$B$24,E294=E293,L293,E294=0,L293+K293*$B$24)</f>
        <v>53.033141400952459</v>
      </c>
      <c r="M294" s="17" cm="1">
        <f t="array" ref="M294">_xlfn.IFS(L294&lt;&gt;L293,M293+L294*$B$24+0.5*K294*$B$24^2,L294=L293,M293,E294=0,M293+L294*$B$24+0.5*K294*$B$24^2)</f>
        <v>0.34692040596445178</v>
      </c>
      <c r="N294" s="17" cm="1">
        <f t="array" ref="N294">_xlfn.IFS(E294&lt;&gt;0,M294*COS($B$7),M294=M293,N293,E294=0,M294*COS($B$7))</f>
        <v>0.24530977158945386</v>
      </c>
      <c r="O294" s="9"/>
    </row>
    <row r="295" spans="4:15" x14ac:dyDescent="0.15">
      <c r="D295" s="15">
        <f>D294+'Control Panel'!$B$28</f>
        <v>2.9299999999999878E-2</v>
      </c>
      <c r="E295" s="16">
        <f t="shared" si="28"/>
        <v>0</v>
      </c>
      <c r="F295" s="62">
        <f t="shared" si="29"/>
        <v>0.03</v>
      </c>
      <c r="G295" s="122">
        <f t="shared" si="30"/>
        <v>101300</v>
      </c>
      <c r="H295" s="62">
        <f t="shared" si="31"/>
        <v>0</v>
      </c>
      <c r="I295" s="62">
        <f t="shared" si="32"/>
        <v>0</v>
      </c>
      <c r="J295" s="62">
        <f t="shared" si="33"/>
        <v>0</v>
      </c>
      <c r="K295" s="62">
        <f t="shared" si="34"/>
        <v>8822.8811229709918</v>
      </c>
      <c r="L295" s="16" cm="1">
        <f t="array" ref="L295">_xlfn.IFS(E295&lt;&gt;0,L294+K295*$B$24,E295=E294,L294,E295=0,L294+K294*$B$24)</f>
        <v>53.033141400952459</v>
      </c>
      <c r="M295" s="17" cm="1">
        <f t="array" ref="M295">_xlfn.IFS(L295&lt;&gt;L294,M294+L295*$B$24+0.5*K295*$B$24^2,L295=L294,M294,E295=0,M294+L295*$B$24+0.5*K295*$B$24^2)</f>
        <v>0.34692040596445178</v>
      </c>
      <c r="N295" s="17" cm="1">
        <f t="array" ref="N295">_xlfn.IFS(E295&lt;&gt;0,M295*COS($B$7),M295=M294,N294,E295=0,M295*COS($B$7))</f>
        <v>0.24530977158945386</v>
      </c>
      <c r="O295" s="9"/>
    </row>
    <row r="296" spans="4:15" x14ac:dyDescent="0.15">
      <c r="D296" s="15">
        <f>D295+'Control Panel'!$B$28</f>
        <v>2.9399999999999878E-2</v>
      </c>
      <c r="E296" s="16">
        <f t="shared" si="28"/>
        <v>0</v>
      </c>
      <c r="F296" s="62">
        <f t="shared" si="29"/>
        <v>0.03</v>
      </c>
      <c r="G296" s="122">
        <f t="shared" si="30"/>
        <v>101300</v>
      </c>
      <c r="H296" s="62">
        <f t="shared" si="31"/>
        <v>0</v>
      </c>
      <c r="I296" s="62">
        <f t="shared" si="32"/>
        <v>0</v>
      </c>
      <c r="J296" s="62">
        <f t="shared" si="33"/>
        <v>0</v>
      </c>
      <c r="K296" s="62">
        <f t="shared" si="34"/>
        <v>8822.8811229709918</v>
      </c>
      <c r="L296" s="16" cm="1">
        <f t="array" ref="L296">_xlfn.IFS(E296&lt;&gt;0,L295+K296*$B$24,E296=E295,L295,E296=0,L295+K295*$B$24)</f>
        <v>53.033141400952459</v>
      </c>
      <c r="M296" s="17" cm="1">
        <f t="array" ref="M296">_xlfn.IFS(L296&lt;&gt;L295,M295+L296*$B$24+0.5*K296*$B$24^2,L296=L295,M295,E296=0,M295+L296*$B$24+0.5*K296*$B$24^2)</f>
        <v>0.34692040596445178</v>
      </c>
      <c r="N296" s="17" cm="1">
        <f t="array" ref="N296">_xlfn.IFS(E296&lt;&gt;0,M296*COS($B$7),M296=M295,N295,E296=0,M296*COS($B$7))</f>
        <v>0.24530977158945386</v>
      </c>
      <c r="O296" s="9"/>
    </row>
    <row r="297" spans="4:15" x14ac:dyDescent="0.15">
      <c r="D297" s="15">
        <f>D296+'Control Panel'!$B$28</f>
        <v>2.9499999999999877E-2</v>
      </c>
      <c r="E297" s="16">
        <f t="shared" si="28"/>
        <v>0</v>
      </c>
      <c r="F297" s="62">
        <f t="shared" si="29"/>
        <v>0.03</v>
      </c>
      <c r="G297" s="122">
        <f t="shared" si="30"/>
        <v>101300</v>
      </c>
      <c r="H297" s="62">
        <f t="shared" si="31"/>
        <v>0</v>
      </c>
      <c r="I297" s="62">
        <f t="shared" si="32"/>
        <v>0</v>
      </c>
      <c r="J297" s="62">
        <f t="shared" si="33"/>
        <v>0</v>
      </c>
      <c r="K297" s="62">
        <f t="shared" si="34"/>
        <v>8822.8811229709918</v>
      </c>
      <c r="L297" s="16" cm="1">
        <f t="array" ref="L297">_xlfn.IFS(E297&lt;&gt;0,L296+K297*$B$24,E297=E296,L296,E297=0,L296+K296*$B$24)</f>
        <v>53.033141400952459</v>
      </c>
      <c r="M297" s="17" cm="1">
        <f t="array" ref="M297">_xlfn.IFS(L297&lt;&gt;L296,M296+L297*$B$24+0.5*K297*$B$24^2,L297=L296,M296,E297=0,M296+L297*$B$24+0.5*K297*$B$24^2)</f>
        <v>0.34692040596445178</v>
      </c>
      <c r="N297" s="17" cm="1">
        <f t="array" ref="N297">_xlfn.IFS(E297&lt;&gt;0,M297*COS($B$7),M297=M296,N296,E297=0,M297*COS($B$7))</f>
        <v>0.24530977158945386</v>
      </c>
      <c r="O297" s="9"/>
    </row>
    <row r="298" spans="4:15" x14ac:dyDescent="0.15">
      <c r="D298" s="15">
        <f>D297+'Control Panel'!$B$28</f>
        <v>2.9599999999999876E-2</v>
      </c>
      <c r="E298" s="16">
        <f t="shared" si="28"/>
        <v>0</v>
      </c>
      <c r="F298" s="62">
        <f t="shared" si="29"/>
        <v>0.03</v>
      </c>
      <c r="G298" s="122">
        <f t="shared" si="30"/>
        <v>101300</v>
      </c>
      <c r="H298" s="62">
        <f t="shared" si="31"/>
        <v>0</v>
      </c>
      <c r="I298" s="62">
        <f t="shared" si="32"/>
        <v>0</v>
      </c>
      <c r="J298" s="62">
        <f t="shared" si="33"/>
        <v>0</v>
      </c>
      <c r="K298" s="62">
        <f t="shared" si="34"/>
        <v>8822.8811229709918</v>
      </c>
      <c r="L298" s="16" cm="1">
        <f t="array" ref="L298">_xlfn.IFS(E298&lt;&gt;0,L297+K298*$B$24,E298=E297,L297,E298=0,L297+K297*$B$24)</f>
        <v>53.033141400952459</v>
      </c>
      <c r="M298" s="17" cm="1">
        <f t="array" ref="M298">_xlfn.IFS(L298&lt;&gt;L297,M297+L298*$B$24+0.5*K298*$B$24^2,L298=L297,M297,E298=0,M297+L298*$B$24+0.5*K298*$B$24^2)</f>
        <v>0.34692040596445178</v>
      </c>
      <c r="N298" s="17" cm="1">
        <f t="array" ref="N298">_xlfn.IFS(E298&lt;&gt;0,M298*COS($B$7),M298=M297,N297,E298=0,M298*COS($B$7))</f>
        <v>0.24530977158945386</v>
      </c>
      <c r="O298" s="9"/>
    </row>
    <row r="299" spans="4:15" x14ac:dyDescent="0.15">
      <c r="D299" s="15">
        <f>D298+'Control Panel'!$B$28</f>
        <v>2.9699999999999876E-2</v>
      </c>
      <c r="E299" s="16">
        <f t="shared" si="28"/>
        <v>0</v>
      </c>
      <c r="F299" s="62">
        <f t="shared" si="29"/>
        <v>0.03</v>
      </c>
      <c r="G299" s="122">
        <f t="shared" si="30"/>
        <v>101300</v>
      </c>
      <c r="H299" s="62">
        <f t="shared" si="31"/>
        <v>0</v>
      </c>
      <c r="I299" s="62">
        <f t="shared" si="32"/>
        <v>0</v>
      </c>
      <c r="J299" s="62">
        <f t="shared" si="33"/>
        <v>0</v>
      </c>
      <c r="K299" s="62">
        <f t="shared" si="34"/>
        <v>8822.8811229709918</v>
      </c>
      <c r="L299" s="16" cm="1">
        <f t="array" ref="L299">_xlfn.IFS(E299&lt;&gt;0,L298+K299*$B$24,E299=E298,L298,E299=0,L298+K298*$B$24)</f>
        <v>53.033141400952459</v>
      </c>
      <c r="M299" s="17" cm="1">
        <f t="array" ref="M299">_xlfn.IFS(L299&lt;&gt;L298,M298+L299*$B$24+0.5*K299*$B$24^2,L299=L298,M298,E299=0,M298+L299*$B$24+0.5*K299*$B$24^2)</f>
        <v>0.34692040596445178</v>
      </c>
      <c r="N299" s="17" cm="1">
        <f t="array" ref="N299">_xlfn.IFS(E299&lt;&gt;0,M299*COS($B$7),M299=M298,N298,E299=0,M299*COS($B$7))</f>
        <v>0.24530977158945386</v>
      </c>
      <c r="O299" s="9"/>
    </row>
    <row r="300" spans="4:15" x14ac:dyDescent="0.15">
      <c r="D300" s="15">
        <f>D299+'Control Panel'!$B$28</f>
        <v>2.9799999999999875E-2</v>
      </c>
      <c r="E300" s="16">
        <f t="shared" si="28"/>
        <v>0</v>
      </c>
      <c r="F300" s="62">
        <f t="shared" si="29"/>
        <v>0.03</v>
      </c>
      <c r="G300" s="122">
        <f t="shared" si="30"/>
        <v>101300</v>
      </c>
      <c r="H300" s="62">
        <f t="shared" si="31"/>
        <v>0</v>
      </c>
      <c r="I300" s="62">
        <f t="shared" si="32"/>
        <v>0</v>
      </c>
      <c r="J300" s="62">
        <f t="shared" si="33"/>
        <v>0</v>
      </c>
      <c r="K300" s="62">
        <f t="shared" si="34"/>
        <v>8822.8811229709918</v>
      </c>
      <c r="L300" s="16" cm="1">
        <f t="array" ref="L300">_xlfn.IFS(E300&lt;&gt;0,L299+K300*$B$24,E300=E299,L299,E300=0,L299+K299*$B$24)</f>
        <v>53.033141400952459</v>
      </c>
      <c r="M300" s="17" cm="1">
        <f t="array" ref="M300">_xlfn.IFS(L300&lt;&gt;L299,M299+L300*$B$24+0.5*K300*$B$24^2,L300=L299,M299,E300=0,M299+L300*$B$24+0.5*K300*$B$24^2)</f>
        <v>0.34692040596445178</v>
      </c>
      <c r="N300" s="17" cm="1">
        <f t="array" ref="N300">_xlfn.IFS(E300&lt;&gt;0,M300*COS($B$7),M300=M299,N299,E300=0,M300*COS($B$7))</f>
        <v>0.24530977158945386</v>
      </c>
      <c r="O300" s="9"/>
    </row>
    <row r="301" spans="4:15" x14ac:dyDescent="0.15">
      <c r="D301" s="15">
        <f>D300+'Control Panel'!$B$28</f>
        <v>2.9899999999999875E-2</v>
      </c>
      <c r="E301" s="16">
        <f t="shared" si="28"/>
        <v>0</v>
      </c>
      <c r="F301" s="62">
        <f t="shared" si="29"/>
        <v>0.03</v>
      </c>
      <c r="G301" s="122">
        <f t="shared" si="30"/>
        <v>101300</v>
      </c>
      <c r="H301" s="62">
        <f t="shared" si="31"/>
        <v>0</v>
      </c>
      <c r="I301" s="62">
        <f t="shared" si="32"/>
        <v>0</v>
      </c>
      <c r="J301" s="62">
        <f t="shared" si="33"/>
        <v>0</v>
      </c>
      <c r="K301" s="62">
        <f t="shared" si="34"/>
        <v>8822.8811229709918</v>
      </c>
      <c r="L301" s="16" cm="1">
        <f t="array" ref="L301">_xlfn.IFS(E301&lt;&gt;0,L300+K301*$B$24,E301=E300,L300,E301=0,L300+K300*$B$24)</f>
        <v>53.033141400952459</v>
      </c>
      <c r="M301" s="17" cm="1">
        <f t="array" ref="M301">_xlfn.IFS(L301&lt;&gt;L300,M300+L301*$B$24+0.5*K301*$B$24^2,L301=L300,M300,E301=0,M300+L301*$B$24+0.5*K301*$B$24^2)</f>
        <v>0.34692040596445178</v>
      </c>
      <c r="N301" s="17" cm="1">
        <f t="array" ref="N301">_xlfn.IFS(E301&lt;&gt;0,M301*COS($B$7),M301=M300,N300,E301=0,M301*COS($B$7))</f>
        <v>0.24530977158945386</v>
      </c>
      <c r="O301" s="9"/>
    </row>
    <row r="302" spans="4:15" x14ac:dyDescent="0.15">
      <c r="D302" s="15">
        <f>D301+'Control Panel'!$B$28</f>
        <v>2.9999999999999874E-2</v>
      </c>
      <c r="E302" s="16">
        <f t="shared" si="28"/>
        <v>0</v>
      </c>
      <c r="F302" s="62">
        <f t="shared" si="29"/>
        <v>0.03</v>
      </c>
      <c r="G302" s="122">
        <f t="shared" si="30"/>
        <v>101300</v>
      </c>
      <c r="H302" s="62">
        <f t="shared" si="31"/>
        <v>0</v>
      </c>
      <c r="I302" s="62">
        <f t="shared" si="32"/>
        <v>0</v>
      </c>
      <c r="J302" s="62">
        <f t="shared" si="33"/>
        <v>0</v>
      </c>
      <c r="K302" s="62">
        <f t="shared" si="34"/>
        <v>8822.8811229709918</v>
      </c>
      <c r="L302" s="16" cm="1">
        <f t="array" ref="L302">_xlfn.IFS(E302&lt;&gt;0,L301+K302*$B$24,E302=E301,L301,E302=0,L301+K301*$B$24)</f>
        <v>53.033141400952459</v>
      </c>
      <c r="M302" s="17" cm="1">
        <f t="array" ref="M302">_xlfn.IFS(L302&lt;&gt;L301,M301+L302*$B$24+0.5*K302*$B$24^2,L302=L301,M301,E302=0,M301+L302*$B$24+0.5*K302*$B$24^2)</f>
        <v>0.34692040596445178</v>
      </c>
      <c r="N302" s="17" cm="1">
        <f t="array" ref="N302">_xlfn.IFS(E302&lt;&gt;0,M302*COS($B$7),M302=M301,N301,E302=0,M302*COS($B$7))</f>
        <v>0.24530977158945386</v>
      </c>
      <c r="O302" s="9"/>
    </row>
    <row r="303" spans="4:15" x14ac:dyDescent="0.15">
      <c r="D303" s="15">
        <f>D302+'Control Panel'!$B$28</f>
        <v>3.0099999999999873E-2</v>
      </c>
      <c r="E303" s="16">
        <f t="shared" si="28"/>
        <v>0</v>
      </c>
      <c r="F303" s="62">
        <f t="shared" si="29"/>
        <v>0.03</v>
      </c>
      <c r="G303" s="122">
        <f t="shared" si="30"/>
        <v>101300</v>
      </c>
      <c r="H303" s="62">
        <f t="shared" si="31"/>
        <v>0</v>
      </c>
      <c r="I303" s="62">
        <f t="shared" si="32"/>
        <v>0</v>
      </c>
      <c r="J303" s="62">
        <f t="shared" si="33"/>
        <v>0</v>
      </c>
      <c r="K303" s="62">
        <f t="shared" si="34"/>
        <v>8822.8811229709918</v>
      </c>
      <c r="L303" s="16" cm="1">
        <f t="array" ref="L303">_xlfn.IFS(E303&lt;&gt;0,L302+K303*$B$24,E303=E302,L302,E303=0,L302+K302*$B$24)</f>
        <v>53.033141400952459</v>
      </c>
      <c r="M303" s="17" cm="1">
        <f t="array" ref="M303">_xlfn.IFS(L303&lt;&gt;L302,M302+L303*$B$24+0.5*K303*$B$24^2,L303=L302,M302,E303=0,M302+L303*$B$24+0.5*K303*$B$24^2)</f>
        <v>0.34692040596445178</v>
      </c>
      <c r="N303" s="17" cm="1">
        <f t="array" ref="N303">_xlfn.IFS(E303&lt;&gt;0,M303*COS($B$7),M303=M302,N302,E303=0,M303*COS($B$7))</f>
        <v>0.24530977158945386</v>
      </c>
      <c r="O303" s="9"/>
    </row>
    <row r="304" spans="4:15" x14ac:dyDescent="0.15">
      <c r="D304" s="15">
        <f>D303+'Control Panel'!$B$28</f>
        <v>3.0199999999999873E-2</v>
      </c>
      <c r="E304" s="16">
        <f t="shared" si="28"/>
        <v>0</v>
      </c>
      <c r="F304" s="62">
        <f t="shared" si="29"/>
        <v>0.03</v>
      </c>
      <c r="G304" s="122">
        <f t="shared" si="30"/>
        <v>101300</v>
      </c>
      <c r="H304" s="62">
        <f t="shared" si="31"/>
        <v>0</v>
      </c>
      <c r="I304" s="62">
        <f t="shared" si="32"/>
        <v>0</v>
      </c>
      <c r="J304" s="62">
        <f t="shared" si="33"/>
        <v>0</v>
      </c>
      <c r="K304" s="62">
        <f t="shared" si="34"/>
        <v>8822.8811229709918</v>
      </c>
      <c r="L304" s="16" cm="1">
        <f t="array" ref="L304">_xlfn.IFS(E304&lt;&gt;0,L303+K304*$B$24,E304=E303,L303,E304=0,L303+K303*$B$24)</f>
        <v>53.033141400952459</v>
      </c>
      <c r="M304" s="17" cm="1">
        <f t="array" ref="M304">_xlfn.IFS(L304&lt;&gt;L303,M303+L304*$B$24+0.5*K304*$B$24^2,L304=L303,M303,E304=0,M303+L304*$B$24+0.5*K304*$B$24^2)</f>
        <v>0.34692040596445178</v>
      </c>
      <c r="N304" s="17" cm="1">
        <f t="array" ref="N304">_xlfn.IFS(E304&lt;&gt;0,M304*COS($B$7),M304=M303,N303,E304=0,M304*COS($B$7))</f>
        <v>0.24530977158945386</v>
      </c>
      <c r="O304" s="9"/>
    </row>
    <row r="305" spans="4:15" x14ac:dyDescent="0.15">
      <c r="D305" s="15">
        <f>D304+'Control Panel'!$B$28</f>
        <v>3.0299999999999872E-2</v>
      </c>
      <c r="E305" s="16">
        <f t="shared" si="28"/>
        <v>0</v>
      </c>
      <c r="F305" s="62">
        <f t="shared" si="29"/>
        <v>0.03</v>
      </c>
      <c r="G305" s="122">
        <f t="shared" si="30"/>
        <v>101300</v>
      </c>
      <c r="H305" s="62">
        <f t="shared" si="31"/>
        <v>0</v>
      </c>
      <c r="I305" s="62">
        <f t="shared" si="32"/>
        <v>0</v>
      </c>
      <c r="J305" s="62">
        <f t="shared" si="33"/>
        <v>0</v>
      </c>
      <c r="K305" s="62">
        <f t="shared" si="34"/>
        <v>8822.8811229709918</v>
      </c>
      <c r="L305" s="16" cm="1">
        <f t="array" ref="L305">_xlfn.IFS(E305&lt;&gt;0,L304+K305*$B$24,E305=E304,L304,E305=0,L304+K304*$B$24)</f>
        <v>53.033141400952459</v>
      </c>
      <c r="M305" s="17" cm="1">
        <f t="array" ref="M305">_xlfn.IFS(L305&lt;&gt;L304,M304+L305*$B$24+0.5*K305*$B$24^2,L305=L304,M304,E305=0,M304+L305*$B$24+0.5*K305*$B$24^2)</f>
        <v>0.34692040596445178</v>
      </c>
      <c r="N305" s="17" cm="1">
        <f t="array" ref="N305">_xlfn.IFS(E305&lt;&gt;0,M305*COS($B$7),M305=M304,N304,E305=0,M305*COS($B$7))</f>
        <v>0.24530977158945386</v>
      </c>
      <c r="O305" s="9"/>
    </row>
    <row r="306" spans="4:15" x14ac:dyDescent="0.15">
      <c r="D306" s="15">
        <f>D305+'Control Panel'!$B$28</f>
        <v>3.0399999999999872E-2</v>
      </c>
      <c r="E306" s="16">
        <f t="shared" si="28"/>
        <v>0</v>
      </c>
      <c r="F306" s="62">
        <f t="shared" si="29"/>
        <v>0.03</v>
      </c>
      <c r="G306" s="122">
        <f t="shared" si="30"/>
        <v>101300</v>
      </c>
      <c r="H306" s="62">
        <f t="shared" si="31"/>
        <v>0</v>
      </c>
      <c r="I306" s="62">
        <f t="shared" si="32"/>
        <v>0</v>
      </c>
      <c r="J306" s="62">
        <f t="shared" si="33"/>
        <v>0</v>
      </c>
      <c r="K306" s="62">
        <f t="shared" si="34"/>
        <v>8822.8811229709918</v>
      </c>
      <c r="L306" s="16" cm="1">
        <f t="array" ref="L306">_xlfn.IFS(E306&lt;&gt;0,L305+K306*$B$24,E306=E305,L305,E306=0,L305+K305*$B$24)</f>
        <v>53.033141400952459</v>
      </c>
      <c r="M306" s="17" cm="1">
        <f t="array" ref="M306">_xlfn.IFS(L306&lt;&gt;L305,M305+L306*$B$24+0.5*K306*$B$24^2,L306=L305,M305,E306=0,M305+L306*$B$24+0.5*K306*$B$24^2)</f>
        <v>0.34692040596445178</v>
      </c>
      <c r="N306" s="17" cm="1">
        <f t="array" ref="N306">_xlfn.IFS(E306&lt;&gt;0,M306*COS($B$7),M306=M305,N305,E306=0,M306*COS($B$7))</f>
        <v>0.24530977158945386</v>
      </c>
      <c r="O306" s="9"/>
    </row>
    <row r="307" spans="4:15" x14ac:dyDescent="0.15">
      <c r="D307" s="15">
        <f>D306+'Control Panel'!$B$28</f>
        <v>3.0499999999999871E-2</v>
      </c>
      <c r="E307" s="16">
        <f t="shared" si="28"/>
        <v>0</v>
      </c>
      <c r="F307" s="62">
        <f t="shared" si="29"/>
        <v>0.03</v>
      </c>
      <c r="G307" s="122">
        <f t="shared" si="30"/>
        <v>101300</v>
      </c>
      <c r="H307" s="62">
        <f t="shared" si="31"/>
        <v>0</v>
      </c>
      <c r="I307" s="62">
        <f t="shared" si="32"/>
        <v>0</v>
      </c>
      <c r="J307" s="62">
        <f t="shared" si="33"/>
        <v>0</v>
      </c>
      <c r="K307" s="62">
        <f t="shared" si="34"/>
        <v>8822.8811229709918</v>
      </c>
      <c r="L307" s="16" cm="1">
        <f t="array" ref="L307">_xlfn.IFS(E307&lt;&gt;0,L306+K307*$B$24,E307=E306,L306,E307=0,L306+K306*$B$24)</f>
        <v>53.033141400952459</v>
      </c>
      <c r="M307" s="17" cm="1">
        <f t="array" ref="M307">_xlfn.IFS(L307&lt;&gt;L306,M306+L307*$B$24+0.5*K307*$B$24^2,L307=L306,M306,E307=0,M306+L307*$B$24+0.5*K307*$B$24^2)</f>
        <v>0.34692040596445178</v>
      </c>
      <c r="N307" s="17" cm="1">
        <f t="array" ref="N307">_xlfn.IFS(E307&lt;&gt;0,M307*COS($B$7),M307=M306,N306,E307=0,M307*COS($B$7))</f>
        <v>0.24530977158945386</v>
      </c>
      <c r="O307" s="9"/>
    </row>
    <row r="308" spans="4:15" x14ac:dyDescent="0.15">
      <c r="D308" s="15">
        <f>D307+'Control Panel'!$B$28</f>
        <v>3.059999999999987E-2</v>
      </c>
      <c r="E308" s="16">
        <f t="shared" si="28"/>
        <v>0</v>
      </c>
      <c r="F308" s="62">
        <f t="shared" si="29"/>
        <v>0.03</v>
      </c>
      <c r="G308" s="122">
        <f t="shared" si="30"/>
        <v>101300</v>
      </c>
      <c r="H308" s="62">
        <f t="shared" si="31"/>
        <v>0</v>
      </c>
      <c r="I308" s="62">
        <f t="shared" si="32"/>
        <v>0</v>
      </c>
      <c r="J308" s="62">
        <f t="shared" si="33"/>
        <v>0</v>
      </c>
      <c r="K308" s="62">
        <f t="shared" si="34"/>
        <v>8822.8811229709918</v>
      </c>
      <c r="L308" s="16" cm="1">
        <f t="array" ref="L308">_xlfn.IFS(E308&lt;&gt;0,L307+K308*$B$24,E308=E307,L307,E308=0,L307+K307*$B$24)</f>
        <v>53.033141400952459</v>
      </c>
      <c r="M308" s="17" cm="1">
        <f t="array" ref="M308">_xlfn.IFS(L308&lt;&gt;L307,M307+L308*$B$24+0.5*K308*$B$24^2,L308=L307,M307,E308=0,M307+L308*$B$24+0.5*K308*$B$24^2)</f>
        <v>0.34692040596445178</v>
      </c>
      <c r="N308" s="17" cm="1">
        <f t="array" ref="N308">_xlfn.IFS(E308&lt;&gt;0,M308*COS($B$7),M308=M307,N307,E308=0,M308*COS($B$7))</f>
        <v>0.24530977158945386</v>
      </c>
      <c r="O308" s="9"/>
    </row>
    <row r="309" spans="4:15" x14ac:dyDescent="0.15">
      <c r="D309" s="15">
        <f>D308+'Control Panel'!$B$28</f>
        <v>3.069999999999987E-2</v>
      </c>
      <c r="E309" s="16">
        <f t="shared" si="28"/>
        <v>0</v>
      </c>
      <c r="F309" s="62">
        <f t="shared" si="29"/>
        <v>0.03</v>
      </c>
      <c r="G309" s="122">
        <f t="shared" si="30"/>
        <v>101300</v>
      </c>
      <c r="H309" s="62">
        <f t="shared" si="31"/>
        <v>0</v>
      </c>
      <c r="I309" s="62">
        <f t="shared" si="32"/>
        <v>0</v>
      </c>
      <c r="J309" s="62">
        <f t="shared" si="33"/>
        <v>0</v>
      </c>
      <c r="K309" s="62">
        <f t="shared" si="34"/>
        <v>8822.8811229709918</v>
      </c>
      <c r="L309" s="16" cm="1">
        <f t="array" ref="L309">_xlfn.IFS(E309&lt;&gt;0,L308+K309*$B$24,E309=E308,L308,E309=0,L308+K308*$B$24)</f>
        <v>53.033141400952459</v>
      </c>
      <c r="M309" s="17" cm="1">
        <f t="array" ref="M309">_xlfn.IFS(L309&lt;&gt;L308,M308+L309*$B$24+0.5*K309*$B$24^2,L309=L308,M308,E309=0,M308+L309*$B$24+0.5*K309*$B$24^2)</f>
        <v>0.34692040596445178</v>
      </c>
      <c r="N309" s="17" cm="1">
        <f t="array" ref="N309">_xlfn.IFS(E309&lt;&gt;0,M309*COS($B$7),M309=M308,N308,E309=0,M309*COS($B$7))</f>
        <v>0.24530977158945386</v>
      </c>
      <c r="O309" s="9"/>
    </row>
    <row r="310" spans="4:15" x14ac:dyDescent="0.15">
      <c r="D310" s="15">
        <f>D309+'Control Panel'!$B$28</f>
        <v>3.0799999999999869E-2</v>
      </c>
      <c r="E310" s="16">
        <f t="shared" si="28"/>
        <v>0</v>
      </c>
      <c r="F310" s="62">
        <f t="shared" si="29"/>
        <v>0.03</v>
      </c>
      <c r="G310" s="122">
        <f t="shared" si="30"/>
        <v>101300</v>
      </c>
      <c r="H310" s="62">
        <f t="shared" si="31"/>
        <v>0</v>
      </c>
      <c r="I310" s="62">
        <f t="shared" si="32"/>
        <v>0</v>
      </c>
      <c r="J310" s="62">
        <f t="shared" si="33"/>
        <v>0</v>
      </c>
      <c r="K310" s="62">
        <f t="shared" si="34"/>
        <v>8822.8811229709918</v>
      </c>
      <c r="L310" s="16" cm="1">
        <f t="array" ref="L310">_xlfn.IFS(E310&lt;&gt;0,L309+K310*$B$24,E310=E309,L309,E310=0,L309+K309*$B$24)</f>
        <v>53.033141400952459</v>
      </c>
      <c r="M310" s="17" cm="1">
        <f t="array" ref="M310">_xlfn.IFS(L310&lt;&gt;L309,M309+L310*$B$24+0.5*K310*$B$24^2,L310=L309,M309,E310=0,M309+L310*$B$24+0.5*K310*$B$24^2)</f>
        <v>0.34692040596445178</v>
      </c>
      <c r="N310" s="17" cm="1">
        <f t="array" ref="N310">_xlfn.IFS(E310&lt;&gt;0,M310*COS($B$7),M310=M309,N309,E310=0,M310*COS($B$7))</f>
        <v>0.24530977158945386</v>
      </c>
      <c r="O310" s="9"/>
    </row>
    <row r="311" spans="4:15" x14ac:dyDescent="0.15">
      <c r="D311" s="15">
        <f>D310+'Control Panel'!$B$28</f>
        <v>3.0899999999999869E-2</v>
      </c>
      <c r="E311" s="16">
        <f t="shared" si="28"/>
        <v>0</v>
      </c>
      <c r="F311" s="62">
        <f t="shared" si="29"/>
        <v>0.03</v>
      </c>
      <c r="G311" s="122">
        <f t="shared" si="30"/>
        <v>101300</v>
      </c>
      <c r="H311" s="62">
        <f t="shared" si="31"/>
        <v>0</v>
      </c>
      <c r="I311" s="62">
        <f t="shared" si="32"/>
        <v>0</v>
      </c>
      <c r="J311" s="62">
        <f t="shared" si="33"/>
        <v>0</v>
      </c>
      <c r="K311" s="62">
        <f t="shared" si="34"/>
        <v>8822.8811229709918</v>
      </c>
      <c r="L311" s="16" cm="1">
        <f t="array" ref="L311">_xlfn.IFS(E311&lt;&gt;0,L310+K311*$B$24,E311=E310,L310,E311=0,L310+K310*$B$24)</f>
        <v>53.033141400952459</v>
      </c>
      <c r="M311" s="17" cm="1">
        <f t="array" ref="M311">_xlfn.IFS(L311&lt;&gt;L310,M310+L311*$B$24+0.5*K311*$B$24^2,L311=L310,M310,E311=0,M310+L311*$B$24+0.5*K311*$B$24^2)</f>
        <v>0.34692040596445178</v>
      </c>
      <c r="N311" s="17" cm="1">
        <f t="array" ref="N311">_xlfn.IFS(E311&lt;&gt;0,M311*COS($B$7),M311=M310,N310,E311=0,M311*COS($B$7))</f>
        <v>0.24530977158945386</v>
      </c>
      <c r="O311" s="9"/>
    </row>
    <row r="312" spans="4:15" x14ac:dyDescent="0.15">
      <c r="D312" s="15">
        <f>D311+'Control Panel'!$B$28</f>
        <v>3.0999999999999868E-2</v>
      </c>
      <c r="E312" s="16">
        <f t="shared" si="28"/>
        <v>0</v>
      </c>
      <c r="F312" s="62">
        <f t="shared" si="29"/>
        <v>0.03</v>
      </c>
      <c r="G312" s="122">
        <f t="shared" si="30"/>
        <v>101300</v>
      </c>
      <c r="H312" s="62">
        <f t="shared" si="31"/>
        <v>0</v>
      </c>
      <c r="I312" s="62">
        <f t="shared" si="32"/>
        <v>0</v>
      </c>
      <c r="J312" s="62">
        <f t="shared" si="33"/>
        <v>0</v>
      </c>
      <c r="K312" s="62">
        <f t="shared" si="34"/>
        <v>8822.8811229709918</v>
      </c>
      <c r="L312" s="16" cm="1">
        <f t="array" ref="L312">_xlfn.IFS(E312&lt;&gt;0,L311+K312*$B$24,E312=E311,L311,E312=0,L311+K311*$B$24)</f>
        <v>53.033141400952459</v>
      </c>
      <c r="M312" s="17" cm="1">
        <f t="array" ref="M312">_xlfn.IFS(L312&lt;&gt;L311,M311+L312*$B$24+0.5*K312*$B$24^2,L312=L311,M311,E312=0,M311+L312*$B$24+0.5*K312*$B$24^2)</f>
        <v>0.34692040596445178</v>
      </c>
      <c r="N312" s="17" cm="1">
        <f t="array" ref="N312">_xlfn.IFS(E312&lt;&gt;0,M312*COS($B$7),M312=M311,N311,E312=0,M312*COS($B$7))</f>
        <v>0.24530977158945386</v>
      </c>
      <c r="O312" s="9"/>
    </row>
    <row r="313" spans="4:15" x14ac:dyDescent="0.15">
      <c r="D313" s="15">
        <f>D312+'Control Panel'!$B$28</f>
        <v>3.1099999999999867E-2</v>
      </c>
      <c r="E313" s="16">
        <f t="shared" si="28"/>
        <v>0</v>
      </c>
      <c r="F313" s="62">
        <f t="shared" si="29"/>
        <v>0.03</v>
      </c>
      <c r="G313" s="122">
        <f t="shared" si="30"/>
        <v>101300</v>
      </c>
      <c r="H313" s="62">
        <f t="shared" si="31"/>
        <v>0</v>
      </c>
      <c r="I313" s="62">
        <f t="shared" si="32"/>
        <v>0</v>
      </c>
      <c r="J313" s="62">
        <f t="shared" si="33"/>
        <v>0</v>
      </c>
      <c r="K313" s="62">
        <f t="shared" si="34"/>
        <v>8822.8811229709918</v>
      </c>
      <c r="L313" s="16" cm="1">
        <f t="array" ref="L313">_xlfn.IFS(E313&lt;&gt;0,L312+K313*$B$24,E313=E312,L312,E313=0,L312+K312*$B$24)</f>
        <v>53.033141400952459</v>
      </c>
      <c r="M313" s="17" cm="1">
        <f t="array" ref="M313">_xlfn.IFS(L313&lt;&gt;L312,M312+L313*$B$24+0.5*K313*$B$24^2,L313=L312,M312,E313=0,M312+L313*$B$24+0.5*K313*$B$24^2)</f>
        <v>0.34692040596445178</v>
      </c>
      <c r="N313" s="17" cm="1">
        <f t="array" ref="N313">_xlfn.IFS(E313&lt;&gt;0,M313*COS($B$7),M313=M312,N312,E313=0,M313*COS($B$7))</f>
        <v>0.24530977158945386</v>
      </c>
      <c r="O313" s="9"/>
    </row>
    <row r="314" spans="4:15" x14ac:dyDescent="0.15">
      <c r="D314" s="15">
        <f>D313+'Control Panel'!$B$28</f>
        <v>3.1199999999999867E-2</v>
      </c>
      <c r="E314" s="16">
        <f t="shared" si="28"/>
        <v>0</v>
      </c>
      <c r="F314" s="62">
        <f t="shared" si="29"/>
        <v>0.03</v>
      </c>
      <c r="G314" s="122">
        <f t="shared" si="30"/>
        <v>101300</v>
      </c>
      <c r="H314" s="62">
        <f t="shared" si="31"/>
        <v>0</v>
      </c>
      <c r="I314" s="62">
        <f t="shared" si="32"/>
        <v>0</v>
      </c>
      <c r="J314" s="62">
        <f t="shared" si="33"/>
        <v>0</v>
      </c>
      <c r="K314" s="62">
        <f t="shared" si="34"/>
        <v>8822.8811229709918</v>
      </c>
      <c r="L314" s="16" cm="1">
        <f t="array" ref="L314">_xlfn.IFS(E314&lt;&gt;0,L313+K314*$B$24,E314=E313,L313,E314=0,L313+K313*$B$24)</f>
        <v>53.033141400952459</v>
      </c>
      <c r="M314" s="17" cm="1">
        <f t="array" ref="M314">_xlfn.IFS(L314&lt;&gt;L313,M313+L314*$B$24+0.5*K314*$B$24^2,L314=L313,M313,E314=0,M313+L314*$B$24+0.5*K314*$B$24^2)</f>
        <v>0.34692040596445178</v>
      </c>
      <c r="N314" s="17" cm="1">
        <f t="array" ref="N314">_xlfn.IFS(E314&lt;&gt;0,M314*COS($B$7),M314=M313,N313,E314=0,M314*COS($B$7))</f>
        <v>0.24530977158945386</v>
      </c>
      <c r="O314" s="9"/>
    </row>
    <row r="315" spans="4:15" x14ac:dyDescent="0.15">
      <c r="D315" s="15">
        <f>D314+'Control Panel'!$B$28</f>
        <v>3.129999999999987E-2</v>
      </c>
      <c r="E315" s="16">
        <f t="shared" si="28"/>
        <v>0</v>
      </c>
      <c r="F315" s="62">
        <f t="shared" si="29"/>
        <v>0.03</v>
      </c>
      <c r="G315" s="122">
        <f t="shared" si="30"/>
        <v>101300</v>
      </c>
      <c r="H315" s="62">
        <f t="shared" si="31"/>
        <v>0</v>
      </c>
      <c r="I315" s="62">
        <f t="shared" si="32"/>
        <v>0</v>
      </c>
      <c r="J315" s="62">
        <f t="shared" si="33"/>
        <v>0</v>
      </c>
      <c r="K315" s="62">
        <f t="shared" si="34"/>
        <v>8822.8811229709918</v>
      </c>
      <c r="L315" s="16" cm="1">
        <f t="array" ref="L315">_xlfn.IFS(E315&lt;&gt;0,L314+K315*$B$24,E315=E314,L314,E315=0,L314+K314*$B$24)</f>
        <v>53.033141400952459</v>
      </c>
      <c r="M315" s="17" cm="1">
        <f t="array" ref="M315">_xlfn.IFS(L315&lt;&gt;L314,M314+L315*$B$24+0.5*K315*$B$24^2,L315=L314,M314,E315=0,M314+L315*$B$24+0.5*K315*$B$24^2)</f>
        <v>0.34692040596445178</v>
      </c>
      <c r="N315" s="17" cm="1">
        <f t="array" ref="N315">_xlfn.IFS(E315&lt;&gt;0,M315*COS($B$7),M315=M314,N314,E315=0,M315*COS($B$7))</f>
        <v>0.24530977158945386</v>
      </c>
      <c r="O315" s="9"/>
    </row>
    <row r="316" spans="4:15" x14ac:dyDescent="0.15">
      <c r="D316" s="15">
        <f>D315+'Control Panel'!$B$28</f>
        <v>3.1399999999999872E-2</v>
      </c>
      <c r="E316" s="16">
        <f t="shared" si="28"/>
        <v>0</v>
      </c>
      <c r="F316" s="62">
        <f t="shared" si="29"/>
        <v>0.03</v>
      </c>
      <c r="G316" s="122">
        <f t="shared" si="30"/>
        <v>101300</v>
      </c>
      <c r="H316" s="62">
        <f t="shared" si="31"/>
        <v>0</v>
      </c>
      <c r="I316" s="62">
        <f t="shared" si="32"/>
        <v>0</v>
      </c>
      <c r="J316" s="62">
        <f t="shared" si="33"/>
        <v>0</v>
      </c>
      <c r="K316" s="62">
        <f t="shared" si="34"/>
        <v>8822.8811229709918</v>
      </c>
      <c r="L316" s="16" cm="1">
        <f t="array" ref="L316">_xlfn.IFS(E316&lt;&gt;0,L315+K316*$B$24,E316=E315,L315,E316=0,L315+K315*$B$24)</f>
        <v>53.033141400952459</v>
      </c>
      <c r="M316" s="17" cm="1">
        <f t="array" ref="M316">_xlfn.IFS(L316&lt;&gt;L315,M315+L316*$B$24+0.5*K316*$B$24^2,L316=L315,M315,E316=0,M315+L316*$B$24+0.5*K316*$B$24^2)</f>
        <v>0.34692040596445178</v>
      </c>
      <c r="N316" s="17" cm="1">
        <f t="array" ref="N316">_xlfn.IFS(E316&lt;&gt;0,M316*COS($B$7),M316=M315,N315,E316=0,M316*COS($B$7))</f>
        <v>0.24530977158945386</v>
      </c>
      <c r="O316" s="9"/>
    </row>
    <row r="317" spans="4:15" x14ac:dyDescent="0.15">
      <c r="D317" s="15">
        <f>D316+'Control Panel'!$B$28</f>
        <v>3.1499999999999875E-2</v>
      </c>
      <c r="E317" s="16">
        <f t="shared" si="28"/>
        <v>0</v>
      </c>
      <c r="F317" s="62">
        <f t="shared" si="29"/>
        <v>0.03</v>
      </c>
      <c r="G317" s="122">
        <f t="shared" si="30"/>
        <v>101300</v>
      </c>
      <c r="H317" s="62">
        <f t="shared" si="31"/>
        <v>0</v>
      </c>
      <c r="I317" s="62">
        <f t="shared" si="32"/>
        <v>0</v>
      </c>
      <c r="J317" s="62">
        <f t="shared" si="33"/>
        <v>0</v>
      </c>
      <c r="K317" s="62">
        <f t="shared" si="34"/>
        <v>8822.8811229709918</v>
      </c>
      <c r="L317" s="16" cm="1">
        <f t="array" ref="L317">_xlfn.IFS(E317&lt;&gt;0,L316+K317*$B$24,E317=E316,L316,E317=0,L316+K316*$B$24)</f>
        <v>53.033141400952459</v>
      </c>
      <c r="M317" s="17" cm="1">
        <f t="array" ref="M317">_xlfn.IFS(L317&lt;&gt;L316,M316+L317*$B$24+0.5*K317*$B$24^2,L317=L316,M316,E317=0,M316+L317*$B$24+0.5*K317*$B$24^2)</f>
        <v>0.34692040596445178</v>
      </c>
      <c r="N317" s="17" cm="1">
        <f t="array" ref="N317">_xlfn.IFS(E317&lt;&gt;0,M317*COS($B$7),M317=M316,N316,E317=0,M317*COS($B$7))</f>
        <v>0.24530977158945386</v>
      </c>
      <c r="O317" s="9"/>
    </row>
    <row r="318" spans="4:15" x14ac:dyDescent="0.15">
      <c r="D318" s="15">
        <f>D317+'Control Panel'!$B$28</f>
        <v>3.1599999999999878E-2</v>
      </c>
      <c r="E318" s="16">
        <f t="shared" si="28"/>
        <v>0</v>
      </c>
      <c r="F318" s="62">
        <f t="shared" si="29"/>
        <v>0.03</v>
      </c>
      <c r="G318" s="122">
        <f t="shared" si="30"/>
        <v>101300</v>
      </c>
      <c r="H318" s="62">
        <f t="shared" si="31"/>
        <v>0</v>
      </c>
      <c r="I318" s="62">
        <f t="shared" si="32"/>
        <v>0</v>
      </c>
      <c r="J318" s="62">
        <f t="shared" si="33"/>
        <v>0</v>
      </c>
      <c r="K318" s="62">
        <f t="shared" si="34"/>
        <v>8822.8811229709918</v>
      </c>
      <c r="L318" s="16" cm="1">
        <f t="array" ref="L318">_xlfn.IFS(E318&lt;&gt;0,L317+K318*$B$24,E318=E317,L317,E318=0,L317+K317*$B$24)</f>
        <v>53.033141400952459</v>
      </c>
      <c r="M318" s="17" cm="1">
        <f t="array" ref="M318">_xlfn.IFS(L318&lt;&gt;L317,M317+L318*$B$24+0.5*K318*$B$24^2,L318=L317,M317,E318=0,M317+L318*$B$24+0.5*K318*$B$24^2)</f>
        <v>0.34692040596445178</v>
      </c>
      <c r="N318" s="17" cm="1">
        <f t="array" ref="N318">_xlfn.IFS(E318&lt;&gt;0,M318*COS($B$7),M318=M317,N317,E318=0,M318*COS($B$7))</f>
        <v>0.24530977158945386</v>
      </c>
      <c r="O318" s="9"/>
    </row>
    <row r="319" spans="4:15" x14ac:dyDescent="0.15">
      <c r="D319" s="15">
        <f>D318+'Control Panel'!$B$28</f>
        <v>3.1699999999999881E-2</v>
      </c>
      <c r="E319" s="16">
        <f t="shared" si="28"/>
        <v>0</v>
      </c>
      <c r="F319" s="62">
        <f t="shared" si="29"/>
        <v>0.03</v>
      </c>
      <c r="G319" s="122">
        <f t="shared" si="30"/>
        <v>101300</v>
      </c>
      <c r="H319" s="62">
        <f t="shared" si="31"/>
        <v>0</v>
      </c>
      <c r="I319" s="62">
        <f t="shared" si="32"/>
        <v>0</v>
      </c>
      <c r="J319" s="62">
        <f t="shared" si="33"/>
        <v>0</v>
      </c>
      <c r="K319" s="62">
        <f t="shared" si="34"/>
        <v>8822.8811229709918</v>
      </c>
      <c r="L319" s="16" cm="1">
        <f t="array" ref="L319">_xlfn.IFS(E319&lt;&gt;0,L318+K319*$B$24,E319=E318,L318,E319=0,L318+K318*$B$24)</f>
        <v>53.033141400952459</v>
      </c>
      <c r="M319" s="17" cm="1">
        <f t="array" ref="M319">_xlfn.IFS(L319&lt;&gt;L318,M318+L319*$B$24+0.5*K319*$B$24^2,L319=L318,M318,E319=0,M318+L319*$B$24+0.5*K319*$B$24^2)</f>
        <v>0.34692040596445178</v>
      </c>
      <c r="N319" s="17" cm="1">
        <f t="array" ref="N319">_xlfn.IFS(E319&lt;&gt;0,M319*COS($B$7),M319=M318,N318,E319=0,M319*COS($B$7))</f>
        <v>0.24530977158945386</v>
      </c>
      <c r="O319" s="9"/>
    </row>
    <row r="320" spans="4:15" x14ac:dyDescent="0.15">
      <c r="D320" s="15">
        <f>D319+'Control Panel'!$B$28</f>
        <v>3.1799999999999884E-2</v>
      </c>
      <c r="E320" s="16">
        <f t="shared" si="28"/>
        <v>0</v>
      </c>
      <c r="F320" s="62">
        <f t="shared" si="29"/>
        <v>0.03</v>
      </c>
      <c r="G320" s="122">
        <f t="shared" si="30"/>
        <v>101300</v>
      </c>
      <c r="H320" s="62">
        <f t="shared" si="31"/>
        <v>0</v>
      </c>
      <c r="I320" s="62">
        <f t="shared" si="32"/>
        <v>0</v>
      </c>
      <c r="J320" s="62">
        <f t="shared" si="33"/>
        <v>0</v>
      </c>
      <c r="K320" s="62">
        <f t="shared" si="34"/>
        <v>8822.8811229709918</v>
      </c>
      <c r="L320" s="16" cm="1">
        <f t="array" ref="L320">_xlfn.IFS(E320&lt;&gt;0,L319+K320*$B$24,E320=E319,L319,E320=0,L319+K319*$B$24)</f>
        <v>53.033141400952459</v>
      </c>
      <c r="M320" s="17" cm="1">
        <f t="array" ref="M320">_xlfn.IFS(L320&lt;&gt;L319,M319+L320*$B$24+0.5*K320*$B$24^2,L320=L319,M319,E320=0,M319+L320*$B$24+0.5*K320*$B$24^2)</f>
        <v>0.34692040596445178</v>
      </c>
      <c r="N320" s="17" cm="1">
        <f t="array" ref="N320">_xlfn.IFS(E320&lt;&gt;0,M320*COS($B$7),M320=M319,N319,E320=0,M320*COS($B$7))</f>
        <v>0.24530977158945386</v>
      </c>
      <c r="O320" s="9"/>
    </row>
    <row r="321" spans="4:15" x14ac:dyDescent="0.15">
      <c r="D321" s="15">
        <f>D320+'Control Panel'!$B$28</f>
        <v>3.1899999999999887E-2</v>
      </c>
      <c r="E321" s="16">
        <f t="shared" si="28"/>
        <v>0</v>
      </c>
      <c r="F321" s="62">
        <f t="shared" si="29"/>
        <v>0.03</v>
      </c>
      <c r="G321" s="122">
        <f t="shared" si="30"/>
        <v>101300</v>
      </c>
      <c r="H321" s="62">
        <f t="shared" si="31"/>
        <v>0</v>
      </c>
      <c r="I321" s="62">
        <f t="shared" si="32"/>
        <v>0</v>
      </c>
      <c r="J321" s="62">
        <f t="shared" si="33"/>
        <v>0</v>
      </c>
      <c r="K321" s="62">
        <f t="shared" si="34"/>
        <v>8822.8811229709918</v>
      </c>
      <c r="L321" s="16" cm="1">
        <f t="array" ref="L321">_xlfn.IFS(E321&lt;&gt;0,L320+K321*$B$24,E321=E320,L320,E321=0,L320+K320*$B$24)</f>
        <v>53.033141400952459</v>
      </c>
      <c r="M321" s="17" cm="1">
        <f t="array" ref="M321">_xlfn.IFS(L321&lt;&gt;L320,M320+L321*$B$24+0.5*K321*$B$24^2,L321=L320,M320,E321=0,M320+L321*$B$24+0.5*K321*$B$24^2)</f>
        <v>0.34692040596445178</v>
      </c>
      <c r="N321" s="17" cm="1">
        <f t="array" ref="N321">_xlfn.IFS(E321&lt;&gt;0,M321*COS($B$7),M321=M320,N320,E321=0,M321*COS($B$7))</f>
        <v>0.24530977158945386</v>
      </c>
      <c r="O321" s="9"/>
    </row>
    <row r="322" spans="4:15" x14ac:dyDescent="0.15">
      <c r="D322" s="15">
        <f>D321+'Control Panel'!$B$28</f>
        <v>3.199999999999989E-2</v>
      </c>
      <c r="E322" s="16">
        <f t="shared" si="28"/>
        <v>0</v>
      </c>
      <c r="F322" s="62">
        <f t="shared" si="29"/>
        <v>0.03</v>
      </c>
      <c r="G322" s="122">
        <f t="shared" si="30"/>
        <v>101300</v>
      </c>
      <c r="H322" s="62">
        <f t="shared" si="31"/>
        <v>0</v>
      </c>
      <c r="I322" s="62">
        <f t="shared" si="32"/>
        <v>0</v>
      </c>
      <c r="J322" s="62">
        <f t="shared" si="33"/>
        <v>0</v>
      </c>
      <c r="K322" s="62">
        <f t="shared" si="34"/>
        <v>8822.8811229709918</v>
      </c>
      <c r="L322" s="16" cm="1">
        <f t="array" ref="L322">_xlfn.IFS(E322&lt;&gt;0,L321+K322*$B$24,E322=E321,L321,E322=0,L321+K321*$B$24)</f>
        <v>53.033141400952459</v>
      </c>
      <c r="M322" s="17" cm="1">
        <f t="array" ref="M322">_xlfn.IFS(L322&lt;&gt;L321,M321+L322*$B$24+0.5*K322*$B$24^2,L322=L321,M321,E322=0,M321+L322*$B$24+0.5*K322*$B$24^2)</f>
        <v>0.34692040596445178</v>
      </c>
      <c r="N322" s="17" cm="1">
        <f t="array" ref="N322">_xlfn.IFS(E322&lt;&gt;0,M322*COS($B$7),M322=M321,N321,E322=0,M322*COS($B$7))</f>
        <v>0.24530977158945386</v>
      </c>
      <c r="O322" s="9"/>
    </row>
    <row r="323" spans="4:15" x14ac:dyDescent="0.15">
      <c r="D323" s="15">
        <f>D322+'Control Panel'!$B$28</f>
        <v>3.2099999999999893E-2</v>
      </c>
      <c r="E323" s="16">
        <f t="shared" si="28"/>
        <v>0</v>
      </c>
      <c r="F323" s="62">
        <f t="shared" si="29"/>
        <v>0.03</v>
      </c>
      <c r="G323" s="122">
        <f t="shared" si="30"/>
        <v>101300</v>
      </c>
      <c r="H323" s="62">
        <f t="shared" si="31"/>
        <v>0</v>
      </c>
      <c r="I323" s="62">
        <f t="shared" si="32"/>
        <v>0</v>
      </c>
      <c r="J323" s="62">
        <f t="shared" si="33"/>
        <v>0</v>
      </c>
      <c r="K323" s="62">
        <f t="shared" si="34"/>
        <v>8822.8811229709918</v>
      </c>
      <c r="L323" s="16" cm="1">
        <f t="array" ref="L323">_xlfn.IFS(E323&lt;&gt;0,L322+K323*$B$24,E323=E322,L322,E323=0,L322+K322*$B$24)</f>
        <v>53.033141400952459</v>
      </c>
      <c r="M323" s="17" cm="1">
        <f t="array" ref="M323">_xlfn.IFS(L323&lt;&gt;L322,M322+L323*$B$24+0.5*K323*$B$24^2,L323=L322,M322,E323=0,M322+L323*$B$24+0.5*K323*$B$24^2)</f>
        <v>0.34692040596445178</v>
      </c>
      <c r="N323" s="17" cm="1">
        <f t="array" ref="N323">_xlfn.IFS(E323&lt;&gt;0,M323*COS($B$7),M323=M322,N322,E323=0,M323*COS($B$7))</f>
        <v>0.24530977158945386</v>
      </c>
      <c r="O323" s="9"/>
    </row>
    <row r="324" spans="4:15" x14ac:dyDescent="0.15">
      <c r="D324" s="15">
        <f>D323+'Control Panel'!$B$28</f>
        <v>3.2199999999999895E-2</v>
      </c>
      <c r="E324" s="16">
        <f t="shared" ref="E324:E387" si="35">IF(E323&gt;J323*$B$24,E323-J323*$B$24,0)</f>
        <v>0</v>
      </c>
      <c r="F324" s="62">
        <f t="shared" ref="F324:F387" si="36">E324+$B$6</f>
        <v>0.03</v>
      </c>
      <c r="G324" s="122">
        <f t="shared" ref="G324:G387" si="37">IF(E324&lt;&gt;0,$B$10*($B$9/($B$9+($E$2/$B$21-E324/$B$21)))^$B$22,$B$20)</f>
        <v>101300</v>
      </c>
      <c r="H324" s="62">
        <f t="shared" ref="H324:H387" si="38">IF(E324&lt;&gt;0,H323-J323*$B$24/$B$21,0)</f>
        <v>0</v>
      </c>
      <c r="I324" s="62">
        <f t="shared" ref="I324:I387" si="39">IF(E324&lt;&gt;0,-SQRT(2*(G324-$B$20)/$B$21),0)</f>
        <v>0</v>
      </c>
      <c r="J324" s="62">
        <f t="shared" ref="J324:J387" si="40">IF(E324&lt;&gt;0,PI()*$B$23^2*$B$21*(-I324),0)</f>
        <v>0</v>
      </c>
      <c r="K324" s="62">
        <f t="shared" ref="K324:K387" si="41">IF(E324&lt;&gt;0,(-$B$19*L323^2-J324*I324)/F324,K323)</f>
        <v>8822.8811229709918</v>
      </c>
      <c r="L324" s="16" cm="1">
        <f t="array" ref="L324">_xlfn.IFS(E324&lt;&gt;0,L323+K324*$B$24,E324=E323,L323,E324=0,L323+K323*$B$24)</f>
        <v>53.033141400952459</v>
      </c>
      <c r="M324" s="17" cm="1">
        <f t="array" ref="M324">_xlfn.IFS(L324&lt;&gt;L323,M323+L324*$B$24+0.5*K324*$B$24^2,L324=L323,M323,E324=0,M323+L324*$B$24+0.5*K324*$B$24^2)</f>
        <v>0.34692040596445178</v>
      </c>
      <c r="N324" s="17" cm="1">
        <f t="array" ref="N324">_xlfn.IFS(E324&lt;&gt;0,M324*COS($B$7),M324=M323,N323,E324=0,M324*COS($B$7))</f>
        <v>0.24530977158945386</v>
      </c>
      <c r="O324" s="9"/>
    </row>
    <row r="325" spans="4:15" x14ac:dyDescent="0.15">
      <c r="D325" s="15">
        <f>D324+'Control Panel'!$B$28</f>
        <v>3.2299999999999898E-2</v>
      </c>
      <c r="E325" s="16">
        <f t="shared" si="35"/>
        <v>0</v>
      </c>
      <c r="F325" s="62">
        <f t="shared" si="36"/>
        <v>0.03</v>
      </c>
      <c r="G325" s="122">
        <f t="shared" si="37"/>
        <v>101300</v>
      </c>
      <c r="H325" s="62">
        <f t="shared" si="38"/>
        <v>0</v>
      </c>
      <c r="I325" s="62">
        <f t="shared" si="39"/>
        <v>0</v>
      </c>
      <c r="J325" s="62">
        <f t="shared" si="40"/>
        <v>0</v>
      </c>
      <c r="K325" s="62">
        <f t="shared" si="41"/>
        <v>8822.8811229709918</v>
      </c>
      <c r="L325" s="16" cm="1">
        <f t="array" ref="L325">_xlfn.IFS(E325&lt;&gt;0,L324+K325*$B$24,E325=E324,L324,E325=0,L324+K324*$B$24)</f>
        <v>53.033141400952459</v>
      </c>
      <c r="M325" s="17" cm="1">
        <f t="array" ref="M325">_xlfn.IFS(L325&lt;&gt;L324,M324+L325*$B$24+0.5*K325*$B$24^2,L325=L324,M324,E325=0,M324+L325*$B$24+0.5*K325*$B$24^2)</f>
        <v>0.34692040596445178</v>
      </c>
      <c r="N325" s="17" cm="1">
        <f t="array" ref="N325">_xlfn.IFS(E325&lt;&gt;0,M325*COS($B$7),M325=M324,N324,E325=0,M325*COS($B$7))</f>
        <v>0.24530977158945386</v>
      </c>
      <c r="O325" s="9"/>
    </row>
    <row r="326" spans="4:15" x14ac:dyDescent="0.15">
      <c r="D326" s="15">
        <f>D325+'Control Panel'!$B$28</f>
        <v>3.2399999999999901E-2</v>
      </c>
      <c r="E326" s="16">
        <f t="shared" si="35"/>
        <v>0</v>
      </c>
      <c r="F326" s="62">
        <f t="shared" si="36"/>
        <v>0.03</v>
      </c>
      <c r="G326" s="122">
        <f t="shared" si="37"/>
        <v>101300</v>
      </c>
      <c r="H326" s="62">
        <f t="shared" si="38"/>
        <v>0</v>
      </c>
      <c r="I326" s="62">
        <f t="shared" si="39"/>
        <v>0</v>
      </c>
      <c r="J326" s="62">
        <f t="shared" si="40"/>
        <v>0</v>
      </c>
      <c r="K326" s="62">
        <f t="shared" si="41"/>
        <v>8822.8811229709918</v>
      </c>
      <c r="L326" s="16" cm="1">
        <f t="array" ref="L326">_xlfn.IFS(E326&lt;&gt;0,L325+K326*$B$24,E326=E325,L325,E326=0,L325+K325*$B$24)</f>
        <v>53.033141400952459</v>
      </c>
      <c r="M326" s="17" cm="1">
        <f t="array" ref="M326">_xlfn.IFS(L326&lt;&gt;L325,M325+L326*$B$24+0.5*K326*$B$24^2,L326=L325,M325,E326=0,M325+L326*$B$24+0.5*K326*$B$24^2)</f>
        <v>0.34692040596445178</v>
      </c>
      <c r="N326" s="17" cm="1">
        <f t="array" ref="N326">_xlfn.IFS(E326&lt;&gt;0,M326*COS($B$7),M326=M325,N325,E326=0,M326*COS($B$7))</f>
        <v>0.24530977158945386</v>
      </c>
      <c r="O326" s="9"/>
    </row>
    <row r="327" spans="4:15" x14ac:dyDescent="0.15">
      <c r="D327" s="15">
        <f>D326+'Control Panel'!$B$28</f>
        <v>3.2499999999999904E-2</v>
      </c>
      <c r="E327" s="16">
        <f t="shared" si="35"/>
        <v>0</v>
      </c>
      <c r="F327" s="62">
        <f t="shared" si="36"/>
        <v>0.03</v>
      </c>
      <c r="G327" s="122">
        <f t="shared" si="37"/>
        <v>101300</v>
      </c>
      <c r="H327" s="62">
        <f t="shared" si="38"/>
        <v>0</v>
      </c>
      <c r="I327" s="62">
        <f t="shared" si="39"/>
        <v>0</v>
      </c>
      <c r="J327" s="62">
        <f t="shared" si="40"/>
        <v>0</v>
      </c>
      <c r="K327" s="62">
        <f t="shared" si="41"/>
        <v>8822.8811229709918</v>
      </c>
      <c r="L327" s="16" cm="1">
        <f t="array" ref="L327">_xlfn.IFS(E327&lt;&gt;0,L326+K327*$B$24,E327=E326,L326,E327=0,L326+K326*$B$24)</f>
        <v>53.033141400952459</v>
      </c>
      <c r="M327" s="17" cm="1">
        <f t="array" ref="M327">_xlfn.IFS(L327&lt;&gt;L326,M326+L327*$B$24+0.5*K327*$B$24^2,L327=L326,M326,E327=0,M326+L327*$B$24+0.5*K327*$B$24^2)</f>
        <v>0.34692040596445178</v>
      </c>
      <c r="N327" s="17" cm="1">
        <f t="array" ref="N327">_xlfn.IFS(E327&lt;&gt;0,M327*COS($B$7),M327=M326,N326,E327=0,M327*COS($B$7))</f>
        <v>0.24530977158945386</v>
      </c>
      <c r="O327" s="9"/>
    </row>
    <row r="328" spans="4:15" x14ac:dyDescent="0.15">
      <c r="D328" s="15">
        <f>D327+'Control Panel'!$B$28</f>
        <v>3.2599999999999907E-2</v>
      </c>
      <c r="E328" s="16">
        <f t="shared" si="35"/>
        <v>0</v>
      </c>
      <c r="F328" s="62">
        <f t="shared" si="36"/>
        <v>0.03</v>
      </c>
      <c r="G328" s="122">
        <f t="shared" si="37"/>
        <v>101300</v>
      </c>
      <c r="H328" s="62">
        <f t="shared" si="38"/>
        <v>0</v>
      </c>
      <c r="I328" s="62">
        <f t="shared" si="39"/>
        <v>0</v>
      </c>
      <c r="J328" s="62">
        <f t="shared" si="40"/>
        <v>0</v>
      </c>
      <c r="K328" s="62">
        <f t="shared" si="41"/>
        <v>8822.8811229709918</v>
      </c>
      <c r="L328" s="16" cm="1">
        <f t="array" ref="L328">_xlfn.IFS(E328&lt;&gt;0,L327+K328*$B$24,E328=E327,L327,E328=0,L327+K327*$B$24)</f>
        <v>53.033141400952459</v>
      </c>
      <c r="M328" s="17" cm="1">
        <f t="array" ref="M328">_xlfn.IFS(L328&lt;&gt;L327,M327+L328*$B$24+0.5*K328*$B$24^2,L328=L327,M327,E328=0,M327+L328*$B$24+0.5*K328*$B$24^2)</f>
        <v>0.34692040596445178</v>
      </c>
      <c r="N328" s="17" cm="1">
        <f t="array" ref="N328">_xlfn.IFS(E328&lt;&gt;0,M328*COS($B$7),M328=M327,N327,E328=0,M328*COS($B$7))</f>
        <v>0.24530977158945386</v>
      </c>
      <c r="O328" s="9"/>
    </row>
    <row r="329" spans="4:15" x14ac:dyDescent="0.15">
      <c r="D329" s="15">
        <f>D328+'Control Panel'!$B$28</f>
        <v>3.269999999999991E-2</v>
      </c>
      <c r="E329" s="16">
        <f t="shared" si="35"/>
        <v>0</v>
      </c>
      <c r="F329" s="62">
        <f t="shared" si="36"/>
        <v>0.03</v>
      </c>
      <c r="G329" s="122">
        <f t="shared" si="37"/>
        <v>101300</v>
      </c>
      <c r="H329" s="62">
        <f t="shared" si="38"/>
        <v>0</v>
      </c>
      <c r="I329" s="62">
        <f t="shared" si="39"/>
        <v>0</v>
      </c>
      <c r="J329" s="62">
        <f t="shared" si="40"/>
        <v>0</v>
      </c>
      <c r="K329" s="62">
        <f t="shared" si="41"/>
        <v>8822.8811229709918</v>
      </c>
      <c r="L329" s="16" cm="1">
        <f t="array" ref="L329">_xlfn.IFS(E329&lt;&gt;0,L328+K329*$B$24,E329=E328,L328,E329=0,L328+K328*$B$24)</f>
        <v>53.033141400952459</v>
      </c>
      <c r="M329" s="17" cm="1">
        <f t="array" ref="M329">_xlfn.IFS(L329&lt;&gt;L328,M328+L329*$B$24+0.5*K329*$B$24^2,L329=L328,M328,E329=0,M328+L329*$B$24+0.5*K329*$B$24^2)</f>
        <v>0.34692040596445178</v>
      </c>
      <c r="N329" s="17" cm="1">
        <f t="array" ref="N329">_xlfn.IFS(E329&lt;&gt;0,M329*COS($B$7),M329=M328,N328,E329=0,M329*COS($B$7))</f>
        <v>0.24530977158945386</v>
      </c>
      <c r="O329" s="9"/>
    </row>
    <row r="330" spans="4:15" x14ac:dyDescent="0.15">
      <c r="D330" s="15">
        <f>D329+'Control Panel'!$B$28</f>
        <v>3.2799999999999913E-2</v>
      </c>
      <c r="E330" s="16">
        <f t="shared" si="35"/>
        <v>0</v>
      </c>
      <c r="F330" s="62">
        <f t="shared" si="36"/>
        <v>0.03</v>
      </c>
      <c r="G330" s="122">
        <f t="shared" si="37"/>
        <v>101300</v>
      </c>
      <c r="H330" s="62">
        <f t="shared" si="38"/>
        <v>0</v>
      </c>
      <c r="I330" s="62">
        <f t="shared" si="39"/>
        <v>0</v>
      </c>
      <c r="J330" s="62">
        <f t="shared" si="40"/>
        <v>0</v>
      </c>
      <c r="K330" s="62">
        <f t="shared" si="41"/>
        <v>8822.8811229709918</v>
      </c>
      <c r="L330" s="16" cm="1">
        <f t="array" ref="L330">_xlfn.IFS(E330&lt;&gt;0,L329+K330*$B$24,E330=E329,L329,E330=0,L329+K329*$B$24)</f>
        <v>53.033141400952459</v>
      </c>
      <c r="M330" s="17" cm="1">
        <f t="array" ref="M330">_xlfn.IFS(L330&lt;&gt;L329,M329+L330*$B$24+0.5*K330*$B$24^2,L330=L329,M329,E330=0,M329+L330*$B$24+0.5*K330*$B$24^2)</f>
        <v>0.34692040596445178</v>
      </c>
      <c r="N330" s="17" cm="1">
        <f t="array" ref="N330">_xlfn.IFS(E330&lt;&gt;0,M330*COS($B$7),M330=M329,N329,E330=0,M330*COS($B$7))</f>
        <v>0.24530977158945386</v>
      </c>
      <c r="O330" s="9"/>
    </row>
    <row r="331" spans="4:15" x14ac:dyDescent="0.15">
      <c r="D331" s="15">
        <f>D330+'Control Panel'!$B$28</f>
        <v>3.2899999999999915E-2</v>
      </c>
      <c r="E331" s="16">
        <f t="shared" si="35"/>
        <v>0</v>
      </c>
      <c r="F331" s="62">
        <f t="shared" si="36"/>
        <v>0.03</v>
      </c>
      <c r="G331" s="122">
        <f t="shared" si="37"/>
        <v>101300</v>
      </c>
      <c r="H331" s="62">
        <f t="shared" si="38"/>
        <v>0</v>
      </c>
      <c r="I331" s="62">
        <f t="shared" si="39"/>
        <v>0</v>
      </c>
      <c r="J331" s="62">
        <f t="shared" si="40"/>
        <v>0</v>
      </c>
      <c r="K331" s="62">
        <f t="shared" si="41"/>
        <v>8822.8811229709918</v>
      </c>
      <c r="L331" s="16" cm="1">
        <f t="array" ref="L331">_xlfn.IFS(E331&lt;&gt;0,L330+K331*$B$24,E331=E330,L330,E331=0,L330+K330*$B$24)</f>
        <v>53.033141400952459</v>
      </c>
      <c r="M331" s="17" cm="1">
        <f t="array" ref="M331">_xlfn.IFS(L331&lt;&gt;L330,M330+L331*$B$24+0.5*K331*$B$24^2,L331=L330,M330,E331=0,M330+L331*$B$24+0.5*K331*$B$24^2)</f>
        <v>0.34692040596445178</v>
      </c>
      <c r="N331" s="17" cm="1">
        <f t="array" ref="N331">_xlfn.IFS(E331&lt;&gt;0,M331*COS($B$7),M331=M330,N330,E331=0,M331*COS($B$7))</f>
        <v>0.24530977158945386</v>
      </c>
      <c r="O331" s="9"/>
    </row>
    <row r="332" spans="4:15" x14ac:dyDescent="0.15">
      <c r="D332" s="15">
        <f>D331+'Control Panel'!$B$28</f>
        <v>3.2999999999999918E-2</v>
      </c>
      <c r="E332" s="16">
        <f t="shared" si="35"/>
        <v>0</v>
      </c>
      <c r="F332" s="62">
        <f t="shared" si="36"/>
        <v>0.03</v>
      </c>
      <c r="G332" s="122">
        <f t="shared" si="37"/>
        <v>101300</v>
      </c>
      <c r="H332" s="62">
        <f t="shared" si="38"/>
        <v>0</v>
      </c>
      <c r="I332" s="62">
        <f t="shared" si="39"/>
        <v>0</v>
      </c>
      <c r="J332" s="62">
        <f t="shared" si="40"/>
        <v>0</v>
      </c>
      <c r="K332" s="62">
        <f t="shared" si="41"/>
        <v>8822.8811229709918</v>
      </c>
      <c r="L332" s="16" cm="1">
        <f t="array" ref="L332">_xlfn.IFS(E332&lt;&gt;0,L331+K332*$B$24,E332=E331,L331,E332=0,L331+K331*$B$24)</f>
        <v>53.033141400952459</v>
      </c>
      <c r="M332" s="17" cm="1">
        <f t="array" ref="M332">_xlfn.IFS(L332&lt;&gt;L331,M331+L332*$B$24+0.5*K332*$B$24^2,L332=L331,M331,E332=0,M331+L332*$B$24+0.5*K332*$B$24^2)</f>
        <v>0.34692040596445178</v>
      </c>
      <c r="N332" s="17" cm="1">
        <f t="array" ref="N332">_xlfn.IFS(E332&lt;&gt;0,M332*COS($B$7),M332=M331,N331,E332=0,M332*COS($B$7))</f>
        <v>0.24530977158945386</v>
      </c>
      <c r="O332" s="9"/>
    </row>
    <row r="333" spans="4:15" x14ac:dyDescent="0.15">
      <c r="D333" s="15">
        <f>D332+'Control Panel'!$B$28</f>
        <v>3.3099999999999921E-2</v>
      </c>
      <c r="E333" s="16">
        <f t="shared" si="35"/>
        <v>0</v>
      </c>
      <c r="F333" s="62">
        <f t="shared" si="36"/>
        <v>0.03</v>
      </c>
      <c r="G333" s="122">
        <f t="shared" si="37"/>
        <v>101300</v>
      </c>
      <c r="H333" s="62">
        <f t="shared" si="38"/>
        <v>0</v>
      </c>
      <c r="I333" s="62">
        <f t="shared" si="39"/>
        <v>0</v>
      </c>
      <c r="J333" s="62">
        <f t="shared" si="40"/>
        <v>0</v>
      </c>
      <c r="K333" s="62">
        <f t="shared" si="41"/>
        <v>8822.8811229709918</v>
      </c>
      <c r="L333" s="16" cm="1">
        <f t="array" ref="L333">_xlfn.IFS(E333&lt;&gt;0,L332+K333*$B$24,E333=E332,L332,E333=0,L332+K332*$B$24)</f>
        <v>53.033141400952459</v>
      </c>
      <c r="M333" s="17" cm="1">
        <f t="array" ref="M333">_xlfn.IFS(L333&lt;&gt;L332,M332+L333*$B$24+0.5*K333*$B$24^2,L333=L332,M332,E333=0,M332+L333*$B$24+0.5*K333*$B$24^2)</f>
        <v>0.34692040596445178</v>
      </c>
      <c r="N333" s="17" cm="1">
        <f t="array" ref="N333">_xlfn.IFS(E333&lt;&gt;0,M333*COS($B$7),M333=M332,N332,E333=0,M333*COS($B$7))</f>
        <v>0.24530977158945386</v>
      </c>
      <c r="O333" s="9"/>
    </row>
    <row r="334" spans="4:15" x14ac:dyDescent="0.15">
      <c r="D334" s="15">
        <f>D333+'Control Panel'!$B$28</f>
        <v>3.3199999999999924E-2</v>
      </c>
      <c r="E334" s="16">
        <f t="shared" si="35"/>
        <v>0</v>
      </c>
      <c r="F334" s="62">
        <f t="shared" si="36"/>
        <v>0.03</v>
      </c>
      <c r="G334" s="122">
        <f t="shared" si="37"/>
        <v>101300</v>
      </c>
      <c r="H334" s="62">
        <f t="shared" si="38"/>
        <v>0</v>
      </c>
      <c r="I334" s="62">
        <f t="shared" si="39"/>
        <v>0</v>
      </c>
      <c r="J334" s="62">
        <f t="shared" si="40"/>
        <v>0</v>
      </c>
      <c r="K334" s="62">
        <f t="shared" si="41"/>
        <v>8822.8811229709918</v>
      </c>
      <c r="L334" s="16" cm="1">
        <f t="array" ref="L334">_xlfn.IFS(E334&lt;&gt;0,L333+K334*$B$24,E334=E333,L333,E334=0,L333+K333*$B$24)</f>
        <v>53.033141400952459</v>
      </c>
      <c r="M334" s="17" cm="1">
        <f t="array" ref="M334">_xlfn.IFS(L334&lt;&gt;L333,M333+L334*$B$24+0.5*K334*$B$24^2,L334=L333,M333,E334=0,M333+L334*$B$24+0.5*K334*$B$24^2)</f>
        <v>0.34692040596445178</v>
      </c>
      <c r="N334" s="17" cm="1">
        <f t="array" ref="N334">_xlfn.IFS(E334&lt;&gt;0,M334*COS($B$7),M334=M333,N333,E334=0,M334*COS($B$7))</f>
        <v>0.24530977158945386</v>
      </c>
      <c r="O334" s="9"/>
    </row>
    <row r="335" spans="4:15" x14ac:dyDescent="0.15">
      <c r="D335" s="15">
        <f>D334+'Control Panel'!$B$28</f>
        <v>3.3299999999999927E-2</v>
      </c>
      <c r="E335" s="16">
        <f t="shared" si="35"/>
        <v>0</v>
      </c>
      <c r="F335" s="62">
        <f t="shared" si="36"/>
        <v>0.03</v>
      </c>
      <c r="G335" s="122">
        <f t="shared" si="37"/>
        <v>101300</v>
      </c>
      <c r="H335" s="62">
        <f t="shared" si="38"/>
        <v>0</v>
      </c>
      <c r="I335" s="62">
        <f t="shared" si="39"/>
        <v>0</v>
      </c>
      <c r="J335" s="62">
        <f t="shared" si="40"/>
        <v>0</v>
      </c>
      <c r="K335" s="62">
        <f t="shared" si="41"/>
        <v>8822.8811229709918</v>
      </c>
      <c r="L335" s="16" cm="1">
        <f t="array" ref="L335">_xlfn.IFS(E335&lt;&gt;0,L334+K335*$B$24,E335=E334,L334,E335=0,L334+K334*$B$24)</f>
        <v>53.033141400952459</v>
      </c>
      <c r="M335" s="17" cm="1">
        <f t="array" ref="M335">_xlfn.IFS(L335&lt;&gt;L334,M334+L335*$B$24+0.5*K335*$B$24^2,L335=L334,M334,E335=0,M334+L335*$B$24+0.5*K335*$B$24^2)</f>
        <v>0.34692040596445178</v>
      </c>
      <c r="N335" s="17" cm="1">
        <f t="array" ref="N335">_xlfn.IFS(E335&lt;&gt;0,M335*COS($B$7),M335=M334,N334,E335=0,M335*COS($B$7))</f>
        <v>0.24530977158945386</v>
      </c>
      <c r="O335" s="9"/>
    </row>
    <row r="336" spans="4:15" x14ac:dyDescent="0.15">
      <c r="D336" s="15">
        <f>D335+'Control Panel'!$B$28</f>
        <v>3.339999999999993E-2</v>
      </c>
      <c r="E336" s="16">
        <f t="shared" si="35"/>
        <v>0</v>
      </c>
      <c r="F336" s="62">
        <f t="shared" si="36"/>
        <v>0.03</v>
      </c>
      <c r="G336" s="122">
        <f t="shared" si="37"/>
        <v>101300</v>
      </c>
      <c r="H336" s="62">
        <f t="shared" si="38"/>
        <v>0</v>
      </c>
      <c r="I336" s="62">
        <f t="shared" si="39"/>
        <v>0</v>
      </c>
      <c r="J336" s="62">
        <f t="shared" si="40"/>
        <v>0</v>
      </c>
      <c r="K336" s="62">
        <f t="shared" si="41"/>
        <v>8822.8811229709918</v>
      </c>
      <c r="L336" s="16" cm="1">
        <f t="array" ref="L336">_xlfn.IFS(E336&lt;&gt;0,L335+K336*$B$24,E336=E335,L335,E336=0,L335+K335*$B$24)</f>
        <v>53.033141400952459</v>
      </c>
      <c r="M336" s="17" cm="1">
        <f t="array" ref="M336">_xlfn.IFS(L336&lt;&gt;L335,M335+L336*$B$24+0.5*K336*$B$24^2,L336=L335,M335,E336=0,M335+L336*$B$24+0.5*K336*$B$24^2)</f>
        <v>0.34692040596445178</v>
      </c>
      <c r="N336" s="17" cm="1">
        <f t="array" ref="N336">_xlfn.IFS(E336&lt;&gt;0,M336*COS($B$7),M336=M335,N335,E336=0,M336*COS($B$7))</f>
        <v>0.24530977158945386</v>
      </c>
      <c r="O336" s="9"/>
    </row>
    <row r="337" spans="4:15" x14ac:dyDescent="0.15">
      <c r="D337" s="15">
        <f>D336+'Control Panel'!$B$28</f>
        <v>3.3499999999999933E-2</v>
      </c>
      <c r="E337" s="16">
        <f t="shared" si="35"/>
        <v>0</v>
      </c>
      <c r="F337" s="62">
        <f t="shared" si="36"/>
        <v>0.03</v>
      </c>
      <c r="G337" s="122">
        <f t="shared" si="37"/>
        <v>101300</v>
      </c>
      <c r="H337" s="62">
        <f t="shared" si="38"/>
        <v>0</v>
      </c>
      <c r="I337" s="62">
        <f t="shared" si="39"/>
        <v>0</v>
      </c>
      <c r="J337" s="62">
        <f t="shared" si="40"/>
        <v>0</v>
      </c>
      <c r="K337" s="62">
        <f t="shared" si="41"/>
        <v>8822.8811229709918</v>
      </c>
      <c r="L337" s="16" cm="1">
        <f t="array" ref="L337">_xlfn.IFS(E337&lt;&gt;0,L336+K337*$B$24,E337=E336,L336,E337=0,L336+K336*$B$24)</f>
        <v>53.033141400952459</v>
      </c>
      <c r="M337" s="17" cm="1">
        <f t="array" ref="M337">_xlfn.IFS(L337&lt;&gt;L336,M336+L337*$B$24+0.5*K337*$B$24^2,L337=L336,M336,E337=0,M336+L337*$B$24+0.5*K337*$B$24^2)</f>
        <v>0.34692040596445178</v>
      </c>
      <c r="N337" s="17" cm="1">
        <f t="array" ref="N337">_xlfn.IFS(E337&lt;&gt;0,M337*COS($B$7),M337=M336,N336,E337=0,M337*COS($B$7))</f>
        <v>0.24530977158945386</v>
      </c>
      <c r="O337" s="9"/>
    </row>
    <row r="338" spans="4:15" x14ac:dyDescent="0.15">
      <c r="D338" s="15">
        <f>D337+'Control Panel'!$B$28</f>
        <v>3.3599999999999935E-2</v>
      </c>
      <c r="E338" s="16">
        <f t="shared" si="35"/>
        <v>0</v>
      </c>
      <c r="F338" s="62">
        <f t="shared" si="36"/>
        <v>0.03</v>
      </c>
      <c r="G338" s="122">
        <f t="shared" si="37"/>
        <v>101300</v>
      </c>
      <c r="H338" s="62">
        <f t="shared" si="38"/>
        <v>0</v>
      </c>
      <c r="I338" s="62">
        <f t="shared" si="39"/>
        <v>0</v>
      </c>
      <c r="J338" s="62">
        <f t="shared" si="40"/>
        <v>0</v>
      </c>
      <c r="K338" s="62">
        <f t="shared" si="41"/>
        <v>8822.8811229709918</v>
      </c>
      <c r="L338" s="16" cm="1">
        <f t="array" ref="L338">_xlfn.IFS(E338&lt;&gt;0,L337+K338*$B$24,E338=E337,L337,E338=0,L337+K337*$B$24)</f>
        <v>53.033141400952459</v>
      </c>
      <c r="M338" s="17" cm="1">
        <f t="array" ref="M338">_xlfn.IFS(L338&lt;&gt;L337,M337+L338*$B$24+0.5*K338*$B$24^2,L338=L337,M337,E338=0,M337+L338*$B$24+0.5*K338*$B$24^2)</f>
        <v>0.34692040596445178</v>
      </c>
      <c r="N338" s="17" cm="1">
        <f t="array" ref="N338">_xlfn.IFS(E338&lt;&gt;0,M338*COS($B$7),M338=M337,N337,E338=0,M338*COS($B$7))</f>
        <v>0.24530977158945386</v>
      </c>
      <c r="O338" s="9"/>
    </row>
    <row r="339" spans="4:15" x14ac:dyDescent="0.15">
      <c r="D339" s="15">
        <f>D338+'Control Panel'!$B$28</f>
        <v>3.3699999999999938E-2</v>
      </c>
      <c r="E339" s="16">
        <f t="shared" si="35"/>
        <v>0</v>
      </c>
      <c r="F339" s="62">
        <f t="shared" si="36"/>
        <v>0.03</v>
      </c>
      <c r="G339" s="122">
        <f t="shared" si="37"/>
        <v>101300</v>
      </c>
      <c r="H339" s="62">
        <f t="shared" si="38"/>
        <v>0</v>
      </c>
      <c r="I339" s="62">
        <f t="shared" si="39"/>
        <v>0</v>
      </c>
      <c r="J339" s="62">
        <f t="shared" si="40"/>
        <v>0</v>
      </c>
      <c r="K339" s="62">
        <f t="shared" si="41"/>
        <v>8822.8811229709918</v>
      </c>
      <c r="L339" s="16" cm="1">
        <f t="array" ref="L339">_xlfn.IFS(E339&lt;&gt;0,L338+K339*$B$24,E339=E338,L338,E339=0,L338+K338*$B$24)</f>
        <v>53.033141400952459</v>
      </c>
      <c r="M339" s="17" cm="1">
        <f t="array" ref="M339">_xlfn.IFS(L339&lt;&gt;L338,M338+L339*$B$24+0.5*K339*$B$24^2,L339=L338,M338,E339=0,M338+L339*$B$24+0.5*K339*$B$24^2)</f>
        <v>0.34692040596445178</v>
      </c>
      <c r="N339" s="17" cm="1">
        <f t="array" ref="N339">_xlfn.IFS(E339&lt;&gt;0,M339*COS($B$7),M339=M338,N338,E339=0,M339*COS($B$7))</f>
        <v>0.24530977158945386</v>
      </c>
      <c r="O339" s="9"/>
    </row>
    <row r="340" spans="4:15" x14ac:dyDescent="0.15">
      <c r="D340" s="15">
        <f>D339+'Control Panel'!$B$28</f>
        <v>3.3799999999999941E-2</v>
      </c>
      <c r="E340" s="16">
        <f t="shared" si="35"/>
        <v>0</v>
      </c>
      <c r="F340" s="62">
        <f t="shared" si="36"/>
        <v>0.03</v>
      </c>
      <c r="G340" s="122">
        <f t="shared" si="37"/>
        <v>101300</v>
      </c>
      <c r="H340" s="62">
        <f t="shared" si="38"/>
        <v>0</v>
      </c>
      <c r="I340" s="62">
        <f t="shared" si="39"/>
        <v>0</v>
      </c>
      <c r="J340" s="62">
        <f t="shared" si="40"/>
        <v>0</v>
      </c>
      <c r="K340" s="62">
        <f t="shared" si="41"/>
        <v>8822.8811229709918</v>
      </c>
      <c r="L340" s="16" cm="1">
        <f t="array" ref="L340">_xlfn.IFS(E340&lt;&gt;0,L339+K340*$B$24,E340=E339,L339,E340=0,L339+K339*$B$24)</f>
        <v>53.033141400952459</v>
      </c>
      <c r="M340" s="17" cm="1">
        <f t="array" ref="M340">_xlfn.IFS(L340&lt;&gt;L339,M339+L340*$B$24+0.5*K340*$B$24^2,L340=L339,M339,E340=0,M339+L340*$B$24+0.5*K340*$B$24^2)</f>
        <v>0.34692040596445178</v>
      </c>
      <c r="N340" s="17" cm="1">
        <f t="array" ref="N340">_xlfn.IFS(E340&lt;&gt;0,M340*COS($B$7),M340=M339,N339,E340=0,M340*COS($B$7))</f>
        <v>0.24530977158945386</v>
      </c>
      <c r="O340" s="9"/>
    </row>
    <row r="341" spans="4:15" x14ac:dyDescent="0.15">
      <c r="D341" s="15">
        <f>D340+'Control Panel'!$B$28</f>
        <v>3.3899999999999944E-2</v>
      </c>
      <c r="E341" s="16">
        <f t="shared" si="35"/>
        <v>0</v>
      </c>
      <c r="F341" s="62">
        <f t="shared" si="36"/>
        <v>0.03</v>
      </c>
      <c r="G341" s="122">
        <f t="shared" si="37"/>
        <v>101300</v>
      </c>
      <c r="H341" s="62">
        <f t="shared" si="38"/>
        <v>0</v>
      </c>
      <c r="I341" s="62">
        <f t="shared" si="39"/>
        <v>0</v>
      </c>
      <c r="J341" s="62">
        <f t="shared" si="40"/>
        <v>0</v>
      </c>
      <c r="K341" s="62">
        <f t="shared" si="41"/>
        <v>8822.8811229709918</v>
      </c>
      <c r="L341" s="16" cm="1">
        <f t="array" ref="L341">_xlfn.IFS(E341&lt;&gt;0,L340+K341*$B$24,E341=E340,L340,E341=0,L340+K340*$B$24)</f>
        <v>53.033141400952459</v>
      </c>
      <c r="M341" s="17" cm="1">
        <f t="array" ref="M341">_xlfn.IFS(L341&lt;&gt;L340,M340+L341*$B$24+0.5*K341*$B$24^2,L341=L340,M340,E341=0,M340+L341*$B$24+0.5*K341*$B$24^2)</f>
        <v>0.34692040596445178</v>
      </c>
      <c r="N341" s="17" cm="1">
        <f t="array" ref="N341">_xlfn.IFS(E341&lt;&gt;0,M341*COS($B$7),M341=M340,N340,E341=0,M341*COS($B$7))</f>
        <v>0.24530977158945386</v>
      </c>
      <c r="O341" s="9"/>
    </row>
    <row r="342" spans="4:15" x14ac:dyDescent="0.15">
      <c r="D342" s="15">
        <f>D341+'Control Panel'!$B$28</f>
        <v>3.3999999999999947E-2</v>
      </c>
      <c r="E342" s="16">
        <f t="shared" si="35"/>
        <v>0</v>
      </c>
      <c r="F342" s="62">
        <f t="shared" si="36"/>
        <v>0.03</v>
      </c>
      <c r="G342" s="122">
        <f t="shared" si="37"/>
        <v>101300</v>
      </c>
      <c r="H342" s="62">
        <f t="shared" si="38"/>
        <v>0</v>
      </c>
      <c r="I342" s="62">
        <f t="shared" si="39"/>
        <v>0</v>
      </c>
      <c r="J342" s="62">
        <f t="shared" si="40"/>
        <v>0</v>
      </c>
      <c r="K342" s="62">
        <f t="shared" si="41"/>
        <v>8822.8811229709918</v>
      </c>
      <c r="L342" s="16" cm="1">
        <f t="array" ref="L342">_xlfn.IFS(E342&lt;&gt;0,L341+K342*$B$24,E342=E341,L341,E342=0,L341+K341*$B$24)</f>
        <v>53.033141400952459</v>
      </c>
      <c r="M342" s="17" cm="1">
        <f t="array" ref="M342">_xlfn.IFS(L342&lt;&gt;L341,M341+L342*$B$24+0.5*K342*$B$24^2,L342=L341,M341,E342=0,M341+L342*$B$24+0.5*K342*$B$24^2)</f>
        <v>0.34692040596445178</v>
      </c>
      <c r="N342" s="17" cm="1">
        <f t="array" ref="N342">_xlfn.IFS(E342&lt;&gt;0,M342*COS($B$7),M342=M341,N341,E342=0,M342*COS($B$7))</f>
        <v>0.24530977158945386</v>
      </c>
      <c r="O342" s="9"/>
    </row>
    <row r="343" spans="4:15" x14ac:dyDescent="0.15">
      <c r="D343" s="15">
        <f>D342+'Control Panel'!$B$28</f>
        <v>3.409999999999995E-2</v>
      </c>
      <c r="E343" s="16">
        <f t="shared" si="35"/>
        <v>0</v>
      </c>
      <c r="F343" s="62">
        <f t="shared" si="36"/>
        <v>0.03</v>
      </c>
      <c r="G343" s="122">
        <f t="shared" si="37"/>
        <v>101300</v>
      </c>
      <c r="H343" s="62">
        <f t="shared" si="38"/>
        <v>0</v>
      </c>
      <c r="I343" s="62">
        <f t="shared" si="39"/>
        <v>0</v>
      </c>
      <c r="J343" s="62">
        <f t="shared" si="40"/>
        <v>0</v>
      </c>
      <c r="K343" s="62">
        <f t="shared" si="41"/>
        <v>8822.8811229709918</v>
      </c>
      <c r="L343" s="16" cm="1">
        <f t="array" ref="L343">_xlfn.IFS(E343&lt;&gt;0,L342+K343*$B$24,E343=E342,L342,E343=0,L342+K342*$B$24)</f>
        <v>53.033141400952459</v>
      </c>
      <c r="M343" s="17" cm="1">
        <f t="array" ref="M343">_xlfn.IFS(L343&lt;&gt;L342,M342+L343*$B$24+0.5*K343*$B$24^2,L343=L342,M342,E343=0,M342+L343*$B$24+0.5*K343*$B$24^2)</f>
        <v>0.34692040596445178</v>
      </c>
      <c r="N343" s="17" cm="1">
        <f t="array" ref="N343">_xlfn.IFS(E343&lt;&gt;0,M343*COS($B$7),M343=M342,N342,E343=0,M343*COS($B$7))</f>
        <v>0.24530977158945386</v>
      </c>
      <c r="O343" s="9"/>
    </row>
    <row r="344" spans="4:15" x14ac:dyDescent="0.15">
      <c r="D344" s="15">
        <f>D343+'Control Panel'!$B$28</f>
        <v>3.4199999999999953E-2</v>
      </c>
      <c r="E344" s="16">
        <f t="shared" si="35"/>
        <v>0</v>
      </c>
      <c r="F344" s="62">
        <f t="shared" si="36"/>
        <v>0.03</v>
      </c>
      <c r="G344" s="122">
        <f t="shared" si="37"/>
        <v>101300</v>
      </c>
      <c r="H344" s="62">
        <f t="shared" si="38"/>
        <v>0</v>
      </c>
      <c r="I344" s="62">
        <f t="shared" si="39"/>
        <v>0</v>
      </c>
      <c r="J344" s="62">
        <f t="shared" si="40"/>
        <v>0</v>
      </c>
      <c r="K344" s="62">
        <f t="shared" si="41"/>
        <v>8822.8811229709918</v>
      </c>
      <c r="L344" s="16" cm="1">
        <f t="array" ref="L344">_xlfn.IFS(E344&lt;&gt;0,L343+K344*$B$24,E344=E343,L343,E344=0,L343+K343*$B$24)</f>
        <v>53.033141400952459</v>
      </c>
      <c r="M344" s="17" cm="1">
        <f t="array" ref="M344">_xlfn.IFS(L344&lt;&gt;L343,M343+L344*$B$24+0.5*K344*$B$24^2,L344=L343,M343,E344=0,M343+L344*$B$24+0.5*K344*$B$24^2)</f>
        <v>0.34692040596445178</v>
      </c>
      <c r="N344" s="17" cm="1">
        <f t="array" ref="N344">_xlfn.IFS(E344&lt;&gt;0,M344*COS($B$7),M344=M343,N343,E344=0,M344*COS($B$7))</f>
        <v>0.24530977158945386</v>
      </c>
      <c r="O344" s="9"/>
    </row>
    <row r="345" spans="4:15" x14ac:dyDescent="0.15">
      <c r="D345" s="15">
        <f>D344+'Control Panel'!$B$28</f>
        <v>3.4299999999999956E-2</v>
      </c>
      <c r="E345" s="16">
        <f t="shared" si="35"/>
        <v>0</v>
      </c>
      <c r="F345" s="62">
        <f t="shared" si="36"/>
        <v>0.03</v>
      </c>
      <c r="G345" s="122">
        <f t="shared" si="37"/>
        <v>101300</v>
      </c>
      <c r="H345" s="62">
        <f t="shared" si="38"/>
        <v>0</v>
      </c>
      <c r="I345" s="62">
        <f t="shared" si="39"/>
        <v>0</v>
      </c>
      <c r="J345" s="62">
        <f t="shared" si="40"/>
        <v>0</v>
      </c>
      <c r="K345" s="62">
        <f t="shared" si="41"/>
        <v>8822.8811229709918</v>
      </c>
      <c r="L345" s="16" cm="1">
        <f t="array" ref="L345">_xlfn.IFS(E345&lt;&gt;0,L344+K345*$B$24,E345=E344,L344,E345=0,L344+K344*$B$24)</f>
        <v>53.033141400952459</v>
      </c>
      <c r="M345" s="17" cm="1">
        <f t="array" ref="M345">_xlfn.IFS(L345&lt;&gt;L344,M344+L345*$B$24+0.5*K345*$B$24^2,L345=L344,M344,E345=0,M344+L345*$B$24+0.5*K345*$B$24^2)</f>
        <v>0.34692040596445178</v>
      </c>
      <c r="N345" s="17" cm="1">
        <f t="array" ref="N345">_xlfn.IFS(E345&lt;&gt;0,M345*COS($B$7),M345=M344,N344,E345=0,M345*COS($B$7))</f>
        <v>0.24530977158945386</v>
      </c>
      <c r="O345" s="9"/>
    </row>
    <row r="346" spans="4:15" x14ac:dyDescent="0.15">
      <c r="D346" s="15">
        <f>D345+'Control Panel'!$B$28</f>
        <v>3.4399999999999958E-2</v>
      </c>
      <c r="E346" s="16">
        <f t="shared" si="35"/>
        <v>0</v>
      </c>
      <c r="F346" s="62">
        <f t="shared" si="36"/>
        <v>0.03</v>
      </c>
      <c r="G346" s="122">
        <f t="shared" si="37"/>
        <v>101300</v>
      </c>
      <c r="H346" s="62">
        <f t="shared" si="38"/>
        <v>0</v>
      </c>
      <c r="I346" s="62">
        <f t="shared" si="39"/>
        <v>0</v>
      </c>
      <c r="J346" s="62">
        <f t="shared" si="40"/>
        <v>0</v>
      </c>
      <c r="K346" s="62">
        <f t="shared" si="41"/>
        <v>8822.8811229709918</v>
      </c>
      <c r="L346" s="16" cm="1">
        <f t="array" ref="L346">_xlfn.IFS(E346&lt;&gt;0,L345+K346*$B$24,E346=E345,L345,E346=0,L345+K345*$B$24)</f>
        <v>53.033141400952459</v>
      </c>
      <c r="M346" s="17" cm="1">
        <f t="array" ref="M346">_xlfn.IFS(L346&lt;&gt;L345,M345+L346*$B$24+0.5*K346*$B$24^2,L346=L345,M345,E346=0,M345+L346*$B$24+0.5*K346*$B$24^2)</f>
        <v>0.34692040596445178</v>
      </c>
      <c r="N346" s="17" cm="1">
        <f t="array" ref="N346">_xlfn.IFS(E346&lt;&gt;0,M346*COS($B$7),M346=M345,N345,E346=0,M346*COS($B$7))</f>
        <v>0.24530977158945386</v>
      </c>
      <c r="O346" s="9"/>
    </row>
    <row r="347" spans="4:15" x14ac:dyDescent="0.15">
      <c r="D347" s="15">
        <f>D346+'Control Panel'!$B$28</f>
        <v>3.4499999999999961E-2</v>
      </c>
      <c r="E347" s="16">
        <f t="shared" si="35"/>
        <v>0</v>
      </c>
      <c r="F347" s="62">
        <f t="shared" si="36"/>
        <v>0.03</v>
      </c>
      <c r="G347" s="122">
        <f t="shared" si="37"/>
        <v>101300</v>
      </c>
      <c r="H347" s="62">
        <f t="shared" si="38"/>
        <v>0</v>
      </c>
      <c r="I347" s="62">
        <f t="shared" si="39"/>
        <v>0</v>
      </c>
      <c r="J347" s="62">
        <f t="shared" si="40"/>
        <v>0</v>
      </c>
      <c r="K347" s="62">
        <f t="shared" si="41"/>
        <v>8822.8811229709918</v>
      </c>
      <c r="L347" s="16" cm="1">
        <f t="array" ref="L347">_xlfn.IFS(E347&lt;&gt;0,L346+K347*$B$24,E347=E346,L346,E347=0,L346+K346*$B$24)</f>
        <v>53.033141400952459</v>
      </c>
      <c r="M347" s="17" cm="1">
        <f t="array" ref="M347">_xlfn.IFS(L347&lt;&gt;L346,M346+L347*$B$24+0.5*K347*$B$24^2,L347=L346,M346,E347=0,M346+L347*$B$24+0.5*K347*$B$24^2)</f>
        <v>0.34692040596445178</v>
      </c>
      <c r="N347" s="17" cm="1">
        <f t="array" ref="N347">_xlfn.IFS(E347&lt;&gt;0,M347*COS($B$7),M347=M346,N346,E347=0,M347*COS($B$7))</f>
        <v>0.24530977158945386</v>
      </c>
      <c r="O347" s="9"/>
    </row>
    <row r="348" spans="4:15" x14ac:dyDescent="0.15">
      <c r="D348" s="15">
        <f>D347+'Control Panel'!$B$28</f>
        <v>3.4599999999999964E-2</v>
      </c>
      <c r="E348" s="16">
        <f t="shared" si="35"/>
        <v>0</v>
      </c>
      <c r="F348" s="62">
        <f t="shared" si="36"/>
        <v>0.03</v>
      </c>
      <c r="G348" s="122">
        <f t="shared" si="37"/>
        <v>101300</v>
      </c>
      <c r="H348" s="62">
        <f t="shared" si="38"/>
        <v>0</v>
      </c>
      <c r="I348" s="62">
        <f t="shared" si="39"/>
        <v>0</v>
      </c>
      <c r="J348" s="62">
        <f t="shared" si="40"/>
        <v>0</v>
      </c>
      <c r="K348" s="62">
        <f t="shared" si="41"/>
        <v>8822.8811229709918</v>
      </c>
      <c r="L348" s="16" cm="1">
        <f t="array" ref="L348">_xlfn.IFS(E348&lt;&gt;0,L347+K348*$B$24,E348=E347,L347,E348=0,L347+K347*$B$24)</f>
        <v>53.033141400952459</v>
      </c>
      <c r="M348" s="17" cm="1">
        <f t="array" ref="M348">_xlfn.IFS(L348&lt;&gt;L347,M347+L348*$B$24+0.5*K348*$B$24^2,L348=L347,M347,E348=0,M347+L348*$B$24+0.5*K348*$B$24^2)</f>
        <v>0.34692040596445178</v>
      </c>
      <c r="N348" s="17" cm="1">
        <f t="array" ref="N348">_xlfn.IFS(E348&lt;&gt;0,M348*COS($B$7),M348=M347,N347,E348=0,M348*COS($B$7))</f>
        <v>0.24530977158945386</v>
      </c>
      <c r="O348" s="9"/>
    </row>
    <row r="349" spans="4:15" x14ac:dyDescent="0.15">
      <c r="D349" s="15">
        <f>D348+'Control Panel'!$B$28</f>
        <v>3.4699999999999967E-2</v>
      </c>
      <c r="E349" s="16">
        <f t="shared" si="35"/>
        <v>0</v>
      </c>
      <c r="F349" s="62">
        <f t="shared" si="36"/>
        <v>0.03</v>
      </c>
      <c r="G349" s="122">
        <f t="shared" si="37"/>
        <v>101300</v>
      </c>
      <c r="H349" s="62">
        <f t="shared" si="38"/>
        <v>0</v>
      </c>
      <c r="I349" s="62">
        <f t="shared" si="39"/>
        <v>0</v>
      </c>
      <c r="J349" s="62">
        <f t="shared" si="40"/>
        <v>0</v>
      </c>
      <c r="K349" s="62">
        <f t="shared" si="41"/>
        <v>8822.8811229709918</v>
      </c>
      <c r="L349" s="16" cm="1">
        <f t="array" ref="L349">_xlfn.IFS(E349&lt;&gt;0,L348+K349*$B$24,E349=E348,L348,E349=0,L348+K348*$B$24)</f>
        <v>53.033141400952459</v>
      </c>
      <c r="M349" s="17" cm="1">
        <f t="array" ref="M349">_xlfn.IFS(L349&lt;&gt;L348,M348+L349*$B$24+0.5*K349*$B$24^2,L349=L348,M348,E349=0,M348+L349*$B$24+0.5*K349*$B$24^2)</f>
        <v>0.34692040596445178</v>
      </c>
      <c r="N349" s="17" cm="1">
        <f t="array" ref="N349">_xlfn.IFS(E349&lt;&gt;0,M349*COS($B$7),M349=M348,N348,E349=0,M349*COS($B$7))</f>
        <v>0.24530977158945386</v>
      </c>
      <c r="O349" s="9"/>
    </row>
    <row r="350" spans="4:15" x14ac:dyDescent="0.15">
      <c r="D350" s="15">
        <f>D349+'Control Panel'!$B$28</f>
        <v>3.479999999999997E-2</v>
      </c>
      <c r="E350" s="16">
        <f t="shared" si="35"/>
        <v>0</v>
      </c>
      <c r="F350" s="62">
        <f t="shared" si="36"/>
        <v>0.03</v>
      </c>
      <c r="G350" s="122">
        <f t="shared" si="37"/>
        <v>101300</v>
      </c>
      <c r="H350" s="62">
        <f t="shared" si="38"/>
        <v>0</v>
      </c>
      <c r="I350" s="62">
        <f t="shared" si="39"/>
        <v>0</v>
      </c>
      <c r="J350" s="62">
        <f t="shared" si="40"/>
        <v>0</v>
      </c>
      <c r="K350" s="62">
        <f t="shared" si="41"/>
        <v>8822.8811229709918</v>
      </c>
      <c r="L350" s="16" cm="1">
        <f t="array" ref="L350">_xlfn.IFS(E350&lt;&gt;0,L349+K350*$B$24,E350=E349,L349,E350=0,L349+K349*$B$24)</f>
        <v>53.033141400952459</v>
      </c>
      <c r="M350" s="17" cm="1">
        <f t="array" ref="M350">_xlfn.IFS(L350&lt;&gt;L349,M349+L350*$B$24+0.5*K350*$B$24^2,L350=L349,M349,E350=0,M349+L350*$B$24+0.5*K350*$B$24^2)</f>
        <v>0.34692040596445178</v>
      </c>
      <c r="N350" s="17" cm="1">
        <f t="array" ref="N350">_xlfn.IFS(E350&lt;&gt;0,M350*COS($B$7),M350=M349,N349,E350=0,M350*COS($B$7))</f>
        <v>0.24530977158945386</v>
      </c>
      <c r="O350" s="9"/>
    </row>
    <row r="351" spans="4:15" x14ac:dyDescent="0.15">
      <c r="D351" s="15">
        <f>D350+'Control Panel'!$B$28</f>
        <v>3.4899999999999973E-2</v>
      </c>
      <c r="E351" s="16">
        <f t="shared" si="35"/>
        <v>0</v>
      </c>
      <c r="F351" s="62">
        <f t="shared" si="36"/>
        <v>0.03</v>
      </c>
      <c r="G351" s="122">
        <f t="shared" si="37"/>
        <v>101300</v>
      </c>
      <c r="H351" s="62">
        <f t="shared" si="38"/>
        <v>0</v>
      </c>
      <c r="I351" s="62">
        <f t="shared" si="39"/>
        <v>0</v>
      </c>
      <c r="J351" s="62">
        <f t="shared" si="40"/>
        <v>0</v>
      </c>
      <c r="K351" s="62">
        <f t="shared" si="41"/>
        <v>8822.8811229709918</v>
      </c>
      <c r="L351" s="16" cm="1">
        <f t="array" ref="L351">_xlfn.IFS(E351&lt;&gt;0,L350+K351*$B$24,E351=E350,L350,E351=0,L350+K350*$B$24)</f>
        <v>53.033141400952459</v>
      </c>
      <c r="M351" s="17" cm="1">
        <f t="array" ref="M351">_xlfn.IFS(L351&lt;&gt;L350,M350+L351*$B$24+0.5*K351*$B$24^2,L351=L350,M350,E351=0,M350+L351*$B$24+0.5*K351*$B$24^2)</f>
        <v>0.34692040596445178</v>
      </c>
      <c r="N351" s="17" cm="1">
        <f t="array" ref="N351">_xlfn.IFS(E351&lt;&gt;0,M351*COS($B$7),M351=M350,N350,E351=0,M351*COS($B$7))</f>
        <v>0.24530977158945386</v>
      </c>
      <c r="O351" s="9"/>
    </row>
    <row r="352" spans="4:15" x14ac:dyDescent="0.15">
      <c r="D352" s="15">
        <f>D351+'Control Panel'!$B$28</f>
        <v>3.4999999999999976E-2</v>
      </c>
      <c r="E352" s="16">
        <f t="shared" si="35"/>
        <v>0</v>
      </c>
      <c r="F352" s="62">
        <f t="shared" si="36"/>
        <v>0.03</v>
      </c>
      <c r="G352" s="122">
        <f t="shared" si="37"/>
        <v>101300</v>
      </c>
      <c r="H352" s="62">
        <f t="shared" si="38"/>
        <v>0</v>
      </c>
      <c r="I352" s="62">
        <f t="shared" si="39"/>
        <v>0</v>
      </c>
      <c r="J352" s="62">
        <f t="shared" si="40"/>
        <v>0</v>
      </c>
      <c r="K352" s="62">
        <f t="shared" si="41"/>
        <v>8822.8811229709918</v>
      </c>
      <c r="L352" s="16" cm="1">
        <f t="array" ref="L352">_xlfn.IFS(E352&lt;&gt;0,L351+K352*$B$24,E352=E351,L351,E352=0,L351+K351*$B$24)</f>
        <v>53.033141400952459</v>
      </c>
      <c r="M352" s="17" cm="1">
        <f t="array" ref="M352">_xlfn.IFS(L352&lt;&gt;L351,M351+L352*$B$24+0.5*K352*$B$24^2,L352=L351,M351,E352=0,M351+L352*$B$24+0.5*K352*$B$24^2)</f>
        <v>0.34692040596445178</v>
      </c>
      <c r="N352" s="17" cm="1">
        <f t="array" ref="N352">_xlfn.IFS(E352&lt;&gt;0,M352*COS($B$7),M352=M351,N351,E352=0,M352*COS($B$7))</f>
        <v>0.24530977158945386</v>
      </c>
      <c r="O352" s="9"/>
    </row>
    <row r="353" spans="4:15" x14ac:dyDescent="0.15">
      <c r="D353" s="15">
        <f>D352+'Control Panel'!$B$28</f>
        <v>3.5099999999999978E-2</v>
      </c>
      <c r="E353" s="16">
        <f t="shared" si="35"/>
        <v>0</v>
      </c>
      <c r="F353" s="62">
        <f t="shared" si="36"/>
        <v>0.03</v>
      </c>
      <c r="G353" s="122">
        <f t="shared" si="37"/>
        <v>101300</v>
      </c>
      <c r="H353" s="62">
        <f t="shared" si="38"/>
        <v>0</v>
      </c>
      <c r="I353" s="62">
        <f t="shared" si="39"/>
        <v>0</v>
      </c>
      <c r="J353" s="62">
        <f t="shared" si="40"/>
        <v>0</v>
      </c>
      <c r="K353" s="62">
        <f t="shared" si="41"/>
        <v>8822.8811229709918</v>
      </c>
      <c r="L353" s="16" cm="1">
        <f t="array" ref="L353">_xlfn.IFS(E353&lt;&gt;0,L352+K353*$B$24,E353=E352,L352,E353=0,L352+K352*$B$24)</f>
        <v>53.033141400952459</v>
      </c>
      <c r="M353" s="17" cm="1">
        <f t="array" ref="M353">_xlfn.IFS(L353&lt;&gt;L352,M352+L353*$B$24+0.5*K353*$B$24^2,L353=L352,M352,E353=0,M352+L353*$B$24+0.5*K353*$B$24^2)</f>
        <v>0.34692040596445178</v>
      </c>
      <c r="N353" s="17" cm="1">
        <f t="array" ref="N353">_xlfn.IFS(E353&lt;&gt;0,M353*COS($B$7),M353=M352,N352,E353=0,M353*COS($B$7))</f>
        <v>0.24530977158945386</v>
      </c>
      <c r="O353" s="9"/>
    </row>
    <row r="354" spans="4:15" x14ac:dyDescent="0.15">
      <c r="D354" s="15">
        <f>D353+'Control Panel'!$B$28</f>
        <v>3.5199999999999981E-2</v>
      </c>
      <c r="E354" s="16">
        <f t="shared" si="35"/>
        <v>0</v>
      </c>
      <c r="F354" s="62">
        <f t="shared" si="36"/>
        <v>0.03</v>
      </c>
      <c r="G354" s="122">
        <f t="shared" si="37"/>
        <v>101300</v>
      </c>
      <c r="H354" s="62">
        <f t="shared" si="38"/>
        <v>0</v>
      </c>
      <c r="I354" s="62">
        <f t="shared" si="39"/>
        <v>0</v>
      </c>
      <c r="J354" s="62">
        <f t="shared" si="40"/>
        <v>0</v>
      </c>
      <c r="K354" s="62">
        <f t="shared" si="41"/>
        <v>8822.8811229709918</v>
      </c>
      <c r="L354" s="16" cm="1">
        <f t="array" ref="L354">_xlfn.IFS(E354&lt;&gt;0,L353+K354*$B$24,E354=E353,L353,E354=0,L353+K353*$B$24)</f>
        <v>53.033141400952459</v>
      </c>
      <c r="M354" s="17" cm="1">
        <f t="array" ref="M354">_xlfn.IFS(L354&lt;&gt;L353,M353+L354*$B$24+0.5*K354*$B$24^2,L354=L353,M353,E354=0,M353+L354*$B$24+0.5*K354*$B$24^2)</f>
        <v>0.34692040596445178</v>
      </c>
      <c r="N354" s="17" cm="1">
        <f t="array" ref="N354">_xlfn.IFS(E354&lt;&gt;0,M354*COS($B$7),M354=M353,N353,E354=0,M354*COS($B$7))</f>
        <v>0.24530977158945386</v>
      </c>
      <c r="O354" s="9"/>
    </row>
    <row r="355" spans="4:15" x14ac:dyDescent="0.15">
      <c r="D355" s="15">
        <f>D354+'Control Panel'!$B$28</f>
        <v>3.5299999999999984E-2</v>
      </c>
      <c r="E355" s="16">
        <f t="shared" si="35"/>
        <v>0</v>
      </c>
      <c r="F355" s="62">
        <f t="shared" si="36"/>
        <v>0.03</v>
      </c>
      <c r="G355" s="122">
        <f t="shared" si="37"/>
        <v>101300</v>
      </c>
      <c r="H355" s="62">
        <f t="shared" si="38"/>
        <v>0</v>
      </c>
      <c r="I355" s="62">
        <f t="shared" si="39"/>
        <v>0</v>
      </c>
      <c r="J355" s="62">
        <f t="shared" si="40"/>
        <v>0</v>
      </c>
      <c r="K355" s="62">
        <f t="shared" si="41"/>
        <v>8822.8811229709918</v>
      </c>
      <c r="L355" s="16" cm="1">
        <f t="array" ref="L355">_xlfn.IFS(E355&lt;&gt;0,L354+K355*$B$24,E355=E354,L354,E355=0,L354+K354*$B$24)</f>
        <v>53.033141400952459</v>
      </c>
      <c r="M355" s="17" cm="1">
        <f t="array" ref="M355">_xlfn.IFS(L355&lt;&gt;L354,M354+L355*$B$24+0.5*K355*$B$24^2,L355=L354,M354,E355=0,M354+L355*$B$24+0.5*K355*$B$24^2)</f>
        <v>0.34692040596445178</v>
      </c>
      <c r="N355" s="17" cm="1">
        <f t="array" ref="N355">_xlfn.IFS(E355&lt;&gt;0,M355*COS($B$7),M355=M354,N354,E355=0,M355*COS($B$7))</f>
        <v>0.24530977158945386</v>
      </c>
      <c r="O355" s="9"/>
    </row>
    <row r="356" spans="4:15" x14ac:dyDescent="0.15">
      <c r="D356" s="15">
        <f>D355+'Control Panel'!$B$28</f>
        <v>3.5399999999999987E-2</v>
      </c>
      <c r="E356" s="16">
        <f t="shared" si="35"/>
        <v>0</v>
      </c>
      <c r="F356" s="62">
        <f t="shared" si="36"/>
        <v>0.03</v>
      </c>
      <c r="G356" s="122">
        <f t="shared" si="37"/>
        <v>101300</v>
      </c>
      <c r="H356" s="62">
        <f t="shared" si="38"/>
        <v>0</v>
      </c>
      <c r="I356" s="62">
        <f t="shared" si="39"/>
        <v>0</v>
      </c>
      <c r="J356" s="62">
        <f t="shared" si="40"/>
        <v>0</v>
      </c>
      <c r="K356" s="62">
        <f t="shared" si="41"/>
        <v>8822.8811229709918</v>
      </c>
      <c r="L356" s="16" cm="1">
        <f t="array" ref="L356">_xlfn.IFS(E356&lt;&gt;0,L355+K356*$B$24,E356=E355,L355,E356=0,L355+K355*$B$24)</f>
        <v>53.033141400952459</v>
      </c>
      <c r="M356" s="17" cm="1">
        <f t="array" ref="M356">_xlfn.IFS(L356&lt;&gt;L355,M355+L356*$B$24+0.5*K356*$B$24^2,L356=L355,M355,E356=0,M355+L356*$B$24+0.5*K356*$B$24^2)</f>
        <v>0.34692040596445178</v>
      </c>
      <c r="N356" s="17" cm="1">
        <f t="array" ref="N356">_xlfn.IFS(E356&lt;&gt;0,M356*COS($B$7),M356=M355,N355,E356=0,M356*COS($B$7))</f>
        <v>0.24530977158945386</v>
      </c>
      <c r="O356" s="9"/>
    </row>
    <row r="357" spans="4:15" x14ac:dyDescent="0.15">
      <c r="D357" s="15">
        <f>D356+'Control Panel'!$B$28</f>
        <v>3.549999999999999E-2</v>
      </c>
      <c r="E357" s="16">
        <f t="shared" si="35"/>
        <v>0</v>
      </c>
      <c r="F357" s="62">
        <f t="shared" si="36"/>
        <v>0.03</v>
      </c>
      <c r="G357" s="122">
        <f t="shared" si="37"/>
        <v>101300</v>
      </c>
      <c r="H357" s="62">
        <f t="shared" si="38"/>
        <v>0</v>
      </c>
      <c r="I357" s="62">
        <f t="shared" si="39"/>
        <v>0</v>
      </c>
      <c r="J357" s="62">
        <f t="shared" si="40"/>
        <v>0</v>
      </c>
      <c r="K357" s="62">
        <f t="shared" si="41"/>
        <v>8822.8811229709918</v>
      </c>
      <c r="L357" s="16" cm="1">
        <f t="array" ref="L357">_xlfn.IFS(E357&lt;&gt;0,L356+K357*$B$24,E357=E356,L356,E357=0,L356+K356*$B$24)</f>
        <v>53.033141400952459</v>
      </c>
      <c r="M357" s="17" cm="1">
        <f t="array" ref="M357">_xlfn.IFS(L357&lt;&gt;L356,M356+L357*$B$24+0.5*K357*$B$24^2,L357=L356,M356,E357=0,M356+L357*$B$24+0.5*K357*$B$24^2)</f>
        <v>0.34692040596445178</v>
      </c>
      <c r="N357" s="17" cm="1">
        <f t="array" ref="N357">_xlfn.IFS(E357&lt;&gt;0,M357*COS($B$7),M357=M356,N356,E357=0,M357*COS($B$7))</f>
        <v>0.24530977158945386</v>
      </c>
      <c r="O357" s="9"/>
    </row>
    <row r="358" spans="4:15" x14ac:dyDescent="0.15">
      <c r="D358" s="15">
        <f>D357+'Control Panel'!$B$28</f>
        <v>3.5599999999999993E-2</v>
      </c>
      <c r="E358" s="16">
        <f t="shared" si="35"/>
        <v>0</v>
      </c>
      <c r="F358" s="62">
        <f t="shared" si="36"/>
        <v>0.03</v>
      </c>
      <c r="G358" s="122">
        <f t="shared" si="37"/>
        <v>101300</v>
      </c>
      <c r="H358" s="62">
        <f t="shared" si="38"/>
        <v>0</v>
      </c>
      <c r="I358" s="62">
        <f t="shared" si="39"/>
        <v>0</v>
      </c>
      <c r="J358" s="62">
        <f t="shared" si="40"/>
        <v>0</v>
      </c>
      <c r="K358" s="62">
        <f t="shared" si="41"/>
        <v>8822.8811229709918</v>
      </c>
      <c r="L358" s="16" cm="1">
        <f t="array" ref="L358">_xlfn.IFS(E358&lt;&gt;0,L357+K358*$B$24,E358=E357,L357,E358=0,L357+K357*$B$24)</f>
        <v>53.033141400952459</v>
      </c>
      <c r="M358" s="17" cm="1">
        <f t="array" ref="M358">_xlfn.IFS(L358&lt;&gt;L357,M357+L358*$B$24+0.5*K358*$B$24^2,L358=L357,M357,E358=0,M357+L358*$B$24+0.5*K358*$B$24^2)</f>
        <v>0.34692040596445178</v>
      </c>
      <c r="N358" s="17" cm="1">
        <f t="array" ref="N358">_xlfn.IFS(E358&lt;&gt;0,M358*COS($B$7),M358=M357,N357,E358=0,M358*COS($B$7))</f>
        <v>0.24530977158945386</v>
      </c>
      <c r="O358" s="9"/>
    </row>
    <row r="359" spans="4:15" x14ac:dyDescent="0.15">
      <c r="D359" s="15">
        <f>D358+'Control Panel'!$B$28</f>
        <v>3.5699999999999996E-2</v>
      </c>
      <c r="E359" s="16">
        <f t="shared" si="35"/>
        <v>0</v>
      </c>
      <c r="F359" s="62">
        <f t="shared" si="36"/>
        <v>0.03</v>
      </c>
      <c r="G359" s="122">
        <f t="shared" si="37"/>
        <v>101300</v>
      </c>
      <c r="H359" s="62">
        <f t="shared" si="38"/>
        <v>0</v>
      </c>
      <c r="I359" s="62">
        <f t="shared" si="39"/>
        <v>0</v>
      </c>
      <c r="J359" s="62">
        <f t="shared" si="40"/>
        <v>0</v>
      </c>
      <c r="K359" s="62">
        <f t="shared" si="41"/>
        <v>8822.8811229709918</v>
      </c>
      <c r="L359" s="16" cm="1">
        <f t="array" ref="L359">_xlfn.IFS(E359&lt;&gt;0,L358+K359*$B$24,E359=E358,L358,E359=0,L358+K358*$B$24)</f>
        <v>53.033141400952459</v>
      </c>
      <c r="M359" s="17" cm="1">
        <f t="array" ref="M359">_xlfn.IFS(L359&lt;&gt;L358,M358+L359*$B$24+0.5*K359*$B$24^2,L359=L358,M358,E359=0,M358+L359*$B$24+0.5*K359*$B$24^2)</f>
        <v>0.34692040596445178</v>
      </c>
      <c r="N359" s="17" cm="1">
        <f t="array" ref="N359">_xlfn.IFS(E359&lt;&gt;0,M359*COS($B$7),M359=M358,N358,E359=0,M359*COS($B$7))</f>
        <v>0.24530977158945386</v>
      </c>
      <c r="O359" s="9"/>
    </row>
    <row r="360" spans="4:15" x14ac:dyDescent="0.15">
      <c r="D360" s="15">
        <f>D359+'Control Panel'!$B$28</f>
        <v>3.5799999999999998E-2</v>
      </c>
      <c r="E360" s="16">
        <f t="shared" si="35"/>
        <v>0</v>
      </c>
      <c r="F360" s="62">
        <f t="shared" si="36"/>
        <v>0.03</v>
      </c>
      <c r="G360" s="122">
        <f t="shared" si="37"/>
        <v>101300</v>
      </c>
      <c r="H360" s="62">
        <f t="shared" si="38"/>
        <v>0</v>
      </c>
      <c r="I360" s="62">
        <f t="shared" si="39"/>
        <v>0</v>
      </c>
      <c r="J360" s="62">
        <f t="shared" si="40"/>
        <v>0</v>
      </c>
      <c r="K360" s="62">
        <f t="shared" si="41"/>
        <v>8822.8811229709918</v>
      </c>
      <c r="L360" s="16" cm="1">
        <f t="array" ref="L360">_xlfn.IFS(E360&lt;&gt;0,L359+K360*$B$24,E360=E359,L359,E360=0,L359+K359*$B$24)</f>
        <v>53.033141400952459</v>
      </c>
      <c r="M360" s="17" cm="1">
        <f t="array" ref="M360">_xlfn.IFS(L360&lt;&gt;L359,M359+L360*$B$24+0.5*K360*$B$24^2,L360=L359,M359,E360=0,M359+L360*$B$24+0.5*K360*$B$24^2)</f>
        <v>0.34692040596445178</v>
      </c>
      <c r="N360" s="17" cm="1">
        <f t="array" ref="N360">_xlfn.IFS(E360&lt;&gt;0,M360*COS($B$7),M360=M359,N359,E360=0,M360*COS($B$7))</f>
        <v>0.24530977158945386</v>
      </c>
      <c r="O360" s="9"/>
    </row>
    <row r="361" spans="4:15" x14ac:dyDescent="0.15">
      <c r="D361" s="15">
        <f>D360+'Control Panel'!$B$28</f>
        <v>3.5900000000000001E-2</v>
      </c>
      <c r="E361" s="16">
        <f t="shared" si="35"/>
        <v>0</v>
      </c>
      <c r="F361" s="62">
        <f t="shared" si="36"/>
        <v>0.03</v>
      </c>
      <c r="G361" s="122">
        <f t="shared" si="37"/>
        <v>101300</v>
      </c>
      <c r="H361" s="62">
        <f t="shared" si="38"/>
        <v>0</v>
      </c>
      <c r="I361" s="62">
        <f t="shared" si="39"/>
        <v>0</v>
      </c>
      <c r="J361" s="62">
        <f t="shared" si="40"/>
        <v>0</v>
      </c>
      <c r="K361" s="62">
        <f t="shared" si="41"/>
        <v>8822.8811229709918</v>
      </c>
      <c r="L361" s="16" cm="1">
        <f t="array" ref="L361">_xlfn.IFS(E361&lt;&gt;0,L360+K361*$B$24,E361=E360,L360,E361=0,L360+K360*$B$24)</f>
        <v>53.033141400952459</v>
      </c>
      <c r="M361" s="17" cm="1">
        <f t="array" ref="M361">_xlfn.IFS(L361&lt;&gt;L360,M360+L361*$B$24+0.5*K361*$B$24^2,L361=L360,M360,E361=0,M360+L361*$B$24+0.5*K361*$B$24^2)</f>
        <v>0.34692040596445178</v>
      </c>
      <c r="N361" s="17" cm="1">
        <f t="array" ref="N361">_xlfn.IFS(E361&lt;&gt;0,M361*COS($B$7),M361=M360,N360,E361=0,M361*COS($B$7))</f>
        <v>0.24530977158945386</v>
      </c>
      <c r="O361" s="9"/>
    </row>
    <row r="362" spans="4:15" x14ac:dyDescent="0.15">
      <c r="D362" s="15">
        <f>D361+'Control Panel'!$B$28</f>
        <v>3.6000000000000004E-2</v>
      </c>
      <c r="E362" s="16">
        <f t="shared" si="35"/>
        <v>0</v>
      </c>
      <c r="F362" s="62">
        <f t="shared" si="36"/>
        <v>0.03</v>
      </c>
      <c r="G362" s="122">
        <f t="shared" si="37"/>
        <v>101300</v>
      </c>
      <c r="H362" s="62">
        <f t="shared" si="38"/>
        <v>0</v>
      </c>
      <c r="I362" s="62">
        <f t="shared" si="39"/>
        <v>0</v>
      </c>
      <c r="J362" s="62">
        <f t="shared" si="40"/>
        <v>0</v>
      </c>
      <c r="K362" s="62">
        <f t="shared" si="41"/>
        <v>8822.8811229709918</v>
      </c>
      <c r="L362" s="16" cm="1">
        <f t="array" ref="L362">_xlfn.IFS(E362&lt;&gt;0,L361+K362*$B$24,E362=E361,L361,E362=0,L361+K361*$B$24)</f>
        <v>53.033141400952459</v>
      </c>
      <c r="M362" s="17" cm="1">
        <f t="array" ref="M362">_xlfn.IFS(L362&lt;&gt;L361,M361+L362*$B$24+0.5*K362*$B$24^2,L362=L361,M361,E362=0,M361+L362*$B$24+0.5*K362*$B$24^2)</f>
        <v>0.34692040596445178</v>
      </c>
      <c r="N362" s="17" cm="1">
        <f t="array" ref="N362">_xlfn.IFS(E362&lt;&gt;0,M362*COS($B$7),M362=M361,N361,E362=0,M362*COS($B$7))</f>
        <v>0.24530977158945386</v>
      </c>
      <c r="O362" s="9"/>
    </row>
    <row r="363" spans="4:15" x14ac:dyDescent="0.15">
      <c r="D363" s="15">
        <f>D362+'Control Panel'!$B$28</f>
        <v>3.6100000000000007E-2</v>
      </c>
      <c r="E363" s="16">
        <f t="shared" si="35"/>
        <v>0</v>
      </c>
      <c r="F363" s="62">
        <f t="shared" si="36"/>
        <v>0.03</v>
      </c>
      <c r="G363" s="122">
        <f t="shared" si="37"/>
        <v>101300</v>
      </c>
      <c r="H363" s="62">
        <f t="shared" si="38"/>
        <v>0</v>
      </c>
      <c r="I363" s="62">
        <f t="shared" si="39"/>
        <v>0</v>
      </c>
      <c r="J363" s="62">
        <f t="shared" si="40"/>
        <v>0</v>
      </c>
      <c r="K363" s="62">
        <f t="shared" si="41"/>
        <v>8822.8811229709918</v>
      </c>
      <c r="L363" s="16" cm="1">
        <f t="array" ref="L363">_xlfn.IFS(E363&lt;&gt;0,L362+K363*$B$24,E363=E362,L362,E363=0,L362+K362*$B$24)</f>
        <v>53.033141400952459</v>
      </c>
      <c r="M363" s="17" cm="1">
        <f t="array" ref="M363">_xlfn.IFS(L363&lt;&gt;L362,M362+L363*$B$24+0.5*K363*$B$24^2,L363=L362,M362,E363=0,M362+L363*$B$24+0.5*K363*$B$24^2)</f>
        <v>0.34692040596445178</v>
      </c>
      <c r="N363" s="17" cm="1">
        <f t="array" ref="N363">_xlfn.IFS(E363&lt;&gt;0,M363*COS($B$7),M363=M362,N362,E363=0,M363*COS($B$7))</f>
        <v>0.24530977158945386</v>
      </c>
      <c r="O363" s="9"/>
    </row>
    <row r="364" spans="4:15" x14ac:dyDescent="0.15">
      <c r="D364" s="15">
        <f>D363+'Control Panel'!$B$28</f>
        <v>3.620000000000001E-2</v>
      </c>
      <c r="E364" s="16">
        <f t="shared" si="35"/>
        <v>0</v>
      </c>
      <c r="F364" s="62">
        <f t="shared" si="36"/>
        <v>0.03</v>
      </c>
      <c r="G364" s="122">
        <f t="shared" si="37"/>
        <v>101300</v>
      </c>
      <c r="H364" s="62">
        <f t="shared" si="38"/>
        <v>0</v>
      </c>
      <c r="I364" s="62">
        <f t="shared" si="39"/>
        <v>0</v>
      </c>
      <c r="J364" s="62">
        <f t="shared" si="40"/>
        <v>0</v>
      </c>
      <c r="K364" s="62">
        <f t="shared" si="41"/>
        <v>8822.8811229709918</v>
      </c>
      <c r="L364" s="16" cm="1">
        <f t="array" ref="L364">_xlfn.IFS(E364&lt;&gt;0,L363+K364*$B$24,E364=E363,L363,E364=0,L363+K363*$B$24)</f>
        <v>53.033141400952459</v>
      </c>
      <c r="M364" s="17" cm="1">
        <f t="array" ref="M364">_xlfn.IFS(L364&lt;&gt;L363,M363+L364*$B$24+0.5*K364*$B$24^2,L364=L363,M363,E364=0,M363+L364*$B$24+0.5*K364*$B$24^2)</f>
        <v>0.34692040596445178</v>
      </c>
      <c r="N364" s="17" cm="1">
        <f t="array" ref="N364">_xlfn.IFS(E364&lt;&gt;0,M364*COS($B$7),M364=M363,N363,E364=0,M364*COS($B$7))</f>
        <v>0.24530977158945386</v>
      </c>
      <c r="O364" s="9"/>
    </row>
    <row r="365" spans="4:15" x14ac:dyDescent="0.15">
      <c r="D365" s="15">
        <f>D364+'Control Panel'!$B$28</f>
        <v>3.6300000000000013E-2</v>
      </c>
      <c r="E365" s="16">
        <f t="shared" si="35"/>
        <v>0</v>
      </c>
      <c r="F365" s="62">
        <f t="shared" si="36"/>
        <v>0.03</v>
      </c>
      <c r="G365" s="122">
        <f t="shared" si="37"/>
        <v>101300</v>
      </c>
      <c r="H365" s="62">
        <f t="shared" si="38"/>
        <v>0</v>
      </c>
      <c r="I365" s="62">
        <f t="shared" si="39"/>
        <v>0</v>
      </c>
      <c r="J365" s="62">
        <f t="shared" si="40"/>
        <v>0</v>
      </c>
      <c r="K365" s="62">
        <f t="shared" si="41"/>
        <v>8822.8811229709918</v>
      </c>
      <c r="L365" s="16" cm="1">
        <f t="array" ref="L365">_xlfn.IFS(E365&lt;&gt;0,L364+K365*$B$24,E365=E364,L364,E365=0,L364+K364*$B$24)</f>
        <v>53.033141400952459</v>
      </c>
      <c r="M365" s="17" cm="1">
        <f t="array" ref="M365">_xlfn.IFS(L365&lt;&gt;L364,M364+L365*$B$24+0.5*K365*$B$24^2,L365=L364,M364,E365=0,M364+L365*$B$24+0.5*K365*$B$24^2)</f>
        <v>0.34692040596445178</v>
      </c>
      <c r="N365" s="17" cm="1">
        <f t="array" ref="N365">_xlfn.IFS(E365&lt;&gt;0,M365*COS($B$7),M365=M364,N364,E365=0,M365*COS($B$7))</f>
        <v>0.24530977158945386</v>
      </c>
      <c r="O365" s="9"/>
    </row>
    <row r="366" spans="4:15" x14ac:dyDescent="0.15">
      <c r="D366" s="15">
        <f>D365+'Control Panel'!$B$28</f>
        <v>3.6400000000000016E-2</v>
      </c>
      <c r="E366" s="16">
        <f t="shared" si="35"/>
        <v>0</v>
      </c>
      <c r="F366" s="62">
        <f t="shared" si="36"/>
        <v>0.03</v>
      </c>
      <c r="G366" s="122">
        <f t="shared" si="37"/>
        <v>101300</v>
      </c>
      <c r="H366" s="62">
        <f t="shared" si="38"/>
        <v>0</v>
      </c>
      <c r="I366" s="62">
        <f t="shared" si="39"/>
        <v>0</v>
      </c>
      <c r="J366" s="62">
        <f t="shared" si="40"/>
        <v>0</v>
      </c>
      <c r="K366" s="62">
        <f t="shared" si="41"/>
        <v>8822.8811229709918</v>
      </c>
      <c r="L366" s="16" cm="1">
        <f t="array" ref="L366">_xlfn.IFS(E366&lt;&gt;0,L365+K366*$B$24,E366=E365,L365,E366=0,L365+K365*$B$24)</f>
        <v>53.033141400952459</v>
      </c>
      <c r="M366" s="17" cm="1">
        <f t="array" ref="M366">_xlfn.IFS(L366&lt;&gt;L365,M365+L366*$B$24+0.5*K366*$B$24^2,L366=L365,M365,E366=0,M365+L366*$B$24+0.5*K366*$B$24^2)</f>
        <v>0.34692040596445178</v>
      </c>
      <c r="N366" s="17" cm="1">
        <f t="array" ref="N366">_xlfn.IFS(E366&lt;&gt;0,M366*COS($B$7),M366=M365,N365,E366=0,M366*COS($B$7))</f>
        <v>0.24530977158945386</v>
      </c>
      <c r="O366" s="9"/>
    </row>
    <row r="367" spans="4:15" x14ac:dyDescent="0.15">
      <c r="D367" s="15">
        <f>D366+'Control Panel'!$B$28</f>
        <v>3.6500000000000019E-2</v>
      </c>
      <c r="E367" s="16">
        <f t="shared" si="35"/>
        <v>0</v>
      </c>
      <c r="F367" s="62">
        <f t="shared" si="36"/>
        <v>0.03</v>
      </c>
      <c r="G367" s="122">
        <f t="shared" si="37"/>
        <v>101300</v>
      </c>
      <c r="H367" s="62">
        <f t="shared" si="38"/>
        <v>0</v>
      </c>
      <c r="I367" s="62">
        <f t="shared" si="39"/>
        <v>0</v>
      </c>
      <c r="J367" s="62">
        <f t="shared" si="40"/>
        <v>0</v>
      </c>
      <c r="K367" s="62">
        <f t="shared" si="41"/>
        <v>8822.8811229709918</v>
      </c>
      <c r="L367" s="16" cm="1">
        <f t="array" ref="L367">_xlfn.IFS(E367&lt;&gt;0,L366+K367*$B$24,E367=E366,L366,E367=0,L366+K366*$B$24)</f>
        <v>53.033141400952459</v>
      </c>
      <c r="M367" s="17" cm="1">
        <f t="array" ref="M367">_xlfn.IFS(L367&lt;&gt;L366,M366+L367*$B$24+0.5*K367*$B$24^2,L367=L366,M366,E367=0,M366+L367*$B$24+0.5*K367*$B$24^2)</f>
        <v>0.34692040596445178</v>
      </c>
      <c r="N367" s="17" cm="1">
        <f t="array" ref="N367">_xlfn.IFS(E367&lt;&gt;0,M367*COS($B$7),M367=M366,N366,E367=0,M367*COS($B$7))</f>
        <v>0.24530977158945386</v>
      </c>
      <c r="O367" s="9"/>
    </row>
    <row r="368" spans="4:15" x14ac:dyDescent="0.15">
      <c r="D368" s="15">
        <f>D367+'Control Panel'!$B$28</f>
        <v>3.6600000000000021E-2</v>
      </c>
      <c r="E368" s="16">
        <f t="shared" si="35"/>
        <v>0</v>
      </c>
      <c r="F368" s="62">
        <f t="shared" si="36"/>
        <v>0.03</v>
      </c>
      <c r="G368" s="122">
        <f t="shared" si="37"/>
        <v>101300</v>
      </c>
      <c r="H368" s="62">
        <f t="shared" si="38"/>
        <v>0</v>
      </c>
      <c r="I368" s="62">
        <f t="shared" si="39"/>
        <v>0</v>
      </c>
      <c r="J368" s="62">
        <f t="shared" si="40"/>
        <v>0</v>
      </c>
      <c r="K368" s="62">
        <f t="shared" si="41"/>
        <v>8822.8811229709918</v>
      </c>
      <c r="L368" s="16" cm="1">
        <f t="array" ref="L368">_xlfn.IFS(E368&lt;&gt;0,L367+K368*$B$24,E368=E367,L367,E368=0,L367+K367*$B$24)</f>
        <v>53.033141400952459</v>
      </c>
      <c r="M368" s="17" cm="1">
        <f t="array" ref="M368">_xlfn.IFS(L368&lt;&gt;L367,M367+L368*$B$24+0.5*K368*$B$24^2,L368=L367,M367,E368=0,M367+L368*$B$24+0.5*K368*$B$24^2)</f>
        <v>0.34692040596445178</v>
      </c>
      <c r="N368" s="17" cm="1">
        <f t="array" ref="N368">_xlfn.IFS(E368&lt;&gt;0,M368*COS($B$7),M368=M367,N367,E368=0,M368*COS($B$7))</f>
        <v>0.24530977158945386</v>
      </c>
      <c r="O368" s="9"/>
    </row>
    <row r="369" spans="4:15" x14ac:dyDescent="0.15">
      <c r="D369" s="15">
        <f>D368+'Control Panel'!$B$28</f>
        <v>3.6700000000000024E-2</v>
      </c>
      <c r="E369" s="16">
        <f t="shared" si="35"/>
        <v>0</v>
      </c>
      <c r="F369" s="62">
        <f t="shared" si="36"/>
        <v>0.03</v>
      </c>
      <c r="G369" s="122">
        <f t="shared" si="37"/>
        <v>101300</v>
      </c>
      <c r="H369" s="62">
        <f t="shared" si="38"/>
        <v>0</v>
      </c>
      <c r="I369" s="62">
        <f t="shared" si="39"/>
        <v>0</v>
      </c>
      <c r="J369" s="62">
        <f t="shared" si="40"/>
        <v>0</v>
      </c>
      <c r="K369" s="62">
        <f t="shared" si="41"/>
        <v>8822.8811229709918</v>
      </c>
      <c r="L369" s="16" cm="1">
        <f t="array" ref="L369">_xlfn.IFS(E369&lt;&gt;0,L368+K369*$B$24,E369=E368,L368,E369=0,L368+K368*$B$24)</f>
        <v>53.033141400952459</v>
      </c>
      <c r="M369" s="17" cm="1">
        <f t="array" ref="M369">_xlfn.IFS(L369&lt;&gt;L368,M368+L369*$B$24+0.5*K369*$B$24^2,L369=L368,M368,E369=0,M368+L369*$B$24+0.5*K369*$B$24^2)</f>
        <v>0.34692040596445178</v>
      </c>
      <c r="N369" s="17" cm="1">
        <f t="array" ref="N369">_xlfn.IFS(E369&lt;&gt;0,M369*COS($B$7),M369=M368,N368,E369=0,M369*COS($B$7))</f>
        <v>0.24530977158945386</v>
      </c>
      <c r="O369" s="9"/>
    </row>
    <row r="370" spans="4:15" x14ac:dyDescent="0.15">
      <c r="D370" s="15">
        <f>D369+'Control Panel'!$B$28</f>
        <v>3.6800000000000027E-2</v>
      </c>
      <c r="E370" s="16">
        <f t="shared" si="35"/>
        <v>0</v>
      </c>
      <c r="F370" s="62">
        <f t="shared" si="36"/>
        <v>0.03</v>
      </c>
      <c r="G370" s="122">
        <f t="shared" si="37"/>
        <v>101300</v>
      </c>
      <c r="H370" s="62">
        <f t="shared" si="38"/>
        <v>0</v>
      </c>
      <c r="I370" s="62">
        <f t="shared" si="39"/>
        <v>0</v>
      </c>
      <c r="J370" s="62">
        <f t="shared" si="40"/>
        <v>0</v>
      </c>
      <c r="K370" s="62">
        <f t="shared" si="41"/>
        <v>8822.8811229709918</v>
      </c>
      <c r="L370" s="16" cm="1">
        <f t="array" ref="L370">_xlfn.IFS(E370&lt;&gt;0,L369+K370*$B$24,E370=E369,L369,E370=0,L369+K369*$B$24)</f>
        <v>53.033141400952459</v>
      </c>
      <c r="M370" s="17" cm="1">
        <f t="array" ref="M370">_xlfn.IFS(L370&lt;&gt;L369,M369+L370*$B$24+0.5*K370*$B$24^2,L370=L369,M369,E370=0,M369+L370*$B$24+0.5*K370*$B$24^2)</f>
        <v>0.34692040596445178</v>
      </c>
      <c r="N370" s="17" cm="1">
        <f t="array" ref="N370">_xlfn.IFS(E370&lt;&gt;0,M370*COS($B$7),M370=M369,N369,E370=0,M370*COS($B$7))</f>
        <v>0.24530977158945386</v>
      </c>
      <c r="O370" s="9"/>
    </row>
    <row r="371" spans="4:15" x14ac:dyDescent="0.15">
      <c r="D371" s="15">
        <f>D370+'Control Panel'!$B$28</f>
        <v>3.690000000000003E-2</v>
      </c>
      <c r="E371" s="16">
        <f t="shared" si="35"/>
        <v>0</v>
      </c>
      <c r="F371" s="62">
        <f t="shared" si="36"/>
        <v>0.03</v>
      </c>
      <c r="G371" s="122">
        <f t="shared" si="37"/>
        <v>101300</v>
      </c>
      <c r="H371" s="62">
        <f t="shared" si="38"/>
        <v>0</v>
      </c>
      <c r="I371" s="62">
        <f t="shared" si="39"/>
        <v>0</v>
      </c>
      <c r="J371" s="62">
        <f t="shared" si="40"/>
        <v>0</v>
      </c>
      <c r="K371" s="62">
        <f t="shared" si="41"/>
        <v>8822.8811229709918</v>
      </c>
      <c r="L371" s="16" cm="1">
        <f t="array" ref="L371">_xlfn.IFS(E371&lt;&gt;0,L370+K371*$B$24,E371=E370,L370,E371=0,L370+K370*$B$24)</f>
        <v>53.033141400952459</v>
      </c>
      <c r="M371" s="17" cm="1">
        <f t="array" ref="M371">_xlfn.IFS(L371&lt;&gt;L370,M370+L371*$B$24+0.5*K371*$B$24^2,L371=L370,M370,E371=0,M370+L371*$B$24+0.5*K371*$B$24^2)</f>
        <v>0.34692040596445178</v>
      </c>
      <c r="N371" s="17" cm="1">
        <f t="array" ref="N371">_xlfn.IFS(E371&lt;&gt;0,M371*COS($B$7),M371=M370,N370,E371=0,M371*COS($B$7))</f>
        <v>0.24530977158945386</v>
      </c>
      <c r="O371" s="9"/>
    </row>
    <row r="372" spans="4:15" x14ac:dyDescent="0.15">
      <c r="D372" s="15">
        <f>D371+'Control Panel'!$B$28</f>
        <v>3.7000000000000033E-2</v>
      </c>
      <c r="E372" s="16">
        <f t="shared" si="35"/>
        <v>0</v>
      </c>
      <c r="F372" s="62">
        <f t="shared" si="36"/>
        <v>0.03</v>
      </c>
      <c r="G372" s="122">
        <f t="shared" si="37"/>
        <v>101300</v>
      </c>
      <c r="H372" s="62">
        <f t="shared" si="38"/>
        <v>0</v>
      </c>
      <c r="I372" s="62">
        <f t="shared" si="39"/>
        <v>0</v>
      </c>
      <c r="J372" s="62">
        <f t="shared" si="40"/>
        <v>0</v>
      </c>
      <c r="K372" s="62">
        <f t="shared" si="41"/>
        <v>8822.8811229709918</v>
      </c>
      <c r="L372" s="16" cm="1">
        <f t="array" ref="L372">_xlfn.IFS(E372&lt;&gt;0,L371+K372*$B$24,E372=E371,L371,E372=0,L371+K371*$B$24)</f>
        <v>53.033141400952459</v>
      </c>
      <c r="M372" s="17" cm="1">
        <f t="array" ref="M372">_xlfn.IFS(L372&lt;&gt;L371,M371+L372*$B$24+0.5*K372*$B$24^2,L372=L371,M371,E372=0,M371+L372*$B$24+0.5*K372*$B$24^2)</f>
        <v>0.34692040596445178</v>
      </c>
      <c r="N372" s="17" cm="1">
        <f t="array" ref="N372">_xlfn.IFS(E372&lt;&gt;0,M372*COS($B$7),M372=M371,N371,E372=0,M372*COS($B$7))</f>
        <v>0.24530977158945386</v>
      </c>
      <c r="O372" s="9"/>
    </row>
    <row r="373" spans="4:15" x14ac:dyDescent="0.15">
      <c r="D373" s="15">
        <f>D372+'Control Panel'!$B$28</f>
        <v>3.7100000000000036E-2</v>
      </c>
      <c r="E373" s="16">
        <f t="shared" si="35"/>
        <v>0</v>
      </c>
      <c r="F373" s="62">
        <f t="shared" si="36"/>
        <v>0.03</v>
      </c>
      <c r="G373" s="122">
        <f t="shared" si="37"/>
        <v>101300</v>
      </c>
      <c r="H373" s="62">
        <f t="shared" si="38"/>
        <v>0</v>
      </c>
      <c r="I373" s="62">
        <f t="shared" si="39"/>
        <v>0</v>
      </c>
      <c r="J373" s="62">
        <f t="shared" si="40"/>
        <v>0</v>
      </c>
      <c r="K373" s="62">
        <f t="shared" si="41"/>
        <v>8822.8811229709918</v>
      </c>
      <c r="L373" s="16" cm="1">
        <f t="array" ref="L373">_xlfn.IFS(E373&lt;&gt;0,L372+K373*$B$24,E373=E372,L372,E373=0,L372+K372*$B$24)</f>
        <v>53.033141400952459</v>
      </c>
      <c r="M373" s="17" cm="1">
        <f t="array" ref="M373">_xlfn.IFS(L373&lt;&gt;L372,M372+L373*$B$24+0.5*K373*$B$24^2,L373=L372,M372,E373=0,M372+L373*$B$24+0.5*K373*$B$24^2)</f>
        <v>0.34692040596445178</v>
      </c>
      <c r="N373" s="17" cm="1">
        <f t="array" ref="N373">_xlfn.IFS(E373&lt;&gt;0,M373*COS($B$7),M373=M372,N372,E373=0,M373*COS($B$7))</f>
        <v>0.24530977158945386</v>
      </c>
      <c r="O373" s="9"/>
    </row>
    <row r="374" spans="4:15" x14ac:dyDescent="0.15">
      <c r="D374" s="15">
        <f>D373+'Control Panel'!$B$28</f>
        <v>3.7200000000000039E-2</v>
      </c>
      <c r="E374" s="16">
        <f t="shared" si="35"/>
        <v>0</v>
      </c>
      <c r="F374" s="62">
        <f t="shared" si="36"/>
        <v>0.03</v>
      </c>
      <c r="G374" s="122">
        <f t="shared" si="37"/>
        <v>101300</v>
      </c>
      <c r="H374" s="62">
        <f t="shared" si="38"/>
        <v>0</v>
      </c>
      <c r="I374" s="62">
        <f t="shared" si="39"/>
        <v>0</v>
      </c>
      <c r="J374" s="62">
        <f t="shared" si="40"/>
        <v>0</v>
      </c>
      <c r="K374" s="62">
        <f t="shared" si="41"/>
        <v>8822.8811229709918</v>
      </c>
      <c r="L374" s="16" cm="1">
        <f t="array" ref="L374">_xlfn.IFS(E374&lt;&gt;0,L373+K374*$B$24,E374=E373,L373,E374=0,L373+K373*$B$24)</f>
        <v>53.033141400952459</v>
      </c>
      <c r="M374" s="17" cm="1">
        <f t="array" ref="M374">_xlfn.IFS(L374&lt;&gt;L373,M373+L374*$B$24+0.5*K374*$B$24^2,L374=L373,M373,E374=0,M373+L374*$B$24+0.5*K374*$B$24^2)</f>
        <v>0.34692040596445178</v>
      </c>
      <c r="N374" s="17" cm="1">
        <f t="array" ref="N374">_xlfn.IFS(E374&lt;&gt;0,M374*COS($B$7),M374=M373,N373,E374=0,M374*COS($B$7))</f>
        <v>0.24530977158945386</v>
      </c>
      <c r="O374" s="9"/>
    </row>
    <row r="375" spans="4:15" x14ac:dyDescent="0.15">
      <c r="D375" s="15">
        <f>D374+'Control Panel'!$B$28</f>
        <v>3.7300000000000041E-2</v>
      </c>
      <c r="E375" s="16">
        <f t="shared" si="35"/>
        <v>0</v>
      </c>
      <c r="F375" s="62">
        <f t="shared" si="36"/>
        <v>0.03</v>
      </c>
      <c r="G375" s="122">
        <f t="shared" si="37"/>
        <v>101300</v>
      </c>
      <c r="H375" s="62">
        <f t="shared" si="38"/>
        <v>0</v>
      </c>
      <c r="I375" s="62">
        <f t="shared" si="39"/>
        <v>0</v>
      </c>
      <c r="J375" s="62">
        <f t="shared" si="40"/>
        <v>0</v>
      </c>
      <c r="K375" s="62">
        <f t="shared" si="41"/>
        <v>8822.8811229709918</v>
      </c>
      <c r="L375" s="16" cm="1">
        <f t="array" ref="L375">_xlfn.IFS(E375&lt;&gt;0,L374+K375*$B$24,E375=E374,L374,E375=0,L374+K374*$B$24)</f>
        <v>53.033141400952459</v>
      </c>
      <c r="M375" s="17" cm="1">
        <f t="array" ref="M375">_xlfn.IFS(L375&lt;&gt;L374,M374+L375*$B$24+0.5*K375*$B$24^2,L375=L374,M374,E375=0,M374+L375*$B$24+0.5*K375*$B$24^2)</f>
        <v>0.34692040596445178</v>
      </c>
      <c r="N375" s="17" cm="1">
        <f t="array" ref="N375">_xlfn.IFS(E375&lt;&gt;0,M375*COS($B$7),M375=M374,N374,E375=0,M375*COS($B$7))</f>
        <v>0.24530977158945386</v>
      </c>
      <c r="O375" s="9"/>
    </row>
    <row r="376" spans="4:15" x14ac:dyDescent="0.15">
      <c r="D376" s="15">
        <f>D375+'Control Panel'!$B$28</f>
        <v>3.7400000000000044E-2</v>
      </c>
      <c r="E376" s="16">
        <f t="shared" si="35"/>
        <v>0</v>
      </c>
      <c r="F376" s="62">
        <f t="shared" si="36"/>
        <v>0.03</v>
      </c>
      <c r="G376" s="122">
        <f t="shared" si="37"/>
        <v>101300</v>
      </c>
      <c r="H376" s="62">
        <f t="shared" si="38"/>
        <v>0</v>
      </c>
      <c r="I376" s="62">
        <f t="shared" si="39"/>
        <v>0</v>
      </c>
      <c r="J376" s="62">
        <f t="shared" si="40"/>
        <v>0</v>
      </c>
      <c r="K376" s="62">
        <f t="shared" si="41"/>
        <v>8822.8811229709918</v>
      </c>
      <c r="L376" s="16" cm="1">
        <f t="array" ref="L376">_xlfn.IFS(E376&lt;&gt;0,L375+K376*$B$24,E376=E375,L375,E376=0,L375+K375*$B$24)</f>
        <v>53.033141400952459</v>
      </c>
      <c r="M376" s="17" cm="1">
        <f t="array" ref="M376">_xlfn.IFS(L376&lt;&gt;L375,M375+L376*$B$24+0.5*K376*$B$24^2,L376=L375,M375,E376=0,M375+L376*$B$24+0.5*K376*$B$24^2)</f>
        <v>0.34692040596445178</v>
      </c>
      <c r="N376" s="17" cm="1">
        <f t="array" ref="N376">_xlfn.IFS(E376&lt;&gt;0,M376*COS($B$7),M376=M375,N375,E376=0,M376*COS($B$7))</f>
        <v>0.24530977158945386</v>
      </c>
      <c r="O376" s="9"/>
    </row>
    <row r="377" spans="4:15" x14ac:dyDescent="0.15">
      <c r="D377" s="15">
        <f>D376+'Control Panel'!$B$28</f>
        <v>3.7500000000000047E-2</v>
      </c>
      <c r="E377" s="16">
        <f t="shared" si="35"/>
        <v>0</v>
      </c>
      <c r="F377" s="62">
        <f t="shared" si="36"/>
        <v>0.03</v>
      </c>
      <c r="G377" s="122">
        <f t="shared" si="37"/>
        <v>101300</v>
      </c>
      <c r="H377" s="62">
        <f t="shared" si="38"/>
        <v>0</v>
      </c>
      <c r="I377" s="62">
        <f t="shared" si="39"/>
        <v>0</v>
      </c>
      <c r="J377" s="62">
        <f t="shared" si="40"/>
        <v>0</v>
      </c>
      <c r="K377" s="62">
        <f t="shared" si="41"/>
        <v>8822.8811229709918</v>
      </c>
      <c r="L377" s="16" cm="1">
        <f t="array" ref="L377">_xlfn.IFS(E377&lt;&gt;0,L376+K377*$B$24,E377=E376,L376,E377=0,L376+K376*$B$24)</f>
        <v>53.033141400952459</v>
      </c>
      <c r="M377" s="17" cm="1">
        <f t="array" ref="M377">_xlfn.IFS(L377&lt;&gt;L376,M376+L377*$B$24+0.5*K377*$B$24^2,L377=L376,M376,E377=0,M376+L377*$B$24+0.5*K377*$B$24^2)</f>
        <v>0.34692040596445178</v>
      </c>
      <c r="N377" s="17" cm="1">
        <f t="array" ref="N377">_xlfn.IFS(E377&lt;&gt;0,M377*COS($B$7),M377=M376,N376,E377=0,M377*COS($B$7))</f>
        <v>0.24530977158945386</v>
      </c>
      <c r="O377" s="9"/>
    </row>
    <row r="378" spans="4:15" x14ac:dyDescent="0.15">
      <c r="D378" s="15">
        <f>D377+'Control Panel'!$B$28</f>
        <v>3.760000000000005E-2</v>
      </c>
      <c r="E378" s="16">
        <f t="shared" si="35"/>
        <v>0</v>
      </c>
      <c r="F378" s="62">
        <f t="shared" si="36"/>
        <v>0.03</v>
      </c>
      <c r="G378" s="122">
        <f t="shared" si="37"/>
        <v>101300</v>
      </c>
      <c r="H378" s="62">
        <f t="shared" si="38"/>
        <v>0</v>
      </c>
      <c r="I378" s="62">
        <f t="shared" si="39"/>
        <v>0</v>
      </c>
      <c r="J378" s="62">
        <f t="shared" si="40"/>
        <v>0</v>
      </c>
      <c r="K378" s="62">
        <f t="shared" si="41"/>
        <v>8822.8811229709918</v>
      </c>
      <c r="L378" s="16" cm="1">
        <f t="array" ref="L378">_xlfn.IFS(E378&lt;&gt;0,L377+K378*$B$24,E378=E377,L377,E378=0,L377+K377*$B$24)</f>
        <v>53.033141400952459</v>
      </c>
      <c r="M378" s="17" cm="1">
        <f t="array" ref="M378">_xlfn.IFS(L378&lt;&gt;L377,M377+L378*$B$24+0.5*K378*$B$24^2,L378=L377,M377,E378=0,M377+L378*$B$24+0.5*K378*$B$24^2)</f>
        <v>0.34692040596445178</v>
      </c>
      <c r="N378" s="17" cm="1">
        <f t="array" ref="N378">_xlfn.IFS(E378&lt;&gt;0,M378*COS($B$7),M378=M377,N377,E378=0,M378*COS($B$7))</f>
        <v>0.24530977158945386</v>
      </c>
      <c r="O378" s="9"/>
    </row>
    <row r="379" spans="4:15" x14ac:dyDescent="0.15">
      <c r="D379" s="15">
        <f>D378+'Control Panel'!$B$28</f>
        <v>3.7700000000000053E-2</v>
      </c>
      <c r="E379" s="16">
        <f t="shared" si="35"/>
        <v>0</v>
      </c>
      <c r="F379" s="62">
        <f t="shared" si="36"/>
        <v>0.03</v>
      </c>
      <c r="G379" s="122">
        <f t="shared" si="37"/>
        <v>101300</v>
      </c>
      <c r="H379" s="62">
        <f t="shared" si="38"/>
        <v>0</v>
      </c>
      <c r="I379" s="62">
        <f t="shared" si="39"/>
        <v>0</v>
      </c>
      <c r="J379" s="62">
        <f t="shared" si="40"/>
        <v>0</v>
      </c>
      <c r="K379" s="62">
        <f t="shared" si="41"/>
        <v>8822.8811229709918</v>
      </c>
      <c r="L379" s="16" cm="1">
        <f t="array" ref="L379">_xlfn.IFS(E379&lt;&gt;0,L378+K379*$B$24,E379=E378,L378,E379=0,L378+K378*$B$24)</f>
        <v>53.033141400952459</v>
      </c>
      <c r="M379" s="17" cm="1">
        <f t="array" ref="M379">_xlfn.IFS(L379&lt;&gt;L378,M378+L379*$B$24+0.5*K379*$B$24^2,L379=L378,M378,E379=0,M378+L379*$B$24+0.5*K379*$B$24^2)</f>
        <v>0.34692040596445178</v>
      </c>
      <c r="N379" s="17" cm="1">
        <f t="array" ref="N379">_xlfn.IFS(E379&lt;&gt;0,M379*COS($B$7),M379=M378,N378,E379=0,M379*COS($B$7))</f>
        <v>0.24530977158945386</v>
      </c>
      <c r="O379" s="9"/>
    </row>
    <row r="380" spans="4:15" x14ac:dyDescent="0.15">
      <c r="D380" s="15">
        <f>D379+'Control Panel'!$B$28</f>
        <v>3.7800000000000056E-2</v>
      </c>
      <c r="E380" s="16">
        <f t="shared" si="35"/>
        <v>0</v>
      </c>
      <c r="F380" s="62">
        <f t="shared" si="36"/>
        <v>0.03</v>
      </c>
      <c r="G380" s="122">
        <f t="shared" si="37"/>
        <v>101300</v>
      </c>
      <c r="H380" s="62">
        <f t="shared" si="38"/>
        <v>0</v>
      </c>
      <c r="I380" s="62">
        <f t="shared" si="39"/>
        <v>0</v>
      </c>
      <c r="J380" s="62">
        <f t="shared" si="40"/>
        <v>0</v>
      </c>
      <c r="K380" s="62">
        <f t="shared" si="41"/>
        <v>8822.8811229709918</v>
      </c>
      <c r="L380" s="16" cm="1">
        <f t="array" ref="L380">_xlfn.IFS(E380&lt;&gt;0,L379+K380*$B$24,E380=E379,L379,E380=0,L379+K379*$B$24)</f>
        <v>53.033141400952459</v>
      </c>
      <c r="M380" s="17" cm="1">
        <f t="array" ref="M380">_xlfn.IFS(L380&lt;&gt;L379,M379+L380*$B$24+0.5*K380*$B$24^2,L380=L379,M379,E380=0,M379+L380*$B$24+0.5*K380*$B$24^2)</f>
        <v>0.34692040596445178</v>
      </c>
      <c r="N380" s="17" cm="1">
        <f t="array" ref="N380">_xlfn.IFS(E380&lt;&gt;0,M380*COS($B$7),M380=M379,N379,E380=0,M380*COS($B$7))</f>
        <v>0.24530977158945386</v>
      </c>
      <c r="O380" s="9"/>
    </row>
    <row r="381" spans="4:15" x14ac:dyDescent="0.15">
      <c r="D381" s="15">
        <f>D380+'Control Panel'!$B$28</f>
        <v>3.7900000000000059E-2</v>
      </c>
      <c r="E381" s="16">
        <f t="shared" si="35"/>
        <v>0</v>
      </c>
      <c r="F381" s="62">
        <f t="shared" si="36"/>
        <v>0.03</v>
      </c>
      <c r="G381" s="122">
        <f t="shared" si="37"/>
        <v>101300</v>
      </c>
      <c r="H381" s="62">
        <f t="shared" si="38"/>
        <v>0</v>
      </c>
      <c r="I381" s="62">
        <f t="shared" si="39"/>
        <v>0</v>
      </c>
      <c r="J381" s="62">
        <f t="shared" si="40"/>
        <v>0</v>
      </c>
      <c r="K381" s="62">
        <f t="shared" si="41"/>
        <v>8822.8811229709918</v>
      </c>
      <c r="L381" s="16" cm="1">
        <f t="array" ref="L381">_xlfn.IFS(E381&lt;&gt;0,L380+K381*$B$24,E381=E380,L380,E381=0,L380+K380*$B$24)</f>
        <v>53.033141400952459</v>
      </c>
      <c r="M381" s="17" cm="1">
        <f t="array" ref="M381">_xlfn.IFS(L381&lt;&gt;L380,M380+L381*$B$24+0.5*K381*$B$24^2,L381=L380,M380,E381=0,M380+L381*$B$24+0.5*K381*$B$24^2)</f>
        <v>0.34692040596445178</v>
      </c>
      <c r="N381" s="17" cm="1">
        <f t="array" ref="N381">_xlfn.IFS(E381&lt;&gt;0,M381*COS($B$7),M381=M380,N380,E381=0,M381*COS($B$7))</f>
        <v>0.24530977158945386</v>
      </c>
      <c r="O381" s="9"/>
    </row>
    <row r="382" spans="4:15" x14ac:dyDescent="0.15">
      <c r="D382" s="15">
        <f>D381+'Control Panel'!$B$28</f>
        <v>3.8000000000000062E-2</v>
      </c>
      <c r="E382" s="16">
        <f t="shared" si="35"/>
        <v>0</v>
      </c>
      <c r="F382" s="62">
        <f t="shared" si="36"/>
        <v>0.03</v>
      </c>
      <c r="G382" s="122">
        <f t="shared" si="37"/>
        <v>101300</v>
      </c>
      <c r="H382" s="62">
        <f t="shared" si="38"/>
        <v>0</v>
      </c>
      <c r="I382" s="62">
        <f t="shared" si="39"/>
        <v>0</v>
      </c>
      <c r="J382" s="62">
        <f t="shared" si="40"/>
        <v>0</v>
      </c>
      <c r="K382" s="62">
        <f t="shared" si="41"/>
        <v>8822.8811229709918</v>
      </c>
      <c r="L382" s="16" cm="1">
        <f t="array" ref="L382">_xlfn.IFS(E382&lt;&gt;0,L381+K382*$B$24,E382=E381,L381,E382=0,L381+K381*$B$24)</f>
        <v>53.033141400952459</v>
      </c>
      <c r="M382" s="17" cm="1">
        <f t="array" ref="M382">_xlfn.IFS(L382&lt;&gt;L381,M381+L382*$B$24+0.5*K382*$B$24^2,L382=L381,M381,E382=0,M381+L382*$B$24+0.5*K382*$B$24^2)</f>
        <v>0.34692040596445178</v>
      </c>
      <c r="N382" s="17" cm="1">
        <f t="array" ref="N382">_xlfn.IFS(E382&lt;&gt;0,M382*COS($B$7),M382=M381,N381,E382=0,M382*COS($B$7))</f>
        <v>0.24530977158945386</v>
      </c>
      <c r="O382" s="9"/>
    </row>
    <row r="383" spans="4:15" x14ac:dyDescent="0.15">
      <c r="D383" s="15">
        <f>D382+'Control Panel'!$B$28</f>
        <v>3.8100000000000064E-2</v>
      </c>
      <c r="E383" s="16">
        <f t="shared" si="35"/>
        <v>0</v>
      </c>
      <c r="F383" s="62">
        <f t="shared" si="36"/>
        <v>0.03</v>
      </c>
      <c r="G383" s="122">
        <f t="shared" si="37"/>
        <v>101300</v>
      </c>
      <c r="H383" s="62">
        <f t="shared" si="38"/>
        <v>0</v>
      </c>
      <c r="I383" s="62">
        <f t="shared" si="39"/>
        <v>0</v>
      </c>
      <c r="J383" s="62">
        <f t="shared" si="40"/>
        <v>0</v>
      </c>
      <c r="K383" s="62">
        <f t="shared" si="41"/>
        <v>8822.8811229709918</v>
      </c>
      <c r="L383" s="16" cm="1">
        <f t="array" ref="L383">_xlfn.IFS(E383&lt;&gt;0,L382+K383*$B$24,E383=E382,L382,E383=0,L382+K382*$B$24)</f>
        <v>53.033141400952459</v>
      </c>
      <c r="M383" s="17" cm="1">
        <f t="array" ref="M383">_xlfn.IFS(L383&lt;&gt;L382,M382+L383*$B$24+0.5*K383*$B$24^2,L383=L382,M382,E383=0,M382+L383*$B$24+0.5*K383*$B$24^2)</f>
        <v>0.34692040596445178</v>
      </c>
      <c r="N383" s="17" cm="1">
        <f t="array" ref="N383">_xlfn.IFS(E383&lt;&gt;0,M383*COS($B$7),M383=M382,N382,E383=0,M383*COS($B$7))</f>
        <v>0.24530977158945386</v>
      </c>
      <c r="O383" s="9"/>
    </row>
    <row r="384" spans="4:15" x14ac:dyDescent="0.15">
      <c r="D384" s="15">
        <f>D383+'Control Panel'!$B$28</f>
        <v>3.8200000000000067E-2</v>
      </c>
      <c r="E384" s="16">
        <f t="shared" si="35"/>
        <v>0</v>
      </c>
      <c r="F384" s="62">
        <f t="shared" si="36"/>
        <v>0.03</v>
      </c>
      <c r="G384" s="122">
        <f t="shared" si="37"/>
        <v>101300</v>
      </c>
      <c r="H384" s="62">
        <f t="shared" si="38"/>
        <v>0</v>
      </c>
      <c r="I384" s="62">
        <f t="shared" si="39"/>
        <v>0</v>
      </c>
      <c r="J384" s="62">
        <f t="shared" si="40"/>
        <v>0</v>
      </c>
      <c r="K384" s="62">
        <f t="shared" si="41"/>
        <v>8822.8811229709918</v>
      </c>
      <c r="L384" s="16" cm="1">
        <f t="array" ref="L384">_xlfn.IFS(E384&lt;&gt;0,L383+K384*$B$24,E384=E383,L383,E384=0,L383+K383*$B$24)</f>
        <v>53.033141400952459</v>
      </c>
      <c r="M384" s="17" cm="1">
        <f t="array" ref="M384">_xlfn.IFS(L384&lt;&gt;L383,M383+L384*$B$24+0.5*K384*$B$24^2,L384=L383,M383,E384=0,M383+L384*$B$24+0.5*K384*$B$24^2)</f>
        <v>0.34692040596445178</v>
      </c>
      <c r="N384" s="17" cm="1">
        <f t="array" ref="N384">_xlfn.IFS(E384&lt;&gt;0,M384*COS($B$7),M384=M383,N383,E384=0,M384*COS($B$7))</f>
        <v>0.24530977158945386</v>
      </c>
      <c r="O384" s="9"/>
    </row>
    <row r="385" spans="4:15" x14ac:dyDescent="0.15">
      <c r="D385" s="15">
        <f>D384+'Control Panel'!$B$28</f>
        <v>3.830000000000007E-2</v>
      </c>
      <c r="E385" s="16">
        <f t="shared" si="35"/>
        <v>0</v>
      </c>
      <c r="F385" s="62">
        <f t="shared" si="36"/>
        <v>0.03</v>
      </c>
      <c r="G385" s="122">
        <f t="shared" si="37"/>
        <v>101300</v>
      </c>
      <c r="H385" s="62">
        <f t="shared" si="38"/>
        <v>0</v>
      </c>
      <c r="I385" s="62">
        <f t="shared" si="39"/>
        <v>0</v>
      </c>
      <c r="J385" s="62">
        <f t="shared" si="40"/>
        <v>0</v>
      </c>
      <c r="K385" s="62">
        <f t="shared" si="41"/>
        <v>8822.8811229709918</v>
      </c>
      <c r="L385" s="16" cm="1">
        <f t="array" ref="L385">_xlfn.IFS(E385&lt;&gt;0,L384+K385*$B$24,E385=E384,L384,E385=0,L384+K384*$B$24)</f>
        <v>53.033141400952459</v>
      </c>
      <c r="M385" s="17" cm="1">
        <f t="array" ref="M385">_xlfn.IFS(L385&lt;&gt;L384,M384+L385*$B$24+0.5*K385*$B$24^2,L385=L384,M384,E385=0,M384+L385*$B$24+0.5*K385*$B$24^2)</f>
        <v>0.34692040596445178</v>
      </c>
      <c r="N385" s="17" cm="1">
        <f t="array" ref="N385">_xlfn.IFS(E385&lt;&gt;0,M385*COS($B$7),M385=M384,N384,E385=0,M385*COS($B$7))</f>
        <v>0.24530977158945386</v>
      </c>
      <c r="O385" s="9"/>
    </row>
    <row r="386" spans="4:15" x14ac:dyDescent="0.15">
      <c r="D386" s="15">
        <f>D385+'Control Panel'!$B$28</f>
        <v>3.8400000000000073E-2</v>
      </c>
      <c r="E386" s="16">
        <f t="shared" si="35"/>
        <v>0</v>
      </c>
      <c r="F386" s="62">
        <f t="shared" si="36"/>
        <v>0.03</v>
      </c>
      <c r="G386" s="122">
        <f t="shared" si="37"/>
        <v>101300</v>
      </c>
      <c r="H386" s="62">
        <f t="shared" si="38"/>
        <v>0</v>
      </c>
      <c r="I386" s="62">
        <f t="shared" si="39"/>
        <v>0</v>
      </c>
      <c r="J386" s="62">
        <f t="shared" si="40"/>
        <v>0</v>
      </c>
      <c r="K386" s="62">
        <f t="shared" si="41"/>
        <v>8822.8811229709918</v>
      </c>
      <c r="L386" s="16" cm="1">
        <f t="array" ref="L386">_xlfn.IFS(E386&lt;&gt;0,L385+K386*$B$24,E386=E385,L385,E386=0,L385+K385*$B$24)</f>
        <v>53.033141400952459</v>
      </c>
      <c r="M386" s="17" cm="1">
        <f t="array" ref="M386">_xlfn.IFS(L386&lt;&gt;L385,M385+L386*$B$24+0.5*K386*$B$24^2,L386=L385,M385,E386=0,M385+L386*$B$24+0.5*K386*$B$24^2)</f>
        <v>0.34692040596445178</v>
      </c>
      <c r="N386" s="17" cm="1">
        <f t="array" ref="N386">_xlfn.IFS(E386&lt;&gt;0,M386*COS($B$7),M386=M385,N385,E386=0,M386*COS($B$7))</f>
        <v>0.24530977158945386</v>
      </c>
      <c r="O386" s="9"/>
    </row>
    <row r="387" spans="4:15" x14ac:dyDescent="0.15">
      <c r="D387" s="15">
        <f>D386+'Control Panel'!$B$28</f>
        <v>3.8500000000000076E-2</v>
      </c>
      <c r="E387" s="16">
        <f t="shared" si="35"/>
        <v>0</v>
      </c>
      <c r="F387" s="62">
        <f t="shared" si="36"/>
        <v>0.03</v>
      </c>
      <c r="G387" s="122">
        <f t="shared" si="37"/>
        <v>101300</v>
      </c>
      <c r="H387" s="62">
        <f t="shared" si="38"/>
        <v>0</v>
      </c>
      <c r="I387" s="62">
        <f t="shared" si="39"/>
        <v>0</v>
      </c>
      <c r="J387" s="62">
        <f t="shared" si="40"/>
        <v>0</v>
      </c>
      <c r="K387" s="62">
        <f t="shared" si="41"/>
        <v>8822.8811229709918</v>
      </c>
      <c r="L387" s="16" cm="1">
        <f t="array" ref="L387">_xlfn.IFS(E387&lt;&gt;0,L386+K387*$B$24,E387=E386,L386,E387=0,L386+K386*$B$24)</f>
        <v>53.033141400952459</v>
      </c>
      <c r="M387" s="17" cm="1">
        <f t="array" ref="M387">_xlfn.IFS(L387&lt;&gt;L386,M386+L387*$B$24+0.5*K387*$B$24^2,L387=L386,M386,E387=0,M386+L387*$B$24+0.5*K387*$B$24^2)</f>
        <v>0.34692040596445178</v>
      </c>
      <c r="N387" s="17" cm="1">
        <f t="array" ref="N387">_xlfn.IFS(E387&lt;&gt;0,M387*COS($B$7),M387=M386,N386,E387=0,M387*COS($B$7))</f>
        <v>0.24530977158945386</v>
      </c>
      <c r="O387" s="9"/>
    </row>
    <row r="388" spans="4:15" x14ac:dyDescent="0.15">
      <c r="D388" s="15">
        <f>D387+'Control Panel'!$B$28</f>
        <v>3.8600000000000079E-2</v>
      </c>
      <c r="E388" s="16">
        <f t="shared" ref="E388:E451" si="42">IF(E387&gt;J387*$B$24,E387-J387*$B$24,0)</f>
        <v>0</v>
      </c>
      <c r="F388" s="62">
        <f t="shared" ref="F388:F451" si="43">E388+$B$6</f>
        <v>0.03</v>
      </c>
      <c r="G388" s="122">
        <f t="shared" ref="G388:G451" si="44">IF(E388&lt;&gt;0,$B$10*($B$9/($B$9+($E$2/$B$21-E388/$B$21)))^$B$22,$B$20)</f>
        <v>101300</v>
      </c>
      <c r="H388" s="62">
        <f t="shared" ref="H388:H451" si="45">IF(E388&lt;&gt;0,H387-J387*$B$24/$B$21,0)</f>
        <v>0</v>
      </c>
      <c r="I388" s="62">
        <f t="shared" ref="I388:I451" si="46">IF(E388&lt;&gt;0,-SQRT(2*(G388-$B$20)/$B$21),0)</f>
        <v>0</v>
      </c>
      <c r="J388" s="62">
        <f t="shared" ref="J388:J451" si="47">IF(E388&lt;&gt;0,PI()*$B$23^2*$B$21*(-I388),0)</f>
        <v>0</v>
      </c>
      <c r="K388" s="62">
        <f t="shared" ref="K388:K451" si="48">IF(E388&lt;&gt;0,(-$B$19*L387^2-J388*I388)/F388,K387)</f>
        <v>8822.8811229709918</v>
      </c>
      <c r="L388" s="16" cm="1">
        <f t="array" ref="L388">_xlfn.IFS(E388&lt;&gt;0,L387+K388*$B$24,E388=E387,L387,E388=0,L387+K387*$B$24)</f>
        <v>53.033141400952459</v>
      </c>
      <c r="M388" s="17" cm="1">
        <f t="array" ref="M388">_xlfn.IFS(L388&lt;&gt;L387,M387+L388*$B$24+0.5*K388*$B$24^2,L388=L387,M387,E388=0,M387+L388*$B$24+0.5*K388*$B$24^2)</f>
        <v>0.34692040596445178</v>
      </c>
      <c r="N388" s="17" cm="1">
        <f t="array" ref="N388">_xlfn.IFS(E388&lt;&gt;0,M388*COS($B$7),M388=M387,N387,E388=0,M388*COS($B$7))</f>
        <v>0.24530977158945386</v>
      </c>
      <c r="O388" s="9"/>
    </row>
    <row r="389" spans="4:15" x14ac:dyDescent="0.15">
      <c r="D389" s="15">
        <f>D388+'Control Panel'!$B$28</f>
        <v>3.8700000000000082E-2</v>
      </c>
      <c r="E389" s="16">
        <f t="shared" si="42"/>
        <v>0</v>
      </c>
      <c r="F389" s="62">
        <f t="shared" si="43"/>
        <v>0.03</v>
      </c>
      <c r="G389" s="122">
        <f t="shared" si="44"/>
        <v>101300</v>
      </c>
      <c r="H389" s="62">
        <f t="shared" si="45"/>
        <v>0</v>
      </c>
      <c r="I389" s="62">
        <f t="shared" si="46"/>
        <v>0</v>
      </c>
      <c r="J389" s="62">
        <f t="shared" si="47"/>
        <v>0</v>
      </c>
      <c r="K389" s="62">
        <f t="shared" si="48"/>
        <v>8822.8811229709918</v>
      </c>
      <c r="L389" s="16" cm="1">
        <f t="array" ref="L389">_xlfn.IFS(E389&lt;&gt;0,L388+K389*$B$24,E389=E388,L388,E389=0,L388+K388*$B$24)</f>
        <v>53.033141400952459</v>
      </c>
      <c r="M389" s="17" cm="1">
        <f t="array" ref="M389">_xlfn.IFS(L389&lt;&gt;L388,M388+L389*$B$24+0.5*K389*$B$24^2,L389=L388,M388,E389=0,M388+L389*$B$24+0.5*K389*$B$24^2)</f>
        <v>0.34692040596445178</v>
      </c>
      <c r="N389" s="17" cm="1">
        <f t="array" ref="N389">_xlfn.IFS(E389&lt;&gt;0,M389*COS($B$7),M389=M388,N388,E389=0,M389*COS($B$7))</f>
        <v>0.24530977158945386</v>
      </c>
      <c r="O389" s="9"/>
    </row>
    <row r="390" spans="4:15" x14ac:dyDescent="0.15">
      <c r="D390" s="15">
        <f>D389+'Control Panel'!$B$28</f>
        <v>3.8800000000000084E-2</v>
      </c>
      <c r="E390" s="16">
        <f t="shared" si="42"/>
        <v>0</v>
      </c>
      <c r="F390" s="62">
        <f t="shared" si="43"/>
        <v>0.03</v>
      </c>
      <c r="G390" s="122">
        <f t="shared" si="44"/>
        <v>101300</v>
      </c>
      <c r="H390" s="62">
        <f t="shared" si="45"/>
        <v>0</v>
      </c>
      <c r="I390" s="62">
        <f t="shared" si="46"/>
        <v>0</v>
      </c>
      <c r="J390" s="62">
        <f t="shared" si="47"/>
        <v>0</v>
      </c>
      <c r="K390" s="62">
        <f t="shared" si="48"/>
        <v>8822.8811229709918</v>
      </c>
      <c r="L390" s="16" cm="1">
        <f t="array" ref="L390">_xlfn.IFS(E390&lt;&gt;0,L389+K390*$B$24,E390=E389,L389,E390=0,L389+K389*$B$24)</f>
        <v>53.033141400952459</v>
      </c>
      <c r="M390" s="17" cm="1">
        <f t="array" ref="M390">_xlfn.IFS(L390&lt;&gt;L389,M389+L390*$B$24+0.5*K390*$B$24^2,L390=L389,M389,E390=0,M389+L390*$B$24+0.5*K390*$B$24^2)</f>
        <v>0.34692040596445178</v>
      </c>
      <c r="N390" s="17" cm="1">
        <f t="array" ref="N390">_xlfn.IFS(E390&lt;&gt;0,M390*COS($B$7),M390=M389,N389,E390=0,M390*COS($B$7))</f>
        <v>0.24530977158945386</v>
      </c>
      <c r="O390" s="9"/>
    </row>
    <row r="391" spans="4:15" x14ac:dyDescent="0.15">
      <c r="D391" s="15">
        <f>D390+'Control Panel'!$B$28</f>
        <v>3.8900000000000087E-2</v>
      </c>
      <c r="E391" s="16">
        <f t="shared" si="42"/>
        <v>0</v>
      </c>
      <c r="F391" s="62">
        <f t="shared" si="43"/>
        <v>0.03</v>
      </c>
      <c r="G391" s="122">
        <f t="shared" si="44"/>
        <v>101300</v>
      </c>
      <c r="H391" s="62">
        <f t="shared" si="45"/>
        <v>0</v>
      </c>
      <c r="I391" s="62">
        <f t="shared" si="46"/>
        <v>0</v>
      </c>
      <c r="J391" s="62">
        <f t="shared" si="47"/>
        <v>0</v>
      </c>
      <c r="K391" s="62">
        <f t="shared" si="48"/>
        <v>8822.8811229709918</v>
      </c>
      <c r="L391" s="16" cm="1">
        <f t="array" ref="L391">_xlfn.IFS(E391&lt;&gt;0,L390+K391*$B$24,E391=E390,L390,E391=0,L390+K390*$B$24)</f>
        <v>53.033141400952459</v>
      </c>
      <c r="M391" s="17" cm="1">
        <f t="array" ref="M391">_xlfn.IFS(L391&lt;&gt;L390,M390+L391*$B$24+0.5*K391*$B$24^2,L391=L390,M390,E391=0,M390+L391*$B$24+0.5*K391*$B$24^2)</f>
        <v>0.34692040596445178</v>
      </c>
      <c r="N391" s="17" cm="1">
        <f t="array" ref="N391">_xlfn.IFS(E391&lt;&gt;0,M391*COS($B$7),M391=M390,N390,E391=0,M391*COS($B$7))</f>
        <v>0.24530977158945386</v>
      </c>
      <c r="O391" s="9"/>
    </row>
    <row r="392" spans="4:15" x14ac:dyDescent="0.15">
      <c r="D392" s="15">
        <f>D391+'Control Panel'!$B$28</f>
        <v>3.900000000000009E-2</v>
      </c>
      <c r="E392" s="16">
        <f t="shared" si="42"/>
        <v>0</v>
      </c>
      <c r="F392" s="62">
        <f t="shared" si="43"/>
        <v>0.03</v>
      </c>
      <c r="G392" s="122">
        <f t="shared" si="44"/>
        <v>101300</v>
      </c>
      <c r="H392" s="62">
        <f t="shared" si="45"/>
        <v>0</v>
      </c>
      <c r="I392" s="62">
        <f t="shared" si="46"/>
        <v>0</v>
      </c>
      <c r="J392" s="62">
        <f t="shared" si="47"/>
        <v>0</v>
      </c>
      <c r="K392" s="62">
        <f t="shared" si="48"/>
        <v>8822.8811229709918</v>
      </c>
      <c r="L392" s="16" cm="1">
        <f t="array" ref="L392">_xlfn.IFS(E392&lt;&gt;0,L391+K392*$B$24,E392=E391,L391,E392=0,L391+K391*$B$24)</f>
        <v>53.033141400952459</v>
      </c>
      <c r="M392" s="17" cm="1">
        <f t="array" ref="M392">_xlfn.IFS(L392&lt;&gt;L391,M391+L392*$B$24+0.5*K392*$B$24^2,L392=L391,M391,E392=0,M391+L392*$B$24+0.5*K392*$B$24^2)</f>
        <v>0.34692040596445178</v>
      </c>
      <c r="N392" s="17" cm="1">
        <f t="array" ref="N392">_xlfn.IFS(E392&lt;&gt;0,M392*COS($B$7),M392=M391,N391,E392=0,M392*COS($B$7))</f>
        <v>0.24530977158945386</v>
      </c>
      <c r="O392" s="9"/>
    </row>
    <row r="393" spans="4:15" x14ac:dyDescent="0.15">
      <c r="D393" s="15">
        <f>D392+'Control Panel'!$B$28</f>
        <v>3.9100000000000093E-2</v>
      </c>
      <c r="E393" s="16">
        <f t="shared" si="42"/>
        <v>0</v>
      </c>
      <c r="F393" s="62">
        <f t="shared" si="43"/>
        <v>0.03</v>
      </c>
      <c r="G393" s="122">
        <f t="shared" si="44"/>
        <v>101300</v>
      </c>
      <c r="H393" s="62">
        <f t="shared" si="45"/>
        <v>0</v>
      </c>
      <c r="I393" s="62">
        <f t="shared" si="46"/>
        <v>0</v>
      </c>
      <c r="J393" s="62">
        <f t="shared" si="47"/>
        <v>0</v>
      </c>
      <c r="K393" s="62">
        <f t="shared" si="48"/>
        <v>8822.8811229709918</v>
      </c>
      <c r="L393" s="16" cm="1">
        <f t="array" ref="L393">_xlfn.IFS(E393&lt;&gt;0,L392+K393*$B$24,E393=E392,L392,E393=0,L392+K392*$B$24)</f>
        <v>53.033141400952459</v>
      </c>
      <c r="M393" s="17" cm="1">
        <f t="array" ref="M393">_xlfn.IFS(L393&lt;&gt;L392,M392+L393*$B$24+0.5*K393*$B$24^2,L393=L392,M392,E393=0,M392+L393*$B$24+0.5*K393*$B$24^2)</f>
        <v>0.34692040596445178</v>
      </c>
      <c r="N393" s="17" cm="1">
        <f t="array" ref="N393">_xlfn.IFS(E393&lt;&gt;0,M393*COS($B$7),M393=M392,N392,E393=0,M393*COS($B$7))</f>
        <v>0.24530977158945386</v>
      </c>
      <c r="O393" s="9"/>
    </row>
    <row r="394" spans="4:15" x14ac:dyDescent="0.15">
      <c r="D394" s="15">
        <f>D393+'Control Panel'!$B$28</f>
        <v>3.9200000000000096E-2</v>
      </c>
      <c r="E394" s="16">
        <f t="shared" si="42"/>
        <v>0</v>
      </c>
      <c r="F394" s="62">
        <f t="shared" si="43"/>
        <v>0.03</v>
      </c>
      <c r="G394" s="122">
        <f t="shared" si="44"/>
        <v>101300</v>
      </c>
      <c r="H394" s="62">
        <f t="shared" si="45"/>
        <v>0</v>
      </c>
      <c r="I394" s="62">
        <f t="shared" si="46"/>
        <v>0</v>
      </c>
      <c r="J394" s="62">
        <f t="shared" si="47"/>
        <v>0</v>
      </c>
      <c r="K394" s="62">
        <f t="shared" si="48"/>
        <v>8822.8811229709918</v>
      </c>
      <c r="L394" s="16" cm="1">
        <f t="array" ref="L394">_xlfn.IFS(E394&lt;&gt;0,L393+K394*$B$24,E394=E393,L393,E394=0,L393+K393*$B$24)</f>
        <v>53.033141400952459</v>
      </c>
      <c r="M394" s="17" cm="1">
        <f t="array" ref="M394">_xlfn.IFS(L394&lt;&gt;L393,M393+L394*$B$24+0.5*K394*$B$24^2,L394=L393,M393,E394=0,M393+L394*$B$24+0.5*K394*$B$24^2)</f>
        <v>0.34692040596445178</v>
      </c>
      <c r="N394" s="17" cm="1">
        <f t="array" ref="N394">_xlfn.IFS(E394&lt;&gt;0,M394*COS($B$7),M394=M393,N393,E394=0,M394*COS($B$7))</f>
        <v>0.24530977158945386</v>
      </c>
      <c r="O394" s="9"/>
    </row>
    <row r="395" spans="4:15" x14ac:dyDescent="0.15">
      <c r="D395" s="15">
        <f>D394+'Control Panel'!$B$28</f>
        <v>3.9300000000000099E-2</v>
      </c>
      <c r="E395" s="16">
        <f t="shared" si="42"/>
        <v>0</v>
      </c>
      <c r="F395" s="62">
        <f t="shared" si="43"/>
        <v>0.03</v>
      </c>
      <c r="G395" s="122">
        <f t="shared" si="44"/>
        <v>101300</v>
      </c>
      <c r="H395" s="62">
        <f t="shared" si="45"/>
        <v>0</v>
      </c>
      <c r="I395" s="62">
        <f t="shared" si="46"/>
        <v>0</v>
      </c>
      <c r="J395" s="62">
        <f t="shared" si="47"/>
        <v>0</v>
      </c>
      <c r="K395" s="62">
        <f t="shared" si="48"/>
        <v>8822.8811229709918</v>
      </c>
      <c r="L395" s="16" cm="1">
        <f t="array" ref="L395">_xlfn.IFS(E395&lt;&gt;0,L394+K395*$B$24,E395=E394,L394,E395=0,L394+K394*$B$24)</f>
        <v>53.033141400952459</v>
      </c>
      <c r="M395" s="17" cm="1">
        <f t="array" ref="M395">_xlfn.IFS(L395&lt;&gt;L394,M394+L395*$B$24+0.5*K395*$B$24^2,L395=L394,M394,E395=0,M394+L395*$B$24+0.5*K395*$B$24^2)</f>
        <v>0.34692040596445178</v>
      </c>
      <c r="N395" s="17" cm="1">
        <f t="array" ref="N395">_xlfn.IFS(E395&lt;&gt;0,M395*COS($B$7),M395=M394,N394,E395=0,M395*COS($B$7))</f>
        <v>0.24530977158945386</v>
      </c>
      <c r="O395" s="9"/>
    </row>
    <row r="396" spans="4:15" x14ac:dyDescent="0.15">
      <c r="D396" s="15">
        <f>D395+'Control Panel'!$B$28</f>
        <v>3.9400000000000102E-2</v>
      </c>
      <c r="E396" s="16">
        <f t="shared" si="42"/>
        <v>0</v>
      </c>
      <c r="F396" s="62">
        <f t="shared" si="43"/>
        <v>0.03</v>
      </c>
      <c r="G396" s="122">
        <f t="shared" si="44"/>
        <v>101300</v>
      </c>
      <c r="H396" s="62">
        <f t="shared" si="45"/>
        <v>0</v>
      </c>
      <c r="I396" s="62">
        <f t="shared" si="46"/>
        <v>0</v>
      </c>
      <c r="J396" s="62">
        <f t="shared" si="47"/>
        <v>0</v>
      </c>
      <c r="K396" s="62">
        <f t="shared" si="48"/>
        <v>8822.8811229709918</v>
      </c>
      <c r="L396" s="16" cm="1">
        <f t="array" ref="L396">_xlfn.IFS(E396&lt;&gt;0,L395+K396*$B$24,E396=E395,L395,E396=0,L395+K395*$B$24)</f>
        <v>53.033141400952459</v>
      </c>
      <c r="M396" s="17" cm="1">
        <f t="array" ref="M396">_xlfn.IFS(L396&lt;&gt;L395,M395+L396*$B$24+0.5*K396*$B$24^2,L396=L395,M395,E396=0,M395+L396*$B$24+0.5*K396*$B$24^2)</f>
        <v>0.34692040596445178</v>
      </c>
      <c r="N396" s="17" cm="1">
        <f t="array" ref="N396">_xlfn.IFS(E396&lt;&gt;0,M396*COS($B$7),M396=M395,N395,E396=0,M396*COS($B$7))</f>
        <v>0.24530977158945386</v>
      </c>
      <c r="O396" s="9"/>
    </row>
    <row r="397" spans="4:15" x14ac:dyDescent="0.15">
      <c r="D397" s="15">
        <f>D396+'Control Panel'!$B$28</f>
        <v>3.9500000000000104E-2</v>
      </c>
      <c r="E397" s="16">
        <f t="shared" si="42"/>
        <v>0</v>
      </c>
      <c r="F397" s="62">
        <f t="shared" si="43"/>
        <v>0.03</v>
      </c>
      <c r="G397" s="122">
        <f t="shared" si="44"/>
        <v>101300</v>
      </c>
      <c r="H397" s="62">
        <f t="shared" si="45"/>
        <v>0</v>
      </c>
      <c r="I397" s="62">
        <f t="shared" si="46"/>
        <v>0</v>
      </c>
      <c r="J397" s="62">
        <f t="shared" si="47"/>
        <v>0</v>
      </c>
      <c r="K397" s="62">
        <f t="shared" si="48"/>
        <v>8822.8811229709918</v>
      </c>
      <c r="L397" s="16" cm="1">
        <f t="array" ref="L397">_xlfn.IFS(E397&lt;&gt;0,L396+K397*$B$24,E397=E396,L396,E397=0,L396+K396*$B$24)</f>
        <v>53.033141400952459</v>
      </c>
      <c r="M397" s="17" cm="1">
        <f t="array" ref="M397">_xlfn.IFS(L397&lt;&gt;L396,M396+L397*$B$24+0.5*K397*$B$24^2,L397=L396,M396,E397=0,M396+L397*$B$24+0.5*K397*$B$24^2)</f>
        <v>0.34692040596445178</v>
      </c>
      <c r="N397" s="17" cm="1">
        <f t="array" ref="N397">_xlfn.IFS(E397&lt;&gt;0,M397*COS($B$7),M397=M396,N396,E397=0,M397*COS($B$7))</f>
        <v>0.24530977158945386</v>
      </c>
      <c r="O397" s="9"/>
    </row>
    <row r="398" spans="4:15" x14ac:dyDescent="0.15">
      <c r="D398" s="15">
        <f>D397+'Control Panel'!$B$28</f>
        <v>3.9600000000000107E-2</v>
      </c>
      <c r="E398" s="16">
        <f t="shared" si="42"/>
        <v>0</v>
      </c>
      <c r="F398" s="62">
        <f t="shared" si="43"/>
        <v>0.03</v>
      </c>
      <c r="G398" s="122">
        <f t="shared" si="44"/>
        <v>101300</v>
      </c>
      <c r="H398" s="62">
        <f t="shared" si="45"/>
        <v>0</v>
      </c>
      <c r="I398" s="62">
        <f t="shared" si="46"/>
        <v>0</v>
      </c>
      <c r="J398" s="62">
        <f t="shared" si="47"/>
        <v>0</v>
      </c>
      <c r="K398" s="62">
        <f t="shared" si="48"/>
        <v>8822.8811229709918</v>
      </c>
      <c r="L398" s="16" cm="1">
        <f t="array" ref="L398">_xlfn.IFS(E398&lt;&gt;0,L397+K398*$B$24,E398=E397,L397,E398=0,L397+K397*$B$24)</f>
        <v>53.033141400952459</v>
      </c>
      <c r="M398" s="17" cm="1">
        <f t="array" ref="M398">_xlfn.IFS(L398&lt;&gt;L397,M397+L398*$B$24+0.5*K398*$B$24^2,L398=L397,M397,E398=0,M397+L398*$B$24+0.5*K398*$B$24^2)</f>
        <v>0.34692040596445178</v>
      </c>
      <c r="N398" s="17" cm="1">
        <f t="array" ref="N398">_xlfn.IFS(E398&lt;&gt;0,M398*COS($B$7),M398=M397,N397,E398=0,M398*COS($B$7))</f>
        <v>0.24530977158945386</v>
      </c>
      <c r="O398" s="9"/>
    </row>
    <row r="399" spans="4:15" x14ac:dyDescent="0.15">
      <c r="D399" s="15">
        <f>D398+'Control Panel'!$B$28</f>
        <v>3.970000000000011E-2</v>
      </c>
      <c r="E399" s="16">
        <f t="shared" si="42"/>
        <v>0</v>
      </c>
      <c r="F399" s="62">
        <f t="shared" si="43"/>
        <v>0.03</v>
      </c>
      <c r="G399" s="122">
        <f t="shared" si="44"/>
        <v>101300</v>
      </c>
      <c r="H399" s="62">
        <f t="shared" si="45"/>
        <v>0</v>
      </c>
      <c r="I399" s="62">
        <f t="shared" si="46"/>
        <v>0</v>
      </c>
      <c r="J399" s="62">
        <f t="shared" si="47"/>
        <v>0</v>
      </c>
      <c r="K399" s="62">
        <f t="shared" si="48"/>
        <v>8822.8811229709918</v>
      </c>
      <c r="L399" s="16" cm="1">
        <f t="array" ref="L399">_xlfn.IFS(E399&lt;&gt;0,L398+K399*$B$24,E399=E398,L398,E399=0,L398+K398*$B$24)</f>
        <v>53.033141400952459</v>
      </c>
      <c r="M399" s="17" cm="1">
        <f t="array" ref="M399">_xlfn.IFS(L399&lt;&gt;L398,M398+L399*$B$24+0.5*K399*$B$24^2,L399=L398,M398,E399=0,M398+L399*$B$24+0.5*K399*$B$24^2)</f>
        <v>0.34692040596445178</v>
      </c>
      <c r="N399" s="17" cm="1">
        <f t="array" ref="N399">_xlfn.IFS(E399&lt;&gt;0,M399*COS($B$7),M399=M398,N398,E399=0,M399*COS($B$7))</f>
        <v>0.24530977158945386</v>
      </c>
      <c r="O399" s="9"/>
    </row>
    <row r="400" spans="4:15" x14ac:dyDescent="0.15">
      <c r="D400" s="15">
        <f>D399+'Control Panel'!$B$28</f>
        <v>3.9800000000000113E-2</v>
      </c>
      <c r="E400" s="16">
        <f t="shared" si="42"/>
        <v>0</v>
      </c>
      <c r="F400" s="62">
        <f t="shared" si="43"/>
        <v>0.03</v>
      </c>
      <c r="G400" s="122">
        <f t="shared" si="44"/>
        <v>101300</v>
      </c>
      <c r="H400" s="62">
        <f t="shared" si="45"/>
        <v>0</v>
      </c>
      <c r="I400" s="62">
        <f t="shared" si="46"/>
        <v>0</v>
      </c>
      <c r="J400" s="62">
        <f t="shared" si="47"/>
        <v>0</v>
      </c>
      <c r="K400" s="62">
        <f t="shared" si="48"/>
        <v>8822.8811229709918</v>
      </c>
      <c r="L400" s="16" cm="1">
        <f t="array" ref="L400">_xlfn.IFS(E400&lt;&gt;0,L399+K400*$B$24,E400=E399,L399,E400=0,L399+K399*$B$24)</f>
        <v>53.033141400952459</v>
      </c>
      <c r="M400" s="17" cm="1">
        <f t="array" ref="M400">_xlfn.IFS(L400&lt;&gt;L399,M399+L400*$B$24+0.5*K400*$B$24^2,L400=L399,M399,E400=0,M399+L400*$B$24+0.5*K400*$B$24^2)</f>
        <v>0.34692040596445178</v>
      </c>
      <c r="N400" s="17" cm="1">
        <f t="array" ref="N400">_xlfn.IFS(E400&lt;&gt;0,M400*COS($B$7),M400=M399,N399,E400=0,M400*COS($B$7))</f>
        <v>0.24530977158945386</v>
      </c>
      <c r="O400" s="9"/>
    </row>
    <row r="401" spans="4:15" x14ac:dyDescent="0.15">
      <c r="D401" s="15">
        <f>D400+'Control Panel'!$B$28</f>
        <v>3.9900000000000116E-2</v>
      </c>
      <c r="E401" s="16">
        <f t="shared" si="42"/>
        <v>0</v>
      </c>
      <c r="F401" s="62">
        <f t="shared" si="43"/>
        <v>0.03</v>
      </c>
      <c r="G401" s="122">
        <f t="shared" si="44"/>
        <v>101300</v>
      </c>
      <c r="H401" s="62">
        <f t="shared" si="45"/>
        <v>0</v>
      </c>
      <c r="I401" s="62">
        <f t="shared" si="46"/>
        <v>0</v>
      </c>
      <c r="J401" s="62">
        <f t="shared" si="47"/>
        <v>0</v>
      </c>
      <c r="K401" s="62">
        <f t="shared" si="48"/>
        <v>8822.8811229709918</v>
      </c>
      <c r="L401" s="16" cm="1">
        <f t="array" ref="L401">_xlfn.IFS(E401&lt;&gt;0,L400+K401*$B$24,E401=E400,L400,E401=0,L400+K400*$B$24)</f>
        <v>53.033141400952459</v>
      </c>
      <c r="M401" s="17" cm="1">
        <f t="array" ref="M401">_xlfn.IFS(L401&lt;&gt;L400,M400+L401*$B$24+0.5*K401*$B$24^2,L401=L400,M400,E401=0,M400+L401*$B$24+0.5*K401*$B$24^2)</f>
        <v>0.34692040596445178</v>
      </c>
      <c r="N401" s="17" cm="1">
        <f t="array" ref="N401">_xlfn.IFS(E401&lt;&gt;0,M401*COS($B$7),M401=M400,N400,E401=0,M401*COS($B$7))</f>
        <v>0.24530977158945386</v>
      </c>
      <c r="O401" s="9"/>
    </row>
    <row r="402" spans="4:15" x14ac:dyDescent="0.15">
      <c r="D402" s="15">
        <f>D401+'Control Panel'!$B$28</f>
        <v>4.0000000000000119E-2</v>
      </c>
      <c r="E402" s="16">
        <f t="shared" si="42"/>
        <v>0</v>
      </c>
      <c r="F402" s="62">
        <f t="shared" si="43"/>
        <v>0.03</v>
      </c>
      <c r="G402" s="122">
        <f t="shared" si="44"/>
        <v>101300</v>
      </c>
      <c r="H402" s="62">
        <f t="shared" si="45"/>
        <v>0</v>
      </c>
      <c r="I402" s="62">
        <f t="shared" si="46"/>
        <v>0</v>
      </c>
      <c r="J402" s="62">
        <f t="shared" si="47"/>
        <v>0</v>
      </c>
      <c r="K402" s="62">
        <f t="shared" si="48"/>
        <v>8822.8811229709918</v>
      </c>
      <c r="L402" s="16" cm="1">
        <f t="array" ref="L402">_xlfn.IFS(E402&lt;&gt;0,L401+K402*$B$24,E402=E401,L401,E402=0,L401+K401*$B$24)</f>
        <v>53.033141400952459</v>
      </c>
      <c r="M402" s="17" cm="1">
        <f t="array" ref="M402">_xlfn.IFS(L402&lt;&gt;L401,M401+L402*$B$24+0.5*K402*$B$24^2,L402=L401,M401,E402=0,M401+L402*$B$24+0.5*K402*$B$24^2)</f>
        <v>0.34692040596445178</v>
      </c>
      <c r="N402" s="17" cm="1">
        <f t="array" ref="N402">_xlfn.IFS(E402&lt;&gt;0,M402*COS($B$7),M402=M401,N401,E402=0,M402*COS($B$7))</f>
        <v>0.24530977158945386</v>
      </c>
      <c r="O402" s="9"/>
    </row>
    <row r="403" spans="4:15" x14ac:dyDescent="0.15">
      <c r="D403" s="15">
        <f>D402+'Control Panel'!$B$28</f>
        <v>4.0100000000000122E-2</v>
      </c>
      <c r="E403" s="16">
        <f t="shared" si="42"/>
        <v>0</v>
      </c>
      <c r="F403" s="62">
        <f t="shared" si="43"/>
        <v>0.03</v>
      </c>
      <c r="G403" s="122">
        <f t="shared" si="44"/>
        <v>101300</v>
      </c>
      <c r="H403" s="62">
        <f t="shared" si="45"/>
        <v>0</v>
      </c>
      <c r="I403" s="62">
        <f t="shared" si="46"/>
        <v>0</v>
      </c>
      <c r="J403" s="62">
        <f t="shared" si="47"/>
        <v>0</v>
      </c>
      <c r="K403" s="62">
        <f t="shared" si="48"/>
        <v>8822.8811229709918</v>
      </c>
      <c r="L403" s="16" cm="1">
        <f t="array" ref="L403">_xlfn.IFS(E403&lt;&gt;0,L402+K403*$B$24,E403=E402,L402,E403=0,L402+K402*$B$24)</f>
        <v>53.033141400952459</v>
      </c>
      <c r="M403" s="17" cm="1">
        <f t="array" ref="M403">_xlfn.IFS(L403&lt;&gt;L402,M402+L403*$B$24+0.5*K403*$B$24^2,L403=L402,M402,E403=0,M402+L403*$B$24+0.5*K403*$B$24^2)</f>
        <v>0.34692040596445178</v>
      </c>
      <c r="N403" s="17" cm="1">
        <f t="array" ref="N403">_xlfn.IFS(E403&lt;&gt;0,M403*COS($B$7),M403=M402,N402,E403=0,M403*COS($B$7))</f>
        <v>0.24530977158945386</v>
      </c>
      <c r="O403" s="9"/>
    </row>
    <row r="404" spans="4:15" x14ac:dyDescent="0.15">
      <c r="D404" s="15">
        <f>D403+'Control Panel'!$B$28</f>
        <v>4.0200000000000125E-2</v>
      </c>
      <c r="E404" s="16">
        <f t="shared" si="42"/>
        <v>0</v>
      </c>
      <c r="F404" s="62">
        <f t="shared" si="43"/>
        <v>0.03</v>
      </c>
      <c r="G404" s="122">
        <f t="shared" si="44"/>
        <v>101300</v>
      </c>
      <c r="H404" s="62">
        <f t="shared" si="45"/>
        <v>0</v>
      </c>
      <c r="I404" s="62">
        <f t="shared" si="46"/>
        <v>0</v>
      </c>
      <c r="J404" s="62">
        <f t="shared" si="47"/>
        <v>0</v>
      </c>
      <c r="K404" s="62">
        <f t="shared" si="48"/>
        <v>8822.8811229709918</v>
      </c>
      <c r="L404" s="16" cm="1">
        <f t="array" ref="L404">_xlfn.IFS(E404&lt;&gt;0,L403+K404*$B$24,E404=E403,L403,E404=0,L403+K403*$B$24)</f>
        <v>53.033141400952459</v>
      </c>
      <c r="M404" s="17" cm="1">
        <f t="array" ref="M404">_xlfn.IFS(L404&lt;&gt;L403,M403+L404*$B$24+0.5*K404*$B$24^2,L404=L403,M403,E404=0,M403+L404*$B$24+0.5*K404*$B$24^2)</f>
        <v>0.34692040596445178</v>
      </c>
      <c r="N404" s="17" cm="1">
        <f t="array" ref="N404">_xlfn.IFS(E404&lt;&gt;0,M404*COS($B$7),M404=M403,N403,E404=0,M404*COS($B$7))</f>
        <v>0.24530977158945386</v>
      </c>
      <c r="O404" s="9"/>
    </row>
    <row r="405" spans="4:15" x14ac:dyDescent="0.15">
      <c r="D405" s="15">
        <f>D404+'Control Panel'!$B$28</f>
        <v>4.0300000000000127E-2</v>
      </c>
      <c r="E405" s="16">
        <f t="shared" si="42"/>
        <v>0</v>
      </c>
      <c r="F405" s="62">
        <f t="shared" si="43"/>
        <v>0.03</v>
      </c>
      <c r="G405" s="122">
        <f t="shared" si="44"/>
        <v>101300</v>
      </c>
      <c r="H405" s="62">
        <f t="shared" si="45"/>
        <v>0</v>
      </c>
      <c r="I405" s="62">
        <f t="shared" si="46"/>
        <v>0</v>
      </c>
      <c r="J405" s="62">
        <f t="shared" si="47"/>
        <v>0</v>
      </c>
      <c r="K405" s="62">
        <f t="shared" si="48"/>
        <v>8822.8811229709918</v>
      </c>
      <c r="L405" s="16" cm="1">
        <f t="array" ref="L405">_xlfn.IFS(E405&lt;&gt;0,L404+K405*$B$24,E405=E404,L404,E405=0,L404+K404*$B$24)</f>
        <v>53.033141400952459</v>
      </c>
      <c r="M405" s="17" cm="1">
        <f t="array" ref="M405">_xlfn.IFS(L405&lt;&gt;L404,M404+L405*$B$24+0.5*K405*$B$24^2,L405=L404,M404,E405=0,M404+L405*$B$24+0.5*K405*$B$24^2)</f>
        <v>0.34692040596445178</v>
      </c>
      <c r="N405" s="17" cm="1">
        <f t="array" ref="N405">_xlfn.IFS(E405&lt;&gt;0,M405*COS($B$7),M405=M404,N404,E405=0,M405*COS($B$7))</f>
        <v>0.24530977158945386</v>
      </c>
      <c r="O405" s="9"/>
    </row>
    <row r="406" spans="4:15" x14ac:dyDescent="0.15">
      <c r="D406" s="15">
        <f>D405+'Control Panel'!$B$28</f>
        <v>4.040000000000013E-2</v>
      </c>
      <c r="E406" s="16">
        <f t="shared" si="42"/>
        <v>0</v>
      </c>
      <c r="F406" s="62">
        <f t="shared" si="43"/>
        <v>0.03</v>
      </c>
      <c r="G406" s="122">
        <f t="shared" si="44"/>
        <v>101300</v>
      </c>
      <c r="H406" s="62">
        <f t="shared" si="45"/>
        <v>0</v>
      </c>
      <c r="I406" s="62">
        <f t="shared" si="46"/>
        <v>0</v>
      </c>
      <c r="J406" s="62">
        <f t="shared" si="47"/>
        <v>0</v>
      </c>
      <c r="K406" s="62">
        <f t="shared" si="48"/>
        <v>8822.8811229709918</v>
      </c>
      <c r="L406" s="16" cm="1">
        <f t="array" ref="L406">_xlfn.IFS(E406&lt;&gt;0,L405+K406*$B$24,E406=E405,L405,E406=0,L405+K405*$B$24)</f>
        <v>53.033141400952459</v>
      </c>
      <c r="M406" s="17" cm="1">
        <f t="array" ref="M406">_xlfn.IFS(L406&lt;&gt;L405,M405+L406*$B$24+0.5*K406*$B$24^2,L406=L405,M405,E406=0,M405+L406*$B$24+0.5*K406*$B$24^2)</f>
        <v>0.34692040596445178</v>
      </c>
      <c r="N406" s="17" cm="1">
        <f t="array" ref="N406">_xlfn.IFS(E406&lt;&gt;0,M406*COS($B$7),M406=M405,N405,E406=0,M406*COS($B$7))</f>
        <v>0.24530977158945386</v>
      </c>
      <c r="O406" s="9"/>
    </row>
    <row r="407" spans="4:15" x14ac:dyDescent="0.15">
      <c r="D407" s="15">
        <f>D406+'Control Panel'!$B$28</f>
        <v>4.0500000000000133E-2</v>
      </c>
      <c r="E407" s="16">
        <f t="shared" si="42"/>
        <v>0</v>
      </c>
      <c r="F407" s="62">
        <f t="shared" si="43"/>
        <v>0.03</v>
      </c>
      <c r="G407" s="122">
        <f t="shared" si="44"/>
        <v>101300</v>
      </c>
      <c r="H407" s="62">
        <f t="shared" si="45"/>
        <v>0</v>
      </c>
      <c r="I407" s="62">
        <f t="shared" si="46"/>
        <v>0</v>
      </c>
      <c r="J407" s="62">
        <f t="shared" si="47"/>
        <v>0</v>
      </c>
      <c r="K407" s="62">
        <f t="shared" si="48"/>
        <v>8822.8811229709918</v>
      </c>
      <c r="L407" s="16" cm="1">
        <f t="array" ref="L407">_xlfn.IFS(E407&lt;&gt;0,L406+K407*$B$24,E407=E406,L406,E407=0,L406+K406*$B$24)</f>
        <v>53.033141400952459</v>
      </c>
      <c r="M407" s="17" cm="1">
        <f t="array" ref="M407">_xlfn.IFS(L407&lt;&gt;L406,M406+L407*$B$24+0.5*K407*$B$24^2,L407=L406,M406,E407=0,M406+L407*$B$24+0.5*K407*$B$24^2)</f>
        <v>0.34692040596445178</v>
      </c>
      <c r="N407" s="17" cm="1">
        <f t="array" ref="N407">_xlfn.IFS(E407&lt;&gt;0,M407*COS($B$7),M407=M406,N406,E407=0,M407*COS($B$7))</f>
        <v>0.24530977158945386</v>
      </c>
      <c r="O407" s="9"/>
    </row>
    <row r="408" spans="4:15" x14ac:dyDescent="0.15">
      <c r="D408" s="15">
        <f>D407+'Control Panel'!$B$28</f>
        <v>4.0600000000000136E-2</v>
      </c>
      <c r="E408" s="16">
        <f t="shared" si="42"/>
        <v>0</v>
      </c>
      <c r="F408" s="62">
        <f t="shared" si="43"/>
        <v>0.03</v>
      </c>
      <c r="G408" s="122">
        <f t="shared" si="44"/>
        <v>101300</v>
      </c>
      <c r="H408" s="62">
        <f t="shared" si="45"/>
        <v>0</v>
      </c>
      <c r="I408" s="62">
        <f t="shared" si="46"/>
        <v>0</v>
      </c>
      <c r="J408" s="62">
        <f t="shared" si="47"/>
        <v>0</v>
      </c>
      <c r="K408" s="62">
        <f t="shared" si="48"/>
        <v>8822.8811229709918</v>
      </c>
      <c r="L408" s="16" cm="1">
        <f t="array" ref="L408">_xlfn.IFS(E408&lt;&gt;0,L407+K408*$B$24,E408=E407,L407,E408=0,L407+K407*$B$24)</f>
        <v>53.033141400952459</v>
      </c>
      <c r="M408" s="17" cm="1">
        <f t="array" ref="M408">_xlfn.IFS(L408&lt;&gt;L407,M407+L408*$B$24+0.5*K408*$B$24^2,L408=L407,M407,E408=0,M407+L408*$B$24+0.5*K408*$B$24^2)</f>
        <v>0.34692040596445178</v>
      </c>
      <c r="N408" s="17" cm="1">
        <f t="array" ref="N408">_xlfn.IFS(E408&lt;&gt;0,M408*COS($B$7),M408=M407,N407,E408=0,M408*COS($B$7))</f>
        <v>0.24530977158945386</v>
      </c>
      <c r="O408" s="9"/>
    </row>
    <row r="409" spans="4:15" x14ac:dyDescent="0.15">
      <c r="D409" s="15">
        <f>D408+'Control Panel'!$B$28</f>
        <v>4.0700000000000139E-2</v>
      </c>
      <c r="E409" s="16">
        <f t="shared" si="42"/>
        <v>0</v>
      </c>
      <c r="F409" s="62">
        <f t="shared" si="43"/>
        <v>0.03</v>
      </c>
      <c r="G409" s="122">
        <f t="shared" si="44"/>
        <v>101300</v>
      </c>
      <c r="H409" s="62">
        <f t="shared" si="45"/>
        <v>0</v>
      </c>
      <c r="I409" s="62">
        <f t="shared" si="46"/>
        <v>0</v>
      </c>
      <c r="J409" s="62">
        <f t="shared" si="47"/>
        <v>0</v>
      </c>
      <c r="K409" s="62">
        <f t="shared" si="48"/>
        <v>8822.8811229709918</v>
      </c>
      <c r="L409" s="16" cm="1">
        <f t="array" ref="L409">_xlfn.IFS(E409&lt;&gt;0,L408+K409*$B$24,E409=E408,L408,E409=0,L408+K408*$B$24)</f>
        <v>53.033141400952459</v>
      </c>
      <c r="M409" s="17" cm="1">
        <f t="array" ref="M409">_xlfn.IFS(L409&lt;&gt;L408,M408+L409*$B$24+0.5*K409*$B$24^2,L409=L408,M408,E409=0,M408+L409*$B$24+0.5*K409*$B$24^2)</f>
        <v>0.34692040596445178</v>
      </c>
      <c r="N409" s="17" cm="1">
        <f t="array" ref="N409">_xlfn.IFS(E409&lt;&gt;0,M409*COS($B$7),M409=M408,N408,E409=0,M409*COS($B$7))</f>
        <v>0.24530977158945386</v>
      </c>
      <c r="O409" s="9"/>
    </row>
    <row r="410" spans="4:15" x14ac:dyDescent="0.15">
      <c r="D410" s="15">
        <f>D409+'Control Panel'!$B$28</f>
        <v>4.0800000000000142E-2</v>
      </c>
      <c r="E410" s="16">
        <f t="shared" si="42"/>
        <v>0</v>
      </c>
      <c r="F410" s="62">
        <f t="shared" si="43"/>
        <v>0.03</v>
      </c>
      <c r="G410" s="122">
        <f t="shared" si="44"/>
        <v>101300</v>
      </c>
      <c r="H410" s="62">
        <f t="shared" si="45"/>
        <v>0</v>
      </c>
      <c r="I410" s="62">
        <f t="shared" si="46"/>
        <v>0</v>
      </c>
      <c r="J410" s="62">
        <f t="shared" si="47"/>
        <v>0</v>
      </c>
      <c r="K410" s="62">
        <f t="shared" si="48"/>
        <v>8822.8811229709918</v>
      </c>
      <c r="L410" s="16" cm="1">
        <f t="array" ref="L410">_xlfn.IFS(E410&lt;&gt;0,L409+K410*$B$24,E410=E409,L409,E410=0,L409+K409*$B$24)</f>
        <v>53.033141400952459</v>
      </c>
      <c r="M410" s="17" cm="1">
        <f t="array" ref="M410">_xlfn.IFS(L410&lt;&gt;L409,M409+L410*$B$24+0.5*K410*$B$24^2,L410=L409,M409,E410=0,M409+L410*$B$24+0.5*K410*$B$24^2)</f>
        <v>0.34692040596445178</v>
      </c>
      <c r="N410" s="17" cm="1">
        <f t="array" ref="N410">_xlfn.IFS(E410&lt;&gt;0,M410*COS($B$7),M410=M409,N409,E410=0,M410*COS($B$7))</f>
        <v>0.24530977158945386</v>
      </c>
      <c r="O410" s="9"/>
    </row>
    <row r="411" spans="4:15" x14ac:dyDescent="0.15">
      <c r="D411" s="15">
        <f>D410+'Control Panel'!$B$28</f>
        <v>4.0900000000000145E-2</v>
      </c>
      <c r="E411" s="16">
        <f t="shared" si="42"/>
        <v>0</v>
      </c>
      <c r="F411" s="62">
        <f t="shared" si="43"/>
        <v>0.03</v>
      </c>
      <c r="G411" s="122">
        <f t="shared" si="44"/>
        <v>101300</v>
      </c>
      <c r="H411" s="62">
        <f t="shared" si="45"/>
        <v>0</v>
      </c>
      <c r="I411" s="62">
        <f t="shared" si="46"/>
        <v>0</v>
      </c>
      <c r="J411" s="62">
        <f t="shared" si="47"/>
        <v>0</v>
      </c>
      <c r="K411" s="62">
        <f t="shared" si="48"/>
        <v>8822.8811229709918</v>
      </c>
      <c r="L411" s="16" cm="1">
        <f t="array" ref="L411">_xlfn.IFS(E411&lt;&gt;0,L410+K411*$B$24,E411=E410,L410,E411=0,L410+K410*$B$24)</f>
        <v>53.033141400952459</v>
      </c>
      <c r="M411" s="17" cm="1">
        <f t="array" ref="M411">_xlfn.IFS(L411&lt;&gt;L410,M410+L411*$B$24+0.5*K411*$B$24^2,L411=L410,M410,E411=0,M410+L411*$B$24+0.5*K411*$B$24^2)</f>
        <v>0.34692040596445178</v>
      </c>
      <c r="N411" s="17" cm="1">
        <f t="array" ref="N411">_xlfn.IFS(E411&lt;&gt;0,M411*COS($B$7),M411=M410,N410,E411=0,M411*COS($B$7))</f>
        <v>0.24530977158945386</v>
      </c>
      <c r="O411" s="9"/>
    </row>
    <row r="412" spans="4:15" x14ac:dyDescent="0.15">
      <c r="D412" s="15">
        <f>D411+'Control Panel'!$B$28</f>
        <v>4.1000000000000147E-2</v>
      </c>
      <c r="E412" s="16">
        <f t="shared" si="42"/>
        <v>0</v>
      </c>
      <c r="F412" s="62">
        <f t="shared" si="43"/>
        <v>0.03</v>
      </c>
      <c r="G412" s="122">
        <f t="shared" si="44"/>
        <v>101300</v>
      </c>
      <c r="H412" s="62">
        <f t="shared" si="45"/>
        <v>0</v>
      </c>
      <c r="I412" s="62">
        <f t="shared" si="46"/>
        <v>0</v>
      </c>
      <c r="J412" s="62">
        <f t="shared" si="47"/>
        <v>0</v>
      </c>
      <c r="K412" s="62">
        <f t="shared" si="48"/>
        <v>8822.8811229709918</v>
      </c>
      <c r="L412" s="16" cm="1">
        <f t="array" ref="L412">_xlfn.IFS(E412&lt;&gt;0,L411+K412*$B$24,E412=E411,L411,E412=0,L411+K411*$B$24)</f>
        <v>53.033141400952459</v>
      </c>
      <c r="M412" s="17" cm="1">
        <f t="array" ref="M412">_xlfn.IFS(L412&lt;&gt;L411,M411+L412*$B$24+0.5*K412*$B$24^2,L412=L411,M411,E412=0,M411+L412*$B$24+0.5*K412*$B$24^2)</f>
        <v>0.34692040596445178</v>
      </c>
      <c r="N412" s="17" cm="1">
        <f t="array" ref="N412">_xlfn.IFS(E412&lt;&gt;0,M412*COS($B$7),M412=M411,N411,E412=0,M412*COS($B$7))</f>
        <v>0.24530977158945386</v>
      </c>
      <c r="O412" s="9"/>
    </row>
    <row r="413" spans="4:15" x14ac:dyDescent="0.15">
      <c r="D413" s="15">
        <f>D412+'Control Panel'!$B$28</f>
        <v>4.110000000000015E-2</v>
      </c>
      <c r="E413" s="16">
        <f t="shared" si="42"/>
        <v>0</v>
      </c>
      <c r="F413" s="62">
        <f t="shared" si="43"/>
        <v>0.03</v>
      </c>
      <c r="G413" s="122">
        <f t="shared" si="44"/>
        <v>101300</v>
      </c>
      <c r="H413" s="62">
        <f t="shared" si="45"/>
        <v>0</v>
      </c>
      <c r="I413" s="62">
        <f t="shared" si="46"/>
        <v>0</v>
      </c>
      <c r="J413" s="62">
        <f t="shared" si="47"/>
        <v>0</v>
      </c>
      <c r="K413" s="62">
        <f t="shared" si="48"/>
        <v>8822.8811229709918</v>
      </c>
      <c r="L413" s="16" cm="1">
        <f t="array" ref="L413">_xlfn.IFS(E413&lt;&gt;0,L412+K413*$B$24,E413=E412,L412,E413=0,L412+K412*$B$24)</f>
        <v>53.033141400952459</v>
      </c>
      <c r="M413" s="17" cm="1">
        <f t="array" ref="M413">_xlfn.IFS(L413&lt;&gt;L412,M412+L413*$B$24+0.5*K413*$B$24^2,L413=L412,M412,E413=0,M412+L413*$B$24+0.5*K413*$B$24^2)</f>
        <v>0.34692040596445178</v>
      </c>
      <c r="N413" s="17" cm="1">
        <f t="array" ref="N413">_xlfn.IFS(E413&lt;&gt;0,M413*COS($B$7),M413=M412,N412,E413=0,M413*COS($B$7))</f>
        <v>0.24530977158945386</v>
      </c>
      <c r="O413" s="9"/>
    </row>
    <row r="414" spans="4:15" x14ac:dyDescent="0.15">
      <c r="D414" s="15">
        <f>D413+'Control Panel'!$B$28</f>
        <v>4.1200000000000153E-2</v>
      </c>
      <c r="E414" s="16">
        <f t="shared" si="42"/>
        <v>0</v>
      </c>
      <c r="F414" s="62">
        <f t="shared" si="43"/>
        <v>0.03</v>
      </c>
      <c r="G414" s="122">
        <f t="shared" si="44"/>
        <v>101300</v>
      </c>
      <c r="H414" s="62">
        <f t="shared" si="45"/>
        <v>0</v>
      </c>
      <c r="I414" s="62">
        <f t="shared" si="46"/>
        <v>0</v>
      </c>
      <c r="J414" s="62">
        <f t="shared" si="47"/>
        <v>0</v>
      </c>
      <c r="K414" s="62">
        <f t="shared" si="48"/>
        <v>8822.8811229709918</v>
      </c>
      <c r="L414" s="16" cm="1">
        <f t="array" ref="L414">_xlfn.IFS(E414&lt;&gt;0,L413+K414*$B$24,E414=E413,L413,E414=0,L413+K413*$B$24)</f>
        <v>53.033141400952459</v>
      </c>
      <c r="M414" s="17" cm="1">
        <f t="array" ref="M414">_xlfn.IFS(L414&lt;&gt;L413,M413+L414*$B$24+0.5*K414*$B$24^2,L414=L413,M413,E414=0,M413+L414*$B$24+0.5*K414*$B$24^2)</f>
        <v>0.34692040596445178</v>
      </c>
      <c r="N414" s="17" cm="1">
        <f t="array" ref="N414">_xlfn.IFS(E414&lt;&gt;0,M414*COS($B$7),M414=M413,N413,E414=0,M414*COS($B$7))</f>
        <v>0.24530977158945386</v>
      </c>
      <c r="O414" s="9"/>
    </row>
    <row r="415" spans="4:15" x14ac:dyDescent="0.15">
      <c r="D415" s="15">
        <f>D414+'Control Panel'!$B$28</f>
        <v>4.1300000000000156E-2</v>
      </c>
      <c r="E415" s="16">
        <f t="shared" si="42"/>
        <v>0</v>
      </c>
      <c r="F415" s="62">
        <f t="shared" si="43"/>
        <v>0.03</v>
      </c>
      <c r="G415" s="122">
        <f t="shared" si="44"/>
        <v>101300</v>
      </c>
      <c r="H415" s="62">
        <f t="shared" si="45"/>
        <v>0</v>
      </c>
      <c r="I415" s="62">
        <f t="shared" si="46"/>
        <v>0</v>
      </c>
      <c r="J415" s="62">
        <f t="shared" si="47"/>
        <v>0</v>
      </c>
      <c r="K415" s="62">
        <f t="shared" si="48"/>
        <v>8822.8811229709918</v>
      </c>
      <c r="L415" s="16" cm="1">
        <f t="array" ref="L415">_xlfn.IFS(E415&lt;&gt;0,L414+K415*$B$24,E415=E414,L414,E415=0,L414+K414*$B$24)</f>
        <v>53.033141400952459</v>
      </c>
      <c r="M415" s="17" cm="1">
        <f t="array" ref="M415">_xlfn.IFS(L415&lt;&gt;L414,M414+L415*$B$24+0.5*K415*$B$24^2,L415=L414,M414,E415=0,M414+L415*$B$24+0.5*K415*$B$24^2)</f>
        <v>0.34692040596445178</v>
      </c>
      <c r="N415" s="17" cm="1">
        <f t="array" ref="N415">_xlfn.IFS(E415&lt;&gt;0,M415*COS($B$7),M415=M414,N414,E415=0,M415*COS($B$7))</f>
        <v>0.24530977158945386</v>
      </c>
      <c r="O415" s="9"/>
    </row>
    <row r="416" spans="4:15" x14ac:dyDescent="0.15">
      <c r="D416" s="15">
        <f>D415+'Control Panel'!$B$28</f>
        <v>4.1400000000000159E-2</v>
      </c>
      <c r="E416" s="16">
        <f t="shared" si="42"/>
        <v>0</v>
      </c>
      <c r="F416" s="62">
        <f t="shared" si="43"/>
        <v>0.03</v>
      </c>
      <c r="G416" s="122">
        <f t="shared" si="44"/>
        <v>101300</v>
      </c>
      <c r="H416" s="62">
        <f t="shared" si="45"/>
        <v>0</v>
      </c>
      <c r="I416" s="62">
        <f t="shared" si="46"/>
        <v>0</v>
      </c>
      <c r="J416" s="62">
        <f t="shared" si="47"/>
        <v>0</v>
      </c>
      <c r="K416" s="62">
        <f t="shared" si="48"/>
        <v>8822.8811229709918</v>
      </c>
      <c r="L416" s="16" cm="1">
        <f t="array" ref="L416">_xlfn.IFS(E416&lt;&gt;0,L415+K416*$B$24,E416=E415,L415,E416=0,L415+K415*$B$24)</f>
        <v>53.033141400952459</v>
      </c>
      <c r="M416" s="17" cm="1">
        <f t="array" ref="M416">_xlfn.IFS(L416&lt;&gt;L415,M415+L416*$B$24+0.5*K416*$B$24^2,L416=L415,M415,E416=0,M415+L416*$B$24+0.5*K416*$B$24^2)</f>
        <v>0.34692040596445178</v>
      </c>
      <c r="N416" s="17" cm="1">
        <f t="array" ref="N416">_xlfn.IFS(E416&lt;&gt;0,M416*COS($B$7),M416=M415,N415,E416=0,M416*COS($B$7))</f>
        <v>0.24530977158945386</v>
      </c>
      <c r="O416" s="9"/>
    </row>
    <row r="417" spans="4:15" x14ac:dyDescent="0.15">
      <c r="D417" s="15">
        <f>D416+'Control Panel'!$B$28</f>
        <v>4.1500000000000162E-2</v>
      </c>
      <c r="E417" s="16">
        <f t="shared" si="42"/>
        <v>0</v>
      </c>
      <c r="F417" s="62">
        <f t="shared" si="43"/>
        <v>0.03</v>
      </c>
      <c r="G417" s="122">
        <f t="shared" si="44"/>
        <v>101300</v>
      </c>
      <c r="H417" s="62">
        <f t="shared" si="45"/>
        <v>0</v>
      </c>
      <c r="I417" s="62">
        <f t="shared" si="46"/>
        <v>0</v>
      </c>
      <c r="J417" s="62">
        <f t="shared" si="47"/>
        <v>0</v>
      </c>
      <c r="K417" s="62">
        <f t="shared" si="48"/>
        <v>8822.8811229709918</v>
      </c>
      <c r="L417" s="16" cm="1">
        <f t="array" ref="L417">_xlfn.IFS(E417&lt;&gt;0,L416+K417*$B$24,E417=E416,L416,E417=0,L416+K416*$B$24)</f>
        <v>53.033141400952459</v>
      </c>
      <c r="M417" s="17" cm="1">
        <f t="array" ref="M417">_xlfn.IFS(L417&lt;&gt;L416,M416+L417*$B$24+0.5*K417*$B$24^2,L417=L416,M416,E417=0,M416+L417*$B$24+0.5*K417*$B$24^2)</f>
        <v>0.34692040596445178</v>
      </c>
      <c r="N417" s="17" cm="1">
        <f t="array" ref="N417">_xlfn.IFS(E417&lt;&gt;0,M417*COS($B$7),M417=M416,N416,E417=0,M417*COS($B$7))</f>
        <v>0.24530977158945386</v>
      </c>
      <c r="O417" s="9"/>
    </row>
    <row r="418" spans="4:15" x14ac:dyDescent="0.15">
      <c r="D418" s="15">
        <f>D417+'Control Panel'!$B$28</f>
        <v>4.1600000000000165E-2</v>
      </c>
      <c r="E418" s="16">
        <f t="shared" si="42"/>
        <v>0</v>
      </c>
      <c r="F418" s="62">
        <f t="shared" si="43"/>
        <v>0.03</v>
      </c>
      <c r="G418" s="122">
        <f t="shared" si="44"/>
        <v>101300</v>
      </c>
      <c r="H418" s="62">
        <f t="shared" si="45"/>
        <v>0</v>
      </c>
      <c r="I418" s="62">
        <f t="shared" si="46"/>
        <v>0</v>
      </c>
      <c r="J418" s="62">
        <f t="shared" si="47"/>
        <v>0</v>
      </c>
      <c r="K418" s="62">
        <f t="shared" si="48"/>
        <v>8822.8811229709918</v>
      </c>
      <c r="L418" s="16" cm="1">
        <f t="array" ref="L418">_xlfn.IFS(E418&lt;&gt;0,L417+K418*$B$24,E418=E417,L417,E418=0,L417+K417*$B$24)</f>
        <v>53.033141400952459</v>
      </c>
      <c r="M418" s="17" cm="1">
        <f t="array" ref="M418">_xlfn.IFS(L418&lt;&gt;L417,M417+L418*$B$24+0.5*K418*$B$24^2,L418=L417,M417,E418=0,M417+L418*$B$24+0.5*K418*$B$24^2)</f>
        <v>0.34692040596445178</v>
      </c>
      <c r="N418" s="17" cm="1">
        <f t="array" ref="N418">_xlfn.IFS(E418&lt;&gt;0,M418*COS($B$7),M418=M417,N417,E418=0,M418*COS($B$7))</f>
        <v>0.24530977158945386</v>
      </c>
      <c r="O418" s="9"/>
    </row>
    <row r="419" spans="4:15" x14ac:dyDescent="0.15">
      <c r="D419" s="15">
        <f>D418+'Control Panel'!$B$28</f>
        <v>4.1700000000000167E-2</v>
      </c>
      <c r="E419" s="16">
        <f t="shared" si="42"/>
        <v>0</v>
      </c>
      <c r="F419" s="62">
        <f t="shared" si="43"/>
        <v>0.03</v>
      </c>
      <c r="G419" s="122">
        <f t="shared" si="44"/>
        <v>101300</v>
      </c>
      <c r="H419" s="62">
        <f t="shared" si="45"/>
        <v>0</v>
      </c>
      <c r="I419" s="62">
        <f t="shared" si="46"/>
        <v>0</v>
      </c>
      <c r="J419" s="62">
        <f t="shared" si="47"/>
        <v>0</v>
      </c>
      <c r="K419" s="62">
        <f t="shared" si="48"/>
        <v>8822.8811229709918</v>
      </c>
      <c r="L419" s="16" cm="1">
        <f t="array" ref="L419">_xlfn.IFS(E419&lt;&gt;0,L418+K419*$B$24,E419=E418,L418,E419=0,L418+K418*$B$24)</f>
        <v>53.033141400952459</v>
      </c>
      <c r="M419" s="17" cm="1">
        <f t="array" ref="M419">_xlfn.IFS(L419&lt;&gt;L418,M418+L419*$B$24+0.5*K419*$B$24^2,L419=L418,M418,E419=0,M418+L419*$B$24+0.5*K419*$B$24^2)</f>
        <v>0.34692040596445178</v>
      </c>
      <c r="N419" s="17" cm="1">
        <f t="array" ref="N419">_xlfn.IFS(E419&lt;&gt;0,M419*COS($B$7),M419=M418,N418,E419=0,M419*COS($B$7))</f>
        <v>0.24530977158945386</v>
      </c>
      <c r="O419" s="9"/>
    </row>
    <row r="420" spans="4:15" x14ac:dyDescent="0.15">
      <c r="D420" s="15">
        <f>D419+'Control Panel'!$B$28</f>
        <v>4.180000000000017E-2</v>
      </c>
      <c r="E420" s="16">
        <f t="shared" si="42"/>
        <v>0</v>
      </c>
      <c r="F420" s="62">
        <f t="shared" si="43"/>
        <v>0.03</v>
      </c>
      <c r="G420" s="122">
        <f t="shared" si="44"/>
        <v>101300</v>
      </c>
      <c r="H420" s="62">
        <f t="shared" si="45"/>
        <v>0</v>
      </c>
      <c r="I420" s="62">
        <f t="shared" si="46"/>
        <v>0</v>
      </c>
      <c r="J420" s="62">
        <f t="shared" si="47"/>
        <v>0</v>
      </c>
      <c r="K420" s="62">
        <f t="shared" si="48"/>
        <v>8822.8811229709918</v>
      </c>
      <c r="L420" s="16" cm="1">
        <f t="array" ref="L420">_xlfn.IFS(E420&lt;&gt;0,L419+K420*$B$24,E420=E419,L419,E420=0,L419+K419*$B$24)</f>
        <v>53.033141400952459</v>
      </c>
      <c r="M420" s="17" cm="1">
        <f t="array" ref="M420">_xlfn.IFS(L420&lt;&gt;L419,M419+L420*$B$24+0.5*K420*$B$24^2,L420=L419,M419,E420=0,M419+L420*$B$24+0.5*K420*$B$24^2)</f>
        <v>0.34692040596445178</v>
      </c>
      <c r="N420" s="17" cm="1">
        <f t="array" ref="N420">_xlfn.IFS(E420&lt;&gt;0,M420*COS($B$7),M420=M419,N419,E420=0,M420*COS($B$7))</f>
        <v>0.24530977158945386</v>
      </c>
      <c r="O420" s="9"/>
    </row>
    <row r="421" spans="4:15" x14ac:dyDescent="0.15">
      <c r="D421" s="15">
        <f>D420+'Control Panel'!$B$28</f>
        <v>4.1900000000000173E-2</v>
      </c>
      <c r="E421" s="16">
        <f t="shared" si="42"/>
        <v>0</v>
      </c>
      <c r="F421" s="62">
        <f t="shared" si="43"/>
        <v>0.03</v>
      </c>
      <c r="G421" s="122">
        <f t="shared" si="44"/>
        <v>101300</v>
      </c>
      <c r="H421" s="62">
        <f t="shared" si="45"/>
        <v>0</v>
      </c>
      <c r="I421" s="62">
        <f t="shared" si="46"/>
        <v>0</v>
      </c>
      <c r="J421" s="62">
        <f t="shared" si="47"/>
        <v>0</v>
      </c>
      <c r="K421" s="62">
        <f t="shared" si="48"/>
        <v>8822.8811229709918</v>
      </c>
      <c r="L421" s="16" cm="1">
        <f t="array" ref="L421">_xlfn.IFS(E421&lt;&gt;0,L420+K421*$B$24,E421=E420,L420,E421=0,L420+K420*$B$24)</f>
        <v>53.033141400952459</v>
      </c>
      <c r="M421" s="17" cm="1">
        <f t="array" ref="M421">_xlfn.IFS(L421&lt;&gt;L420,M420+L421*$B$24+0.5*K421*$B$24^2,L421=L420,M420,E421=0,M420+L421*$B$24+0.5*K421*$B$24^2)</f>
        <v>0.34692040596445178</v>
      </c>
      <c r="N421" s="17" cm="1">
        <f t="array" ref="N421">_xlfn.IFS(E421&lt;&gt;0,M421*COS($B$7),M421=M420,N420,E421=0,M421*COS($B$7))</f>
        <v>0.24530977158945386</v>
      </c>
      <c r="O421" s="9"/>
    </row>
    <row r="422" spans="4:15" x14ac:dyDescent="0.15">
      <c r="D422" s="15">
        <f>D421+'Control Panel'!$B$28</f>
        <v>4.2000000000000176E-2</v>
      </c>
      <c r="E422" s="16">
        <f t="shared" si="42"/>
        <v>0</v>
      </c>
      <c r="F422" s="62">
        <f t="shared" si="43"/>
        <v>0.03</v>
      </c>
      <c r="G422" s="122">
        <f t="shared" si="44"/>
        <v>101300</v>
      </c>
      <c r="H422" s="62">
        <f t="shared" si="45"/>
        <v>0</v>
      </c>
      <c r="I422" s="62">
        <f t="shared" si="46"/>
        <v>0</v>
      </c>
      <c r="J422" s="62">
        <f t="shared" si="47"/>
        <v>0</v>
      </c>
      <c r="K422" s="62">
        <f t="shared" si="48"/>
        <v>8822.8811229709918</v>
      </c>
      <c r="L422" s="16" cm="1">
        <f t="array" ref="L422">_xlfn.IFS(E422&lt;&gt;0,L421+K422*$B$24,E422=E421,L421,E422=0,L421+K421*$B$24)</f>
        <v>53.033141400952459</v>
      </c>
      <c r="M422" s="17" cm="1">
        <f t="array" ref="M422">_xlfn.IFS(L422&lt;&gt;L421,M421+L422*$B$24+0.5*K422*$B$24^2,L422=L421,M421,E422=0,M421+L422*$B$24+0.5*K422*$B$24^2)</f>
        <v>0.34692040596445178</v>
      </c>
      <c r="N422" s="17" cm="1">
        <f t="array" ref="N422">_xlfn.IFS(E422&lt;&gt;0,M422*COS($B$7),M422=M421,N421,E422=0,M422*COS($B$7))</f>
        <v>0.24530977158945386</v>
      </c>
      <c r="O422" s="9"/>
    </row>
    <row r="423" spans="4:15" x14ac:dyDescent="0.15">
      <c r="D423" s="15">
        <f>D422+'Control Panel'!$B$28</f>
        <v>4.2100000000000179E-2</v>
      </c>
      <c r="E423" s="16">
        <f t="shared" si="42"/>
        <v>0</v>
      </c>
      <c r="F423" s="62">
        <f t="shared" si="43"/>
        <v>0.03</v>
      </c>
      <c r="G423" s="122">
        <f t="shared" si="44"/>
        <v>101300</v>
      </c>
      <c r="H423" s="62">
        <f t="shared" si="45"/>
        <v>0</v>
      </c>
      <c r="I423" s="62">
        <f t="shared" si="46"/>
        <v>0</v>
      </c>
      <c r="J423" s="62">
        <f t="shared" si="47"/>
        <v>0</v>
      </c>
      <c r="K423" s="62">
        <f t="shared" si="48"/>
        <v>8822.8811229709918</v>
      </c>
      <c r="L423" s="16" cm="1">
        <f t="array" ref="L423">_xlfn.IFS(E423&lt;&gt;0,L422+K423*$B$24,E423=E422,L422,E423=0,L422+K422*$B$24)</f>
        <v>53.033141400952459</v>
      </c>
      <c r="M423" s="17" cm="1">
        <f t="array" ref="M423">_xlfn.IFS(L423&lt;&gt;L422,M422+L423*$B$24+0.5*K423*$B$24^2,L423=L422,M422,E423=0,M422+L423*$B$24+0.5*K423*$B$24^2)</f>
        <v>0.34692040596445178</v>
      </c>
      <c r="N423" s="17" cm="1">
        <f t="array" ref="N423">_xlfn.IFS(E423&lt;&gt;0,M423*COS($B$7),M423=M422,N422,E423=0,M423*COS($B$7))</f>
        <v>0.24530977158945386</v>
      </c>
      <c r="O423" s="9"/>
    </row>
    <row r="424" spans="4:15" x14ac:dyDescent="0.15">
      <c r="D424" s="15">
        <f>D423+'Control Panel'!$B$28</f>
        <v>4.2200000000000182E-2</v>
      </c>
      <c r="E424" s="16">
        <f t="shared" si="42"/>
        <v>0</v>
      </c>
      <c r="F424" s="62">
        <f t="shared" si="43"/>
        <v>0.03</v>
      </c>
      <c r="G424" s="122">
        <f t="shared" si="44"/>
        <v>101300</v>
      </c>
      <c r="H424" s="62">
        <f t="shared" si="45"/>
        <v>0</v>
      </c>
      <c r="I424" s="62">
        <f t="shared" si="46"/>
        <v>0</v>
      </c>
      <c r="J424" s="62">
        <f t="shared" si="47"/>
        <v>0</v>
      </c>
      <c r="K424" s="62">
        <f t="shared" si="48"/>
        <v>8822.8811229709918</v>
      </c>
      <c r="L424" s="16" cm="1">
        <f t="array" ref="L424">_xlfn.IFS(E424&lt;&gt;0,L423+K424*$B$24,E424=E423,L423,E424=0,L423+K423*$B$24)</f>
        <v>53.033141400952459</v>
      </c>
      <c r="M424" s="17" cm="1">
        <f t="array" ref="M424">_xlfn.IFS(L424&lt;&gt;L423,M423+L424*$B$24+0.5*K424*$B$24^2,L424=L423,M423,E424=0,M423+L424*$B$24+0.5*K424*$B$24^2)</f>
        <v>0.34692040596445178</v>
      </c>
      <c r="N424" s="17" cm="1">
        <f t="array" ref="N424">_xlfn.IFS(E424&lt;&gt;0,M424*COS($B$7),M424=M423,N423,E424=0,M424*COS($B$7))</f>
        <v>0.24530977158945386</v>
      </c>
      <c r="O424" s="9"/>
    </row>
    <row r="425" spans="4:15" x14ac:dyDescent="0.15">
      <c r="D425" s="15">
        <f>D424+'Control Panel'!$B$28</f>
        <v>4.2300000000000185E-2</v>
      </c>
      <c r="E425" s="16">
        <f t="shared" si="42"/>
        <v>0</v>
      </c>
      <c r="F425" s="62">
        <f t="shared" si="43"/>
        <v>0.03</v>
      </c>
      <c r="G425" s="122">
        <f t="shared" si="44"/>
        <v>101300</v>
      </c>
      <c r="H425" s="62">
        <f t="shared" si="45"/>
        <v>0</v>
      </c>
      <c r="I425" s="62">
        <f t="shared" si="46"/>
        <v>0</v>
      </c>
      <c r="J425" s="62">
        <f t="shared" si="47"/>
        <v>0</v>
      </c>
      <c r="K425" s="62">
        <f t="shared" si="48"/>
        <v>8822.8811229709918</v>
      </c>
      <c r="L425" s="16" cm="1">
        <f t="array" ref="L425">_xlfn.IFS(E425&lt;&gt;0,L424+K425*$B$24,E425=E424,L424,E425=0,L424+K424*$B$24)</f>
        <v>53.033141400952459</v>
      </c>
      <c r="M425" s="17" cm="1">
        <f t="array" ref="M425">_xlfn.IFS(L425&lt;&gt;L424,M424+L425*$B$24+0.5*K425*$B$24^2,L425=L424,M424,E425=0,M424+L425*$B$24+0.5*K425*$B$24^2)</f>
        <v>0.34692040596445178</v>
      </c>
      <c r="N425" s="17" cm="1">
        <f t="array" ref="N425">_xlfn.IFS(E425&lt;&gt;0,M425*COS($B$7),M425=M424,N424,E425=0,M425*COS($B$7))</f>
        <v>0.24530977158945386</v>
      </c>
      <c r="O425" s="9"/>
    </row>
    <row r="426" spans="4:15" x14ac:dyDescent="0.15">
      <c r="D426" s="15">
        <f>D425+'Control Panel'!$B$28</f>
        <v>4.2400000000000188E-2</v>
      </c>
      <c r="E426" s="16">
        <f t="shared" si="42"/>
        <v>0</v>
      </c>
      <c r="F426" s="62">
        <f t="shared" si="43"/>
        <v>0.03</v>
      </c>
      <c r="G426" s="122">
        <f t="shared" si="44"/>
        <v>101300</v>
      </c>
      <c r="H426" s="62">
        <f t="shared" si="45"/>
        <v>0</v>
      </c>
      <c r="I426" s="62">
        <f t="shared" si="46"/>
        <v>0</v>
      </c>
      <c r="J426" s="62">
        <f t="shared" si="47"/>
        <v>0</v>
      </c>
      <c r="K426" s="62">
        <f t="shared" si="48"/>
        <v>8822.8811229709918</v>
      </c>
      <c r="L426" s="16" cm="1">
        <f t="array" ref="L426">_xlfn.IFS(E426&lt;&gt;0,L425+K426*$B$24,E426=E425,L425,E426=0,L425+K425*$B$24)</f>
        <v>53.033141400952459</v>
      </c>
      <c r="M426" s="17" cm="1">
        <f t="array" ref="M426">_xlfn.IFS(L426&lt;&gt;L425,M425+L426*$B$24+0.5*K426*$B$24^2,L426=L425,M425,E426=0,M425+L426*$B$24+0.5*K426*$B$24^2)</f>
        <v>0.34692040596445178</v>
      </c>
      <c r="N426" s="17" cm="1">
        <f t="array" ref="N426">_xlfn.IFS(E426&lt;&gt;0,M426*COS($B$7),M426=M425,N425,E426=0,M426*COS($B$7))</f>
        <v>0.24530977158945386</v>
      </c>
      <c r="O426" s="9"/>
    </row>
    <row r="427" spans="4:15" x14ac:dyDescent="0.15">
      <c r="D427" s="15">
        <f>D426+'Control Panel'!$B$28</f>
        <v>4.250000000000019E-2</v>
      </c>
      <c r="E427" s="16">
        <f t="shared" si="42"/>
        <v>0</v>
      </c>
      <c r="F427" s="62">
        <f t="shared" si="43"/>
        <v>0.03</v>
      </c>
      <c r="G427" s="122">
        <f t="shared" si="44"/>
        <v>101300</v>
      </c>
      <c r="H427" s="62">
        <f t="shared" si="45"/>
        <v>0</v>
      </c>
      <c r="I427" s="62">
        <f t="shared" si="46"/>
        <v>0</v>
      </c>
      <c r="J427" s="62">
        <f t="shared" si="47"/>
        <v>0</v>
      </c>
      <c r="K427" s="62">
        <f t="shared" si="48"/>
        <v>8822.8811229709918</v>
      </c>
      <c r="L427" s="16" cm="1">
        <f t="array" ref="L427">_xlfn.IFS(E427&lt;&gt;0,L426+K427*$B$24,E427=E426,L426,E427=0,L426+K426*$B$24)</f>
        <v>53.033141400952459</v>
      </c>
      <c r="M427" s="17" cm="1">
        <f t="array" ref="M427">_xlfn.IFS(L427&lt;&gt;L426,M426+L427*$B$24+0.5*K427*$B$24^2,L427=L426,M426,E427=0,M426+L427*$B$24+0.5*K427*$B$24^2)</f>
        <v>0.34692040596445178</v>
      </c>
      <c r="N427" s="17" cm="1">
        <f t="array" ref="N427">_xlfn.IFS(E427&lt;&gt;0,M427*COS($B$7),M427=M426,N426,E427=0,M427*COS($B$7))</f>
        <v>0.24530977158945386</v>
      </c>
      <c r="O427" s="9"/>
    </row>
    <row r="428" spans="4:15" x14ac:dyDescent="0.15">
      <c r="D428" s="15">
        <f>D427+'Control Panel'!$B$28</f>
        <v>4.2600000000000193E-2</v>
      </c>
      <c r="E428" s="16">
        <f t="shared" si="42"/>
        <v>0</v>
      </c>
      <c r="F428" s="62">
        <f t="shared" si="43"/>
        <v>0.03</v>
      </c>
      <c r="G428" s="122">
        <f t="shared" si="44"/>
        <v>101300</v>
      </c>
      <c r="H428" s="62">
        <f t="shared" si="45"/>
        <v>0</v>
      </c>
      <c r="I428" s="62">
        <f t="shared" si="46"/>
        <v>0</v>
      </c>
      <c r="J428" s="62">
        <f t="shared" si="47"/>
        <v>0</v>
      </c>
      <c r="K428" s="62">
        <f t="shared" si="48"/>
        <v>8822.8811229709918</v>
      </c>
      <c r="L428" s="16" cm="1">
        <f t="array" ref="L428">_xlfn.IFS(E428&lt;&gt;0,L427+K428*$B$24,E428=E427,L427,E428=0,L427+K427*$B$24)</f>
        <v>53.033141400952459</v>
      </c>
      <c r="M428" s="17" cm="1">
        <f t="array" ref="M428">_xlfn.IFS(L428&lt;&gt;L427,M427+L428*$B$24+0.5*K428*$B$24^2,L428=L427,M427,E428=0,M427+L428*$B$24+0.5*K428*$B$24^2)</f>
        <v>0.34692040596445178</v>
      </c>
      <c r="N428" s="17" cm="1">
        <f t="array" ref="N428">_xlfn.IFS(E428&lt;&gt;0,M428*COS($B$7),M428=M427,N427,E428=0,M428*COS($B$7))</f>
        <v>0.24530977158945386</v>
      </c>
      <c r="O428" s="9"/>
    </row>
    <row r="429" spans="4:15" x14ac:dyDescent="0.15">
      <c r="D429" s="15">
        <f>D428+'Control Panel'!$B$28</f>
        <v>4.2700000000000196E-2</v>
      </c>
      <c r="E429" s="16">
        <f t="shared" si="42"/>
        <v>0</v>
      </c>
      <c r="F429" s="62">
        <f t="shared" si="43"/>
        <v>0.03</v>
      </c>
      <c r="G429" s="122">
        <f t="shared" si="44"/>
        <v>101300</v>
      </c>
      <c r="H429" s="62">
        <f t="shared" si="45"/>
        <v>0</v>
      </c>
      <c r="I429" s="62">
        <f t="shared" si="46"/>
        <v>0</v>
      </c>
      <c r="J429" s="62">
        <f t="shared" si="47"/>
        <v>0</v>
      </c>
      <c r="K429" s="62">
        <f t="shared" si="48"/>
        <v>8822.8811229709918</v>
      </c>
      <c r="L429" s="16" cm="1">
        <f t="array" ref="L429">_xlfn.IFS(E429&lt;&gt;0,L428+K429*$B$24,E429=E428,L428,E429=0,L428+K428*$B$24)</f>
        <v>53.033141400952459</v>
      </c>
      <c r="M429" s="17" cm="1">
        <f t="array" ref="M429">_xlfn.IFS(L429&lt;&gt;L428,M428+L429*$B$24+0.5*K429*$B$24^2,L429=L428,M428,E429=0,M428+L429*$B$24+0.5*K429*$B$24^2)</f>
        <v>0.34692040596445178</v>
      </c>
      <c r="N429" s="17" cm="1">
        <f t="array" ref="N429">_xlfn.IFS(E429&lt;&gt;0,M429*COS($B$7),M429=M428,N428,E429=0,M429*COS($B$7))</f>
        <v>0.24530977158945386</v>
      </c>
      <c r="O429" s="9"/>
    </row>
    <row r="430" spans="4:15" x14ac:dyDescent="0.15">
      <c r="D430" s="15">
        <f>D429+'Control Panel'!$B$28</f>
        <v>4.2800000000000199E-2</v>
      </c>
      <c r="E430" s="16">
        <f t="shared" si="42"/>
        <v>0</v>
      </c>
      <c r="F430" s="62">
        <f t="shared" si="43"/>
        <v>0.03</v>
      </c>
      <c r="G430" s="122">
        <f t="shared" si="44"/>
        <v>101300</v>
      </c>
      <c r="H430" s="62">
        <f t="shared" si="45"/>
        <v>0</v>
      </c>
      <c r="I430" s="62">
        <f t="shared" si="46"/>
        <v>0</v>
      </c>
      <c r="J430" s="62">
        <f t="shared" si="47"/>
        <v>0</v>
      </c>
      <c r="K430" s="62">
        <f t="shared" si="48"/>
        <v>8822.8811229709918</v>
      </c>
      <c r="L430" s="16" cm="1">
        <f t="array" ref="L430">_xlfn.IFS(E430&lt;&gt;0,L429+K430*$B$24,E430=E429,L429,E430=0,L429+K429*$B$24)</f>
        <v>53.033141400952459</v>
      </c>
      <c r="M430" s="17" cm="1">
        <f t="array" ref="M430">_xlfn.IFS(L430&lt;&gt;L429,M429+L430*$B$24+0.5*K430*$B$24^2,L430=L429,M429,E430=0,M429+L430*$B$24+0.5*K430*$B$24^2)</f>
        <v>0.34692040596445178</v>
      </c>
      <c r="N430" s="17" cm="1">
        <f t="array" ref="N430">_xlfn.IFS(E430&lt;&gt;0,M430*COS($B$7),M430=M429,N429,E430=0,M430*COS($B$7))</f>
        <v>0.24530977158945386</v>
      </c>
      <c r="O430" s="9"/>
    </row>
    <row r="431" spans="4:15" x14ac:dyDescent="0.15">
      <c r="D431" s="15">
        <f>D430+'Control Panel'!$B$28</f>
        <v>4.2900000000000202E-2</v>
      </c>
      <c r="E431" s="16">
        <f t="shared" si="42"/>
        <v>0</v>
      </c>
      <c r="F431" s="62">
        <f t="shared" si="43"/>
        <v>0.03</v>
      </c>
      <c r="G431" s="122">
        <f t="shared" si="44"/>
        <v>101300</v>
      </c>
      <c r="H431" s="62">
        <f t="shared" si="45"/>
        <v>0</v>
      </c>
      <c r="I431" s="62">
        <f t="shared" si="46"/>
        <v>0</v>
      </c>
      <c r="J431" s="62">
        <f t="shared" si="47"/>
        <v>0</v>
      </c>
      <c r="K431" s="62">
        <f t="shared" si="48"/>
        <v>8822.8811229709918</v>
      </c>
      <c r="L431" s="16" cm="1">
        <f t="array" ref="L431">_xlfn.IFS(E431&lt;&gt;0,L430+K431*$B$24,E431=E430,L430,E431=0,L430+K430*$B$24)</f>
        <v>53.033141400952459</v>
      </c>
      <c r="M431" s="17" cm="1">
        <f t="array" ref="M431">_xlfn.IFS(L431&lt;&gt;L430,M430+L431*$B$24+0.5*K431*$B$24^2,L431=L430,M430,E431=0,M430+L431*$B$24+0.5*K431*$B$24^2)</f>
        <v>0.34692040596445178</v>
      </c>
      <c r="N431" s="17" cm="1">
        <f t="array" ref="N431">_xlfn.IFS(E431&lt;&gt;0,M431*COS($B$7),M431=M430,N430,E431=0,M431*COS($B$7))</f>
        <v>0.24530977158945386</v>
      </c>
      <c r="O431" s="9"/>
    </row>
    <row r="432" spans="4:15" x14ac:dyDescent="0.15">
      <c r="D432" s="15">
        <f>D431+'Control Panel'!$B$28</f>
        <v>4.3000000000000205E-2</v>
      </c>
      <c r="E432" s="16">
        <f t="shared" si="42"/>
        <v>0</v>
      </c>
      <c r="F432" s="62">
        <f t="shared" si="43"/>
        <v>0.03</v>
      </c>
      <c r="G432" s="122">
        <f t="shared" si="44"/>
        <v>101300</v>
      </c>
      <c r="H432" s="62">
        <f t="shared" si="45"/>
        <v>0</v>
      </c>
      <c r="I432" s="62">
        <f t="shared" si="46"/>
        <v>0</v>
      </c>
      <c r="J432" s="62">
        <f t="shared" si="47"/>
        <v>0</v>
      </c>
      <c r="K432" s="62">
        <f t="shared" si="48"/>
        <v>8822.8811229709918</v>
      </c>
      <c r="L432" s="16" cm="1">
        <f t="array" ref="L432">_xlfn.IFS(E432&lt;&gt;0,L431+K432*$B$24,E432=E431,L431,E432=0,L431+K431*$B$24)</f>
        <v>53.033141400952459</v>
      </c>
      <c r="M432" s="17" cm="1">
        <f t="array" ref="M432">_xlfn.IFS(L432&lt;&gt;L431,M431+L432*$B$24+0.5*K432*$B$24^2,L432=L431,M431,E432=0,M431+L432*$B$24+0.5*K432*$B$24^2)</f>
        <v>0.34692040596445178</v>
      </c>
      <c r="N432" s="17" cm="1">
        <f t="array" ref="N432">_xlfn.IFS(E432&lt;&gt;0,M432*COS($B$7),M432=M431,N431,E432=0,M432*COS($B$7))</f>
        <v>0.24530977158945386</v>
      </c>
      <c r="O432" s="9"/>
    </row>
    <row r="433" spans="4:15" x14ac:dyDescent="0.15">
      <c r="D433" s="15">
        <f>D432+'Control Panel'!$B$28</f>
        <v>4.3100000000000208E-2</v>
      </c>
      <c r="E433" s="16">
        <f t="shared" si="42"/>
        <v>0</v>
      </c>
      <c r="F433" s="62">
        <f t="shared" si="43"/>
        <v>0.03</v>
      </c>
      <c r="G433" s="122">
        <f t="shared" si="44"/>
        <v>101300</v>
      </c>
      <c r="H433" s="62">
        <f t="shared" si="45"/>
        <v>0</v>
      </c>
      <c r="I433" s="62">
        <f t="shared" si="46"/>
        <v>0</v>
      </c>
      <c r="J433" s="62">
        <f t="shared" si="47"/>
        <v>0</v>
      </c>
      <c r="K433" s="62">
        <f t="shared" si="48"/>
        <v>8822.8811229709918</v>
      </c>
      <c r="L433" s="16" cm="1">
        <f t="array" ref="L433">_xlfn.IFS(E433&lt;&gt;0,L432+K433*$B$24,E433=E432,L432,E433=0,L432+K432*$B$24)</f>
        <v>53.033141400952459</v>
      </c>
      <c r="M433" s="17" cm="1">
        <f t="array" ref="M433">_xlfn.IFS(L433&lt;&gt;L432,M432+L433*$B$24+0.5*K433*$B$24^2,L433=L432,M432,E433=0,M432+L433*$B$24+0.5*K433*$B$24^2)</f>
        <v>0.34692040596445178</v>
      </c>
      <c r="N433" s="17" cm="1">
        <f t="array" ref="N433">_xlfn.IFS(E433&lt;&gt;0,M433*COS($B$7),M433=M432,N432,E433=0,M433*COS($B$7))</f>
        <v>0.24530977158945386</v>
      </c>
      <c r="O433" s="9"/>
    </row>
    <row r="434" spans="4:15" x14ac:dyDescent="0.15">
      <c r="D434" s="15">
        <f>D433+'Control Panel'!$B$28</f>
        <v>4.320000000000021E-2</v>
      </c>
      <c r="E434" s="16">
        <f t="shared" si="42"/>
        <v>0</v>
      </c>
      <c r="F434" s="62">
        <f t="shared" si="43"/>
        <v>0.03</v>
      </c>
      <c r="G434" s="122">
        <f t="shared" si="44"/>
        <v>101300</v>
      </c>
      <c r="H434" s="62">
        <f t="shared" si="45"/>
        <v>0</v>
      </c>
      <c r="I434" s="62">
        <f t="shared" si="46"/>
        <v>0</v>
      </c>
      <c r="J434" s="62">
        <f t="shared" si="47"/>
        <v>0</v>
      </c>
      <c r="K434" s="62">
        <f t="shared" si="48"/>
        <v>8822.8811229709918</v>
      </c>
      <c r="L434" s="16" cm="1">
        <f t="array" ref="L434">_xlfn.IFS(E434&lt;&gt;0,L433+K434*$B$24,E434=E433,L433,E434=0,L433+K433*$B$24)</f>
        <v>53.033141400952459</v>
      </c>
      <c r="M434" s="17" cm="1">
        <f t="array" ref="M434">_xlfn.IFS(L434&lt;&gt;L433,M433+L434*$B$24+0.5*K434*$B$24^2,L434=L433,M433,E434=0,M433+L434*$B$24+0.5*K434*$B$24^2)</f>
        <v>0.34692040596445178</v>
      </c>
      <c r="N434" s="17" cm="1">
        <f t="array" ref="N434">_xlfn.IFS(E434&lt;&gt;0,M434*COS($B$7),M434=M433,N433,E434=0,M434*COS($B$7))</f>
        <v>0.24530977158945386</v>
      </c>
      <c r="O434" s="9"/>
    </row>
    <row r="435" spans="4:15" x14ac:dyDescent="0.15">
      <c r="D435" s="15">
        <f>D434+'Control Panel'!$B$28</f>
        <v>4.3300000000000213E-2</v>
      </c>
      <c r="E435" s="16">
        <f t="shared" si="42"/>
        <v>0</v>
      </c>
      <c r="F435" s="62">
        <f t="shared" si="43"/>
        <v>0.03</v>
      </c>
      <c r="G435" s="122">
        <f t="shared" si="44"/>
        <v>101300</v>
      </c>
      <c r="H435" s="62">
        <f t="shared" si="45"/>
        <v>0</v>
      </c>
      <c r="I435" s="62">
        <f t="shared" si="46"/>
        <v>0</v>
      </c>
      <c r="J435" s="62">
        <f t="shared" si="47"/>
        <v>0</v>
      </c>
      <c r="K435" s="62">
        <f t="shared" si="48"/>
        <v>8822.8811229709918</v>
      </c>
      <c r="L435" s="16" cm="1">
        <f t="array" ref="L435">_xlfn.IFS(E435&lt;&gt;0,L434+K435*$B$24,E435=E434,L434,E435=0,L434+K434*$B$24)</f>
        <v>53.033141400952459</v>
      </c>
      <c r="M435" s="17" cm="1">
        <f t="array" ref="M435">_xlfn.IFS(L435&lt;&gt;L434,M434+L435*$B$24+0.5*K435*$B$24^2,L435=L434,M434,E435=0,M434+L435*$B$24+0.5*K435*$B$24^2)</f>
        <v>0.34692040596445178</v>
      </c>
      <c r="N435" s="17" cm="1">
        <f t="array" ref="N435">_xlfn.IFS(E435&lt;&gt;0,M435*COS($B$7),M435=M434,N434,E435=0,M435*COS($B$7))</f>
        <v>0.24530977158945386</v>
      </c>
      <c r="O435" s="9"/>
    </row>
    <row r="436" spans="4:15" x14ac:dyDescent="0.15">
      <c r="D436" s="15">
        <f>D435+'Control Panel'!$B$28</f>
        <v>4.3400000000000216E-2</v>
      </c>
      <c r="E436" s="16">
        <f t="shared" si="42"/>
        <v>0</v>
      </c>
      <c r="F436" s="62">
        <f t="shared" si="43"/>
        <v>0.03</v>
      </c>
      <c r="G436" s="122">
        <f t="shared" si="44"/>
        <v>101300</v>
      </c>
      <c r="H436" s="62">
        <f t="shared" si="45"/>
        <v>0</v>
      </c>
      <c r="I436" s="62">
        <f t="shared" si="46"/>
        <v>0</v>
      </c>
      <c r="J436" s="62">
        <f t="shared" si="47"/>
        <v>0</v>
      </c>
      <c r="K436" s="62">
        <f t="shared" si="48"/>
        <v>8822.8811229709918</v>
      </c>
      <c r="L436" s="16" cm="1">
        <f t="array" ref="L436">_xlfn.IFS(E436&lt;&gt;0,L435+K436*$B$24,E436=E435,L435,E436=0,L435+K435*$B$24)</f>
        <v>53.033141400952459</v>
      </c>
      <c r="M436" s="17" cm="1">
        <f t="array" ref="M436">_xlfn.IFS(L436&lt;&gt;L435,M435+L436*$B$24+0.5*K436*$B$24^2,L436=L435,M435,E436=0,M435+L436*$B$24+0.5*K436*$B$24^2)</f>
        <v>0.34692040596445178</v>
      </c>
      <c r="N436" s="17" cm="1">
        <f t="array" ref="N436">_xlfn.IFS(E436&lt;&gt;0,M436*COS($B$7),M436=M435,N435,E436=0,M436*COS($B$7))</f>
        <v>0.24530977158945386</v>
      </c>
      <c r="O436" s="9"/>
    </row>
    <row r="437" spans="4:15" x14ac:dyDescent="0.15">
      <c r="D437" s="15">
        <f>D436+'Control Panel'!$B$28</f>
        <v>4.3500000000000219E-2</v>
      </c>
      <c r="E437" s="16">
        <f t="shared" si="42"/>
        <v>0</v>
      </c>
      <c r="F437" s="62">
        <f t="shared" si="43"/>
        <v>0.03</v>
      </c>
      <c r="G437" s="122">
        <f t="shared" si="44"/>
        <v>101300</v>
      </c>
      <c r="H437" s="62">
        <f t="shared" si="45"/>
        <v>0</v>
      </c>
      <c r="I437" s="62">
        <f t="shared" si="46"/>
        <v>0</v>
      </c>
      <c r="J437" s="62">
        <f t="shared" si="47"/>
        <v>0</v>
      </c>
      <c r="K437" s="62">
        <f t="shared" si="48"/>
        <v>8822.8811229709918</v>
      </c>
      <c r="L437" s="16" cm="1">
        <f t="array" ref="L437">_xlfn.IFS(E437&lt;&gt;0,L436+K437*$B$24,E437=E436,L436,E437=0,L436+K436*$B$24)</f>
        <v>53.033141400952459</v>
      </c>
      <c r="M437" s="17" cm="1">
        <f t="array" ref="M437">_xlfn.IFS(L437&lt;&gt;L436,M436+L437*$B$24+0.5*K437*$B$24^2,L437=L436,M436,E437=0,M436+L437*$B$24+0.5*K437*$B$24^2)</f>
        <v>0.34692040596445178</v>
      </c>
      <c r="N437" s="17" cm="1">
        <f t="array" ref="N437">_xlfn.IFS(E437&lt;&gt;0,M437*COS($B$7),M437=M436,N436,E437=0,M437*COS($B$7))</f>
        <v>0.24530977158945386</v>
      </c>
      <c r="O437" s="9"/>
    </row>
    <row r="438" spans="4:15" x14ac:dyDescent="0.15">
      <c r="D438" s="15">
        <f>D437+'Control Panel'!$B$28</f>
        <v>4.3600000000000222E-2</v>
      </c>
      <c r="E438" s="16">
        <f t="shared" si="42"/>
        <v>0</v>
      </c>
      <c r="F438" s="62">
        <f t="shared" si="43"/>
        <v>0.03</v>
      </c>
      <c r="G438" s="122">
        <f t="shared" si="44"/>
        <v>101300</v>
      </c>
      <c r="H438" s="62">
        <f t="shared" si="45"/>
        <v>0</v>
      </c>
      <c r="I438" s="62">
        <f t="shared" si="46"/>
        <v>0</v>
      </c>
      <c r="J438" s="62">
        <f t="shared" si="47"/>
        <v>0</v>
      </c>
      <c r="K438" s="62">
        <f t="shared" si="48"/>
        <v>8822.8811229709918</v>
      </c>
      <c r="L438" s="16" cm="1">
        <f t="array" ref="L438">_xlfn.IFS(E438&lt;&gt;0,L437+K438*$B$24,E438=E437,L437,E438=0,L437+K437*$B$24)</f>
        <v>53.033141400952459</v>
      </c>
      <c r="M438" s="17" cm="1">
        <f t="array" ref="M438">_xlfn.IFS(L438&lt;&gt;L437,M437+L438*$B$24+0.5*K438*$B$24^2,L438=L437,M437,E438=0,M437+L438*$B$24+0.5*K438*$B$24^2)</f>
        <v>0.34692040596445178</v>
      </c>
      <c r="N438" s="17" cm="1">
        <f t="array" ref="N438">_xlfn.IFS(E438&lt;&gt;0,M438*COS($B$7),M438=M437,N437,E438=0,M438*COS($B$7))</f>
        <v>0.24530977158945386</v>
      </c>
      <c r="O438" s="9"/>
    </row>
    <row r="439" spans="4:15" x14ac:dyDescent="0.15">
      <c r="D439" s="15">
        <f>D438+'Control Panel'!$B$28</f>
        <v>4.3700000000000225E-2</v>
      </c>
      <c r="E439" s="16">
        <f t="shared" si="42"/>
        <v>0</v>
      </c>
      <c r="F439" s="62">
        <f t="shared" si="43"/>
        <v>0.03</v>
      </c>
      <c r="G439" s="122">
        <f t="shared" si="44"/>
        <v>101300</v>
      </c>
      <c r="H439" s="62">
        <f t="shared" si="45"/>
        <v>0</v>
      </c>
      <c r="I439" s="62">
        <f t="shared" si="46"/>
        <v>0</v>
      </c>
      <c r="J439" s="62">
        <f t="shared" si="47"/>
        <v>0</v>
      </c>
      <c r="K439" s="62">
        <f t="shared" si="48"/>
        <v>8822.8811229709918</v>
      </c>
      <c r="L439" s="16" cm="1">
        <f t="array" ref="L439">_xlfn.IFS(E439&lt;&gt;0,L438+K439*$B$24,E439=E438,L438,E439=0,L438+K438*$B$24)</f>
        <v>53.033141400952459</v>
      </c>
      <c r="M439" s="17" cm="1">
        <f t="array" ref="M439">_xlfn.IFS(L439&lt;&gt;L438,M438+L439*$B$24+0.5*K439*$B$24^2,L439=L438,M438,E439=0,M438+L439*$B$24+0.5*K439*$B$24^2)</f>
        <v>0.34692040596445178</v>
      </c>
      <c r="N439" s="17" cm="1">
        <f t="array" ref="N439">_xlfn.IFS(E439&lt;&gt;0,M439*COS($B$7),M439=M438,N438,E439=0,M439*COS($B$7))</f>
        <v>0.24530977158945386</v>
      </c>
      <c r="O439" s="9"/>
    </row>
    <row r="440" spans="4:15" x14ac:dyDescent="0.15">
      <c r="D440" s="15">
        <f>D439+'Control Panel'!$B$28</f>
        <v>4.3800000000000228E-2</v>
      </c>
      <c r="E440" s="16">
        <f t="shared" si="42"/>
        <v>0</v>
      </c>
      <c r="F440" s="62">
        <f t="shared" si="43"/>
        <v>0.03</v>
      </c>
      <c r="G440" s="122">
        <f t="shared" si="44"/>
        <v>101300</v>
      </c>
      <c r="H440" s="62">
        <f t="shared" si="45"/>
        <v>0</v>
      </c>
      <c r="I440" s="62">
        <f t="shared" si="46"/>
        <v>0</v>
      </c>
      <c r="J440" s="62">
        <f t="shared" si="47"/>
        <v>0</v>
      </c>
      <c r="K440" s="62">
        <f t="shared" si="48"/>
        <v>8822.8811229709918</v>
      </c>
      <c r="L440" s="16" cm="1">
        <f t="array" ref="L440">_xlfn.IFS(E440&lt;&gt;0,L439+K440*$B$24,E440=E439,L439,E440=0,L439+K439*$B$24)</f>
        <v>53.033141400952459</v>
      </c>
      <c r="M440" s="17" cm="1">
        <f t="array" ref="M440">_xlfn.IFS(L440&lt;&gt;L439,M439+L440*$B$24+0.5*K440*$B$24^2,L440=L439,M439,E440=0,M439+L440*$B$24+0.5*K440*$B$24^2)</f>
        <v>0.34692040596445178</v>
      </c>
      <c r="N440" s="17" cm="1">
        <f t="array" ref="N440">_xlfn.IFS(E440&lt;&gt;0,M440*COS($B$7),M440=M439,N439,E440=0,M440*COS($B$7))</f>
        <v>0.24530977158945386</v>
      </c>
      <c r="O440" s="9"/>
    </row>
    <row r="441" spans="4:15" x14ac:dyDescent="0.15">
      <c r="D441" s="15">
        <f>D440+'Control Panel'!$B$28</f>
        <v>4.3900000000000231E-2</v>
      </c>
      <c r="E441" s="16">
        <f t="shared" si="42"/>
        <v>0</v>
      </c>
      <c r="F441" s="62">
        <f t="shared" si="43"/>
        <v>0.03</v>
      </c>
      <c r="G441" s="122">
        <f t="shared" si="44"/>
        <v>101300</v>
      </c>
      <c r="H441" s="62">
        <f t="shared" si="45"/>
        <v>0</v>
      </c>
      <c r="I441" s="62">
        <f t="shared" si="46"/>
        <v>0</v>
      </c>
      <c r="J441" s="62">
        <f t="shared" si="47"/>
        <v>0</v>
      </c>
      <c r="K441" s="62">
        <f t="shared" si="48"/>
        <v>8822.8811229709918</v>
      </c>
      <c r="L441" s="16" cm="1">
        <f t="array" ref="L441">_xlfn.IFS(E441&lt;&gt;0,L440+K441*$B$24,E441=E440,L440,E441=0,L440+K440*$B$24)</f>
        <v>53.033141400952459</v>
      </c>
      <c r="M441" s="17" cm="1">
        <f t="array" ref="M441">_xlfn.IFS(L441&lt;&gt;L440,M440+L441*$B$24+0.5*K441*$B$24^2,L441=L440,M440,E441=0,M440+L441*$B$24+0.5*K441*$B$24^2)</f>
        <v>0.34692040596445178</v>
      </c>
      <c r="N441" s="17" cm="1">
        <f t="array" ref="N441">_xlfn.IFS(E441&lt;&gt;0,M441*COS($B$7),M441=M440,N440,E441=0,M441*COS($B$7))</f>
        <v>0.24530977158945386</v>
      </c>
      <c r="O441" s="9"/>
    </row>
    <row r="442" spans="4:15" x14ac:dyDescent="0.15">
      <c r="D442" s="15">
        <f>D441+'Control Panel'!$B$28</f>
        <v>4.4000000000000233E-2</v>
      </c>
      <c r="E442" s="16">
        <f t="shared" si="42"/>
        <v>0</v>
      </c>
      <c r="F442" s="62">
        <f t="shared" si="43"/>
        <v>0.03</v>
      </c>
      <c r="G442" s="122">
        <f t="shared" si="44"/>
        <v>101300</v>
      </c>
      <c r="H442" s="62">
        <f t="shared" si="45"/>
        <v>0</v>
      </c>
      <c r="I442" s="62">
        <f t="shared" si="46"/>
        <v>0</v>
      </c>
      <c r="J442" s="62">
        <f t="shared" si="47"/>
        <v>0</v>
      </c>
      <c r="K442" s="62">
        <f t="shared" si="48"/>
        <v>8822.8811229709918</v>
      </c>
      <c r="L442" s="16" cm="1">
        <f t="array" ref="L442">_xlfn.IFS(E442&lt;&gt;0,L441+K442*$B$24,E442=E441,L441,E442=0,L441+K441*$B$24)</f>
        <v>53.033141400952459</v>
      </c>
      <c r="M442" s="17" cm="1">
        <f t="array" ref="M442">_xlfn.IFS(L442&lt;&gt;L441,M441+L442*$B$24+0.5*K442*$B$24^2,L442=L441,M441,E442=0,M441+L442*$B$24+0.5*K442*$B$24^2)</f>
        <v>0.34692040596445178</v>
      </c>
      <c r="N442" s="17" cm="1">
        <f t="array" ref="N442">_xlfn.IFS(E442&lt;&gt;0,M442*COS($B$7),M442=M441,N441,E442=0,M442*COS($B$7))</f>
        <v>0.24530977158945386</v>
      </c>
      <c r="O442" s="9"/>
    </row>
    <row r="443" spans="4:15" x14ac:dyDescent="0.15">
      <c r="D443" s="15">
        <f>D442+'Control Panel'!$B$28</f>
        <v>4.4100000000000236E-2</v>
      </c>
      <c r="E443" s="16">
        <f t="shared" si="42"/>
        <v>0</v>
      </c>
      <c r="F443" s="62">
        <f t="shared" si="43"/>
        <v>0.03</v>
      </c>
      <c r="G443" s="122">
        <f t="shared" si="44"/>
        <v>101300</v>
      </c>
      <c r="H443" s="62">
        <f t="shared" si="45"/>
        <v>0</v>
      </c>
      <c r="I443" s="62">
        <f t="shared" si="46"/>
        <v>0</v>
      </c>
      <c r="J443" s="62">
        <f t="shared" si="47"/>
        <v>0</v>
      </c>
      <c r="K443" s="62">
        <f t="shared" si="48"/>
        <v>8822.8811229709918</v>
      </c>
      <c r="L443" s="16" cm="1">
        <f t="array" ref="L443">_xlfn.IFS(E443&lt;&gt;0,L442+K443*$B$24,E443=E442,L442,E443=0,L442+K442*$B$24)</f>
        <v>53.033141400952459</v>
      </c>
      <c r="M443" s="17" cm="1">
        <f t="array" ref="M443">_xlfn.IFS(L443&lt;&gt;L442,M442+L443*$B$24+0.5*K443*$B$24^2,L443=L442,M442,E443=0,M442+L443*$B$24+0.5*K443*$B$24^2)</f>
        <v>0.34692040596445178</v>
      </c>
      <c r="N443" s="17" cm="1">
        <f t="array" ref="N443">_xlfn.IFS(E443&lt;&gt;0,M443*COS($B$7),M443=M442,N442,E443=0,M443*COS($B$7))</f>
        <v>0.24530977158945386</v>
      </c>
      <c r="O443" s="9"/>
    </row>
    <row r="444" spans="4:15" x14ac:dyDescent="0.15">
      <c r="D444" s="15">
        <f>D443+'Control Panel'!$B$28</f>
        <v>4.4200000000000239E-2</v>
      </c>
      <c r="E444" s="16">
        <f t="shared" si="42"/>
        <v>0</v>
      </c>
      <c r="F444" s="62">
        <f t="shared" si="43"/>
        <v>0.03</v>
      </c>
      <c r="G444" s="122">
        <f t="shared" si="44"/>
        <v>101300</v>
      </c>
      <c r="H444" s="62">
        <f t="shared" si="45"/>
        <v>0</v>
      </c>
      <c r="I444" s="62">
        <f t="shared" si="46"/>
        <v>0</v>
      </c>
      <c r="J444" s="62">
        <f t="shared" si="47"/>
        <v>0</v>
      </c>
      <c r="K444" s="62">
        <f t="shared" si="48"/>
        <v>8822.8811229709918</v>
      </c>
      <c r="L444" s="16" cm="1">
        <f t="array" ref="L444">_xlfn.IFS(E444&lt;&gt;0,L443+K444*$B$24,E444=E443,L443,E444=0,L443+K443*$B$24)</f>
        <v>53.033141400952459</v>
      </c>
      <c r="M444" s="17" cm="1">
        <f t="array" ref="M444">_xlfn.IFS(L444&lt;&gt;L443,M443+L444*$B$24+0.5*K444*$B$24^2,L444=L443,M443,E444=0,M443+L444*$B$24+0.5*K444*$B$24^2)</f>
        <v>0.34692040596445178</v>
      </c>
      <c r="N444" s="17" cm="1">
        <f t="array" ref="N444">_xlfn.IFS(E444&lt;&gt;0,M444*COS($B$7),M444=M443,N443,E444=0,M444*COS($B$7))</f>
        <v>0.24530977158945386</v>
      </c>
      <c r="O444" s="9"/>
    </row>
    <row r="445" spans="4:15" x14ac:dyDescent="0.15">
      <c r="D445" s="15">
        <f>D444+'Control Panel'!$B$28</f>
        <v>4.4300000000000242E-2</v>
      </c>
      <c r="E445" s="16">
        <f t="shared" si="42"/>
        <v>0</v>
      </c>
      <c r="F445" s="62">
        <f t="shared" si="43"/>
        <v>0.03</v>
      </c>
      <c r="G445" s="122">
        <f t="shared" si="44"/>
        <v>101300</v>
      </c>
      <c r="H445" s="62">
        <f t="shared" si="45"/>
        <v>0</v>
      </c>
      <c r="I445" s="62">
        <f t="shared" si="46"/>
        <v>0</v>
      </c>
      <c r="J445" s="62">
        <f t="shared" si="47"/>
        <v>0</v>
      </c>
      <c r="K445" s="62">
        <f t="shared" si="48"/>
        <v>8822.8811229709918</v>
      </c>
      <c r="L445" s="16" cm="1">
        <f t="array" ref="L445">_xlfn.IFS(E445&lt;&gt;0,L444+K445*$B$24,E445=E444,L444,E445=0,L444+K444*$B$24)</f>
        <v>53.033141400952459</v>
      </c>
      <c r="M445" s="17" cm="1">
        <f t="array" ref="M445">_xlfn.IFS(L445&lt;&gt;L444,M444+L445*$B$24+0.5*K445*$B$24^2,L445=L444,M444,E445=0,M444+L445*$B$24+0.5*K445*$B$24^2)</f>
        <v>0.34692040596445178</v>
      </c>
      <c r="N445" s="17" cm="1">
        <f t="array" ref="N445">_xlfn.IFS(E445&lt;&gt;0,M445*COS($B$7),M445=M444,N444,E445=0,M445*COS($B$7))</f>
        <v>0.24530977158945386</v>
      </c>
      <c r="O445" s="9"/>
    </row>
    <row r="446" spans="4:15" x14ac:dyDescent="0.15">
      <c r="D446" s="15">
        <f>D445+'Control Panel'!$B$28</f>
        <v>4.4400000000000245E-2</v>
      </c>
      <c r="E446" s="16">
        <f t="shared" si="42"/>
        <v>0</v>
      </c>
      <c r="F446" s="62">
        <f t="shared" si="43"/>
        <v>0.03</v>
      </c>
      <c r="G446" s="122">
        <f t="shared" si="44"/>
        <v>101300</v>
      </c>
      <c r="H446" s="62">
        <f t="shared" si="45"/>
        <v>0</v>
      </c>
      <c r="I446" s="62">
        <f t="shared" si="46"/>
        <v>0</v>
      </c>
      <c r="J446" s="62">
        <f t="shared" si="47"/>
        <v>0</v>
      </c>
      <c r="K446" s="62">
        <f t="shared" si="48"/>
        <v>8822.8811229709918</v>
      </c>
      <c r="L446" s="16" cm="1">
        <f t="array" ref="L446">_xlfn.IFS(E446&lt;&gt;0,L445+K446*$B$24,E446=E445,L445,E446=0,L445+K445*$B$24)</f>
        <v>53.033141400952459</v>
      </c>
      <c r="M446" s="17" cm="1">
        <f t="array" ref="M446">_xlfn.IFS(L446&lt;&gt;L445,M445+L446*$B$24+0.5*K446*$B$24^2,L446=L445,M445,E446=0,M445+L446*$B$24+0.5*K446*$B$24^2)</f>
        <v>0.34692040596445178</v>
      </c>
      <c r="N446" s="17" cm="1">
        <f t="array" ref="N446">_xlfn.IFS(E446&lt;&gt;0,M446*COS($B$7),M446=M445,N445,E446=0,M446*COS($B$7))</f>
        <v>0.24530977158945386</v>
      </c>
      <c r="O446" s="9"/>
    </row>
    <row r="447" spans="4:15" x14ac:dyDescent="0.15">
      <c r="D447" s="15">
        <f>D446+'Control Panel'!$B$28</f>
        <v>4.4500000000000248E-2</v>
      </c>
      <c r="E447" s="16">
        <f t="shared" si="42"/>
        <v>0</v>
      </c>
      <c r="F447" s="62">
        <f t="shared" si="43"/>
        <v>0.03</v>
      </c>
      <c r="G447" s="122">
        <f t="shared" si="44"/>
        <v>101300</v>
      </c>
      <c r="H447" s="62">
        <f t="shared" si="45"/>
        <v>0</v>
      </c>
      <c r="I447" s="62">
        <f t="shared" si="46"/>
        <v>0</v>
      </c>
      <c r="J447" s="62">
        <f t="shared" si="47"/>
        <v>0</v>
      </c>
      <c r="K447" s="62">
        <f t="shared" si="48"/>
        <v>8822.8811229709918</v>
      </c>
      <c r="L447" s="16" cm="1">
        <f t="array" ref="L447">_xlfn.IFS(E447&lt;&gt;0,L446+K447*$B$24,E447=E446,L446,E447=0,L446+K446*$B$24)</f>
        <v>53.033141400952459</v>
      </c>
      <c r="M447" s="17" cm="1">
        <f t="array" ref="M447">_xlfn.IFS(L447&lt;&gt;L446,M446+L447*$B$24+0.5*K447*$B$24^2,L447=L446,M446,E447=0,M446+L447*$B$24+0.5*K447*$B$24^2)</f>
        <v>0.34692040596445178</v>
      </c>
      <c r="N447" s="17" cm="1">
        <f t="array" ref="N447">_xlfn.IFS(E447&lt;&gt;0,M447*COS($B$7),M447=M446,N446,E447=0,M447*COS($B$7))</f>
        <v>0.24530977158945386</v>
      </c>
      <c r="O447" s="9"/>
    </row>
    <row r="448" spans="4:15" x14ac:dyDescent="0.15">
      <c r="D448" s="15">
        <f>D447+'Control Panel'!$B$28</f>
        <v>4.4600000000000251E-2</v>
      </c>
      <c r="E448" s="16">
        <f t="shared" si="42"/>
        <v>0</v>
      </c>
      <c r="F448" s="62">
        <f t="shared" si="43"/>
        <v>0.03</v>
      </c>
      <c r="G448" s="122">
        <f t="shared" si="44"/>
        <v>101300</v>
      </c>
      <c r="H448" s="62">
        <f t="shared" si="45"/>
        <v>0</v>
      </c>
      <c r="I448" s="62">
        <f t="shared" si="46"/>
        <v>0</v>
      </c>
      <c r="J448" s="62">
        <f t="shared" si="47"/>
        <v>0</v>
      </c>
      <c r="K448" s="62">
        <f t="shared" si="48"/>
        <v>8822.8811229709918</v>
      </c>
      <c r="L448" s="16" cm="1">
        <f t="array" ref="L448">_xlfn.IFS(E448&lt;&gt;0,L447+K448*$B$24,E448=E447,L447,E448=0,L447+K447*$B$24)</f>
        <v>53.033141400952459</v>
      </c>
      <c r="M448" s="17" cm="1">
        <f t="array" ref="M448">_xlfn.IFS(L448&lt;&gt;L447,M447+L448*$B$24+0.5*K448*$B$24^2,L448=L447,M447,E448=0,M447+L448*$B$24+0.5*K448*$B$24^2)</f>
        <v>0.34692040596445178</v>
      </c>
      <c r="N448" s="17" cm="1">
        <f t="array" ref="N448">_xlfn.IFS(E448&lt;&gt;0,M448*COS($B$7),M448=M447,N447,E448=0,M448*COS($B$7))</f>
        <v>0.24530977158945386</v>
      </c>
      <c r="O448" s="9"/>
    </row>
    <row r="449" spans="4:15" x14ac:dyDescent="0.15">
      <c r="D449" s="15">
        <f>D448+'Control Panel'!$B$28</f>
        <v>4.4700000000000253E-2</v>
      </c>
      <c r="E449" s="16">
        <f t="shared" si="42"/>
        <v>0</v>
      </c>
      <c r="F449" s="62">
        <f t="shared" si="43"/>
        <v>0.03</v>
      </c>
      <c r="G449" s="122">
        <f t="shared" si="44"/>
        <v>101300</v>
      </c>
      <c r="H449" s="62">
        <f t="shared" si="45"/>
        <v>0</v>
      </c>
      <c r="I449" s="62">
        <f t="shared" si="46"/>
        <v>0</v>
      </c>
      <c r="J449" s="62">
        <f t="shared" si="47"/>
        <v>0</v>
      </c>
      <c r="K449" s="62">
        <f t="shared" si="48"/>
        <v>8822.8811229709918</v>
      </c>
      <c r="L449" s="16" cm="1">
        <f t="array" ref="L449">_xlfn.IFS(E449&lt;&gt;0,L448+K449*$B$24,E449=E448,L448,E449=0,L448+K448*$B$24)</f>
        <v>53.033141400952459</v>
      </c>
      <c r="M449" s="17" cm="1">
        <f t="array" ref="M449">_xlfn.IFS(L449&lt;&gt;L448,M448+L449*$B$24+0.5*K449*$B$24^2,L449=L448,M448,E449=0,M448+L449*$B$24+0.5*K449*$B$24^2)</f>
        <v>0.34692040596445178</v>
      </c>
      <c r="N449" s="17" cm="1">
        <f t="array" ref="N449">_xlfn.IFS(E449&lt;&gt;0,M449*COS($B$7),M449=M448,N448,E449=0,M449*COS($B$7))</f>
        <v>0.24530977158945386</v>
      </c>
      <c r="O449" s="9"/>
    </row>
    <row r="450" spans="4:15" x14ac:dyDescent="0.15">
      <c r="D450" s="15">
        <f>D449+'Control Panel'!$B$28</f>
        <v>4.4800000000000256E-2</v>
      </c>
      <c r="E450" s="16">
        <f t="shared" si="42"/>
        <v>0</v>
      </c>
      <c r="F450" s="62">
        <f t="shared" si="43"/>
        <v>0.03</v>
      </c>
      <c r="G450" s="122">
        <f t="shared" si="44"/>
        <v>101300</v>
      </c>
      <c r="H450" s="62">
        <f t="shared" si="45"/>
        <v>0</v>
      </c>
      <c r="I450" s="62">
        <f t="shared" si="46"/>
        <v>0</v>
      </c>
      <c r="J450" s="62">
        <f t="shared" si="47"/>
        <v>0</v>
      </c>
      <c r="K450" s="62">
        <f t="shared" si="48"/>
        <v>8822.8811229709918</v>
      </c>
      <c r="L450" s="16" cm="1">
        <f t="array" ref="L450">_xlfn.IFS(E450&lt;&gt;0,L449+K450*$B$24,E450=E449,L449,E450=0,L449+K449*$B$24)</f>
        <v>53.033141400952459</v>
      </c>
      <c r="M450" s="17" cm="1">
        <f t="array" ref="M450">_xlfn.IFS(L450&lt;&gt;L449,M449+L450*$B$24+0.5*K450*$B$24^2,L450=L449,M449,E450=0,M449+L450*$B$24+0.5*K450*$B$24^2)</f>
        <v>0.34692040596445178</v>
      </c>
      <c r="N450" s="17" cm="1">
        <f t="array" ref="N450">_xlfn.IFS(E450&lt;&gt;0,M450*COS($B$7),M450=M449,N449,E450=0,M450*COS($B$7))</f>
        <v>0.24530977158945386</v>
      </c>
      <c r="O450" s="9"/>
    </row>
    <row r="451" spans="4:15" x14ac:dyDescent="0.15">
      <c r="D451" s="15">
        <f>D450+'Control Panel'!$B$28</f>
        <v>4.4900000000000259E-2</v>
      </c>
      <c r="E451" s="16">
        <f t="shared" si="42"/>
        <v>0</v>
      </c>
      <c r="F451" s="62">
        <f t="shared" si="43"/>
        <v>0.03</v>
      </c>
      <c r="G451" s="122">
        <f t="shared" si="44"/>
        <v>101300</v>
      </c>
      <c r="H451" s="62">
        <f t="shared" si="45"/>
        <v>0</v>
      </c>
      <c r="I451" s="62">
        <f t="shared" si="46"/>
        <v>0</v>
      </c>
      <c r="J451" s="62">
        <f t="shared" si="47"/>
        <v>0</v>
      </c>
      <c r="K451" s="62">
        <f t="shared" si="48"/>
        <v>8822.8811229709918</v>
      </c>
      <c r="L451" s="16" cm="1">
        <f t="array" ref="L451">_xlfn.IFS(E451&lt;&gt;0,L450+K451*$B$24,E451=E450,L450,E451=0,L450+K450*$B$24)</f>
        <v>53.033141400952459</v>
      </c>
      <c r="M451" s="17" cm="1">
        <f t="array" ref="M451">_xlfn.IFS(L451&lt;&gt;L450,M450+L451*$B$24+0.5*K451*$B$24^2,L451=L450,M450,E451=0,M450+L451*$B$24+0.5*K451*$B$24^2)</f>
        <v>0.34692040596445178</v>
      </c>
      <c r="N451" s="17" cm="1">
        <f t="array" ref="N451">_xlfn.IFS(E451&lt;&gt;0,M451*COS($B$7),M451=M450,N450,E451=0,M451*COS($B$7))</f>
        <v>0.24530977158945386</v>
      </c>
      <c r="O451" s="9"/>
    </row>
    <row r="452" spans="4:15" x14ac:dyDescent="0.15">
      <c r="D452" s="15">
        <f>D451+'Control Panel'!$B$28</f>
        <v>4.5000000000000262E-2</v>
      </c>
      <c r="E452" s="16">
        <f t="shared" ref="E452:E509" si="49">IF(E451&gt;J451*$B$24,E451-J451*$B$24,0)</f>
        <v>0</v>
      </c>
      <c r="F452" s="62">
        <f t="shared" ref="F452:F509" si="50">E452+$B$6</f>
        <v>0.03</v>
      </c>
      <c r="G452" s="122">
        <f t="shared" ref="G452:G510" si="51">IF(E452&lt;&gt;0,$B$10*($B$9/($B$9+($E$2/$B$21-E452/$B$21)))^$B$22,$B$20)</f>
        <v>101300</v>
      </c>
      <c r="H452" s="62">
        <f t="shared" ref="H452:H509" si="52">IF(E452&lt;&gt;0,H451-J451*$B$24/$B$21,0)</f>
        <v>0</v>
      </c>
      <c r="I452" s="62">
        <f t="shared" ref="I452:I509" si="53">IF(E452&lt;&gt;0,-SQRT(2*(G452-$B$20)/$B$21),0)</f>
        <v>0</v>
      </c>
      <c r="J452" s="62">
        <f t="shared" ref="J452:J509" si="54">IF(E452&lt;&gt;0,PI()*$B$23^2*$B$21*(-I452),0)</f>
        <v>0</v>
      </c>
      <c r="K452" s="62">
        <f t="shared" ref="K452:K509" si="55">IF(E452&lt;&gt;0,(-$B$19*L451^2-J452*I452)/F452,K451)</f>
        <v>8822.8811229709918</v>
      </c>
      <c r="L452" s="16" cm="1">
        <f t="array" ref="L452">_xlfn.IFS(E452&lt;&gt;0,L451+K452*$B$24,E452=E451,L451,E452=0,L451+K451*$B$24)</f>
        <v>53.033141400952459</v>
      </c>
      <c r="M452" s="17" cm="1">
        <f t="array" ref="M452">_xlfn.IFS(L452&lt;&gt;L451,M451+L452*$B$24+0.5*K452*$B$24^2,L452=L451,M451,E452=0,M451+L452*$B$24+0.5*K452*$B$24^2)</f>
        <v>0.34692040596445178</v>
      </c>
      <c r="N452" s="17" cm="1">
        <f t="array" ref="N452">_xlfn.IFS(E452&lt;&gt;0,M452*COS($B$7),M452=M451,N451,E452=0,M452*COS($B$7))</f>
        <v>0.24530977158945386</v>
      </c>
      <c r="O452" s="9"/>
    </row>
    <row r="453" spans="4:15" x14ac:dyDescent="0.15">
      <c r="D453" s="15">
        <f>D452+'Control Panel'!$B$28</f>
        <v>4.5100000000000265E-2</v>
      </c>
      <c r="E453" s="16">
        <f t="shared" si="49"/>
        <v>0</v>
      </c>
      <c r="F453" s="62">
        <f t="shared" si="50"/>
        <v>0.03</v>
      </c>
      <c r="G453" s="122">
        <f t="shared" si="51"/>
        <v>101300</v>
      </c>
      <c r="H453" s="62">
        <f t="shared" si="52"/>
        <v>0</v>
      </c>
      <c r="I453" s="62">
        <f t="shared" si="53"/>
        <v>0</v>
      </c>
      <c r="J453" s="62">
        <f t="shared" si="54"/>
        <v>0</v>
      </c>
      <c r="K453" s="62">
        <f t="shared" si="55"/>
        <v>8822.8811229709918</v>
      </c>
      <c r="L453" s="16" cm="1">
        <f t="array" ref="L453">_xlfn.IFS(E453&lt;&gt;0,L452+K453*$B$24,E453=E452,L452,E453=0,L452+K452*$B$24)</f>
        <v>53.033141400952459</v>
      </c>
      <c r="M453" s="17" cm="1">
        <f t="array" ref="M453">_xlfn.IFS(L453&lt;&gt;L452,M452+L453*$B$24+0.5*K453*$B$24^2,L453=L452,M452,E453=0,M452+L453*$B$24+0.5*K453*$B$24^2)</f>
        <v>0.34692040596445178</v>
      </c>
      <c r="N453" s="17" cm="1">
        <f t="array" ref="N453">_xlfn.IFS(E453&lt;&gt;0,M453*COS($B$7),M453=M452,N452,E453=0,M453*COS($B$7))</f>
        <v>0.24530977158945386</v>
      </c>
      <c r="O453" s="9"/>
    </row>
    <row r="454" spans="4:15" x14ac:dyDescent="0.15">
      <c r="D454" s="15">
        <f>D453+'Control Panel'!$B$28</f>
        <v>4.5200000000000268E-2</v>
      </c>
      <c r="E454" s="16">
        <f t="shared" si="49"/>
        <v>0</v>
      </c>
      <c r="F454" s="62">
        <f t="shared" si="50"/>
        <v>0.03</v>
      </c>
      <c r="G454" s="122">
        <f t="shared" si="51"/>
        <v>101300</v>
      </c>
      <c r="H454" s="62">
        <f t="shared" si="52"/>
        <v>0</v>
      </c>
      <c r="I454" s="62">
        <f t="shared" si="53"/>
        <v>0</v>
      </c>
      <c r="J454" s="62">
        <f t="shared" si="54"/>
        <v>0</v>
      </c>
      <c r="K454" s="62">
        <f t="shared" si="55"/>
        <v>8822.8811229709918</v>
      </c>
      <c r="L454" s="16" cm="1">
        <f t="array" ref="L454">_xlfn.IFS(E454&lt;&gt;0,L453+K454*$B$24,E454=E453,L453,E454=0,L453+K453*$B$24)</f>
        <v>53.033141400952459</v>
      </c>
      <c r="M454" s="17" cm="1">
        <f t="array" ref="M454">_xlfn.IFS(L454&lt;&gt;L453,M453+L454*$B$24+0.5*K454*$B$24^2,L454=L453,M453,E454=0,M453+L454*$B$24+0.5*K454*$B$24^2)</f>
        <v>0.34692040596445178</v>
      </c>
      <c r="N454" s="17" cm="1">
        <f t="array" ref="N454">_xlfn.IFS(E454&lt;&gt;0,M454*COS($B$7),M454=M453,N453,E454=0,M454*COS($B$7))</f>
        <v>0.24530977158945386</v>
      </c>
      <c r="O454" s="9"/>
    </row>
    <row r="455" spans="4:15" x14ac:dyDescent="0.15">
      <c r="D455" s="15">
        <f>D454+'Control Panel'!$B$28</f>
        <v>4.5300000000000271E-2</v>
      </c>
      <c r="E455" s="16">
        <f t="shared" si="49"/>
        <v>0</v>
      </c>
      <c r="F455" s="62">
        <f t="shared" si="50"/>
        <v>0.03</v>
      </c>
      <c r="G455" s="122">
        <f t="shared" si="51"/>
        <v>101300</v>
      </c>
      <c r="H455" s="62">
        <f t="shared" si="52"/>
        <v>0</v>
      </c>
      <c r="I455" s="62">
        <f t="shared" si="53"/>
        <v>0</v>
      </c>
      <c r="J455" s="62">
        <f t="shared" si="54"/>
        <v>0</v>
      </c>
      <c r="K455" s="62">
        <f t="shared" si="55"/>
        <v>8822.8811229709918</v>
      </c>
      <c r="L455" s="16" cm="1">
        <f t="array" ref="L455">_xlfn.IFS(E455&lt;&gt;0,L454+K455*$B$24,E455=E454,L454,E455=0,L454+K454*$B$24)</f>
        <v>53.033141400952459</v>
      </c>
      <c r="M455" s="17" cm="1">
        <f t="array" ref="M455">_xlfn.IFS(L455&lt;&gt;L454,M454+L455*$B$24+0.5*K455*$B$24^2,L455=L454,M454,E455=0,M454+L455*$B$24+0.5*K455*$B$24^2)</f>
        <v>0.34692040596445178</v>
      </c>
      <c r="N455" s="17" cm="1">
        <f t="array" ref="N455">_xlfn.IFS(E455&lt;&gt;0,M455*COS($B$7),M455=M454,N454,E455=0,M455*COS($B$7))</f>
        <v>0.24530977158945386</v>
      </c>
      <c r="O455" s="9"/>
    </row>
    <row r="456" spans="4:15" x14ac:dyDescent="0.15">
      <c r="D456" s="15">
        <f>D455+'Control Panel'!$B$28</f>
        <v>4.5400000000000273E-2</v>
      </c>
      <c r="E456" s="16">
        <f t="shared" si="49"/>
        <v>0</v>
      </c>
      <c r="F456" s="62">
        <f t="shared" si="50"/>
        <v>0.03</v>
      </c>
      <c r="G456" s="122">
        <f t="shared" si="51"/>
        <v>101300</v>
      </c>
      <c r="H456" s="62">
        <f t="shared" si="52"/>
        <v>0</v>
      </c>
      <c r="I456" s="62">
        <f t="shared" si="53"/>
        <v>0</v>
      </c>
      <c r="J456" s="62">
        <f t="shared" si="54"/>
        <v>0</v>
      </c>
      <c r="K456" s="62">
        <f t="shared" si="55"/>
        <v>8822.8811229709918</v>
      </c>
      <c r="L456" s="16" cm="1">
        <f t="array" ref="L456">_xlfn.IFS(E456&lt;&gt;0,L455+K456*$B$24,E456=E455,L455,E456=0,L455+K455*$B$24)</f>
        <v>53.033141400952459</v>
      </c>
      <c r="M456" s="17" cm="1">
        <f t="array" ref="M456">_xlfn.IFS(L456&lt;&gt;L455,M455+L456*$B$24+0.5*K456*$B$24^2,L456=L455,M455,E456=0,M455+L456*$B$24+0.5*K456*$B$24^2)</f>
        <v>0.34692040596445178</v>
      </c>
      <c r="N456" s="17" cm="1">
        <f t="array" ref="N456">_xlfn.IFS(E456&lt;&gt;0,M456*COS($B$7),M456=M455,N455,E456=0,M456*COS($B$7))</f>
        <v>0.24530977158945386</v>
      </c>
      <c r="O456" s="9"/>
    </row>
    <row r="457" spans="4:15" x14ac:dyDescent="0.15">
      <c r="D457" s="15">
        <f>D456+'Control Panel'!$B$28</f>
        <v>4.5500000000000276E-2</v>
      </c>
      <c r="E457" s="16">
        <f t="shared" si="49"/>
        <v>0</v>
      </c>
      <c r="F457" s="62">
        <f t="shared" si="50"/>
        <v>0.03</v>
      </c>
      <c r="G457" s="122">
        <f t="shared" si="51"/>
        <v>101300</v>
      </c>
      <c r="H457" s="62">
        <f t="shared" si="52"/>
        <v>0</v>
      </c>
      <c r="I457" s="62">
        <f t="shared" si="53"/>
        <v>0</v>
      </c>
      <c r="J457" s="62">
        <f t="shared" si="54"/>
        <v>0</v>
      </c>
      <c r="K457" s="62">
        <f t="shared" si="55"/>
        <v>8822.8811229709918</v>
      </c>
      <c r="L457" s="16" cm="1">
        <f t="array" ref="L457">_xlfn.IFS(E457&lt;&gt;0,L456+K457*$B$24,E457=E456,L456,E457=0,L456+K456*$B$24)</f>
        <v>53.033141400952459</v>
      </c>
      <c r="M457" s="17" cm="1">
        <f t="array" ref="M457">_xlfn.IFS(L457&lt;&gt;L456,M456+L457*$B$24+0.5*K457*$B$24^2,L457=L456,M456,E457=0,M456+L457*$B$24+0.5*K457*$B$24^2)</f>
        <v>0.34692040596445178</v>
      </c>
      <c r="N457" s="17" cm="1">
        <f t="array" ref="N457">_xlfn.IFS(E457&lt;&gt;0,M457*COS($B$7),M457=M456,N456,E457=0,M457*COS($B$7))</f>
        <v>0.24530977158945386</v>
      </c>
      <c r="O457" s="9"/>
    </row>
    <row r="458" spans="4:15" x14ac:dyDescent="0.15">
      <c r="D458" s="15">
        <f>D457+'Control Panel'!$B$28</f>
        <v>4.5600000000000279E-2</v>
      </c>
      <c r="E458" s="16">
        <f t="shared" si="49"/>
        <v>0</v>
      </c>
      <c r="F458" s="62">
        <f t="shared" si="50"/>
        <v>0.03</v>
      </c>
      <c r="G458" s="122">
        <f t="shared" si="51"/>
        <v>101300</v>
      </c>
      <c r="H458" s="62">
        <f t="shared" si="52"/>
        <v>0</v>
      </c>
      <c r="I458" s="62">
        <f t="shared" si="53"/>
        <v>0</v>
      </c>
      <c r="J458" s="62">
        <f t="shared" si="54"/>
        <v>0</v>
      </c>
      <c r="K458" s="62">
        <f t="shared" si="55"/>
        <v>8822.8811229709918</v>
      </c>
      <c r="L458" s="16" cm="1">
        <f t="array" ref="L458">_xlfn.IFS(E458&lt;&gt;0,L457+K458*$B$24,E458=E457,L457,E458=0,L457+K457*$B$24)</f>
        <v>53.033141400952459</v>
      </c>
      <c r="M458" s="17" cm="1">
        <f t="array" ref="M458">_xlfn.IFS(L458&lt;&gt;L457,M457+L458*$B$24+0.5*K458*$B$24^2,L458=L457,M457,E458=0,M457+L458*$B$24+0.5*K458*$B$24^2)</f>
        <v>0.34692040596445178</v>
      </c>
      <c r="N458" s="17" cm="1">
        <f t="array" ref="N458">_xlfn.IFS(E458&lt;&gt;0,M458*COS($B$7),M458=M457,N457,E458=0,M458*COS($B$7))</f>
        <v>0.24530977158945386</v>
      </c>
      <c r="O458" s="9"/>
    </row>
    <row r="459" spans="4:15" x14ac:dyDescent="0.15">
      <c r="D459" s="15">
        <f>D458+'Control Panel'!$B$28</f>
        <v>4.5700000000000282E-2</v>
      </c>
      <c r="E459" s="16">
        <f t="shared" si="49"/>
        <v>0</v>
      </c>
      <c r="F459" s="62">
        <f t="shared" si="50"/>
        <v>0.03</v>
      </c>
      <c r="G459" s="122">
        <f t="shared" si="51"/>
        <v>101300</v>
      </c>
      <c r="H459" s="62">
        <f t="shared" si="52"/>
        <v>0</v>
      </c>
      <c r="I459" s="62">
        <f t="shared" si="53"/>
        <v>0</v>
      </c>
      <c r="J459" s="62">
        <f t="shared" si="54"/>
        <v>0</v>
      </c>
      <c r="K459" s="62">
        <f t="shared" si="55"/>
        <v>8822.8811229709918</v>
      </c>
      <c r="L459" s="16" cm="1">
        <f t="array" ref="L459">_xlfn.IFS(E459&lt;&gt;0,L458+K459*$B$24,E459=E458,L458,E459=0,L458+K458*$B$24)</f>
        <v>53.033141400952459</v>
      </c>
      <c r="M459" s="17" cm="1">
        <f t="array" ref="M459">_xlfn.IFS(L459&lt;&gt;L458,M458+L459*$B$24+0.5*K459*$B$24^2,L459=L458,M458,E459=0,M458+L459*$B$24+0.5*K459*$B$24^2)</f>
        <v>0.34692040596445178</v>
      </c>
      <c r="N459" s="17" cm="1">
        <f t="array" ref="N459">_xlfn.IFS(E459&lt;&gt;0,M459*COS($B$7),M459=M458,N458,E459=0,M459*COS($B$7))</f>
        <v>0.24530977158945386</v>
      </c>
      <c r="O459" s="9"/>
    </row>
    <row r="460" spans="4:15" x14ac:dyDescent="0.15">
      <c r="D460" s="15">
        <f>D459+'Control Panel'!$B$28</f>
        <v>4.5800000000000285E-2</v>
      </c>
      <c r="E460" s="16">
        <f t="shared" si="49"/>
        <v>0</v>
      </c>
      <c r="F460" s="62">
        <f t="shared" si="50"/>
        <v>0.03</v>
      </c>
      <c r="G460" s="122">
        <f t="shared" si="51"/>
        <v>101300</v>
      </c>
      <c r="H460" s="62">
        <f t="shared" si="52"/>
        <v>0</v>
      </c>
      <c r="I460" s="62">
        <f t="shared" si="53"/>
        <v>0</v>
      </c>
      <c r="J460" s="62">
        <f t="shared" si="54"/>
        <v>0</v>
      </c>
      <c r="K460" s="62">
        <f t="shared" si="55"/>
        <v>8822.8811229709918</v>
      </c>
      <c r="L460" s="16" cm="1">
        <f t="array" ref="L460">_xlfn.IFS(E460&lt;&gt;0,L459+K460*$B$24,E460=E459,L459,E460=0,L459+K459*$B$24)</f>
        <v>53.033141400952459</v>
      </c>
      <c r="M460" s="17" cm="1">
        <f t="array" ref="M460">_xlfn.IFS(L460&lt;&gt;L459,M459+L460*$B$24+0.5*K460*$B$24^2,L460=L459,M459,E460=0,M459+L460*$B$24+0.5*K460*$B$24^2)</f>
        <v>0.34692040596445178</v>
      </c>
      <c r="N460" s="17" cm="1">
        <f t="array" ref="N460">_xlfn.IFS(E460&lt;&gt;0,M460*COS($B$7),M460=M459,N459,E460=0,M460*COS($B$7))</f>
        <v>0.24530977158945386</v>
      </c>
      <c r="O460" s="9"/>
    </row>
    <row r="461" spans="4:15" x14ac:dyDescent="0.15">
      <c r="D461" s="15">
        <f>D460+'Control Panel'!$B$28</f>
        <v>4.5900000000000288E-2</v>
      </c>
      <c r="E461" s="16">
        <f t="shared" si="49"/>
        <v>0</v>
      </c>
      <c r="F461" s="62">
        <f t="shared" si="50"/>
        <v>0.03</v>
      </c>
      <c r="G461" s="122">
        <f t="shared" si="51"/>
        <v>101300</v>
      </c>
      <c r="H461" s="62">
        <f t="shared" si="52"/>
        <v>0</v>
      </c>
      <c r="I461" s="62">
        <f t="shared" si="53"/>
        <v>0</v>
      </c>
      <c r="J461" s="62">
        <f t="shared" si="54"/>
        <v>0</v>
      </c>
      <c r="K461" s="62">
        <f t="shared" si="55"/>
        <v>8822.8811229709918</v>
      </c>
      <c r="L461" s="16" cm="1">
        <f t="array" ref="L461">_xlfn.IFS(E461&lt;&gt;0,L460+K461*$B$24,E461=E460,L460,E461=0,L460+K460*$B$24)</f>
        <v>53.033141400952459</v>
      </c>
      <c r="M461" s="17" cm="1">
        <f t="array" ref="M461">_xlfn.IFS(L461&lt;&gt;L460,M460+L461*$B$24+0.5*K461*$B$24^2,L461=L460,M460,E461=0,M460+L461*$B$24+0.5*K461*$B$24^2)</f>
        <v>0.34692040596445178</v>
      </c>
      <c r="N461" s="17" cm="1">
        <f t="array" ref="N461">_xlfn.IFS(E461&lt;&gt;0,M461*COS($B$7),M461=M460,N460,E461=0,M461*COS($B$7))</f>
        <v>0.24530977158945386</v>
      </c>
      <c r="O461" s="9"/>
    </row>
    <row r="462" spans="4:15" x14ac:dyDescent="0.15">
      <c r="D462" s="15">
        <f>D461+'Control Panel'!$B$28</f>
        <v>4.6000000000000291E-2</v>
      </c>
      <c r="E462" s="16">
        <f t="shared" si="49"/>
        <v>0</v>
      </c>
      <c r="F462" s="62">
        <f t="shared" si="50"/>
        <v>0.03</v>
      </c>
      <c r="G462" s="122">
        <f t="shared" si="51"/>
        <v>101300</v>
      </c>
      <c r="H462" s="62">
        <f t="shared" si="52"/>
        <v>0</v>
      </c>
      <c r="I462" s="62">
        <f t="shared" si="53"/>
        <v>0</v>
      </c>
      <c r="J462" s="62">
        <f t="shared" si="54"/>
        <v>0</v>
      </c>
      <c r="K462" s="62">
        <f t="shared" si="55"/>
        <v>8822.8811229709918</v>
      </c>
      <c r="L462" s="16" cm="1">
        <f t="array" ref="L462">_xlfn.IFS(E462&lt;&gt;0,L461+K462*$B$24,E462=E461,L461,E462=0,L461+K461*$B$24)</f>
        <v>53.033141400952459</v>
      </c>
      <c r="M462" s="17" cm="1">
        <f t="array" ref="M462">_xlfn.IFS(L462&lt;&gt;L461,M461+L462*$B$24+0.5*K462*$B$24^2,L462=L461,M461,E462=0,M461+L462*$B$24+0.5*K462*$B$24^2)</f>
        <v>0.34692040596445178</v>
      </c>
      <c r="N462" s="17" cm="1">
        <f t="array" ref="N462">_xlfn.IFS(E462&lt;&gt;0,M462*COS($B$7),M462=M461,N461,E462=0,M462*COS($B$7))</f>
        <v>0.24530977158945386</v>
      </c>
      <c r="O462" s="9"/>
    </row>
    <row r="463" spans="4:15" x14ac:dyDescent="0.15">
      <c r="D463" s="15">
        <f>D462+'Control Panel'!$B$28</f>
        <v>4.6100000000000294E-2</v>
      </c>
      <c r="E463" s="16">
        <f t="shared" si="49"/>
        <v>0</v>
      </c>
      <c r="F463" s="62">
        <f t="shared" si="50"/>
        <v>0.03</v>
      </c>
      <c r="G463" s="122">
        <f t="shared" si="51"/>
        <v>101300</v>
      </c>
      <c r="H463" s="62">
        <f t="shared" si="52"/>
        <v>0</v>
      </c>
      <c r="I463" s="62">
        <f t="shared" si="53"/>
        <v>0</v>
      </c>
      <c r="J463" s="62">
        <f t="shared" si="54"/>
        <v>0</v>
      </c>
      <c r="K463" s="62">
        <f t="shared" si="55"/>
        <v>8822.8811229709918</v>
      </c>
      <c r="L463" s="16" cm="1">
        <f t="array" ref="L463">_xlfn.IFS(E463&lt;&gt;0,L462+K463*$B$24,E463=E462,L462,E463=0,L462+K462*$B$24)</f>
        <v>53.033141400952459</v>
      </c>
      <c r="M463" s="17" cm="1">
        <f t="array" ref="M463">_xlfn.IFS(L463&lt;&gt;L462,M462+L463*$B$24+0.5*K463*$B$24^2,L463=L462,M462,E463=0,M462+L463*$B$24+0.5*K463*$B$24^2)</f>
        <v>0.34692040596445178</v>
      </c>
      <c r="N463" s="17" cm="1">
        <f t="array" ref="N463">_xlfn.IFS(E463&lt;&gt;0,M463*COS($B$7),M463=M462,N462,E463=0,M463*COS($B$7))</f>
        <v>0.24530977158945386</v>
      </c>
      <c r="O463" s="9"/>
    </row>
    <row r="464" spans="4:15" x14ac:dyDescent="0.15">
      <c r="D464" s="15">
        <f>D463+'Control Panel'!$B$28</f>
        <v>4.6200000000000296E-2</v>
      </c>
      <c r="E464" s="16">
        <f t="shared" si="49"/>
        <v>0</v>
      </c>
      <c r="F464" s="62">
        <f t="shared" si="50"/>
        <v>0.03</v>
      </c>
      <c r="G464" s="122">
        <f t="shared" si="51"/>
        <v>101300</v>
      </c>
      <c r="H464" s="62">
        <f t="shared" si="52"/>
        <v>0</v>
      </c>
      <c r="I464" s="62">
        <f t="shared" si="53"/>
        <v>0</v>
      </c>
      <c r="J464" s="62">
        <f t="shared" si="54"/>
        <v>0</v>
      </c>
      <c r="K464" s="62">
        <f t="shared" si="55"/>
        <v>8822.8811229709918</v>
      </c>
      <c r="L464" s="16" cm="1">
        <f t="array" ref="L464">_xlfn.IFS(E464&lt;&gt;0,L463+K464*$B$24,E464=E463,L463,E464=0,L463+K463*$B$24)</f>
        <v>53.033141400952459</v>
      </c>
      <c r="M464" s="17" cm="1">
        <f t="array" ref="M464">_xlfn.IFS(L464&lt;&gt;L463,M463+L464*$B$24+0.5*K464*$B$24^2,L464=L463,M463,E464=0,M463+L464*$B$24+0.5*K464*$B$24^2)</f>
        <v>0.34692040596445178</v>
      </c>
      <c r="N464" s="17" cm="1">
        <f t="array" ref="N464">_xlfn.IFS(E464&lt;&gt;0,M464*COS($B$7),M464=M463,N463,E464=0,M464*COS($B$7))</f>
        <v>0.24530977158945386</v>
      </c>
      <c r="O464" s="9"/>
    </row>
    <row r="465" spans="4:15" x14ac:dyDescent="0.15">
      <c r="D465" s="15">
        <f>D464+'Control Panel'!$B$28</f>
        <v>4.6300000000000299E-2</v>
      </c>
      <c r="E465" s="16">
        <f t="shared" si="49"/>
        <v>0</v>
      </c>
      <c r="F465" s="62">
        <f t="shared" si="50"/>
        <v>0.03</v>
      </c>
      <c r="G465" s="122">
        <f t="shared" si="51"/>
        <v>101300</v>
      </c>
      <c r="H465" s="62">
        <f t="shared" si="52"/>
        <v>0</v>
      </c>
      <c r="I465" s="62">
        <f t="shared" si="53"/>
        <v>0</v>
      </c>
      <c r="J465" s="62">
        <f t="shared" si="54"/>
        <v>0</v>
      </c>
      <c r="K465" s="62">
        <f t="shared" si="55"/>
        <v>8822.8811229709918</v>
      </c>
      <c r="L465" s="16" cm="1">
        <f t="array" ref="L465">_xlfn.IFS(E465&lt;&gt;0,L464+K465*$B$24,E465=E464,L464,E465=0,L464+K464*$B$24)</f>
        <v>53.033141400952459</v>
      </c>
      <c r="M465" s="17" cm="1">
        <f t="array" ref="M465">_xlfn.IFS(L465&lt;&gt;L464,M464+L465*$B$24+0.5*K465*$B$24^2,L465=L464,M464,E465=0,M464+L465*$B$24+0.5*K465*$B$24^2)</f>
        <v>0.34692040596445178</v>
      </c>
      <c r="N465" s="17" cm="1">
        <f t="array" ref="N465">_xlfn.IFS(E465&lt;&gt;0,M465*COS($B$7),M465=M464,N464,E465=0,M465*COS($B$7))</f>
        <v>0.24530977158945386</v>
      </c>
      <c r="O465" s="9"/>
    </row>
    <row r="466" spans="4:15" x14ac:dyDescent="0.15">
      <c r="D466" s="15">
        <f>D465+'Control Panel'!$B$28</f>
        <v>4.6400000000000302E-2</v>
      </c>
      <c r="E466" s="16">
        <f t="shared" si="49"/>
        <v>0</v>
      </c>
      <c r="F466" s="62">
        <f t="shared" si="50"/>
        <v>0.03</v>
      </c>
      <c r="G466" s="122">
        <f t="shared" si="51"/>
        <v>101300</v>
      </c>
      <c r="H466" s="62">
        <f t="shared" si="52"/>
        <v>0</v>
      </c>
      <c r="I466" s="62">
        <f t="shared" si="53"/>
        <v>0</v>
      </c>
      <c r="J466" s="62">
        <f t="shared" si="54"/>
        <v>0</v>
      </c>
      <c r="K466" s="62">
        <f t="shared" si="55"/>
        <v>8822.8811229709918</v>
      </c>
      <c r="L466" s="16" cm="1">
        <f t="array" ref="L466">_xlfn.IFS(E466&lt;&gt;0,L465+K466*$B$24,E466=E465,L465,E466=0,L465+K465*$B$24)</f>
        <v>53.033141400952459</v>
      </c>
      <c r="M466" s="17" cm="1">
        <f t="array" ref="M466">_xlfn.IFS(L466&lt;&gt;L465,M465+L466*$B$24+0.5*K466*$B$24^2,L466=L465,M465,E466=0,M465+L466*$B$24+0.5*K466*$B$24^2)</f>
        <v>0.34692040596445178</v>
      </c>
      <c r="N466" s="17" cm="1">
        <f t="array" ref="N466">_xlfn.IFS(E466&lt;&gt;0,M466*COS($B$7),M466=M465,N465,E466=0,M466*COS($B$7))</f>
        <v>0.24530977158945386</v>
      </c>
      <c r="O466" s="9"/>
    </row>
    <row r="467" spans="4:15" x14ac:dyDescent="0.15">
      <c r="D467" s="15">
        <f>D466+'Control Panel'!$B$28</f>
        <v>4.6500000000000305E-2</v>
      </c>
      <c r="E467" s="16">
        <f t="shared" si="49"/>
        <v>0</v>
      </c>
      <c r="F467" s="62">
        <f t="shared" si="50"/>
        <v>0.03</v>
      </c>
      <c r="G467" s="122">
        <f t="shared" si="51"/>
        <v>101300</v>
      </c>
      <c r="H467" s="62">
        <f t="shared" si="52"/>
        <v>0</v>
      </c>
      <c r="I467" s="62">
        <f t="shared" si="53"/>
        <v>0</v>
      </c>
      <c r="J467" s="62">
        <f t="shared" si="54"/>
        <v>0</v>
      </c>
      <c r="K467" s="62">
        <f t="shared" si="55"/>
        <v>8822.8811229709918</v>
      </c>
      <c r="L467" s="16" cm="1">
        <f t="array" ref="L467">_xlfn.IFS(E467&lt;&gt;0,L466+K467*$B$24,E467=E466,L466,E467=0,L466+K466*$B$24)</f>
        <v>53.033141400952459</v>
      </c>
      <c r="M467" s="17" cm="1">
        <f t="array" ref="M467">_xlfn.IFS(L467&lt;&gt;L466,M466+L467*$B$24+0.5*K467*$B$24^2,L467=L466,M466,E467=0,M466+L467*$B$24+0.5*K467*$B$24^2)</f>
        <v>0.34692040596445178</v>
      </c>
      <c r="N467" s="17" cm="1">
        <f t="array" ref="N467">_xlfn.IFS(E467&lt;&gt;0,M467*COS($B$7),M467=M466,N466,E467=0,M467*COS($B$7))</f>
        <v>0.24530977158945386</v>
      </c>
      <c r="O467" s="9"/>
    </row>
    <row r="468" spans="4:15" x14ac:dyDescent="0.15">
      <c r="D468" s="15">
        <f>D467+'Control Panel'!$B$28</f>
        <v>4.6600000000000308E-2</v>
      </c>
      <c r="E468" s="16">
        <f t="shared" si="49"/>
        <v>0</v>
      </c>
      <c r="F468" s="62">
        <f t="shared" si="50"/>
        <v>0.03</v>
      </c>
      <c r="G468" s="122">
        <f t="shared" si="51"/>
        <v>101300</v>
      </c>
      <c r="H468" s="62">
        <f t="shared" si="52"/>
        <v>0</v>
      </c>
      <c r="I468" s="62">
        <f t="shared" si="53"/>
        <v>0</v>
      </c>
      <c r="J468" s="62">
        <f t="shared" si="54"/>
        <v>0</v>
      </c>
      <c r="K468" s="62">
        <f t="shared" si="55"/>
        <v>8822.8811229709918</v>
      </c>
      <c r="L468" s="16" cm="1">
        <f t="array" ref="L468">_xlfn.IFS(E468&lt;&gt;0,L467+K468*$B$24,E468=E467,L467,E468=0,L467+K467*$B$24)</f>
        <v>53.033141400952459</v>
      </c>
      <c r="M468" s="17" cm="1">
        <f t="array" ref="M468">_xlfn.IFS(L468&lt;&gt;L467,M467+L468*$B$24+0.5*K468*$B$24^2,L468=L467,M467,E468=0,M467+L468*$B$24+0.5*K468*$B$24^2)</f>
        <v>0.34692040596445178</v>
      </c>
      <c r="N468" s="17" cm="1">
        <f t="array" ref="N468">_xlfn.IFS(E468&lt;&gt;0,M468*COS($B$7),M468=M467,N467,E468=0,M468*COS($B$7))</f>
        <v>0.24530977158945386</v>
      </c>
      <c r="O468" s="9"/>
    </row>
    <row r="469" spans="4:15" x14ac:dyDescent="0.15">
      <c r="D469" s="15">
        <f>D468+'Control Panel'!$B$28</f>
        <v>4.6700000000000311E-2</v>
      </c>
      <c r="E469" s="16">
        <f t="shared" si="49"/>
        <v>0</v>
      </c>
      <c r="F469" s="62">
        <f t="shared" si="50"/>
        <v>0.03</v>
      </c>
      <c r="G469" s="122">
        <f t="shared" si="51"/>
        <v>101300</v>
      </c>
      <c r="H469" s="62">
        <f t="shared" si="52"/>
        <v>0</v>
      </c>
      <c r="I469" s="62">
        <f t="shared" si="53"/>
        <v>0</v>
      </c>
      <c r="J469" s="62">
        <f t="shared" si="54"/>
        <v>0</v>
      </c>
      <c r="K469" s="62">
        <f t="shared" si="55"/>
        <v>8822.8811229709918</v>
      </c>
      <c r="L469" s="16" cm="1">
        <f t="array" ref="L469">_xlfn.IFS(E469&lt;&gt;0,L468+K469*$B$24,E469=E468,L468,E469=0,L468+K468*$B$24)</f>
        <v>53.033141400952459</v>
      </c>
      <c r="M469" s="17" cm="1">
        <f t="array" ref="M469">_xlfn.IFS(L469&lt;&gt;L468,M468+L469*$B$24+0.5*K469*$B$24^2,L469=L468,M468,E469=0,M468+L469*$B$24+0.5*K469*$B$24^2)</f>
        <v>0.34692040596445178</v>
      </c>
      <c r="N469" s="17" cm="1">
        <f t="array" ref="N469">_xlfn.IFS(E469&lt;&gt;0,M469*COS($B$7),M469=M468,N468,E469=0,M469*COS($B$7))</f>
        <v>0.24530977158945386</v>
      </c>
      <c r="O469" s="9"/>
    </row>
    <row r="470" spans="4:15" x14ac:dyDescent="0.15">
      <c r="D470" s="15">
        <f>D469+'Control Panel'!$B$28</f>
        <v>4.6800000000000314E-2</v>
      </c>
      <c r="E470" s="16">
        <f t="shared" si="49"/>
        <v>0</v>
      </c>
      <c r="F470" s="62">
        <f t="shared" si="50"/>
        <v>0.03</v>
      </c>
      <c r="G470" s="122">
        <f t="shared" si="51"/>
        <v>101300</v>
      </c>
      <c r="H470" s="62">
        <f t="shared" si="52"/>
        <v>0</v>
      </c>
      <c r="I470" s="62">
        <f t="shared" si="53"/>
        <v>0</v>
      </c>
      <c r="J470" s="62">
        <f t="shared" si="54"/>
        <v>0</v>
      </c>
      <c r="K470" s="62">
        <f t="shared" si="55"/>
        <v>8822.8811229709918</v>
      </c>
      <c r="L470" s="16" cm="1">
        <f t="array" ref="L470">_xlfn.IFS(E470&lt;&gt;0,L469+K470*$B$24,E470=E469,L469,E470=0,L469+K469*$B$24)</f>
        <v>53.033141400952459</v>
      </c>
      <c r="M470" s="17" cm="1">
        <f t="array" ref="M470">_xlfn.IFS(L470&lt;&gt;L469,M469+L470*$B$24+0.5*K470*$B$24^2,L470=L469,M469,E470=0,M469+L470*$B$24+0.5*K470*$B$24^2)</f>
        <v>0.34692040596445178</v>
      </c>
      <c r="N470" s="17" cm="1">
        <f t="array" ref="N470">_xlfn.IFS(E470&lt;&gt;0,M470*COS($B$7),M470=M469,N469,E470=0,M470*COS($B$7))</f>
        <v>0.24530977158945386</v>
      </c>
      <c r="O470" s="9"/>
    </row>
    <row r="471" spans="4:15" x14ac:dyDescent="0.15">
      <c r="D471" s="15">
        <f>D470+'Control Panel'!$B$28</f>
        <v>4.6900000000000316E-2</v>
      </c>
      <c r="E471" s="16">
        <f t="shared" si="49"/>
        <v>0</v>
      </c>
      <c r="F471" s="62">
        <f t="shared" si="50"/>
        <v>0.03</v>
      </c>
      <c r="G471" s="122">
        <f t="shared" si="51"/>
        <v>101300</v>
      </c>
      <c r="H471" s="62">
        <f t="shared" si="52"/>
        <v>0</v>
      </c>
      <c r="I471" s="62">
        <f t="shared" si="53"/>
        <v>0</v>
      </c>
      <c r="J471" s="62">
        <f t="shared" si="54"/>
        <v>0</v>
      </c>
      <c r="K471" s="62">
        <f t="shared" si="55"/>
        <v>8822.8811229709918</v>
      </c>
      <c r="L471" s="16" cm="1">
        <f t="array" ref="L471">_xlfn.IFS(E471&lt;&gt;0,L470+K471*$B$24,E471=E470,L470,E471=0,L470+K470*$B$24)</f>
        <v>53.033141400952459</v>
      </c>
      <c r="M471" s="17" cm="1">
        <f t="array" ref="M471">_xlfn.IFS(L471&lt;&gt;L470,M470+L471*$B$24+0.5*K471*$B$24^2,L471=L470,M470,E471=0,M470+L471*$B$24+0.5*K471*$B$24^2)</f>
        <v>0.34692040596445178</v>
      </c>
      <c r="N471" s="17" cm="1">
        <f t="array" ref="N471">_xlfn.IFS(E471&lt;&gt;0,M471*COS($B$7),M471=M470,N470,E471=0,M471*COS($B$7))</f>
        <v>0.24530977158945386</v>
      </c>
      <c r="O471" s="9"/>
    </row>
    <row r="472" spans="4:15" x14ac:dyDescent="0.15">
      <c r="D472" s="15">
        <f>D471+'Control Panel'!$B$28</f>
        <v>4.7000000000000319E-2</v>
      </c>
      <c r="E472" s="16">
        <f t="shared" si="49"/>
        <v>0</v>
      </c>
      <c r="F472" s="62">
        <f t="shared" si="50"/>
        <v>0.03</v>
      </c>
      <c r="G472" s="122">
        <f t="shared" si="51"/>
        <v>101300</v>
      </c>
      <c r="H472" s="62">
        <f t="shared" si="52"/>
        <v>0</v>
      </c>
      <c r="I472" s="62">
        <f t="shared" si="53"/>
        <v>0</v>
      </c>
      <c r="J472" s="62">
        <f t="shared" si="54"/>
        <v>0</v>
      </c>
      <c r="K472" s="62">
        <f t="shared" si="55"/>
        <v>8822.8811229709918</v>
      </c>
      <c r="L472" s="16" cm="1">
        <f t="array" ref="L472">_xlfn.IFS(E472&lt;&gt;0,L471+K472*$B$24,E472=E471,L471,E472=0,L471+K471*$B$24)</f>
        <v>53.033141400952459</v>
      </c>
      <c r="M472" s="17" cm="1">
        <f t="array" ref="M472">_xlfn.IFS(L472&lt;&gt;L471,M471+L472*$B$24+0.5*K472*$B$24^2,L472=L471,M471,E472=0,M471+L472*$B$24+0.5*K472*$B$24^2)</f>
        <v>0.34692040596445178</v>
      </c>
      <c r="N472" s="17" cm="1">
        <f t="array" ref="N472">_xlfn.IFS(E472&lt;&gt;0,M472*COS($B$7),M472=M471,N471,E472=0,M472*COS($B$7))</f>
        <v>0.24530977158945386</v>
      </c>
      <c r="O472" s="9"/>
    </row>
    <row r="473" spans="4:15" x14ac:dyDescent="0.15">
      <c r="D473" s="15">
        <f>D472+'Control Panel'!$B$28</f>
        <v>4.7100000000000322E-2</v>
      </c>
      <c r="E473" s="16">
        <f t="shared" si="49"/>
        <v>0</v>
      </c>
      <c r="F473" s="62">
        <f t="shared" si="50"/>
        <v>0.03</v>
      </c>
      <c r="G473" s="122">
        <f t="shared" si="51"/>
        <v>101300</v>
      </c>
      <c r="H473" s="62">
        <f t="shared" si="52"/>
        <v>0</v>
      </c>
      <c r="I473" s="62">
        <f t="shared" si="53"/>
        <v>0</v>
      </c>
      <c r="J473" s="62">
        <f t="shared" si="54"/>
        <v>0</v>
      </c>
      <c r="K473" s="62">
        <f t="shared" si="55"/>
        <v>8822.8811229709918</v>
      </c>
      <c r="L473" s="16" cm="1">
        <f t="array" ref="L473">_xlfn.IFS(E473&lt;&gt;0,L472+K473*$B$24,E473=E472,L472,E473=0,L472+K472*$B$24)</f>
        <v>53.033141400952459</v>
      </c>
      <c r="M473" s="17" cm="1">
        <f t="array" ref="M473">_xlfn.IFS(L473&lt;&gt;L472,M472+L473*$B$24+0.5*K473*$B$24^2,L473=L472,M472,E473=0,M472+L473*$B$24+0.5*K473*$B$24^2)</f>
        <v>0.34692040596445178</v>
      </c>
      <c r="N473" s="17" cm="1">
        <f t="array" ref="N473">_xlfn.IFS(E473&lt;&gt;0,M473*COS($B$7),M473=M472,N472,E473=0,M473*COS($B$7))</f>
        <v>0.24530977158945386</v>
      </c>
      <c r="O473" s="9"/>
    </row>
    <row r="474" spans="4:15" x14ac:dyDescent="0.15">
      <c r="D474" s="15">
        <f>D473+'Control Panel'!$B$28</f>
        <v>4.7200000000000325E-2</v>
      </c>
      <c r="E474" s="16">
        <f t="shared" si="49"/>
        <v>0</v>
      </c>
      <c r="F474" s="62">
        <f t="shared" si="50"/>
        <v>0.03</v>
      </c>
      <c r="G474" s="122">
        <f t="shared" si="51"/>
        <v>101300</v>
      </c>
      <c r="H474" s="62">
        <f t="shared" si="52"/>
        <v>0</v>
      </c>
      <c r="I474" s="62">
        <f t="shared" si="53"/>
        <v>0</v>
      </c>
      <c r="J474" s="62">
        <f t="shared" si="54"/>
        <v>0</v>
      </c>
      <c r="K474" s="62">
        <f t="shared" si="55"/>
        <v>8822.8811229709918</v>
      </c>
      <c r="L474" s="16" cm="1">
        <f t="array" ref="L474">_xlfn.IFS(E474&lt;&gt;0,L473+K474*$B$24,E474=E473,L473,E474=0,L473+K473*$B$24)</f>
        <v>53.033141400952459</v>
      </c>
      <c r="M474" s="17" cm="1">
        <f t="array" ref="M474">_xlfn.IFS(L474&lt;&gt;L473,M473+L474*$B$24+0.5*K474*$B$24^2,L474=L473,M473,E474=0,M473+L474*$B$24+0.5*K474*$B$24^2)</f>
        <v>0.34692040596445178</v>
      </c>
      <c r="N474" s="17" cm="1">
        <f t="array" ref="N474">_xlfn.IFS(E474&lt;&gt;0,M474*COS($B$7),M474=M473,N473,E474=0,M474*COS($B$7))</f>
        <v>0.24530977158945386</v>
      </c>
      <c r="O474" s="9"/>
    </row>
    <row r="475" spans="4:15" x14ac:dyDescent="0.15">
      <c r="D475" s="15">
        <f>D474+'Control Panel'!$B$28</f>
        <v>4.7300000000000328E-2</v>
      </c>
      <c r="E475" s="16">
        <f t="shared" si="49"/>
        <v>0</v>
      </c>
      <c r="F475" s="62">
        <f t="shared" si="50"/>
        <v>0.03</v>
      </c>
      <c r="G475" s="122">
        <f t="shared" si="51"/>
        <v>101300</v>
      </c>
      <c r="H475" s="62">
        <f t="shared" si="52"/>
        <v>0</v>
      </c>
      <c r="I475" s="62">
        <f t="shared" si="53"/>
        <v>0</v>
      </c>
      <c r="J475" s="62">
        <f t="shared" si="54"/>
        <v>0</v>
      </c>
      <c r="K475" s="62">
        <f t="shared" si="55"/>
        <v>8822.8811229709918</v>
      </c>
      <c r="L475" s="16" cm="1">
        <f t="array" ref="L475">_xlfn.IFS(E475&lt;&gt;0,L474+K475*$B$24,E475=E474,L474,E475=0,L474+K474*$B$24)</f>
        <v>53.033141400952459</v>
      </c>
      <c r="M475" s="17" cm="1">
        <f t="array" ref="M475">_xlfn.IFS(L475&lt;&gt;L474,M474+L475*$B$24+0.5*K475*$B$24^2,L475=L474,M474,E475=0,M474+L475*$B$24+0.5*K475*$B$24^2)</f>
        <v>0.34692040596445178</v>
      </c>
      <c r="N475" s="17" cm="1">
        <f t="array" ref="N475">_xlfn.IFS(E475&lt;&gt;0,M475*COS($B$7),M475=M474,N474,E475=0,M475*COS($B$7))</f>
        <v>0.24530977158945386</v>
      </c>
      <c r="O475" s="9"/>
    </row>
    <row r="476" spans="4:15" x14ac:dyDescent="0.15">
      <c r="D476" s="15">
        <f>D475+'Control Panel'!$B$28</f>
        <v>4.7400000000000331E-2</v>
      </c>
      <c r="E476" s="16">
        <f t="shared" si="49"/>
        <v>0</v>
      </c>
      <c r="F476" s="62">
        <f t="shared" si="50"/>
        <v>0.03</v>
      </c>
      <c r="G476" s="122">
        <f t="shared" si="51"/>
        <v>101300</v>
      </c>
      <c r="H476" s="62">
        <f t="shared" si="52"/>
        <v>0</v>
      </c>
      <c r="I476" s="62">
        <f t="shared" si="53"/>
        <v>0</v>
      </c>
      <c r="J476" s="62">
        <f t="shared" si="54"/>
        <v>0</v>
      </c>
      <c r="K476" s="62">
        <f t="shared" si="55"/>
        <v>8822.8811229709918</v>
      </c>
      <c r="L476" s="16" cm="1">
        <f t="array" ref="L476">_xlfn.IFS(E476&lt;&gt;0,L475+K476*$B$24,E476=E475,L475,E476=0,L475+K475*$B$24)</f>
        <v>53.033141400952459</v>
      </c>
      <c r="M476" s="17" cm="1">
        <f t="array" ref="M476">_xlfn.IFS(L476&lt;&gt;L475,M475+L476*$B$24+0.5*K476*$B$24^2,L476=L475,M475,E476=0,M475+L476*$B$24+0.5*K476*$B$24^2)</f>
        <v>0.34692040596445178</v>
      </c>
      <c r="N476" s="17" cm="1">
        <f t="array" ref="N476">_xlfn.IFS(E476&lt;&gt;0,M476*COS($B$7),M476=M475,N475,E476=0,M476*COS($B$7))</f>
        <v>0.24530977158945386</v>
      </c>
      <c r="O476" s="9"/>
    </row>
    <row r="477" spans="4:15" x14ac:dyDescent="0.15">
      <c r="D477" s="15">
        <f>D476+'Control Panel'!$B$28</f>
        <v>4.7500000000000334E-2</v>
      </c>
      <c r="E477" s="16">
        <f t="shared" si="49"/>
        <v>0</v>
      </c>
      <c r="F477" s="62">
        <f t="shared" si="50"/>
        <v>0.03</v>
      </c>
      <c r="G477" s="122">
        <f t="shared" si="51"/>
        <v>101300</v>
      </c>
      <c r="H477" s="62">
        <f t="shared" si="52"/>
        <v>0</v>
      </c>
      <c r="I477" s="62">
        <f t="shared" si="53"/>
        <v>0</v>
      </c>
      <c r="J477" s="62">
        <f t="shared" si="54"/>
        <v>0</v>
      </c>
      <c r="K477" s="62">
        <f t="shared" si="55"/>
        <v>8822.8811229709918</v>
      </c>
      <c r="L477" s="16" cm="1">
        <f t="array" ref="L477">_xlfn.IFS(E477&lt;&gt;0,L476+K477*$B$24,E477=E476,L476,E477=0,L476+K476*$B$24)</f>
        <v>53.033141400952459</v>
      </c>
      <c r="M477" s="17" cm="1">
        <f t="array" ref="M477">_xlfn.IFS(L477&lt;&gt;L476,M476+L477*$B$24+0.5*K477*$B$24^2,L477=L476,M476,E477=0,M476+L477*$B$24+0.5*K477*$B$24^2)</f>
        <v>0.34692040596445178</v>
      </c>
      <c r="N477" s="17" cm="1">
        <f t="array" ref="N477">_xlfn.IFS(E477&lt;&gt;0,M477*COS($B$7),M477=M476,N476,E477=0,M477*COS($B$7))</f>
        <v>0.24530977158945386</v>
      </c>
      <c r="O477" s="9"/>
    </row>
    <row r="478" spans="4:15" x14ac:dyDescent="0.15">
      <c r="D478" s="15">
        <f>D477+'Control Panel'!$B$28</f>
        <v>4.7600000000000336E-2</v>
      </c>
      <c r="E478" s="16">
        <f t="shared" si="49"/>
        <v>0</v>
      </c>
      <c r="F478" s="62">
        <f t="shared" si="50"/>
        <v>0.03</v>
      </c>
      <c r="G478" s="122">
        <f t="shared" si="51"/>
        <v>101300</v>
      </c>
      <c r="H478" s="62">
        <f t="shared" si="52"/>
        <v>0</v>
      </c>
      <c r="I478" s="62">
        <f t="shared" si="53"/>
        <v>0</v>
      </c>
      <c r="J478" s="62">
        <f t="shared" si="54"/>
        <v>0</v>
      </c>
      <c r="K478" s="62">
        <f t="shared" si="55"/>
        <v>8822.8811229709918</v>
      </c>
      <c r="L478" s="16" cm="1">
        <f t="array" ref="L478">_xlfn.IFS(E478&lt;&gt;0,L477+K478*$B$24,E478=E477,L477,E478=0,L477+K477*$B$24)</f>
        <v>53.033141400952459</v>
      </c>
      <c r="M478" s="17" cm="1">
        <f t="array" ref="M478">_xlfn.IFS(L478&lt;&gt;L477,M477+L478*$B$24+0.5*K478*$B$24^2,L478=L477,M477,E478=0,M477+L478*$B$24+0.5*K478*$B$24^2)</f>
        <v>0.34692040596445178</v>
      </c>
      <c r="N478" s="17" cm="1">
        <f t="array" ref="N478">_xlfn.IFS(E478&lt;&gt;0,M478*COS($B$7),M478=M477,N477,E478=0,M478*COS($B$7))</f>
        <v>0.24530977158945386</v>
      </c>
      <c r="O478" s="9"/>
    </row>
    <row r="479" spans="4:15" x14ac:dyDescent="0.15">
      <c r="D479" s="15">
        <f>D478+'Control Panel'!$B$28</f>
        <v>4.7700000000000339E-2</v>
      </c>
      <c r="E479" s="16">
        <f t="shared" si="49"/>
        <v>0</v>
      </c>
      <c r="F479" s="62">
        <f t="shared" si="50"/>
        <v>0.03</v>
      </c>
      <c r="G479" s="122">
        <f t="shared" si="51"/>
        <v>101300</v>
      </c>
      <c r="H479" s="62">
        <f t="shared" si="52"/>
        <v>0</v>
      </c>
      <c r="I479" s="62">
        <f t="shared" si="53"/>
        <v>0</v>
      </c>
      <c r="J479" s="62">
        <f t="shared" si="54"/>
        <v>0</v>
      </c>
      <c r="K479" s="62">
        <f t="shared" si="55"/>
        <v>8822.8811229709918</v>
      </c>
      <c r="L479" s="16" cm="1">
        <f t="array" ref="L479">_xlfn.IFS(E479&lt;&gt;0,L478+K479*$B$24,E479=E478,L478,E479=0,L478+K478*$B$24)</f>
        <v>53.033141400952459</v>
      </c>
      <c r="M479" s="17" cm="1">
        <f t="array" ref="M479">_xlfn.IFS(L479&lt;&gt;L478,M478+L479*$B$24+0.5*K479*$B$24^2,L479=L478,M478,E479=0,M478+L479*$B$24+0.5*K479*$B$24^2)</f>
        <v>0.34692040596445178</v>
      </c>
      <c r="N479" s="17" cm="1">
        <f t="array" ref="N479">_xlfn.IFS(E479&lt;&gt;0,M479*COS($B$7),M479=M478,N478,E479=0,M479*COS($B$7))</f>
        <v>0.24530977158945386</v>
      </c>
      <c r="O479" s="9"/>
    </row>
    <row r="480" spans="4:15" x14ac:dyDescent="0.15">
      <c r="D480" s="15">
        <f>D479+'Control Panel'!$B$28</f>
        <v>4.7800000000000342E-2</v>
      </c>
      <c r="E480" s="16">
        <f t="shared" si="49"/>
        <v>0</v>
      </c>
      <c r="F480" s="62">
        <f t="shared" si="50"/>
        <v>0.03</v>
      </c>
      <c r="G480" s="122">
        <f t="shared" si="51"/>
        <v>101300</v>
      </c>
      <c r="H480" s="62">
        <f t="shared" si="52"/>
        <v>0</v>
      </c>
      <c r="I480" s="62">
        <f t="shared" si="53"/>
        <v>0</v>
      </c>
      <c r="J480" s="62">
        <f t="shared" si="54"/>
        <v>0</v>
      </c>
      <c r="K480" s="62">
        <f t="shared" si="55"/>
        <v>8822.8811229709918</v>
      </c>
      <c r="L480" s="16" cm="1">
        <f t="array" ref="L480">_xlfn.IFS(E480&lt;&gt;0,L479+K480*$B$24,E480=E479,L479,E480=0,L479+K479*$B$24)</f>
        <v>53.033141400952459</v>
      </c>
      <c r="M480" s="17" cm="1">
        <f t="array" ref="M480">_xlfn.IFS(L480&lt;&gt;L479,M479+L480*$B$24+0.5*K480*$B$24^2,L480=L479,M479,E480=0,M479+L480*$B$24+0.5*K480*$B$24^2)</f>
        <v>0.34692040596445178</v>
      </c>
      <c r="N480" s="17" cm="1">
        <f t="array" ref="N480">_xlfn.IFS(E480&lt;&gt;0,M480*COS($B$7),M480=M479,N479,E480=0,M480*COS($B$7))</f>
        <v>0.24530977158945386</v>
      </c>
      <c r="O480" s="9"/>
    </row>
    <row r="481" spans="4:15" x14ac:dyDescent="0.15">
      <c r="D481" s="15">
        <f>D480+'Control Panel'!$B$28</f>
        <v>4.7900000000000345E-2</v>
      </c>
      <c r="E481" s="16">
        <f t="shared" si="49"/>
        <v>0</v>
      </c>
      <c r="F481" s="62">
        <f t="shared" si="50"/>
        <v>0.03</v>
      </c>
      <c r="G481" s="122">
        <f t="shared" si="51"/>
        <v>101300</v>
      </c>
      <c r="H481" s="62">
        <f t="shared" si="52"/>
        <v>0</v>
      </c>
      <c r="I481" s="62">
        <f t="shared" si="53"/>
        <v>0</v>
      </c>
      <c r="J481" s="62">
        <f t="shared" si="54"/>
        <v>0</v>
      </c>
      <c r="K481" s="62">
        <f t="shared" si="55"/>
        <v>8822.8811229709918</v>
      </c>
      <c r="L481" s="16" cm="1">
        <f t="array" ref="L481">_xlfn.IFS(E481&lt;&gt;0,L480+K481*$B$24,E481=E480,L480,E481=0,L480+K480*$B$24)</f>
        <v>53.033141400952459</v>
      </c>
      <c r="M481" s="17" cm="1">
        <f t="array" ref="M481">_xlfn.IFS(L481&lt;&gt;L480,M480+L481*$B$24+0.5*K481*$B$24^2,L481=L480,M480,E481=0,M480+L481*$B$24+0.5*K481*$B$24^2)</f>
        <v>0.34692040596445178</v>
      </c>
      <c r="N481" s="17" cm="1">
        <f t="array" ref="N481">_xlfn.IFS(E481&lt;&gt;0,M481*COS($B$7),M481=M480,N480,E481=0,M481*COS($B$7))</f>
        <v>0.24530977158945386</v>
      </c>
      <c r="O481" s="9"/>
    </row>
    <row r="482" spans="4:15" x14ac:dyDescent="0.15">
      <c r="D482" s="15">
        <f>D481+'Control Panel'!$B$28</f>
        <v>4.8000000000000348E-2</v>
      </c>
      <c r="E482" s="16">
        <f t="shared" si="49"/>
        <v>0</v>
      </c>
      <c r="F482" s="62">
        <f t="shared" si="50"/>
        <v>0.03</v>
      </c>
      <c r="G482" s="122">
        <f t="shared" si="51"/>
        <v>101300</v>
      </c>
      <c r="H482" s="62">
        <f t="shared" si="52"/>
        <v>0</v>
      </c>
      <c r="I482" s="62">
        <f t="shared" si="53"/>
        <v>0</v>
      </c>
      <c r="J482" s="62">
        <f t="shared" si="54"/>
        <v>0</v>
      </c>
      <c r="K482" s="62">
        <f t="shared" si="55"/>
        <v>8822.8811229709918</v>
      </c>
      <c r="L482" s="16" cm="1">
        <f t="array" ref="L482">_xlfn.IFS(E482&lt;&gt;0,L481+K482*$B$24,E482=E481,L481,E482=0,L481+K481*$B$24)</f>
        <v>53.033141400952459</v>
      </c>
      <c r="M482" s="17" cm="1">
        <f t="array" ref="M482">_xlfn.IFS(L482&lt;&gt;L481,M481+L482*$B$24+0.5*K482*$B$24^2,L482=L481,M481,E482=0,M481+L482*$B$24+0.5*K482*$B$24^2)</f>
        <v>0.34692040596445178</v>
      </c>
      <c r="N482" s="17" cm="1">
        <f t="array" ref="N482">_xlfn.IFS(E482&lt;&gt;0,M482*COS($B$7),M482=M481,N481,E482=0,M482*COS($B$7))</f>
        <v>0.24530977158945386</v>
      </c>
      <c r="O482" s="9"/>
    </row>
    <row r="483" spans="4:15" x14ac:dyDescent="0.15">
      <c r="D483" s="15">
        <f>D482+'Control Panel'!$B$28</f>
        <v>4.8100000000000351E-2</v>
      </c>
      <c r="E483" s="16">
        <f t="shared" si="49"/>
        <v>0</v>
      </c>
      <c r="F483" s="62">
        <f t="shared" si="50"/>
        <v>0.03</v>
      </c>
      <c r="G483" s="122">
        <f t="shared" si="51"/>
        <v>101300</v>
      </c>
      <c r="H483" s="62">
        <f t="shared" si="52"/>
        <v>0</v>
      </c>
      <c r="I483" s="62">
        <f t="shared" si="53"/>
        <v>0</v>
      </c>
      <c r="J483" s="62">
        <f t="shared" si="54"/>
        <v>0</v>
      </c>
      <c r="K483" s="62">
        <f t="shared" si="55"/>
        <v>8822.8811229709918</v>
      </c>
      <c r="L483" s="16" cm="1">
        <f t="array" ref="L483">_xlfn.IFS(E483&lt;&gt;0,L482+K483*$B$24,E483=E482,L482,E483=0,L482+K482*$B$24)</f>
        <v>53.033141400952459</v>
      </c>
      <c r="M483" s="17" cm="1">
        <f t="array" ref="M483">_xlfn.IFS(L483&lt;&gt;L482,M482+L483*$B$24+0.5*K483*$B$24^2,L483=L482,M482,E483=0,M482+L483*$B$24+0.5*K483*$B$24^2)</f>
        <v>0.34692040596445178</v>
      </c>
      <c r="N483" s="17" cm="1">
        <f t="array" ref="N483">_xlfn.IFS(E483&lt;&gt;0,M483*COS($B$7),M483=M482,N482,E483=0,M483*COS($B$7))</f>
        <v>0.24530977158945386</v>
      </c>
      <c r="O483" s="9"/>
    </row>
    <row r="484" spans="4:15" x14ac:dyDescent="0.15">
      <c r="D484" s="15">
        <f>D483+'Control Panel'!$B$28</f>
        <v>4.8200000000000354E-2</v>
      </c>
      <c r="E484" s="16">
        <f t="shared" si="49"/>
        <v>0</v>
      </c>
      <c r="F484" s="62">
        <f t="shared" si="50"/>
        <v>0.03</v>
      </c>
      <c r="G484" s="122">
        <f t="shared" si="51"/>
        <v>101300</v>
      </c>
      <c r="H484" s="62">
        <f t="shared" si="52"/>
        <v>0</v>
      </c>
      <c r="I484" s="62">
        <f t="shared" si="53"/>
        <v>0</v>
      </c>
      <c r="J484" s="62">
        <f t="shared" si="54"/>
        <v>0</v>
      </c>
      <c r="K484" s="62">
        <f t="shared" si="55"/>
        <v>8822.8811229709918</v>
      </c>
      <c r="L484" s="16" cm="1">
        <f t="array" ref="L484">_xlfn.IFS(E484&lt;&gt;0,L483+K484*$B$24,E484=E483,L483,E484=0,L483+K483*$B$24)</f>
        <v>53.033141400952459</v>
      </c>
      <c r="M484" s="17" cm="1">
        <f t="array" ref="M484">_xlfn.IFS(L484&lt;&gt;L483,M483+L484*$B$24+0.5*K484*$B$24^2,L484=L483,M483,E484=0,M483+L484*$B$24+0.5*K484*$B$24^2)</f>
        <v>0.34692040596445178</v>
      </c>
      <c r="N484" s="17" cm="1">
        <f t="array" ref="N484">_xlfn.IFS(E484&lt;&gt;0,M484*COS($B$7),M484=M483,N483,E484=0,M484*COS($B$7))</f>
        <v>0.24530977158945386</v>
      </c>
      <c r="O484" s="9"/>
    </row>
    <row r="485" spans="4:15" x14ac:dyDescent="0.15">
      <c r="D485" s="15">
        <f>D484+'Control Panel'!$B$28</f>
        <v>4.8300000000000357E-2</v>
      </c>
      <c r="E485" s="16">
        <f t="shared" si="49"/>
        <v>0</v>
      </c>
      <c r="F485" s="62">
        <f t="shared" si="50"/>
        <v>0.03</v>
      </c>
      <c r="G485" s="122">
        <f t="shared" si="51"/>
        <v>101300</v>
      </c>
      <c r="H485" s="62">
        <f t="shared" si="52"/>
        <v>0</v>
      </c>
      <c r="I485" s="62">
        <f t="shared" si="53"/>
        <v>0</v>
      </c>
      <c r="J485" s="62">
        <f t="shared" si="54"/>
        <v>0</v>
      </c>
      <c r="K485" s="62">
        <f t="shared" si="55"/>
        <v>8822.8811229709918</v>
      </c>
      <c r="L485" s="16" cm="1">
        <f t="array" ref="L485">_xlfn.IFS(E485&lt;&gt;0,L484+K485*$B$24,E485=E484,L484,E485=0,L484+K484*$B$24)</f>
        <v>53.033141400952459</v>
      </c>
      <c r="M485" s="17" cm="1">
        <f t="array" ref="M485">_xlfn.IFS(L485&lt;&gt;L484,M484+L485*$B$24+0.5*K485*$B$24^2,L485=L484,M484,E485=0,M484+L485*$B$24+0.5*K485*$B$24^2)</f>
        <v>0.34692040596445178</v>
      </c>
      <c r="N485" s="17" cm="1">
        <f t="array" ref="N485">_xlfn.IFS(E485&lt;&gt;0,M485*COS($B$7),M485=M484,N484,E485=0,M485*COS($B$7))</f>
        <v>0.24530977158945386</v>
      </c>
      <c r="O485" s="9"/>
    </row>
    <row r="486" spans="4:15" x14ac:dyDescent="0.15">
      <c r="D486" s="15">
        <f>D485+'Control Panel'!$B$28</f>
        <v>4.8400000000000359E-2</v>
      </c>
      <c r="E486" s="16">
        <f t="shared" si="49"/>
        <v>0</v>
      </c>
      <c r="F486" s="62">
        <f t="shared" si="50"/>
        <v>0.03</v>
      </c>
      <c r="G486" s="122">
        <f t="shared" si="51"/>
        <v>101300</v>
      </c>
      <c r="H486" s="62">
        <f t="shared" si="52"/>
        <v>0</v>
      </c>
      <c r="I486" s="62">
        <f t="shared" si="53"/>
        <v>0</v>
      </c>
      <c r="J486" s="62">
        <f t="shared" si="54"/>
        <v>0</v>
      </c>
      <c r="K486" s="62">
        <f t="shared" si="55"/>
        <v>8822.8811229709918</v>
      </c>
      <c r="L486" s="16" cm="1">
        <f t="array" ref="L486">_xlfn.IFS(E486&lt;&gt;0,L485+K486*$B$24,E486=E485,L485,E486=0,L485+K485*$B$24)</f>
        <v>53.033141400952459</v>
      </c>
      <c r="M486" s="17" cm="1">
        <f t="array" ref="M486">_xlfn.IFS(L486&lt;&gt;L485,M485+L486*$B$24+0.5*K486*$B$24^2,L486=L485,M485,E486=0,M485+L486*$B$24+0.5*K486*$B$24^2)</f>
        <v>0.34692040596445178</v>
      </c>
      <c r="N486" s="17" cm="1">
        <f t="array" ref="N486">_xlfn.IFS(E486&lt;&gt;0,M486*COS($B$7),M486=M485,N485,E486=0,M486*COS($B$7))</f>
        <v>0.24530977158945386</v>
      </c>
      <c r="O486" s="9"/>
    </row>
    <row r="487" spans="4:15" x14ac:dyDescent="0.15">
      <c r="D487" s="15">
        <f>D486+'Control Panel'!$B$28</f>
        <v>4.8500000000000362E-2</v>
      </c>
      <c r="E487" s="16">
        <f t="shared" si="49"/>
        <v>0</v>
      </c>
      <c r="F487" s="62">
        <f t="shared" si="50"/>
        <v>0.03</v>
      </c>
      <c r="G487" s="122">
        <f t="shared" si="51"/>
        <v>101300</v>
      </c>
      <c r="H487" s="62">
        <f t="shared" si="52"/>
        <v>0</v>
      </c>
      <c r="I487" s="62">
        <f t="shared" si="53"/>
        <v>0</v>
      </c>
      <c r="J487" s="62">
        <f t="shared" si="54"/>
        <v>0</v>
      </c>
      <c r="K487" s="62">
        <f t="shared" si="55"/>
        <v>8822.8811229709918</v>
      </c>
      <c r="L487" s="16" cm="1">
        <f t="array" ref="L487">_xlfn.IFS(E487&lt;&gt;0,L486+K487*$B$24,E487=E486,L486,E487=0,L486+K486*$B$24)</f>
        <v>53.033141400952459</v>
      </c>
      <c r="M487" s="17" cm="1">
        <f t="array" ref="M487">_xlfn.IFS(L487&lt;&gt;L486,M486+L487*$B$24+0.5*K487*$B$24^2,L487=L486,M486,E487=0,M486+L487*$B$24+0.5*K487*$B$24^2)</f>
        <v>0.34692040596445178</v>
      </c>
      <c r="N487" s="17" cm="1">
        <f t="array" ref="N487">_xlfn.IFS(E487&lt;&gt;0,M487*COS($B$7),M487=M486,N486,E487=0,M487*COS($B$7))</f>
        <v>0.24530977158945386</v>
      </c>
      <c r="O487" s="9"/>
    </row>
    <row r="488" spans="4:15" x14ac:dyDescent="0.15">
      <c r="D488" s="15">
        <f>D487+'Control Panel'!$B$28</f>
        <v>4.8600000000000365E-2</v>
      </c>
      <c r="E488" s="16">
        <f t="shared" si="49"/>
        <v>0</v>
      </c>
      <c r="F488" s="62">
        <f t="shared" si="50"/>
        <v>0.03</v>
      </c>
      <c r="G488" s="122">
        <f t="shared" si="51"/>
        <v>101300</v>
      </c>
      <c r="H488" s="62">
        <f t="shared" si="52"/>
        <v>0</v>
      </c>
      <c r="I488" s="62">
        <f t="shared" si="53"/>
        <v>0</v>
      </c>
      <c r="J488" s="62">
        <f t="shared" si="54"/>
        <v>0</v>
      </c>
      <c r="K488" s="62">
        <f t="shared" si="55"/>
        <v>8822.8811229709918</v>
      </c>
      <c r="L488" s="16" cm="1">
        <f t="array" ref="L488">_xlfn.IFS(E488&lt;&gt;0,L487+K488*$B$24,E488=E487,L487,E488=0,L487+K487*$B$24)</f>
        <v>53.033141400952459</v>
      </c>
      <c r="M488" s="17" cm="1">
        <f t="array" ref="M488">_xlfn.IFS(L488&lt;&gt;L487,M487+L488*$B$24+0.5*K488*$B$24^2,L488=L487,M487,E488=0,M487+L488*$B$24+0.5*K488*$B$24^2)</f>
        <v>0.34692040596445178</v>
      </c>
      <c r="N488" s="17" cm="1">
        <f t="array" ref="N488">_xlfn.IFS(E488&lt;&gt;0,M488*COS($B$7),M488=M487,N487,E488=0,M488*COS($B$7))</f>
        <v>0.24530977158945386</v>
      </c>
      <c r="O488" s="9"/>
    </row>
    <row r="489" spans="4:15" x14ac:dyDescent="0.15">
      <c r="D489" s="15">
        <f>D488+'Control Panel'!$B$28</f>
        <v>4.8700000000000368E-2</v>
      </c>
      <c r="E489" s="16">
        <f t="shared" si="49"/>
        <v>0</v>
      </c>
      <c r="F489" s="62">
        <f t="shared" si="50"/>
        <v>0.03</v>
      </c>
      <c r="G489" s="122">
        <f t="shared" si="51"/>
        <v>101300</v>
      </c>
      <c r="H489" s="62">
        <f t="shared" si="52"/>
        <v>0</v>
      </c>
      <c r="I489" s="62">
        <f t="shared" si="53"/>
        <v>0</v>
      </c>
      <c r="J489" s="62">
        <f t="shared" si="54"/>
        <v>0</v>
      </c>
      <c r="K489" s="62">
        <f t="shared" si="55"/>
        <v>8822.8811229709918</v>
      </c>
      <c r="L489" s="16" cm="1">
        <f t="array" ref="L489">_xlfn.IFS(E489&lt;&gt;0,L488+K489*$B$24,E489=E488,L488,E489=0,L488+K488*$B$24)</f>
        <v>53.033141400952459</v>
      </c>
      <c r="M489" s="17" cm="1">
        <f t="array" ref="M489">_xlfn.IFS(L489&lt;&gt;L488,M488+L489*$B$24+0.5*K489*$B$24^2,L489=L488,M488,E489=0,M488+L489*$B$24+0.5*K489*$B$24^2)</f>
        <v>0.34692040596445178</v>
      </c>
      <c r="N489" s="17" cm="1">
        <f t="array" ref="N489">_xlfn.IFS(E489&lt;&gt;0,M489*COS($B$7),M489=M488,N488,E489=0,M489*COS($B$7))</f>
        <v>0.24530977158945386</v>
      </c>
      <c r="O489" s="9"/>
    </row>
    <row r="490" spans="4:15" x14ac:dyDescent="0.15">
      <c r="D490" s="15">
        <f>D489+'Control Panel'!$B$28</f>
        <v>4.8800000000000371E-2</v>
      </c>
      <c r="E490" s="16">
        <f t="shared" si="49"/>
        <v>0</v>
      </c>
      <c r="F490" s="62">
        <f t="shared" si="50"/>
        <v>0.03</v>
      </c>
      <c r="G490" s="122">
        <f t="shared" si="51"/>
        <v>101300</v>
      </c>
      <c r="H490" s="62">
        <f t="shared" si="52"/>
        <v>0</v>
      </c>
      <c r="I490" s="62">
        <f t="shared" si="53"/>
        <v>0</v>
      </c>
      <c r="J490" s="62">
        <f t="shared" si="54"/>
        <v>0</v>
      </c>
      <c r="K490" s="62">
        <f t="shared" si="55"/>
        <v>8822.8811229709918</v>
      </c>
      <c r="L490" s="16" cm="1">
        <f t="array" ref="L490">_xlfn.IFS(E490&lt;&gt;0,L489+K490*$B$24,E490=E489,L489,E490=0,L489+K489*$B$24)</f>
        <v>53.033141400952459</v>
      </c>
      <c r="M490" s="17" cm="1">
        <f t="array" ref="M490">_xlfn.IFS(L490&lt;&gt;L489,M489+L490*$B$24+0.5*K490*$B$24^2,L490=L489,M489,E490=0,M489+L490*$B$24+0.5*K490*$B$24^2)</f>
        <v>0.34692040596445178</v>
      </c>
      <c r="N490" s="17" cm="1">
        <f t="array" ref="N490">_xlfn.IFS(E490&lt;&gt;0,M490*COS($B$7),M490=M489,N489,E490=0,M490*COS($B$7))</f>
        <v>0.24530977158945386</v>
      </c>
      <c r="O490" s="9"/>
    </row>
    <row r="491" spans="4:15" x14ac:dyDescent="0.15">
      <c r="D491" s="15">
        <f>D490+'Control Panel'!$B$28</f>
        <v>4.8900000000000374E-2</v>
      </c>
      <c r="E491" s="16">
        <f t="shared" si="49"/>
        <v>0</v>
      </c>
      <c r="F491" s="62">
        <f t="shared" si="50"/>
        <v>0.03</v>
      </c>
      <c r="G491" s="122">
        <f t="shared" si="51"/>
        <v>101300</v>
      </c>
      <c r="H491" s="62">
        <f t="shared" si="52"/>
        <v>0</v>
      </c>
      <c r="I491" s="62">
        <f t="shared" si="53"/>
        <v>0</v>
      </c>
      <c r="J491" s="62">
        <f t="shared" si="54"/>
        <v>0</v>
      </c>
      <c r="K491" s="62">
        <f t="shared" si="55"/>
        <v>8822.8811229709918</v>
      </c>
      <c r="L491" s="16" cm="1">
        <f t="array" ref="L491">_xlfn.IFS(E491&lt;&gt;0,L490+K491*$B$24,E491=E490,L490,E491=0,L490+K490*$B$24)</f>
        <v>53.033141400952459</v>
      </c>
      <c r="M491" s="17" cm="1">
        <f t="array" ref="M491">_xlfn.IFS(L491&lt;&gt;L490,M490+L491*$B$24+0.5*K491*$B$24^2,L491=L490,M490,E491=0,M490+L491*$B$24+0.5*K491*$B$24^2)</f>
        <v>0.34692040596445178</v>
      </c>
      <c r="N491" s="17" cm="1">
        <f t="array" ref="N491">_xlfn.IFS(E491&lt;&gt;0,M491*COS($B$7),M491=M490,N490,E491=0,M491*COS($B$7))</f>
        <v>0.24530977158945386</v>
      </c>
      <c r="O491" s="9"/>
    </row>
    <row r="492" spans="4:15" x14ac:dyDescent="0.15">
      <c r="D492" s="15">
        <f>D491+'Control Panel'!$B$28</f>
        <v>4.9000000000000377E-2</v>
      </c>
      <c r="E492" s="16">
        <f t="shared" si="49"/>
        <v>0</v>
      </c>
      <c r="F492" s="62">
        <f t="shared" si="50"/>
        <v>0.03</v>
      </c>
      <c r="G492" s="122">
        <f t="shared" si="51"/>
        <v>101300</v>
      </c>
      <c r="H492" s="62">
        <f t="shared" si="52"/>
        <v>0</v>
      </c>
      <c r="I492" s="62">
        <f t="shared" si="53"/>
        <v>0</v>
      </c>
      <c r="J492" s="62">
        <f t="shared" si="54"/>
        <v>0</v>
      </c>
      <c r="K492" s="62">
        <f t="shared" si="55"/>
        <v>8822.8811229709918</v>
      </c>
      <c r="L492" s="16" cm="1">
        <f t="array" ref="L492">_xlfn.IFS(E492&lt;&gt;0,L491+K492*$B$24,E492=E491,L491,E492=0,L491+K491*$B$24)</f>
        <v>53.033141400952459</v>
      </c>
      <c r="M492" s="17" cm="1">
        <f t="array" ref="M492">_xlfn.IFS(L492&lt;&gt;L491,M491+L492*$B$24+0.5*K492*$B$24^2,L492=L491,M491,E492=0,M491+L492*$B$24+0.5*K492*$B$24^2)</f>
        <v>0.34692040596445178</v>
      </c>
      <c r="N492" s="17" cm="1">
        <f t="array" ref="N492">_xlfn.IFS(E492&lt;&gt;0,M492*COS($B$7),M492=M491,N491,E492=0,M492*COS($B$7))</f>
        <v>0.24530977158945386</v>
      </c>
      <c r="O492" s="9"/>
    </row>
    <row r="493" spans="4:15" x14ac:dyDescent="0.15">
      <c r="D493" s="15">
        <f>D492+'Control Panel'!$B$28</f>
        <v>4.9100000000000379E-2</v>
      </c>
      <c r="E493" s="16">
        <f t="shared" si="49"/>
        <v>0</v>
      </c>
      <c r="F493" s="62">
        <f t="shared" si="50"/>
        <v>0.03</v>
      </c>
      <c r="G493" s="122">
        <f t="shared" si="51"/>
        <v>101300</v>
      </c>
      <c r="H493" s="62">
        <f t="shared" si="52"/>
        <v>0</v>
      </c>
      <c r="I493" s="62">
        <f t="shared" si="53"/>
        <v>0</v>
      </c>
      <c r="J493" s="62">
        <f t="shared" si="54"/>
        <v>0</v>
      </c>
      <c r="K493" s="62">
        <f t="shared" si="55"/>
        <v>8822.8811229709918</v>
      </c>
      <c r="L493" s="16" cm="1">
        <f t="array" ref="L493">_xlfn.IFS(E493&lt;&gt;0,L492+K493*$B$24,E493=E492,L492,E493=0,L492+K492*$B$24)</f>
        <v>53.033141400952459</v>
      </c>
      <c r="M493" s="17" cm="1">
        <f t="array" ref="M493">_xlfn.IFS(L493&lt;&gt;L492,M492+L493*$B$24+0.5*K493*$B$24^2,L493=L492,M492,E493=0,M492+L493*$B$24+0.5*K493*$B$24^2)</f>
        <v>0.34692040596445178</v>
      </c>
      <c r="N493" s="17" cm="1">
        <f t="array" ref="N493">_xlfn.IFS(E493&lt;&gt;0,M493*COS($B$7),M493=M492,N492,E493=0,M493*COS($B$7))</f>
        <v>0.24530977158945386</v>
      </c>
      <c r="O493" s="9"/>
    </row>
    <row r="494" spans="4:15" x14ac:dyDescent="0.15">
      <c r="D494" s="15">
        <f>D493+'Control Panel'!$B$28</f>
        <v>4.9200000000000382E-2</v>
      </c>
      <c r="E494" s="16">
        <f t="shared" si="49"/>
        <v>0</v>
      </c>
      <c r="F494" s="62">
        <f t="shared" si="50"/>
        <v>0.03</v>
      </c>
      <c r="G494" s="122">
        <f t="shared" si="51"/>
        <v>101300</v>
      </c>
      <c r="H494" s="62">
        <f t="shared" si="52"/>
        <v>0</v>
      </c>
      <c r="I494" s="62">
        <f t="shared" si="53"/>
        <v>0</v>
      </c>
      <c r="J494" s="62">
        <f t="shared" si="54"/>
        <v>0</v>
      </c>
      <c r="K494" s="62">
        <f t="shared" si="55"/>
        <v>8822.8811229709918</v>
      </c>
      <c r="L494" s="16" cm="1">
        <f t="array" ref="L494">_xlfn.IFS(E494&lt;&gt;0,L493+K494*$B$24,E494=E493,L493,E494=0,L493+K493*$B$24)</f>
        <v>53.033141400952459</v>
      </c>
      <c r="M494" s="17" cm="1">
        <f t="array" ref="M494">_xlfn.IFS(L494&lt;&gt;L493,M493+L494*$B$24+0.5*K494*$B$24^2,L494=L493,M493,E494=0,M493+L494*$B$24+0.5*K494*$B$24^2)</f>
        <v>0.34692040596445178</v>
      </c>
      <c r="N494" s="17" cm="1">
        <f t="array" ref="N494">_xlfn.IFS(E494&lt;&gt;0,M494*COS($B$7),M494=M493,N493,E494=0,M494*COS($B$7))</f>
        <v>0.24530977158945386</v>
      </c>
      <c r="O494" s="9"/>
    </row>
    <row r="495" spans="4:15" x14ac:dyDescent="0.15">
      <c r="D495" s="15">
        <f>D494+'Control Panel'!$B$28</f>
        <v>4.9300000000000385E-2</v>
      </c>
      <c r="E495" s="16">
        <f t="shared" si="49"/>
        <v>0</v>
      </c>
      <c r="F495" s="62">
        <f t="shared" si="50"/>
        <v>0.03</v>
      </c>
      <c r="G495" s="122">
        <f t="shared" si="51"/>
        <v>101300</v>
      </c>
      <c r="H495" s="62">
        <f t="shared" si="52"/>
        <v>0</v>
      </c>
      <c r="I495" s="62">
        <f t="shared" si="53"/>
        <v>0</v>
      </c>
      <c r="J495" s="62">
        <f t="shared" si="54"/>
        <v>0</v>
      </c>
      <c r="K495" s="62">
        <f t="shared" si="55"/>
        <v>8822.8811229709918</v>
      </c>
      <c r="L495" s="16" cm="1">
        <f t="array" ref="L495">_xlfn.IFS(E495&lt;&gt;0,L494+K495*$B$24,E495=E494,L494,E495=0,L494+K494*$B$24)</f>
        <v>53.033141400952459</v>
      </c>
      <c r="M495" s="17" cm="1">
        <f t="array" ref="M495">_xlfn.IFS(L495&lt;&gt;L494,M494+L495*$B$24+0.5*K495*$B$24^2,L495=L494,M494,E495=0,M494+L495*$B$24+0.5*K495*$B$24^2)</f>
        <v>0.34692040596445178</v>
      </c>
      <c r="N495" s="17" cm="1">
        <f t="array" ref="N495">_xlfn.IFS(E495&lt;&gt;0,M495*COS($B$7),M495=M494,N494,E495=0,M495*COS($B$7))</f>
        <v>0.24530977158945386</v>
      </c>
      <c r="O495" s="9"/>
    </row>
    <row r="496" spans="4:15" x14ac:dyDescent="0.15">
      <c r="D496" s="15">
        <f>D495+'Control Panel'!$B$28</f>
        <v>4.9400000000000388E-2</v>
      </c>
      <c r="E496" s="16">
        <f t="shared" si="49"/>
        <v>0</v>
      </c>
      <c r="F496" s="62">
        <f t="shared" si="50"/>
        <v>0.03</v>
      </c>
      <c r="G496" s="122">
        <f t="shared" si="51"/>
        <v>101300</v>
      </c>
      <c r="H496" s="62">
        <f t="shared" si="52"/>
        <v>0</v>
      </c>
      <c r="I496" s="62">
        <f t="shared" si="53"/>
        <v>0</v>
      </c>
      <c r="J496" s="62">
        <f t="shared" si="54"/>
        <v>0</v>
      </c>
      <c r="K496" s="62">
        <f t="shared" si="55"/>
        <v>8822.8811229709918</v>
      </c>
      <c r="L496" s="16" cm="1">
        <f t="array" ref="L496">_xlfn.IFS(E496&lt;&gt;0,L495+K496*$B$24,E496=E495,L495,E496=0,L495+K495*$B$24)</f>
        <v>53.033141400952459</v>
      </c>
      <c r="M496" s="17" cm="1">
        <f t="array" ref="M496">_xlfn.IFS(L496&lt;&gt;L495,M495+L496*$B$24+0.5*K496*$B$24^2,L496=L495,M495,E496=0,M495+L496*$B$24+0.5*K496*$B$24^2)</f>
        <v>0.34692040596445178</v>
      </c>
      <c r="N496" s="17" cm="1">
        <f t="array" ref="N496">_xlfn.IFS(E496&lt;&gt;0,M496*COS($B$7),M496=M495,N495,E496=0,M496*COS($B$7))</f>
        <v>0.24530977158945386</v>
      </c>
      <c r="O496" s="9"/>
    </row>
    <row r="497" spans="4:15" x14ac:dyDescent="0.15">
      <c r="D497" s="15">
        <f>D496+'Control Panel'!$B$28</f>
        <v>4.9500000000000391E-2</v>
      </c>
      <c r="E497" s="16">
        <f t="shared" si="49"/>
        <v>0</v>
      </c>
      <c r="F497" s="62">
        <f t="shared" si="50"/>
        <v>0.03</v>
      </c>
      <c r="G497" s="122">
        <f t="shared" si="51"/>
        <v>101300</v>
      </c>
      <c r="H497" s="62">
        <f t="shared" si="52"/>
        <v>0</v>
      </c>
      <c r="I497" s="62">
        <f t="shared" si="53"/>
        <v>0</v>
      </c>
      <c r="J497" s="62">
        <f t="shared" si="54"/>
        <v>0</v>
      </c>
      <c r="K497" s="62">
        <f t="shared" si="55"/>
        <v>8822.8811229709918</v>
      </c>
      <c r="L497" s="16" cm="1">
        <f t="array" ref="L497">_xlfn.IFS(E497&lt;&gt;0,L496+K497*$B$24,E497=E496,L496,E497=0,L496+K496*$B$24)</f>
        <v>53.033141400952459</v>
      </c>
      <c r="M497" s="17" cm="1">
        <f t="array" ref="M497">_xlfn.IFS(L497&lt;&gt;L496,M496+L497*$B$24+0.5*K497*$B$24^2,L497=L496,M496,E497=0,M496+L497*$B$24+0.5*K497*$B$24^2)</f>
        <v>0.34692040596445178</v>
      </c>
      <c r="N497" s="17" cm="1">
        <f t="array" ref="N497">_xlfn.IFS(E497&lt;&gt;0,M497*COS($B$7),M497=M496,N496,E497=0,M497*COS($B$7))</f>
        <v>0.24530977158945386</v>
      </c>
      <c r="O497" s="9"/>
    </row>
    <row r="498" spans="4:15" x14ac:dyDescent="0.15">
      <c r="D498" s="15">
        <f>D497+'Control Panel'!$B$28</f>
        <v>4.9600000000000394E-2</v>
      </c>
      <c r="E498" s="16">
        <f t="shared" si="49"/>
        <v>0</v>
      </c>
      <c r="F498" s="62">
        <f t="shared" si="50"/>
        <v>0.03</v>
      </c>
      <c r="G498" s="122">
        <f t="shared" si="51"/>
        <v>101300</v>
      </c>
      <c r="H498" s="62">
        <f t="shared" si="52"/>
        <v>0</v>
      </c>
      <c r="I498" s="62">
        <f t="shared" si="53"/>
        <v>0</v>
      </c>
      <c r="J498" s="62">
        <f t="shared" si="54"/>
        <v>0</v>
      </c>
      <c r="K498" s="62">
        <f t="shared" si="55"/>
        <v>8822.8811229709918</v>
      </c>
      <c r="L498" s="16" cm="1">
        <f t="array" ref="L498">_xlfn.IFS(E498&lt;&gt;0,L497+K498*$B$24,E498=E497,L497,E498=0,L497+K497*$B$24)</f>
        <v>53.033141400952459</v>
      </c>
      <c r="M498" s="17" cm="1">
        <f t="array" ref="M498">_xlfn.IFS(L498&lt;&gt;L497,M497+L498*$B$24+0.5*K498*$B$24^2,L498=L497,M497,E498=0,M497+L498*$B$24+0.5*K498*$B$24^2)</f>
        <v>0.34692040596445178</v>
      </c>
      <c r="N498" s="17" cm="1">
        <f t="array" ref="N498">_xlfn.IFS(E498&lt;&gt;0,M498*COS($B$7),M498=M497,N497,E498=0,M498*COS($B$7))</f>
        <v>0.24530977158945386</v>
      </c>
      <c r="O498" s="9"/>
    </row>
    <row r="499" spans="4:15" x14ac:dyDescent="0.15">
      <c r="D499" s="15">
        <f>D498+'Control Panel'!$B$28</f>
        <v>4.9700000000000397E-2</v>
      </c>
      <c r="E499" s="16">
        <f t="shared" si="49"/>
        <v>0</v>
      </c>
      <c r="F499" s="62">
        <f t="shared" si="50"/>
        <v>0.03</v>
      </c>
      <c r="G499" s="122">
        <f t="shared" si="51"/>
        <v>101300</v>
      </c>
      <c r="H499" s="62">
        <f t="shared" si="52"/>
        <v>0</v>
      </c>
      <c r="I499" s="62">
        <f t="shared" si="53"/>
        <v>0</v>
      </c>
      <c r="J499" s="62">
        <f t="shared" si="54"/>
        <v>0</v>
      </c>
      <c r="K499" s="62">
        <f t="shared" si="55"/>
        <v>8822.8811229709918</v>
      </c>
      <c r="L499" s="16" cm="1">
        <f t="array" ref="L499">_xlfn.IFS(E499&lt;&gt;0,L498+K499*$B$24,E499=E498,L498,E499=0,L498+K498*$B$24)</f>
        <v>53.033141400952459</v>
      </c>
      <c r="M499" s="17" cm="1">
        <f t="array" ref="M499">_xlfn.IFS(L499&lt;&gt;L498,M498+L499*$B$24+0.5*K499*$B$24^2,L499=L498,M498,E499=0,M498+L499*$B$24+0.5*K499*$B$24^2)</f>
        <v>0.34692040596445178</v>
      </c>
      <c r="N499" s="17" cm="1">
        <f t="array" ref="N499">_xlfn.IFS(E499&lt;&gt;0,M499*COS($B$7),M499=M498,N498,E499=0,M499*COS($B$7))</f>
        <v>0.24530977158945386</v>
      </c>
      <c r="O499" s="9"/>
    </row>
    <row r="500" spans="4:15" x14ac:dyDescent="0.15">
      <c r="D500" s="15">
        <f>D499+'Control Panel'!$B$28</f>
        <v>4.98000000000004E-2</v>
      </c>
      <c r="E500" s="16">
        <f t="shared" si="49"/>
        <v>0</v>
      </c>
      <c r="F500" s="62">
        <f t="shared" si="50"/>
        <v>0.03</v>
      </c>
      <c r="G500" s="122">
        <f t="shared" si="51"/>
        <v>101300</v>
      </c>
      <c r="H500" s="62">
        <f t="shared" si="52"/>
        <v>0</v>
      </c>
      <c r="I500" s="62">
        <f t="shared" si="53"/>
        <v>0</v>
      </c>
      <c r="J500" s="62">
        <f t="shared" si="54"/>
        <v>0</v>
      </c>
      <c r="K500" s="62">
        <f t="shared" si="55"/>
        <v>8822.8811229709918</v>
      </c>
      <c r="L500" s="16" cm="1">
        <f t="array" ref="L500">_xlfn.IFS(E500&lt;&gt;0,L499+K500*$B$24,E500=E499,L499,E500=0,L499+K499*$B$24)</f>
        <v>53.033141400952459</v>
      </c>
      <c r="M500" s="17" cm="1">
        <f t="array" ref="M500">_xlfn.IFS(L500&lt;&gt;L499,M499+L500*$B$24+0.5*K500*$B$24^2,L500=L499,M499,E500=0,M499+L500*$B$24+0.5*K500*$B$24^2)</f>
        <v>0.34692040596445178</v>
      </c>
      <c r="N500" s="17" cm="1">
        <f t="array" ref="N500">_xlfn.IFS(E500&lt;&gt;0,M500*COS($B$7),M500=M499,N499,E500=0,M500*COS($B$7))</f>
        <v>0.24530977158945386</v>
      </c>
      <c r="O500" s="9"/>
    </row>
    <row r="501" spans="4:15" x14ac:dyDescent="0.15">
      <c r="D501" s="15">
        <f>D500+'Control Panel'!$B$28</f>
        <v>4.9900000000000402E-2</v>
      </c>
      <c r="E501" s="16">
        <f t="shared" si="49"/>
        <v>0</v>
      </c>
      <c r="F501" s="62">
        <f t="shared" si="50"/>
        <v>0.03</v>
      </c>
      <c r="G501" s="122">
        <f t="shared" si="51"/>
        <v>101300</v>
      </c>
      <c r="H501" s="62">
        <f t="shared" si="52"/>
        <v>0</v>
      </c>
      <c r="I501" s="62">
        <f t="shared" si="53"/>
        <v>0</v>
      </c>
      <c r="J501" s="62">
        <f t="shared" si="54"/>
        <v>0</v>
      </c>
      <c r="K501" s="62">
        <f t="shared" si="55"/>
        <v>8822.8811229709918</v>
      </c>
      <c r="L501" s="16" cm="1">
        <f t="array" ref="L501">_xlfn.IFS(E501&lt;&gt;0,L500+K501*$B$24,E501=E500,L500,E501=0,L500+K500*$B$24)</f>
        <v>53.033141400952459</v>
      </c>
      <c r="M501" s="17" cm="1">
        <f t="array" ref="M501">_xlfn.IFS(L501&lt;&gt;L500,M500+L501*$B$24+0.5*K501*$B$24^2,L501=L500,M500,E501=0,M500+L501*$B$24+0.5*K501*$B$24^2)</f>
        <v>0.34692040596445178</v>
      </c>
      <c r="N501" s="17" cm="1">
        <f t="array" ref="N501">_xlfn.IFS(E501&lt;&gt;0,M501*COS($B$7),M501=M500,N500,E501=0,M501*COS($B$7))</f>
        <v>0.24530977158945386</v>
      </c>
      <c r="O501" s="9"/>
    </row>
    <row r="502" spans="4:15" x14ac:dyDescent="0.15">
      <c r="D502" s="15">
        <f>D501+'Control Panel'!$B$28</f>
        <v>5.0000000000000405E-2</v>
      </c>
      <c r="E502" s="16">
        <f t="shared" si="49"/>
        <v>0</v>
      </c>
      <c r="F502" s="62">
        <f t="shared" si="50"/>
        <v>0.03</v>
      </c>
      <c r="G502" s="122">
        <f t="shared" si="51"/>
        <v>101300</v>
      </c>
      <c r="H502" s="62">
        <f t="shared" si="52"/>
        <v>0</v>
      </c>
      <c r="I502" s="62">
        <f t="shared" si="53"/>
        <v>0</v>
      </c>
      <c r="J502" s="62">
        <f t="shared" si="54"/>
        <v>0</v>
      </c>
      <c r="K502" s="62">
        <f t="shared" si="55"/>
        <v>8822.8811229709918</v>
      </c>
      <c r="L502" s="16" cm="1">
        <f t="array" ref="L502">_xlfn.IFS(E502&lt;&gt;0,L501+K502*$B$24,E502=E501,L501,E502=0,L501+K501*$B$24)</f>
        <v>53.033141400952459</v>
      </c>
      <c r="M502" s="17" cm="1">
        <f t="array" ref="M502">_xlfn.IFS(L502&lt;&gt;L501,M501+L502*$B$24+0.5*K502*$B$24^2,L502=L501,M501,E502=0,M501+L502*$B$24+0.5*K502*$B$24^2)</f>
        <v>0.34692040596445178</v>
      </c>
      <c r="N502" s="17" cm="1">
        <f t="array" ref="N502">_xlfn.IFS(E502&lt;&gt;0,M502*COS($B$7),M502=M501,N501,E502=0,M502*COS($B$7))</f>
        <v>0.24530977158945386</v>
      </c>
      <c r="O502" s="9"/>
    </row>
    <row r="503" spans="4:15" x14ac:dyDescent="0.15">
      <c r="D503" s="15">
        <f>D502+'Control Panel'!$B$28</f>
        <v>5.0100000000000408E-2</v>
      </c>
      <c r="E503" s="16">
        <f t="shared" si="49"/>
        <v>0</v>
      </c>
      <c r="F503" s="62">
        <f t="shared" si="50"/>
        <v>0.03</v>
      </c>
      <c r="G503" s="122">
        <f t="shared" si="51"/>
        <v>101300</v>
      </c>
      <c r="H503" s="62">
        <f t="shared" si="52"/>
        <v>0</v>
      </c>
      <c r="I503" s="62">
        <f t="shared" si="53"/>
        <v>0</v>
      </c>
      <c r="J503" s="62">
        <f t="shared" si="54"/>
        <v>0</v>
      </c>
      <c r="K503" s="62">
        <f t="shared" si="55"/>
        <v>8822.8811229709918</v>
      </c>
      <c r="L503" s="16" cm="1">
        <f t="array" ref="L503">_xlfn.IFS(E503&lt;&gt;0,L502+K503*$B$24,E503=E502,L502,E503=0,L502+K502*$B$24)</f>
        <v>53.033141400952459</v>
      </c>
      <c r="M503" s="17" cm="1">
        <f t="array" ref="M503">_xlfn.IFS(L503&lt;&gt;L502,M502+L503*$B$24+0.5*K503*$B$24^2,L503=L502,M502,E503=0,M502+L503*$B$24+0.5*K503*$B$24^2)</f>
        <v>0.34692040596445178</v>
      </c>
      <c r="N503" s="17" cm="1">
        <f t="array" ref="N503">_xlfn.IFS(E503&lt;&gt;0,M503*COS($B$7),M503=M502,N502,E503=0,M503*COS($B$7))</f>
        <v>0.24530977158945386</v>
      </c>
      <c r="O503" s="9"/>
    </row>
    <row r="504" spans="4:15" x14ac:dyDescent="0.15">
      <c r="D504" s="15">
        <f>D503+'Control Panel'!$B$28</f>
        <v>5.0200000000000411E-2</v>
      </c>
      <c r="E504" s="16">
        <f t="shared" si="49"/>
        <v>0</v>
      </c>
      <c r="F504" s="62">
        <f t="shared" si="50"/>
        <v>0.03</v>
      </c>
      <c r="G504" s="122">
        <f t="shared" si="51"/>
        <v>101300</v>
      </c>
      <c r="H504" s="62">
        <f t="shared" si="52"/>
        <v>0</v>
      </c>
      <c r="I504" s="62">
        <f t="shared" si="53"/>
        <v>0</v>
      </c>
      <c r="J504" s="62">
        <f t="shared" si="54"/>
        <v>0</v>
      </c>
      <c r="K504" s="62">
        <f t="shared" si="55"/>
        <v>8822.8811229709918</v>
      </c>
      <c r="L504" s="16" cm="1">
        <f t="array" ref="L504">_xlfn.IFS(E504&lt;&gt;0,L503+K504*$B$24,E504=E503,L503,E504=0,L503+K503*$B$24)</f>
        <v>53.033141400952459</v>
      </c>
      <c r="M504" s="17" cm="1">
        <f t="array" ref="M504">_xlfn.IFS(L504&lt;&gt;L503,M503+L504*$B$24+0.5*K504*$B$24^2,L504=L503,M503,E504=0,M503+L504*$B$24+0.5*K504*$B$24^2)</f>
        <v>0.34692040596445178</v>
      </c>
      <c r="N504" s="17" cm="1">
        <f t="array" ref="N504">_xlfn.IFS(E504&lt;&gt;0,M504*COS($B$7),M504=M503,N503,E504=0,M504*COS($B$7))</f>
        <v>0.24530977158945386</v>
      </c>
      <c r="O504" s="9"/>
    </row>
    <row r="505" spans="4:15" x14ac:dyDescent="0.15">
      <c r="D505" s="15">
        <f>D504+'Control Panel'!$B$28</f>
        <v>5.0300000000000414E-2</v>
      </c>
      <c r="E505" s="16">
        <f t="shared" si="49"/>
        <v>0</v>
      </c>
      <c r="F505" s="62">
        <f t="shared" si="50"/>
        <v>0.03</v>
      </c>
      <c r="G505" s="122">
        <f t="shared" si="51"/>
        <v>101300</v>
      </c>
      <c r="H505" s="62">
        <f t="shared" si="52"/>
        <v>0</v>
      </c>
      <c r="I505" s="62">
        <f t="shared" si="53"/>
        <v>0</v>
      </c>
      <c r="J505" s="62">
        <f t="shared" si="54"/>
        <v>0</v>
      </c>
      <c r="K505" s="62">
        <f t="shared" si="55"/>
        <v>8822.8811229709918</v>
      </c>
      <c r="L505" s="16" cm="1">
        <f t="array" ref="L505">_xlfn.IFS(E505&lt;&gt;0,L504+K505*$B$24,E505=E504,L504,E505=0,L504+K504*$B$24)</f>
        <v>53.033141400952459</v>
      </c>
      <c r="M505" s="17" cm="1">
        <f t="array" ref="M505">_xlfn.IFS(L505&lt;&gt;L504,M504+L505*$B$24+0.5*K505*$B$24^2,L505=L504,M504,E505=0,M504+L505*$B$24+0.5*K505*$B$24^2)</f>
        <v>0.34692040596445178</v>
      </c>
      <c r="N505" s="17" cm="1">
        <f t="array" ref="N505">_xlfn.IFS(E505&lt;&gt;0,M505*COS($B$7),M505=M504,N504,E505=0,M505*COS($B$7))</f>
        <v>0.24530977158945386</v>
      </c>
      <c r="O505" s="9"/>
    </row>
    <row r="506" spans="4:15" x14ac:dyDescent="0.15">
      <c r="D506" s="15">
        <f>D505+'Control Panel'!$B$28</f>
        <v>5.0400000000000417E-2</v>
      </c>
      <c r="E506" s="16">
        <f t="shared" si="49"/>
        <v>0</v>
      </c>
      <c r="F506" s="62">
        <f t="shared" si="50"/>
        <v>0.03</v>
      </c>
      <c r="G506" s="122">
        <f t="shared" si="51"/>
        <v>101300</v>
      </c>
      <c r="H506" s="62">
        <f t="shared" si="52"/>
        <v>0</v>
      </c>
      <c r="I506" s="62">
        <f t="shared" si="53"/>
        <v>0</v>
      </c>
      <c r="J506" s="62">
        <f t="shared" si="54"/>
        <v>0</v>
      </c>
      <c r="K506" s="62">
        <f t="shared" si="55"/>
        <v>8822.8811229709918</v>
      </c>
      <c r="L506" s="16" cm="1">
        <f t="array" ref="L506">_xlfn.IFS(E506&lt;&gt;0,L505+K506*$B$24,E506=E505,L505,E506=0,L505+K505*$B$24)</f>
        <v>53.033141400952459</v>
      </c>
      <c r="M506" s="17" cm="1">
        <f t="array" ref="M506">_xlfn.IFS(L506&lt;&gt;L505,M505+L506*$B$24+0.5*K506*$B$24^2,L506=L505,M505,E506=0,M505+L506*$B$24+0.5*K506*$B$24^2)</f>
        <v>0.34692040596445178</v>
      </c>
      <c r="N506" s="17" cm="1">
        <f t="array" ref="N506">_xlfn.IFS(E506&lt;&gt;0,M506*COS($B$7),M506=M505,N505,E506=0,M506*COS($B$7))</f>
        <v>0.24530977158945386</v>
      </c>
      <c r="O506" s="9"/>
    </row>
    <row r="507" spans="4:15" x14ac:dyDescent="0.15">
      <c r="D507" s="15">
        <f>D506+'Control Panel'!$B$28</f>
        <v>5.050000000000042E-2</v>
      </c>
      <c r="E507" s="16">
        <f t="shared" si="49"/>
        <v>0</v>
      </c>
      <c r="F507" s="62">
        <f t="shared" si="50"/>
        <v>0.03</v>
      </c>
      <c r="G507" s="122">
        <f t="shared" si="51"/>
        <v>101300</v>
      </c>
      <c r="H507" s="62">
        <f t="shared" si="52"/>
        <v>0</v>
      </c>
      <c r="I507" s="62">
        <f t="shared" si="53"/>
        <v>0</v>
      </c>
      <c r="J507" s="62">
        <f t="shared" si="54"/>
        <v>0</v>
      </c>
      <c r="K507" s="62">
        <f t="shared" si="55"/>
        <v>8822.8811229709918</v>
      </c>
      <c r="L507" s="16" cm="1">
        <f t="array" ref="L507">_xlfn.IFS(E507&lt;&gt;0,L506+K507*$B$24,E507=E506,L506,E507=0,L506+K506*$B$24)</f>
        <v>53.033141400952459</v>
      </c>
      <c r="M507" s="17" cm="1">
        <f t="array" ref="M507">_xlfn.IFS(L507&lt;&gt;L506,M506+L507*$B$24+0.5*K507*$B$24^2,L507=L506,M506,E507=0,M506+L507*$B$24+0.5*K507*$B$24^2)</f>
        <v>0.34692040596445178</v>
      </c>
      <c r="N507" s="17" cm="1">
        <f t="array" ref="N507">_xlfn.IFS(E507&lt;&gt;0,M507*COS($B$7),M507=M506,N506,E507=0,M507*COS($B$7))</f>
        <v>0.24530977158945386</v>
      </c>
      <c r="O507" s="9"/>
    </row>
    <row r="508" spans="4:15" x14ac:dyDescent="0.15">
      <c r="D508" s="15">
        <f>D507+'Control Panel'!$B$28</f>
        <v>5.0600000000000422E-2</v>
      </c>
      <c r="E508" s="16">
        <f t="shared" si="49"/>
        <v>0</v>
      </c>
      <c r="F508" s="62">
        <f t="shared" si="50"/>
        <v>0.03</v>
      </c>
      <c r="G508" s="122">
        <f t="shared" si="51"/>
        <v>101300</v>
      </c>
      <c r="H508" s="62">
        <f t="shared" si="52"/>
        <v>0</v>
      </c>
      <c r="I508" s="62">
        <f t="shared" si="53"/>
        <v>0</v>
      </c>
      <c r="J508" s="62">
        <f t="shared" si="54"/>
        <v>0</v>
      </c>
      <c r="K508" s="62">
        <f t="shared" si="55"/>
        <v>8822.8811229709918</v>
      </c>
      <c r="L508" s="16" cm="1">
        <f t="array" ref="L508">_xlfn.IFS(E508&lt;&gt;0,L507+K508*$B$24,E508=E507,L507,E508=0,L507+K507*$B$24)</f>
        <v>53.033141400952459</v>
      </c>
      <c r="M508" s="17" cm="1">
        <f t="array" ref="M508">_xlfn.IFS(L508&lt;&gt;L507,M507+L508*$B$24+0.5*K508*$B$24^2,L508=L507,M507,E508=0,M507+L508*$B$24+0.5*K508*$B$24^2)</f>
        <v>0.34692040596445178</v>
      </c>
      <c r="N508" s="17" cm="1">
        <f t="array" ref="N508">_xlfn.IFS(E508&lt;&gt;0,M508*COS($B$7),M508=M507,N507,E508=0,M508*COS($B$7))</f>
        <v>0.24530977158945386</v>
      </c>
      <c r="O508" s="9"/>
    </row>
    <row r="509" spans="4:15" x14ac:dyDescent="0.15">
      <c r="D509" s="15">
        <f>D508+'Control Panel'!$B$28</f>
        <v>5.0700000000000425E-2</v>
      </c>
      <c r="E509" s="16">
        <f t="shared" si="49"/>
        <v>0</v>
      </c>
      <c r="F509" s="62">
        <f t="shared" si="50"/>
        <v>0.03</v>
      </c>
      <c r="G509" s="122">
        <f t="shared" si="51"/>
        <v>101300</v>
      </c>
      <c r="H509" s="62">
        <f t="shared" si="52"/>
        <v>0</v>
      </c>
      <c r="I509" s="62">
        <f t="shared" si="53"/>
        <v>0</v>
      </c>
      <c r="J509" s="62">
        <f t="shared" si="54"/>
        <v>0</v>
      </c>
      <c r="K509" s="62">
        <f t="shared" si="55"/>
        <v>8822.8811229709918</v>
      </c>
      <c r="L509" s="16" cm="1">
        <f t="array" ref="L509">_xlfn.IFS(E509&lt;&gt;0,L508+K509*$B$24,E509=E508,L508,E509=0,L508+K508*$B$24)</f>
        <v>53.033141400952459</v>
      </c>
      <c r="M509" s="17" cm="1">
        <f t="array" ref="M509">_xlfn.IFS(L509&lt;&gt;L508,M508+L509*$B$24+0.5*K509*$B$24^2,L509=L508,M508,E509=0,M508+L509*$B$24+0.5*K509*$B$24^2)</f>
        <v>0.34692040596445178</v>
      </c>
      <c r="N509" s="17" cm="1">
        <f t="array" ref="N509">_xlfn.IFS(E509&lt;&gt;0,M509*COS($B$7),M509=M508,N508,E509=0,M509*COS($B$7))</f>
        <v>0.24530977158945386</v>
      </c>
      <c r="O509" s="9"/>
    </row>
    <row r="510" spans="4:15" x14ac:dyDescent="0.15">
      <c r="G510" s="122">
        <f t="shared" si="51"/>
        <v>101300</v>
      </c>
      <c r="N510" s="60">
        <f>'Free Flight'!$B$27</f>
        <v>35.152857045639003</v>
      </c>
    </row>
  </sheetData>
  <sheetProtection selectLockedCells="1" selectUnlockedCells="1"/>
  <phoneticPr fontId="3" type="noConversion"/>
  <pageMargins left="0.75000000000000011" right="0.75000000000000011" top="1" bottom="1" header="0.5" footer="0.5"/>
  <pageSetup paperSize="9" orientation="landscape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8"/>
  <sheetViews>
    <sheetView tabSelected="1" zoomScale="98" zoomScaleNormal="58" zoomScalePageLayoutView="70" workbookViewId="0">
      <selection activeCell="B4" sqref="B4"/>
    </sheetView>
  </sheetViews>
  <sheetFormatPr baseColWidth="10" defaultColWidth="10.6640625" defaultRowHeight="13" x14ac:dyDescent="0.15"/>
  <cols>
    <col min="1" max="1" width="22.6640625" style="7" customWidth="1"/>
    <col min="2" max="2" width="19.1640625" style="7" customWidth="1"/>
    <col min="3" max="3" width="10.6640625" style="7" customWidth="1"/>
    <col min="4" max="12" width="10.6640625" style="32"/>
    <col min="13" max="13" width="10.6640625" style="33"/>
    <col min="14" max="16384" width="10.6640625" style="7"/>
  </cols>
  <sheetData>
    <row r="1" spans="1:15" ht="15" x14ac:dyDescent="0.2">
      <c r="D1" s="13" t="s">
        <v>81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2</v>
      </c>
      <c r="J1" s="49" t="s">
        <v>77</v>
      </c>
      <c r="K1" s="13" t="s">
        <v>78</v>
      </c>
      <c r="L1" s="13" t="s">
        <v>79</v>
      </c>
      <c r="M1" s="14" t="s">
        <v>80</v>
      </c>
      <c r="N1" s="34"/>
    </row>
    <row r="2" spans="1:15" ht="14" thickBot="1" x14ac:dyDescent="0.2">
      <c r="A2" s="8" t="s">
        <v>7</v>
      </c>
      <c r="D2" s="31">
        <v>0</v>
      </c>
      <c r="E2" s="31">
        <f>$B$10*COS($B$12)</f>
        <v>0.24530977158945386</v>
      </c>
      <c r="F2" s="31">
        <f>$B$10*SIN($B$12)</f>
        <v>0.24530977158945383</v>
      </c>
      <c r="G2" s="31">
        <f>$B$9*COS($B$12)</f>
        <v>37.500093912238526</v>
      </c>
      <c r="H2" s="31">
        <f>$B$9*SIN($B$12)</f>
        <v>37.500093912238519</v>
      </c>
      <c r="I2" s="31">
        <f>$B$9</f>
        <v>53.033141400952459</v>
      </c>
      <c r="J2" s="31">
        <f>$B$12</f>
        <v>0.78539816339744828</v>
      </c>
      <c r="K2" s="31">
        <f>$B$4*$B$9^2</f>
        <v>4.2505151553957177</v>
      </c>
      <c r="L2" s="32">
        <f>-K2*COS($B$12)/$B$13</f>
        <v>-100.1856029972168</v>
      </c>
      <c r="M2" s="33">
        <f>(-$B$13*$B$3-K2*SIN($B$12))/$B$13</f>
        <v>-109.88560299721678</v>
      </c>
      <c r="O2" s="35"/>
    </row>
    <row r="3" spans="1:15" ht="14" x14ac:dyDescent="0.2">
      <c r="A3" s="18" t="s">
        <v>62</v>
      </c>
      <c r="B3" s="75">
        <v>9.6999999999999993</v>
      </c>
      <c r="C3" s="52" t="s">
        <v>55</v>
      </c>
      <c r="D3" s="92">
        <f>D2+'Control Panel'!$B$29</f>
        <v>5.0000000000000001E-3</v>
      </c>
      <c r="E3" s="31">
        <f>IF(F3&lt;&gt;F2,E2+G2*$B$5+0.5*L2*$B$5^2,E2)</f>
        <v>0.43155792111318125</v>
      </c>
      <c r="F3" s="31">
        <f>IF(F2+H2*$B$5+0.5*M2*$B$5^2&gt;0,F2+H2*$B$5+0.5*M2*$B$5^2,0)</f>
        <v>0.43143667111318124</v>
      </c>
      <c r="G3" s="31">
        <f>G2+L2*$B$5</f>
        <v>36.999165897252439</v>
      </c>
      <c r="H3" s="31">
        <f>H2+M2*$B$5</f>
        <v>36.950665897252435</v>
      </c>
      <c r="I3" s="31">
        <f>SQRT(G3^2+H3^2)</f>
        <v>52.290438775580967</v>
      </c>
      <c r="J3" s="31">
        <f>ATAN2(G3,H3)</f>
        <v>0.78474231345338263</v>
      </c>
      <c r="K3" s="31">
        <f>$B$4*I3^2</f>
        <v>4.1322961135636005</v>
      </c>
      <c r="L3" s="32">
        <f>-K3*COS(J3)/$B$13</f>
        <v>-97.463011736229518</v>
      </c>
      <c r="M3" s="33">
        <f>(-$B$13*$B$3-K3*SIN(J3))/$B$13</f>
        <v>-107.03525328669217</v>
      </c>
      <c r="O3" s="35"/>
    </row>
    <row r="4" spans="1:15" x14ac:dyDescent="0.15">
      <c r="A4" s="19" t="s">
        <v>97</v>
      </c>
      <c r="B4" s="119">
        <f>'Control Panel'!H11</f>
        <v>1.5112867079542722E-3</v>
      </c>
      <c r="C4" s="89" t="s">
        <v>101</v>
      </c>
      <c r="D4" s="92">
        <f>D3+'Control Panel'!$B$29</f>
        <v>0.01</v>
      </c>
      <c r="E4" s="31">
        <f>IF(F4&lt;&gt;F3,E3+G3*$B$5+0.5*L3*$B$5^2,E3)</f>
        <v>0.61533546295274055</v>
      </c>
      <c r="F4" s="31">
        <f>IF(F3+H3*$B$5+0.5*M3*$B$5^2&gt;0,F3+H3*$B$5+0.5*M3*$B$5^2,0)</f>
        <v>0.61485205993335978</v>
      </c>
      <c r="G4" s="31">
        <f t="shared" ref="G4:G67" si="0">G3+L3*$B$5</f>
        <v>36.511850838571291</v>
      </c>
      <c r="H4" s="31">
        <f t="shared" ref="H4:H67" si="1">H3+M3*$B$5</f>
        <v>36.415489630818975</v>
      </c>
      <c r="I4" s="31">
        <f t="shared" ref="I4:I67" si="2">SQRT(G4^2+H4^2)</f>
        <v>51.567461996014153</v>
      </c>
      <c r="J4" s="31">
        <f t="shared" ref="J4:J67" si="3">ATAN2(G4,H4)</f>
        <v>0.78407683245280424</v>
      </c>
      <c r="K4" s="31">
        <f t="shared" ref="K4:K67" si="4">$B$4*I4^2</f>
        <v>4.0188183542606808</v>
      </c>
      <c r="L4" s="32">
        <f t="shared" ref="L4:L67" si="5">-K4*COS(J4)/$B$13</f>
        <v>-94.849536651244819</v>
      </c>
      <c r="M4" s="33">
        <f t="shared" ref="M4:M67" si="6">(-$B$13*$B$3-K4*SIN(J4))/$B$13</f>
        <v>-104.29921201153068</v>
      </c>
      <c r="O4" s="35"/>
    </row>
    <row r="5" spans="1:15" ht="14" thickBot="1" x14ac:dyDescent="0.2">
      <c r="A5" s="4" t="s">
        <v>0</v>
      </c>
      <c r="B5" s="76">
        <f>'Control Panel'!B29</f>
        <v>5.0000000000000001E-3</v>
      </c>
      <c r="C5" s="90" t="s">
        <v>56</v>
      </c>
      <c r="D5" s="92">
        <f>D4+'Control Panel'!$B$29</f>
        <v>1.4999999999999999E-2</v>
      </c>
      <c r="E5" s="31">
        <f t="shared" ref="E5:E68" si="7">IF(F5&lt;&gt;F4,E4+G4*$B$5+0.5*L4*$B$5^2,E4)</f>
        <v>0.79670909793745648</v>
      </c>
      <c r="F5" s="31">
        <f t="shared" ref="F5:F68" si="8">IF(F4+H4*$B$5+0.5*M4*$B$5^2&gt;0,F4+H4*$B$5+0.5*M4*$B$5^2,0)</f>
        <v>0.79562576793731055</v>
      </c>
      <c r="G5" s="31">
        <f t="shared" si="0"/>
        <v>36.037603155315068</v>
      </c>
      <c r="H5" s="31">
        <f t="shared" si="1"/>
        <v>35.893993570761324</v>
      </c>
      <c r="I5" s="31">
        <f t="shared" si="2"/>
        <v>50.863421194782305</v>
      </c>
      <c r="J5" s="31">
        <f t="shared" si="3"/>
        <v>0.78340169174541285</v>
      </c>
      <c r="K5" s="31">
        <f t="shared" si="4"/>
        <v>3.9098311258265634</v>
      </c>
      <c r="L5" s="32">
        <f t="shared" si="5"/>
        <v>-92.339405678364912</v>
      </c>
      <c r="M5" s="33">
        <f t="shared" si="6"/>
        <v>-101.67143382323742</v>
      </c>
      <c r="O5" s="35"/>
    </row>
    <row r="6" spans="1:15" x14ac:dyDescent="0.15">
      <c r="D6" s="92">
        <f>D5+'Control Panel'!$B$29</f>
        <v>0.02</v>
      </c>
      <c r="E6" s="31">
        <f t="shared" si="7"/>
        <v>0.97574287114305236</v>
      </c>
      <c r="F6" s="31">
        <f t="shared" si="8"/>
        <v>0.97382484286832671</v>
      </c>
      <c r="G6" s="31">
        <f t="shared" si="0"/>
        <v>35.575906126923243</v>
      </c>
      <c r="H6" s="31">
        <f t="shared" si="1"/>
        <v>35.385636401645137</v>
      </c>
      <c r="I6" s="31">
        <f t="shared" si="2"/>
        <v>50.177568298006314</v>
      </c>
      <c r="J6" s="31">
        <f t="shared" si="3"/>
        <v>0.78271686219507175</v>
      </c>
      <c r="K6" s="31">
        <f t="shared" si="4"/>
        <v>3.8051000823650165</v>
      </c>
      <c r="L6" s="32">
        <f t="shared" si="5"/>
        <v>-89.927224405534687</v>
      </c>
      <c r="M6" s="33">
        <f t="shared" si="6"/>
        <v>-99.14626888969714</v>
      </c>
      <c r="O6" s="35"/>
    </row>
    <row r="7" spans="1:15" x14ac:dyDescent="0.15">
      <c r="B7" s="36"/>
      <c r="D7" s="92">
        <f>D6+'Control Panel'!$B$29</f>
        <v>2.5000000000000001E-2</v>
      </c>
      <c r="E7" s="31">
        <f t="shared" si="7"/>
        <v>1.1524983114725995</v>
      </c>
      <c r="F7" s="31">
        <f t="shared" si="8"/>
        <v>1.1495136965154311</v>
      </c>
      <c r="G7" s="31">
        <f t="shared" si="0"/>
        <v>35.126270004895567</v>
      </c>
      <c r="H7" s="31">
        <f t="shared" si="1"/>
        <v>34.88990505719665</v>
      </c>
      <c r="I7" s="31">
        <f t="shared" si="2"/>
        <v>49.509194291131642</v>
      </c>
      <c r="J7" s="31">
        <f t="shared" si="3"/>
        <v>0.78202231417991008</v>
      </c>
      <c r="K7" s="31">
        <f t="shared" si="4"/>
        <v>3.7044060097092166</v>
      </c>
      <c r="L7" s="32">
        <f t="shared" si="5"/>
        <v>-87.607946744625778</v>
      </c>
      <c r="M7" s="33">
        <f t="shared" si="6"/>
        <v>-96.718432180528382</v>
      </c>
      <c r="O7" s="35"/>
    </row>
    <row r="8" spans="1:15" ht="14" thickBot="1" x14ac:dyDescent="0.2">
      <c r="A8" s="8" t="s">
        <v>6</v>
      </c>
      <c r="D8" s="92">
        <f>D7+'Control Panel'!$B$29</f>
        <v>3.0000000000000002E-2</v>
      </c>
      <c r="E8" s="31">
        <f t="shared" si="7"/>
        <v>1.3270345621627695</v>
      </c>
      <c r="F8" s="31">
        <f t="shared" si="8"/>
        <v>1.3227542413991578</v>
      </c>
      <c r="G8" s="31">
        <f t="shared" si="0"/>
        <v>34.688230271172436</v>
      </c>
      <c r="H8" s="31">
        <f t="shared" si="1"/>
        <v>34.406312896294011</v>
      </c>
      <c r="I8" s="31">
        <f t="shared" si="2"/>
        <v>48.857626697001685</v>
      </c>
      <c r="J8" s="31">
        <f t="shared" si="3"/>
        <v>0.78131801759232355</v>
      </c>
      <c r="K8" s="31">
        <f t="shared" si="4"/>
        <v>3.6075436655395516</v>
      </c>
      <c r="L8" s="32">
        <f t="shared" si="5"/>
        <v>-85.376848231301864</v>
      </c>
      <c r="M8" s="33">
        <f t="shared" si="6"/>
        <v>-94.382975504425829</v>
      </c>
      <c r="O8" s="35"/>
    </row>
    <row r="9" spans="1:15" x14ac:dyDescent="0.15">
      <c r="A9" s="21" t="s">
        <v>3</v>
      </c>
      <c r="B9" s="98">
        <f>Thrust!B34</f>
        <v>53.033141400952459</v>
      </c>
      <c r="C9" s="22" t="s">
        <v>31</v>
      </c>
      <c r="D9" s="120">
        <f>D8+'Control Panel'!$B$29</f>
        <v>3.5000000000000003E-2</v>
      </c>
      <c r="E9" s="31">
        <f t="shared" si="7"/>
        <v>1.4994085029157405</v>
      </c>
      <c r="F9" s="31">
        <f t="shared" si="8"/>
        <v>1.4936060186868225</v>
      </c>
      <c r="G9" s="31">
        <f t="shared" si="0"/>
        <v>34.261346030015929</v>
      </c>
      <c r="H9" s="31">
        <f t="shared" si="1"/>
        <v>33.93439801877188</v>
      </c>
      <c r="I9" s="31">
        <f t="shared" si="2"/>
        <v>48.222227247244781</v>
      </c>
      <c r="J9" s="31">
        <f t="shared" si="3"/>
        <v>0.78060394183887793</v>
      </c>
      <c r="K9" s="31">
        <f t="shared" si="4"/>
        <v>3.514320722095277</v>
      </c>
      <c r="L9" s="32">
        <f t="shared" si="5"/>
        <v>-83.229501686583887</v>
      </c>
      <c r="M9" s="33">
        <f t="shared" si="6"/>
        <v>-92.135262019834599</v>
      </c>
      <c r="O9" s="35"/>
    </row>
    <row r="10" spans="1:15" x14ac:dyDescent="0.15">
      <c r="A10" s="121" t="s">
        <v>96</v>
      </c>
      <c r="B10" s="108">
        <f>Thrust!B35</f>
        <v>0.34692040596445178</v>
      </c>
      <c r="C10" s="107" t="s">
        <v>28</v>
      </c>
      <c r="D10" s="120">
        <f>D9+'Control Panel'!$B$29</f>
        <v>0.04</v>
      </c>
      <c r="E10" s="31">
        <f t="shared" si="7"/>
        <v>1.6696748642947379</v>
      </c>
      <c r="F10" s="31">
        <f t="shared" si="8"/>
        <v>1.662126318005434</v>
      </c>
      <c r="G10" s="31">
        <f t="shared" si="0"/>
        <v>33.845198521583008</v>
      </c>
      <c r="H10" s="31">
        <f t="shared" si="1"/>
        <v>33.473721708672706</v>
      </c>
      <c r="I10" s="31">
        <f t="shared" si="2"/>
        <v>47.602389729876279</v>
      </c>
      <c r="J10" s="31">
        <f t="shared" si="3"/>
        <v>0.7798800558401231</v>
      </c>
      <c r="K10" s="31">
        <f t="shared" si="4"/>
        <v>3.4245568012233147</v>
      </c>
      <c r="L10" s="32">
        <f t="shared" si="5"/>
        <v>-81.16175500400422</v>
      </c>
      <c r="M10" s="33">
        <f t="shared" si="6"/>
        <v>-89.970942971689865</v>
      </c>
      <c r="O10" s="35"/>
    </row>
    <row r="11" spans="1:15" x14ac:dyDescent="0.15">
      <c r="A11" s="2" t="s">
        <v>4</v>
      </c>
      <c r="B11" s="77">
        <f>'Control Panel'!B9</f>
        <v>45</v>
      </c>
      <c r="C11" s="23" t="s">
        <v>32</v>
      </c>
      <c r="D11" s="120">
        <f>D10+'Control Panel'!$B$29</f>
        <v>4.4999999999999998E-2</v>
      </c>
      <c r="E11" s="31">
        <f t="shared" si="7"/>
        <v>1.8378863349651029</v>
      </c>
      <c r="F11" s="31">
        <f t="shared" si="8"/>
        <v>1.8283702897616514</v>
      </c>
      <c r="G11" s="31">
        <f t="shared" si="0"/>
        <v>33.439389746562988</v>
      </c>
      <c r="H11" s="31">
        <f t="shared" si="1"/>
        <v>33.023866993814259</v>
      </c>
      <c r="I11" s="31">
        <f t="shared" si="2"/>
        <v>46.997537997725765</v>
      </c>
      <c r="J11" s="31">
        <f t="shared" si="3"/>
        <v>0.77914632803032036</v>
      </c>
      <c r="K11" s="31">
        <f t="shared" si="4"/>
        <v>3.3380825926482554</v>
      </c>
      <c r="L11" s="32">
        <f t="shared" si="5"/>
        <v>-79.169710852501808</v>
      </c>
      <c r="M11" s="33">
        <f t="shared" si="6"/>
        <v>-87.885936434455388</v>
      </c>
      <c r="O11" s="35"/>
    </row>
    <row r="12" spans="1:15" x14ac:dyDescent="0.15">
      <c r="A12" s="2" t="s">
        <v>5</v>
      </c>
      <c r="B12" s="78">
        <f>'Control Panel'!B10</f>
        <v>0.78539816339744828</v>
      </c>
      <c r="C12" s="23" t="s">
        <v>39</v>
      </c>
      <c r="D12" s="120">
        <f>D11+'Control Panel'!$B$29</f>
        <v>4.9999999999999996E-2</v>
      </c>
      <c r="E12" s="31">
        <f t="shared" si="7"/>
        <v>2.0040936623122616</v>
      </c>
      <c r="F12" s="31">
        <f t="shared" si="8"/>
        <v>1.992391050525292</v>
      </c>
      <c r="G12" s="31">
        <f t="shared" si="0"/>
        <v>33.043541192300481</v>
      </c>
      <c r="H12" s="31">
        <f t="shared" si="1"/>
        <v>32.584437311641985</v>
      </c>
      <c r="I12" s="31">
        <f t="shared" si="2"/>
        <v>46.40712412381945</v>
      </c>
      <c r="J12" s="31">
        <f t="shared" si="3"/>
        <v>0.77840272635709129</v>
      </c>
      <c r="K12" s="31">
        <f t="shared" si="4"/>
        <v>3.2547390473490254</v>
      </c>
      <c r="L12" s="32">
        <f t="shared" si="5"/>
        <v>-77.249708108260748</v>
      </c>
      <c r="M12" s="33">
        <f t="shared" si="6"/>
        <v>-85.87640786583691</v>
      </c>
      <c r="O12" s="35"/>
    </row>
    <row r="13" spans="1:15" ht="14" thickBot="1" x14ac:dyDescent="0.2">
      <c r="A13" s="4" t="s">
        <v>63</v>
      </c>
      <c r="B13" s="79">
        <f>'Control Panel'!B8</f>
        <v>0.03</v>
      </c>
      <c r="C13" s="5" t="s">
        <v>38</v>
      </c>
      <c r="D13" s="120">
        <f>D12+'Control Panel'!$B$29</f>
        <v>5.4999999999999993E-2</v>
      </c>
      <c r="E13" s="31">
        <f t="shared" si="7"/>
        <v>2.1683457469224106</v>
      </c>
      <c r="F13" s="31">
        <f t="shared" si="8"/>
        <v>2.1542397819851788</v>
      </c>
      <c r="G13" s="31">
        <f t="shared" si="0"/>
        <v>32.657292651759178</v>
      </c>
      <c r="H13" s="31">
        <f t="shared" si="1"/>
        <v>32.155055272312801</v>
      </c>
      <c r="I13" s="31">
        <f t="shared" si="2"/>
        <v>45.830626691200017</v>
      </c>
      <c r="J13" s="31">
        <f t="shared" si="3"/>
        <v>0.77764921828099065</v>
      </c>
      <c r="K13" s="31">
        <f t="shared" si="4"/>
        <v>3.174376638808226</v>
      </c>
      <c r="L13" s="32">
        <f t="shared" si="5"/>
        <v>-75.398304848966134</v>
      </c>
      <c r="M13" s="33">
        <f t="shared" si="6"/>
        <v>-83.938752296773657</v>
      </c>
      <c r="O13" s="35"/>
    </row>
    <row r="14" spans="1:15" x14ac:dyDescent="0.15">
      <c r="D14" s="92">
        <f>D13+'Control Panel'!$B$29</f>
        <v>5.9999999999999991E-2</v>
      </c>
      <c r="E14" s="31">
        <f t="shared" si="7"/>
        <v>2.3306897313705943</v>
      </c>
      <c r="F14" s="31">
        <f t="shared" si="8"/>
        <v>2.313965823943033</v>
      </c>
      <c r="G14" s="31">
        <f t="shared" si="0"/>
        <v>32.280301127514349</v>
      </c>
      <c r="H14" s="31">
        <f t="shared" si="1"/>
        <v>31.735361510828934</v>
      </c>
      <c r="I14" s="31">
        <f t="shared" si="2"/>
        <v>45.267549205871603</v>
      </c>
      <c r="J14" s="31">
        <f t="shared" si="3"/>
        <v>0.77688577077500909</v>
      </c>
      <c r="K14" s="31">
        <f t="shared" si="4"/>
        <v>3.0968546856755657</v>
      </c>
      <c r="L14" s="32">
        <f t="shared" si="5"/>
        <v>-73.612262761800821</v>
      </c>
      <c r="M14" s="33">
        <f t="shared" si="6"/>
        <v>-82.069578002005628</v>
      </c>
      <c r="O14" s="35"/>
    </row>
    <row r="15" spans="1:15" x14ac:dyDescent="0.15">
      <c r="B15" s="35"/>
      <c r="D15" s="92">
        <f>D14+'Control Panel'!$B$29</f>
        <v>6.4999999999999988E-2</v>
      </c>
      <c r="E15" s="31">
        <f t="shared" si="7"/>
        <v>2.4911710837236436</v>
      </c>
      <c r="F15" s="31">
        <f t="shared" si="8"/>
        <v>2.4716167617721525</v>
      </c>
      <c r="G15" s="31">
        <f t="shared" si="0"/>
        <v>31.912239813705344</v>
      </c>
      <c r="H15" s="31">
        <f t="shared" si="1"/>
        <v>31.325013620818908</v>
      </c>
      <c r="I15" s="31">
        <f t="shared" si="2"/>
        <v>44.717418622634412</v>
      </c>
      <c r="J15" s="31">
        <f t="shared" si="3"/>
        <v>0.77611235032400949</v>
      </c>
      <c r="K15" s="31">
        <f t="shared" si="4"/>
        <v>3.0220407300709837</v>
      </c>
      <c r="L15" s="32">
        <f t="shared" si="5"/>
        <v>-71.888532832256544</v>
      </c>
      <c r="M15" s="33">
        <f t="shared" si="6"/>
        <v>-80.265691512007137</v>
      </c>
      <c r="O15" s="35"/>
    </row>
    <row r="16" spans="1:15" ht="14" thickBot="1" x14ac:dyDescent="0.2">
      <c r="A16" s="8" t="s">
        <v>1</v>
      </c>
      <c r="B16" s="35"/>
      <c r="D16" s="92">
        <f>D15+'Control Panel'!$B$29</f>
        <v>6.9999999999999993E-2</v>
      </c>
      <c r="E16" s="31">
        <f t="shared" si="7"/>
        <v>2.6498336761317671</v>
      </c>
      <c r="F16" s="31">
        <f t="shared" si="8"/>
        <v>2.6272385087323467</v>
      </c>
      <c r="G16" s="31">
        <f t="shared" si="0"/>
        <v>31.552797149544062</v>
      </c>
      <c r="H16" s="31">
        <f t="shared" si="1"/>
        <v>30.92368516325887</v>
      </c>
      <c r="I16" s="31">
        <f t="shared" si="2"/>
        <v>44.179783974535603</v>
      </c>
      <c r="J16" s="31">
        <f t="shared" si="3"/>
        <v>0.77532892292410038</v>
      </c>
      <c r="K16" s="31">
        <f t="shared" si="4"/>
        <v>2.9498099663574857</v>
      </c>
      <c r="L16" s="32">
        <f t="shared" si="5"/>
        <v>-70.22424219474658</v>
      </c>
      <c r="M16" s="33">
        <f t="shared" si="6"/>
        <v>-78.524083841649571</v>
      </c>
      <c r="O16" s="35"/>
    </row>
    <row r="17" spans="1:15" x14ac:dyDescent="0.15">
      <c r="A17" s="18" t="s">
        <v>67</v>
      </c>
      <c r="B17" s="101">
        <f>B9*COS(B12)</f>
        <v>37.500093912238526</v>
      </c>
      <c r="C17" s="52" t="s">
        <v>31</v>
      </c>
      <c r="D17" s="92">
        <f>D16+'Control Panel'!$B$29</f>
        <v>7.4999999999999997E-2</v>
      </c>
      <c r="E17" s="31">
        <f t="shared" si="7"/>
        <v>2.8067198588520532</v>
      </c>
      <c r="F17" s="31">
        <f t="shared" si="8"/>
        <v>2.7808753835006206</v>
      </c>
      <c r="G17" s="31">
        <f t="shared" si="0"/>
        <v>31.201675938570329</v>
      </c>
      <c r="H17" s="31">
        <f t="shared" si="1"/>
        <v>30.531064744050621</v>
      </c>
      <c r="I17" s="31">
        <f t="shared" si="2"/>
        <v>43.654215097524883</v>
      </c>
      <c r="J17" s="31">
        <f t="shared" si="3"/>
        <v>0.77453545408195212</v>
      </c>
      <c r="K17" s="31">
        <f t="shared" si="4"/>
        <v>2.880044715748566</v>
      </c>
      <c r="L17" s="32">
        <f t="shared" si="5"/>
        <v>-68.616682038319894</v>
      </c>
      <c r="M17" s="33">
        <f t="shared" si="6"/>
        <v>-76.841917823849784</v>
      </c>
      <c r="O17" s="35"/>
    </row>
    <row r="18" spans="1:15" x14ac:dyDescent="0.15">
      <c r="A18" s="19" t="s">
        <v>66</v>
      </c>
      <c r="B18" s="102">
        <f>B9*SIN(B12)</f>
        <v>37.500093912238519</v>
      </c>
      <c r="C18" s="53" t="s">
        <v>31</v>
      </c>
      <c r="D18" s="92">
        <f>D17+'Control Panel'!$B$29</f>
        <v>0.08</v>
      </c>
      <c r="E18" s="31">
        <f t="shared" si="7"/>
        <v>2.9618705300194259</v>
      </c>
      <c r="F18" s="31">
        <f t="shared" si="8"/>
        <v>2.9325701832480755</v>
      </c>
      <c r="G18" s="31">
        <f t="shared" si="0"/>
        <v>30.858592528378729</v>
      </c>
      <c r="H18" s="31">
        <f t="shared" si="1"/>
        <v>30.146855154931373</v>
      </c>
      <c r="I18" s="31">
        <f t="shared" si="2"/>
        <v>43.140301442675664</v>
      </c>
      <c r="J18" s="31">
        <f t="shared" si="3"/>
        <v>0.77373190881405662</v>
      </c>
      <c r="K18" s="31">
        <f t="shared" si="4"/>
        <v>2.8126339425891573</v>
      </c>
      <c r="L18" s="32">
        <f t="shared" si="5"/>
        <v>-67.063296471689355</v>
      </c>
      <c r="M18" s="33">
        <f t="shared" si="6"/>
        <v>-75.216516447889319</v>
      </c>
      <c r="O18" s="35"/>
    </row>
    <row r="19" spans="1:15" x14ac:dyDescent="0.15">
      <c r="A19" s="19" t="s">
        <v>64</v>
      </c>
      <c r="B19" s="102">
        <f>B10*COS(B12)</f>
        <v>0.24530977158945386</v>
      </c>
      <c r="C19" s="53" t="s">
        <v>28</v>
      </c>
      <c r="D19" s="92">
        <f>D18+'Control Panel'!$B$29</f>
        <v>8.5000000000000006E-2</v>
      </c>
      <c r="E19" s="31">
        <f t="shared" si="7"/>
        <v>3.1153252014554234</v>
      </c>
      <c r="F19" s="31">
        <f t="shared" si="8"/>
        <v>3.0823642525671335</v>
      </c>
      <c r="G19" s="31">
        <f t="shared" si="0"/>
        <v>30.523276046020282</v>
      </c>
      <c r="H19" s="31">
        <f t="shared" si="1"/>
        <v>29.770772572691925</v>
      </c>
      <c r="I19" s="31">
        <f t="shared" si="2"/>
        <v>42.637650969026204</v>
      </c>
      <c r="J19" s="31">
        <f t="shared" si="3"/>
        <v>0.77291825164593642</v>
      </c>
      <c r="K19" s="31">
        <f t="shared" si="4"/>
        <v>2.7474728085697167</v>
      </c>
      <c r="L19" s="32">
        <f t="shared" si="5"/>
        <v>-65.561672261470605</v>
      </c>
      <c r="M19" s="33">
        <f t="shared" si="6"/>
        <v>-73.645352112231421</v>
      </c>
      <c r="O19" s="35"/>
    </row>
    <row r="20" spans="1:15" ht="14" thickBot="1" x14ac:dyDescent="0.2">
      <c r="A20" s="20" t="s">
        <v>65</v>
      </c>
      <c r="B20" s="103">
        <f>B10*SIN(B12)</f>
        <v>0.24530977158945383</v>
      </c>
      <c r="C20" s="55" t="s">
        <v>28</v>
      </c>
      <c r="D20" s="92">
        <f>D19+'Control Panel'!$B$29</f>
        <v>9.0000000000000011E-2</v>
      </c>
      <c r="E20" s="31">
        <f t="shared" si="7"/>
        <v>3.2671220607822562</v>
      </c>
      <c r="F20" s="31">
        <f t="shared" si="8"/>
        <v>3.2302975485291903</v>
      </c>
      <c r="G20" s="31">
        <f t="shared" si="0"/>
        <v>30.195467684712931</v>
      </c>
      <c r="H20" s="31">
        <f t="shared" si="1"/>
        <v>29.402545812130768</v>
      </c>
      <c r="I20" s="31">
        <f t="shared" si="2"/>
        <v>42.145889110718635</v>
      </c>
      <c r="J20" s="31">
        <f t="shared" si="3"/>
        <v>0.77209444661130555</v>
      </c>
      <c r="K20" s="31">
        <f t="shared" si="4"/>
        <v>2.6844622615070262</v>
      </c>
      <c r="L20" s="32">
        <f t="shared" si="5"/>
        <v>-64.109529366136769</v>
      </c>
      <c r="M20" s="33">
        <f t="shared" si="6"/>
        <v>-72.126036710677951</v>
      </c>
      <c r="O20" s="35"/>
    </row>
    <row r="21" spans="1:15" x14ac:dyDescent="0.15">
      <c r="D21" s="92">
        <f>D20+'Control Panel'!$B$29</f>
        <v>9.5000000000000015E-2</v>
      </c>
      <c r="E21" s="31">
        <f t="shared" si="7"/>
        <v>3.4172980300887446</v>
      </c>
      <c r="F21" s="31">
        <f t="shared" si="8"/>
        <v>3.3764087021309606</v>
      </c>
      <c r="G21" s="31">
        <f t="shared" si="0"/>
        <v>29.874920037882248</v>
      </c>
      <c r="H21" s="31">
        <f t="shared" si="1"/>
        <v>29.041915628577378</v>
      </c>
      <c r="I21" s="31">
        <f t="shared" si="2"/>
        <v>41.664657812674584</v>
      </c>
      <c r="J21" s="31">
        <f t="shared" si="3"/>
        <v>0.77126045725118442</v>
      </c>
      <c r="K21" s="31">
        <f t="shared" si="4"/>
        <v>2.6235086556580294</v>
      </c>
      <c r="L21" s="32">
        <f t="shared" si="5"/>
        <v>-62.704712195854484</v>
      </c>
      <c r="M21" s="33">
        <f t="shared" si="6"/>
        <v>-70.656312478730342</v>
      </c>
      <c r="O21" s="35"/>
    </row>
    <row r="22" spans="1:15" x14ac:dyDescent="0.15">
      <c r="D22" s="92">
        <f>D21+'Control Panel'!$B$29</f>
        <v>0.10000000000000002</v>
      </c>
      <c r="E22" s="31">
        <f t="shared" si="7"/>
        <v>3.5658888213757076</v>
      </c>
      <c r="F22" s="31">
        <f t="shared" si="8"/>
        <v>3.5207350763678633</v>
      </c>
      <c r="G22" s="31">
        <f t="shared" si="0"/>
        <v>29.561396476902974</v>
      </c>
      <c r="H22" s="31">
        <f t="shared" si="1"/>
        <v>28.688634066183727</v>
      </c>
      <c r="I22" s="31">
        <f t="shared" si="2"/>
        <v>41.193614629552101</v>
      </c>
      <c r="J22" s="31">
        <f t="shared" si="3"/>
        <v>0.77041624661297303</v>
      </c>
      <c r="K22" s="31">
        <f t="shared" si="4"/>
        <v>2.564523400829704</v>
      </c>
      <c r="L22" s="32">
        <f t="shared" si="5"/>
        <v>-61.345181535195245</v>
      </c>
      <c r="M22" s="33">
        <f t="shared" si="6"/>
        <v>-69.23404353417088</v>
      </c>
      <c r="O22" s="35"/>
    </row>
    <row r="23" spans="1:15" x14ac:dyDescent="0.15">
      <c r="A23" s="8"/>
      <c r="D23" s="92">
        <f>D22+'Control Panel'!$B$29</f>
        <v>0.10500000000000002</v>
      </c>
      <c r="E23" s="31">
        <f t="shared" si="7"/>
        <v>3.7129289889910324</v>
      </c>
      <c r="F23" s="31">
        <f t="shared" si="8"/>
        <v>3.6633128211546047</v>
      </c>
      <c r="G23" s="31">
        <f t="shared" si="0"/>
        <v>29.254670569226999</v>
      </c>
      <c r="H23" s="31">
        <f t="shared" si="1"/>
        <v>28.342463848512875</v>
      </c>
      <c r="I23" s="31">
        <f t="shared" si="2"/>
        <v>40.732431883184383</v>
      </c>
      <c r="J23" s="31">
        <f t="shared" si="3"/>
        <v>0.76956177724948471</v>
      </c>
      <c r="K23" s="31">
        <f t="shared" si="4"/>
        <v>2.5074226378126045</v>
      </c>
      <c r="L23" s="32">
        <f t="shared" si="5"/>
        <v>-60.029007071809268</v>
      </c>
      <c r="M23" s="33">
        <f t="shared" si="6"/>
        <v>-67.857208052260546</v>
      </c>
      <c r="O23" s="35"/>
    </row>
    <row r="24" spans="1:15" x14ac:dyDescent="0.15">
      <c r="A24" s="8" t="s">
        <v>33</v>
      </c>
      <c r="D24" s="92">
        <f>D23+'Control Panel'!$B$29</f>
        <v>0.11000000000000003</v>
      </c>
      <c r="E24" s="31">
        <f t="shared" si="7"/>
        <v>3.8584519792487697</v>
      </c>
      <c r="F24" s="31">
        <f t="shared" si="8"/>
        <v>3.8041769252965159</v>
      </c>
      <c r="G24" s="31">
        <f t="shared" si="0"/>
        <v>28.954525533867951</v>
      </c>
      <c r="H24" s="31">
        <f t="shared" si="1"/>
        <v>28.003177808251571</v>
      </c>
      <c r="I24" s="31">
        <f t="shared" si="2"/>
        <v>40.280795874113068</v>
      </c>
      <c r="J24" s="31">
        <f t="shared" si="3"/>
        <v>0.76869701121794265</v>
      </c>
      <c r="K24" s="31">
        <f t="shared" si="4"/>
        <v>2.4521269379022725</v>
      </c>
      <c r="L24" s="32">
        <f t="shared" si="5"/>
        <v>-58.754360479593437</v>
      </c>
      <c r="M24" s="33">
        <f t="shared" si="6"/>
        <v>-66.523891021652403</v>
      </c>
      <c r="O24" s="35"/>
    </row>
    <row r="25" spans="1:15" x14ac:dyDescent="0.15">
      <c r="D25" s="92">
        <f>D24+'Control Panel'!$B$29</f>
        <v>0.11500000000000003</v>
      </c>
      <c r="E25" s="31">
        <f t="shared" si="7"/>
        <v>4.0024901774121151</v>
      </c>
      <c r="F25" s="31">
        <f t="shared" si="8"/>
        <v>3.9433612657000032</v>
      </c>
      <c r="G25" s="31">
        <f t="shared" si="0"/>
        <v>28.660753731469985</v>
      </c>
      <c r="H25" s="31">
        <f t="shared" si="1"/>
        <v>27.67055835314331</v>
      </c>
      <c r="I25" s="31">
        <f t="shared" si="2"/>
        <v>39.83840614320156</v>
      </c>
      <c r="J25" s="31">
        <f t="shared" si="3"/>
        <v>0.76782191007894296</v>
      </c>
      <c r="K25" s="31">
        <f t="shared" si="4"/>
        <v>2.3985610244843469</v>
      </c>
      <c r="L25" s="32">
        <f t="shared" si="5"/>
        <v>-57.519509009757833</v>
      </c>
      <c r="M25" s="33">
        <f t="shared" si="6"/>
        <v>-65.232277532221929</v>
      </c>
      <c r="O25" s="35"/>
    </row>
    <row r="26" spans="1:15" ht="14" thickBot="1" x14ac:dyDescent="0.2">
      <c r="D26" s="92">
        <f>D25+'Control Panel'!$B$29</f>
        <v>0.12000000000000004</v>
      </c>
      <c r="E26" s="31">
        <f t="shared" si="7"/>
        <v>4.1450749522068433</v>
      </c>
      <c r="F26" s="31">
        <f t="shared" si="8"/>
        <v>4.0808986539965675</v>
      </c>
      <c r="G26" s="31">
        <f t="shared" si="0"/>
        <v>28.373156186421195</v>
      </c>
      <c r="H26" s="31">
        <f t="shared" si="1"/>
        <v>27.344396965482201</v>
      </c>
      <c r="I26" s="31">
        <f t="shared" si="2"/>
        <v>39.4049747796509</v>
      </c>
      <c r="J26" s="31">
        <f t="shared" si="3"/>
        <v>0.76693643489538599</v>
      </c>
      <c r="K26" s="31">
        <f t="shared" si="4"/>
        <v>2.3466535148487497</v>
      </c>
      <c r="L26" s="32">
        <f t="shared" si="5"/>
        <v>-56.322809547557767</v>
      </c>
      <c r="M26" s="33">
        <f t="shared" si="6"/>
        <v>-63.980646550584908</v>
      </c>
      <c r="O26" s="35"/>
    </row>
    <row r="27" spans="1:15" ht="14" thickBot="1" x14ac:dyDescent="0.2">
      <c r="A27" s="46" t="s">
        <v>34</v>
      </c>
      <c r="B27" s="109">
        <f>MAX(E2:E1100)</f>
        <v>35.152857045639003</v>
      </c>
      <c r="C27" s="91" t="s">
        <v>28</v>
      </c>
      <c r="D27" s="92">
        <f>D26+'Control Panel'!$B$29</f>
        <v>0.12500000000000003</v>
      </c>
      <c r="E27" s="31">
        <f t="shared" si="7"/>
        <v>4.2862366980196045</v>
      </c>
      <c r="F27" s="31">
        <f t="shared" si="8"/>
        <v>4.2168208807420964</v>
      </c>
      <c r="G27" s="31">
        <f t="shared" si="0"/>
        <v>28.091542138683405</v>
      </c>
      <c r="H27" s="31">
        <f t="shared" si="1"/>
        <v>27.024493732729276</v>
      </c>
      <c r="I27" s="31">
        <f t="shared" si="2"/>
        <v>38.9802257720469</v>
      </c>
      <c r="J27" s="31">
        <f t="shared" si="3"/>
        <v>0.76604054623137752</v>
      </c>
      <c r="K27" s="31">
        <f t="shared" si="4"/>
        <v>2.2963366805683991</v>
      </c>
      <c r="L27" s="32">
        <f t="shared" si="5"/>
        <v>-55.162703096374074</v>
      </c>
      <c r="M27" s="33">
        <f t="shared" si="6"/>
        <v>-62.767365143173834</v>
      </c>
      <c r="O27" s="35"/>
    </row>
    <row r="28" spans="1:15" x14ac:dyDescent="0.15">
      <c r="B28" s="35"/>
      <c r="D28" s="92">
        <f>D27+'Control Panel'!$B$29</f>
        <v>0.13000000000000003</v>
      </c>
      <c r="E28" s="31">
        <f t="shared" si="7"/>
        <v>4.4260048749243168</v>
      </c>
      <c r="F28" s="31">
        <f t="shared" si="8"/>
        <v>4.3511587573414534</v>
      </c>
      <c r="G28" s="31">
        <f t="shared" si="0"/>
        <v>27.815728623201533</v>
      </c>
      <c r="H28" s="31">
        <f t="shared" si="1"/>
        <v>26.710656907013409</v>
      </c>
      <c r="I28" s="31">
        <f t="shared" si="2"/>
        <v>38.563894399344271</v>
      </c>
      <c r="J28" s="31">
        <f t="shared" si="3"/>
        <v>0.76513420415110478</v>
      </c>
      <c r="K28" s="31">
        <f t="shared" si="4"/>
        <v>2.247546224930554</v>
      </c>
      <c r="L28" s="32">
        <f t="shared" si="5"/>
        <v>-54.037709654337874</v>
      </c>
      <c r="M28" s="33">
        <f t="shared" si="6"/>
        <v>-61.590883110423974</v>
      </c>
      <c r="O28" s="35"/>
    </row>
    <row r="29" spans="1:15" x14ac:dyDescent="0.15">
      <c r="D29" s="92">
        <f>D28+'Control Panel'!$B$29</f>
        <v>0.13500000000000004</v>
      </c>
      <c r="E29" s="31">
        <f t="shared" si="7"/>
        <v>4.5644080466696453</v>
      </c>
      <c r="F29" s="31">
        <f t="shared" si="8"/>
        <v>4.4839421558376396</v>
      </c>
      <c r="G29" s="31">
        <f t="shared" si="0"/>
        <v>27.545540074929843</v>
      </c>
      <c r="H29" s="31">
        <f t="shared" si="1"/>
        <v>26.402702491461287</v>
      </c>
      <c r="I29" s="31">
        <f t="shared" si="2"/>
        <v>38.155726658945731</v>
      </c>
      <c r="J29" s="31">
        <f t="shared" si="3"/>
        <v>0.76421736821768638</v>
      </c>
      <c r="K29" s="31">
        <f t="shared" si="4"/>
        <v>2.2002210760461889</v>
      </c>
      <c r="L29" s="32">
        <f t="shared" si="5"/>
        <v>-52.946423451857058</v>
      </c>
      <c r="M29" s="33">
        <f t="shared" si="6"/>
        <v>-60.449727998929838</v>
      </c>
      <c r="O29" s="35"/>
    </row>
    <row r="30" spans="1:15" x14ac:dyDescent="0.15">
      <c r="D30" s="92">
        <f>D29+'Control Panel'!$B$29</f>
        <v>0.14000000000000004</v>
      </c>
      <c r="E30" s="31">
        <f t="shared" si="7"/>
        <v>4.7014739167511461</v>
      </c>
      <c r="F30" s="31">
        <f t="shared" si="8"/>
        <v>4.6152000466949596</v>
      </c>
      <c r="G30" s="31">
        <f t="shared" si="0"/>
        <v>27.280807957670557</v>
      </c>
      <c r="H30" s="31">
        <f t="shared" si="1"/>
        <v>26.100453851466639</v>
      </c>
      <c r="I30" s="31">
        <f t="shared" si="2"/>
        <v>37.755478729263132</v>
      </c>
      <c r="J30" s="31">
        <f t="shared" si="3"/>
        <v>0.76328999749200144</v>
      </c>
      <c r="K30" s="31">
        <f t="shared" si="4"/>
        <v>2.1543031943863284</v>
      </c>
      <c r="L30" s="32">
        <f t="shared" si="5"/>
        <v>-51.887508521244904</v>
      </c>
      <c r="M30" s="33">
        <f t="shared" si="6"/>
        <v>-59.342500461411333</v>
      </c>
      <c r="O30" s="35"/>
    </row>
    <row r="31" spans="1:15" x14ac:dyDescent="0.15">
      <c r="D31" s="92">
        <f>D30+'Control Panel'!$B$29</f>
        <v>0.14500000000000005</v>
      </c>
      <c r="E31" s="31">
        <f t="shared" si="7"/>
        <v>4.837229362682983</v>
      </c>
      <c r="F31" s="31">
        <f t="shared" si="8"/>
        <v>4.7449605346965251</v>
      </c>
      <c r="G31" s="31">
        <f t="shared" si="0"/>
        <v>27.021370415064332</v>
      </c>
      <c r="H31" s="31">
        <f t="shared" si="1"/>
        <v>25.803741349159584</v>
      </c>
      <c r="I31" s="31">
        <f t="shared" si="2"/>
        <v>37.362916464355962</v>
      </c>
      <c r="J31" s="31">
        <f t="shared" si="3"/>
        <v>0.76235205053149735</v>
      </c>
      <c r="K31" s="31">
        <f t="shared" si="4"/>
        <v>2.1097373936055854</v>
      </c>
      <c r="L31" s="32">
        <f t="shared" si="5"/>
        <v>-50.859694572214181</v>
      </c>
      <c r="M31" s="33">
        <f t="shared" si="6"/>
        <v>-58.267869937012058</v>
      </c>
      <c r="O31" s="35"/>
    </row>
    <row r="32" spans="1:15" x14ac:dyDescent="0.15">
      <c r="D32" s="92">
        <f>D31+'Control Panel'!$B$29</f>
        <v>0.15000000000000005</v>
      </c>
      <c r="E32" s="31">
        <f t="shared" si="7"/>
        <v>4.9717004685761523</v>
      </c>
      <c r="F32" s="31">
        <f t="shared" si="8"/>
        <v>4.8732508930681107</v>
      </c>
      <c r="G32" s="31">
        <f t="shared" si="0"/>
        <v>26.767071942203263</v>
      </c>
      <c r="H32" s="31">
        <f t="shared" si="1"/>
        <v>25.512401999474523</v>
      </c>
      <c r="I32" s="31">
        <f t="shared" si="2"/>
        <v>36.97781491843287</v>
      </c>
      <c r="J32" s="31">
        <f t="shared" si="3"/>
        <v>0.76140348538898062</v>
      </c>
      <c r="K32" s="31">
        <f t="shared" si="4"/>
        <v>2.0664711736135732</v>
      </c>
      <c r="L32" s="32">
        <f t="shared" si="5"/>
        <v>-49.861773149311432</v>
      </c>
      <c r="M32" s="33">
        <f t="shared" si="6"/>
        <v>-57.224570626873323</v>
      </c>
      <c r="O32" s="35"/>
    </row>
    <row r="33" spans="1:15" x14ac:dyDescent="0.15">
      <c r="D33" s="92">
        <f>D32+'Control Panel'!$B$29</f>
        <v>0.15500000000000005</v>
      </c>
      <c r="E33" s="31">
        <f t="shared" si="7"/>
        <v>5.1049125561228017</v>
      </c>
      <c r="F33" s="31">
        <f t="shared" si="8"/>
        <v>5.0000975959326475</v>
      </c>
      <c r="G33" s="31">
        <f t="shared" si="0"/>
        <v>26.517763076456706</v>
      </c>
      <c r="H33" s="31">
        <f t="shared" si="1"/>
        <v>25.226279146340158</v>
      </c>
      <c r="I33" s="31">
        <f t="shared" si="2"/>
        <v>36.599957898174786</v>
      </c>
      <c r="J33" s="31">
        <f t="shared" si="3"/>
        <v>0.76044425961139106</v>
      </c>
      <c r="K33" s="31">
        <f t="shared" si="4"/>
        <v>2.0244545649455135</v>
      </c>
      <c r="L33" s="32">
        <f t="shared" si="5"/>
        <v>-48.892594049453393</v>
      </c>
      <c r="M33" s="33">
        <f t="shared" si="6"/>
        <v>-56.211397742113192</v>
      </c>
      <c r="O33" s="35"/>
    </row>
    <row r="34" spans="1:15" x14ac:dyDescent="0.15">
      <c r="D34" s="92">
        <f>D33+'Control Panel'!$B$29</f>
        <v>0.16000000000000006</v>
      </c>
      <c r="E34" s="31">
        <f t="shared" si="7"/>
        <v>5.2368902140794669</v>
      </c>
      <c r="F34" s="31">
        <f t="shared" si="8"/>
        <v>5.1255263491925716</v>
      </c>
      <c r="G34" s="31">
        <f t="shared" si="0"/>
        <v>26.27330010620944</v>
      </c>
      <c r="H34" s="31">
        <f t="shared" si="1"/>
        <v>24.94522215762959</v>
      </c>
      <c r="I34" s="31">
        <f t="shared" si="2"/>
        <v>36.229137540996462</v>
      </c>
      <c r="J34" s="31">
        <f t="shared" si="3"/>
        <v>0.75947433023856326</v>
      </c>
      <c r="K34" s="31">
        <f t="shared" si="4"/>
        <v>1.9836399835653276</v>
      </c>
      <c r="L34" s="32">
        <f t="shared" si="5"/>
        <v>-47.951061979613776</v>
      </c>
      <c r="M34" s="33">
        <f t="shared" si="6"/>
        <v>-55.227204003315642</v>
      </c>
      <c r="O34" s="35"/>
    </row>
    <row r="35" spans="1:15" x14ac:dyDescent="0.15">
      <c r="D35" s="92">
        <f>D34+'Control Panel'!$B$29</f>
        <v>0.16500000000000006</v>
      </c>
      <c r="E35" s="31">
        <f t="shared" si="7"/>
        <v>5.3676573263357694</v>
      </c>
      <c r="F35" s="31">
        <f t="shared" si="8"/>
        <v>5.2495621199306788</v>
      </c>
      <c r="G35" s="31">
        <f t="shared" si="0"/>
        <v>26.033544796311372</v>
      </c>
      <c r="H35" s="31">
        <f t="shared" si="1"/>
        <v>24.669086137613011</v>
      </c>
      <c r="I35" s="31">
        <f t="shared" si="2"/>
        <v>35.865153917507747</v>
      </c>
      <c r="J35" s="31">
        <f t="shared" si="3"/>
        <v>0.75849365380197509</v>
      </c>
      <c r="K35" s="31">
        <f t="shared" si="4"/>
        <v>1.9439820953086542</v>
      </c>
      <c r="L35" s="32">
        <f t="shared" si="5"/>
        <v>-47.0361334364163</v>
      </c>
      <c r="M35" s="33">
        <f t="shared" si="6"/>
        <v>-54.270896372422492</v>
      </c>
      <c r="O35" s="35"/>
    </row>
    <row r="36" spans="1:15" x14ac:dyDescent="0.15">
      <c r="D36" s="92">
        <f>D35+'Control Panel'!$B$29</f>
        <v>0.17000000000000007</v>
      </c>
      <c r="E36" s="31">
        <f t="shared" si="7"/>
        <v>5.4972370986493706</v>
      </c>
      <c r="F36" s="31">
        <f t="shared" si="8"/>
        <v>5.3722291644140885</v>
      </c>
      <c r="G36" s="31">
        <f t="shared" si="0"/>
        <v>25.79836412912929</v>
      </c>
      <c r="H36" s="31">
        <f t="shared" si="1"/>
        <v>24.397731655750899</v>
      </c>
      <c r="I36" s="31">
        <f t="shared" si="2"/>
        <v>35.507814656567845</v>
      </c>
      <c r="J36" s="31">
        <f t="shared" si="3"/>
        <v>0.75750218632348787</v>
      </c>
      <c r="K36" s="31">
        <f t="shared" si="4"/>
        <v>1.9054376892403966</v>
      </c>
      <c r="L36" s="32">
        <f t="shared" si="5"/>
        <v>-46.146813790935354</v>
      </c>
      <c r="M36" s="33">
        <f t="shared" si="6"/>
        <v>-53.34143299954053</v>
      </c>
      <c r="O36" s="35"/>
    </row>
    <row r="37" spans="1:15" x14ac:dyDescent="0.15">
      <c r="D37" s="92">
        <f>D36+'Control Panel'!$B$29</f>
        <v>0.17500000000000007</v>
      </c>
      <c r="E37" s="31">
        <f t="shared" si="7"/>
        <v>5.6256520841226303</v>
      </c>
      <c r="F37" s="31">
        <f t="shared" si="8"/>
        <v>5.4935510547803483</v>
      </c>
      <c r="G37" s="31">
        <f t="shared" si="0"/>
        <v>25.567630060174611</v>
      </c>
      <c r="H37" s="31">
        <f t="shared" si="1"/>
        <v>24.131024490753198</v>
      </c>
      <c r="I37" s="31">
        <f t="shared" si="2"/>
        <v>35.156934591446891</v>
      </c>
      <c r="J37" s="31">
        <f t="shared" si="3"/>
        <v>0.75649988331407769</v>
      </c>
      <c r="K37" s="31">
        <f t="shared" si="4"/>
        <v>1.8679655592623099</v>
      </c>
      <c r="L37" s="32">
        <f t="shared" si="5"/>
        <v>-45.282154563408199</v>
      </c>
      <c r="M37" s="33">
        <f t="shared" si="6"/>
        <v>-52.437820368643607</v>
      </c>
      <c r="O37" s="35"/>
    </row>
    <row r="38" spans="1:15" x14ac:dyDescent="0.15">
      <c r="D38" s="92">
        <f>D37+'Control Panel'!$B$29</f>
        <v>0.18000000000000008</v>
      </c>
      <c r="E38" s="31">
        <f t="shared" si="7"/>
        <v>5.7529242074914606</v>
      </c>
      <c r="F38" s="31">
        <f t="shared" si="8"/>
        <v>5.6135507044795068</v>
      </c>
      <c r="G38" s="31">
        <f t="shared" si="0"/>
        <v>25.341219287357571</v>
      </c>
      <c r="H38" s="31">
        <f t="shared" si="1"/>
        <v>23.868835388909979</v>
      </c>
      <c r="I38" s="31">
        <f t="shared" si="2"/>
        <v>34.812335425719787</v>
      </c>
      <c r="J38" s="31">
        <f t="shared" si="3"/>
        <v>0.75548669977256144</v>
      </c>
      <c r="K38" s="31">
        <f t="shared" si="4"/>
        <v>1.8315263933613877</v>
      </c>
      <c r="L38" s="32">
        <f t="shared" si="5"/>
        <v>-44.441250873833901</v>
      </c>
      <c r="M38" s="33">
        <f t="shared" si="6"/>
        <v>-51.559110627482482</v>
      </c>
      <c r="O38" s="35"/>
    </row>
    <row r="39" spans="1:15" x14ac:dyDescent="0.15">
      <c r="A39" s="8"/>
      <c r="D39" s="92">
        <f>D38+'Control Panel'!$B$29</f>
        <v>0.18500000000000008</v>
      </c>
      <c r="E39" s="31">
        <f t="shared" si="7"/>
        <v>5.8790747882923258</v>
      </c>
      <c r="F39" s="31">
        <f t="shared" si="8"/>
        <v>5.7322503925412125</v>
      </c>
      <c r="G39" s="31">
        <f t="shared" si="0"/>
        <v>25.119013032988402</v>
      </c>
      <c r="H39" s="31">
        <f t="shared" si="1"/>
        <v>23.611039835772566</v>
      </c>
      <c r="I39" s="31">
        <f t="shared" si="2"/>
        <v>34.473845417618847</v>
      </c>
      <c r="J39" s="31">
        <f t="shared" si="3"/>
        <v>0.75446259018432005</v>
      </c>
      <c r="K39" s="31">
        <f t="shared" si="4"/>
        <v>1.7960826699400254</v>
      </c>
      <c r="L39" s="32">
        <f t="shared" si="5"/>
        <v>-43.623239055590787</v>
      </c>
      <c r="M39" s="33">
        <f t="shared" si="6"/>
        <v>-50.704399088225088</v>
      </c>
      <c r="O39" s="35"/>
    </row>
    <row r="40" spans="1:15" x14ac:dyDescent="0.15">
      <c r="A40" s="10"/>
      <c r="D40" s="92">
        <f>D39+'Control Panel'!$B$29</f>
        <v>0.19000000000000009</v>
      </c>
      <c r="E40" s="31">
        <f t="shared" si="7"/>
        <v>6.0041245629690723</v>
      </c>
      <c r="F40" s="31">
        <f t="shared" si="8"/>
        <v>5.8496717867314727</v>
      </c>
      <c r="G40" s="31">
        <f t="shared" si="0"/>
        <v>24.900896837710448</v>
      </c>
      <c r="H40" s="31">
        <f t="shared" si="1"/>
        <v>23.35751784033144</v>
      </c>
      <c r="I40" s="31">
        <f t="shared" si="2"/>
        <v>34.141299081665004</v>
      </c>
      <c r="J40" s="31">
        <f t="shared" si="3"/>
        <v>0.75342750852001839</v>
      </c>
      <c r="K40" s="31">
        <f t="shared" si="4"/>
        <v>1.7615985607145601</v>
      </c>
      <c r="L40" s="32">
        <f t="shared" si="5"/>
        <v>-42.827294420254027</v>
      </c>
      <c r="M40" s="33">
        <f t="shared" si="6"/>
        <v>-49.872821886450105</v>
      </c>
      <c r="O40" s="35"/>
    </row>
    <row r="41" spans="1:15" x14ac:dyDescent="0.15">
      <c r="D41" s="92">
        <f>D40+'Control Panel'!$B$29</f>
        <v>0.19500000000000009</v>
      </c>
      <c r="E41" s="31">
        <f t="shared" si="7"/>
        <v>6.1280937059773715</v>
      </c>
      <c r="F41" s="31">
        <f t="shared" si="8"/>
        <v>5.965835965659549</v>
      </c>
      <c r="G41" s="31">
        <f t="shared" si="0"/>
        <v>24.686760365609178</v>
      </c>
      <c r="H41" s="31">
        <f t="shared" si="1"/>
        <v>23.10815373089919</v>
      </c>
      <c r="I41" s="31">
        <f t="shared" si="2"/>
        <v>33.814536906482729</v>
      </c>
      <c r="J41" s="31">
        <f t="shared" si="3"/>
        <v>0.75238140823432686</v>
      </c>
      <c r="K41" s="31">
        <f t="shared" si="4"/>
        <v>1.7280398397103272</v>
      </c>
      <c r="L41" s="32">
        <f t="shared" si="5"/>
        <v>-42.05262916275128</v>
      </c>
      <c r="M41" s="33">
        <f t="shared" si="6"/>
        <v>-49.063553787118053</v>
      </c>
      <c r="O41" s="35"/>
    </row>
    <row r="42" spans="1:15" x14ac:dyDescent="0.15">
      <c r="A42" s="10"/>
      <c r="D42" s="92">
        <f>D41+'Control Panel'!$B$29</f>
        <v>0.20000000000000009</v>
      </c>
      <c r="E42" s="31">
        <f t="shared" si="7"/>
        <v>6.2510018499408835</v>
      </c>
      <c r="F42" s="31">
        <f t="shared" si="8"/>
        <v>6.0807634398917054</v>
      </c>
      <c r="G42" s="31">
        <f t="shared" si="0"/>
        <v>24.476497219795423</v>
      </c>
      <c r="H42" s="31">
        <f t="shared" si="1"/>
        <v>22.862835961963601</v>
      </c>
      <c r="I42" s="31">
        <f t="shared" si="2"/>
        <v>33.493405087782719</v>
      </c>
      <c r="J42" s="31">
        <f t="shared" si="3"/>
        <v>0.75132424226464356</v>
      </c>
      <c r="K42" s="31">
        <f t="shared" si="4"/>
        <v>1.6953737979192092</v>
      </c>
      <c r="L42" s="32">
        <f t="shared" si="5"/>
        <v>-41.298490396865418</v>
      </c>
      <c r="M42" s="33">
        <f t="shared" si="6"/>
        <v>-48.275806127056391</v>
      </c>
      <c r="O42" s="35"/>
    </row>
    <row r="43" spans="1:15" x14ac:dyDescent="0.15">
      <c r="A43" s="10"/>
      <c r="D43" s="92">
        <f>D42+'Control Panel'!$B$29</f>
        <v>0.2050000000000001</v>
      </c>
      <c r="E43" s="31">
        <f t="shared" si="7"/>
        <v>6.3728681049098999</v>
      </c>
      <c r="F43" s="31">
        <f t="shared" si="8"/>
        <v>6.1944741721249352</v>
      </c>
      <c r="G43" s="31">
        <f t="shared" si="0"/>
        <v>24.270004767811095</v>
      </c>
      <c r="H43" s="31">
        <f t="shared" si="1"/>
        <v>22.621456931328318</v>
      </c>
      <c r="I43" s="31">
        <f t="shared" si="2"/>
        <v>33.177755275568529</v>
      </c>
      <c r="J43" s="31">
        <f t="shared" si="3"/>
        <v>0.75025596302982245</v>
      </c>
      <c r="K43" s="31">
        <f t="shared" si="4"/>
        <v>1.6635691632201433</v>
      </c>
      <c r="L43" s="32">
        <f t="shared" si="5"/>
        <v>-40.564158311887219</v>
      </c>
      <c r="M43" s="33">
        <f t="shared" si="6"/>
        <v>-47.508824884326557</v>
      </c>
      <c r="O43" s="35"/>
    </row>
    <row r="44" spans="1:15" x14ac:dyDescent="0.15">
      <c r="A44" s="10"/>
      <c r="D44" s="92">
        <f>D43+'Control Panel'!$B$29</f>
        <v>0.2100000000000001</v>
      </c>
      <c r="E44" s="31">
        <f t="shared" si="7"/>
        <v>6.4937110767700572</v>
      </c>
      <c r="F44" s="31">
        <f t="shared" si="8"/>
        <v>6.3069875964705231</v>
      </c>
      <c r="G44" s="31">
        <f t="shared" si="0"/>
        <v>24.067183976251659</v>
      </c>
      <c r="H44" s="31">
        <f t="shared" si="1"/>
        <v>22.383912806906686</v>
      </c>
      <c r="I44" s="31">
        <f t="shared" si="2"/>
        <v>32.867444334689999</v>
      </c>
      <c r="J44" s="31">
        <f t="shared" si="3"/>
        <v>0.74917652242890642</v>
      </c>
      <c r="K44" s="31">
        <f t="shared" si="4"/>
        <v>1.6325960251945018</v>
      </c>
      <c r="L44" s="32">
        <f t="shared" si="5"/>
        <v>-39.848944441944809</v>
      </c>
      <c r="M44" s="33">
        <f t="shared" si="6"/>
        <v>-46.761888865598891</v>
      </c>
      <c r="O44" s="35"/>
    </row>
    <row r="45" spans="1:15" x14ac:dyDescent="0.15">
      <c r="D45" s="92">
        <f>D44+'Control Panel'!$B$29</f>
        <v>0.21500000000000011</v>
      </c>
      <c r="E45" s="31">
        <f t="shared" si="7"/>
        <v>6.6135488848457911</v>
      </c>
      <c r="F45" s="31">
        <f t="shared" si="8"/>
        <v>6.4183226368942359</v>
      </c>
      <c r="G45" s="31">
        <f t="shared" si="0"/>
        <v>23.867939254041936</v>
      </c>
      <c r="H45" s="31">
        <f t="shared" si="1"/>
        <v>22.15010336257869</v>
      </c>
      <c r="I45" s="31">
        <f t="shared" si="2"/>
        <v>32.562334117927655</v>
      </c>
      <c r="J45" s="31">
        <f t="shared" si="3"/>
        <v>0.74808587183986863</v>
      </c>
      <c r="K45" s="31">
        <f t="shared" si="4"/>
        <v>1.602425764497015</v>
      </c>
      <c r="L45" s="32">
        <f t="shared" si="5"/>
        <v>-39.152190040198676</v>
      </c>
      <c r="M45" s="33">
        <f t="shared" si="6"/>
        <v>-46.034308003354901</v>
      </c>
      <c r="O45" s="35"/>
    </row>
    <row r="46" spans="1:15" x14ac:dyDescent="0.15">
      <c r="A46" s="10"/>
      <c r="D46" s="92">
        <f>D45+'Control Panel'!$B$29</f>
        <v>0.22000000000000011</v>
      </c>
      <c r="E46" s="31">
        <f t="shared" si="7"/>
        <v>6.732399178740498</v>
      </c>
      <c r="F46" s="31">
        <f t="shared" si="8"/>
        <v>6.528497724857087</v>
      </c>
      <c r="G46" s="31">
        <f t="shared" si="0"/>
        <v>23.672178303840944</v>
      </c>
      <c r="H46" s="31">
        <f t="shared" si="1"/>
        <v>21.919931822561917</v>
      </c>
      <c r="I46" s="31">
        <f t="shared" si="2"/>
        <v>32.262291250848882</v>
      </c>
      <c r="J46" s="31">
        <f t="shared" si="3"/>
        <v>0.7469839621183646</v>
      </c>
      <c r="K46" s="31">
        <f t="shared" si="4"/>
        <v>1.5730309864691661</v>
      </c>
      <c r="L46" s="32">
        <f t="shared" si="5"/>
        <v>-38.473264550695482</v>
      </c>
      <c r="M46" s="33">
        <f t="shared" si="6"/>
        <v>-45.325421755369156</v>
      </c>
      <c r="O46" s="35"/>
    </row>
    <row r="47" spans="1:15" x14ac:dyDescent="0.15">
      <c r="D47" s="92">
        <f>D46+'Control Panel'!$B$29</f>
        <v>0.22500000000000012</v>
      </c>
      <c r="E47" s="31">
        <f t="shared" si="7"/>
        <v>6.8502791544528199</v>
      </c>
      <c r="F47" s="31">
        <f t="shared" si="8"/>
        <v>6.6375308161979545</v>
      </c>
      <c r="G47" s="31">
        <f t="shared" si="0"/>
        <v>23.479811981087465</v>
      </c>
      <c r="H47" s="31">
        <f t="shared" si="1"/>
        <v>21.693304713785071</v>
      </c>
      <c r="I47" s="31">
        <f t="shared" si="2"/>
        <v>31.96718692772869</v>
      </c>
      <c r="J47" s="31">
        <f t="shared" si="3"/>
        <v>0.74587074359649552</v>
      </c>
      <c r="K47" s="31">
        <f t="shared" si="4"/>
        <v>1.5443854587059858</v>
      </c>
      <c r="L47" s="32">
        <f t="shared" si="5"/>
        <v>-37.811564171226379</v>
      </c>
      <c r="M47" s="33">
        <f t="shared" si="6"/>
        <v>-44.634597599501802</v>
      </c>
      <c r="O47" s="35"/>
    </row>
    <row r="48" spans="1:15" x14ac:dyDescent="0.15">
      <c r="D48" s="92">
        <f>D47+'Control Panel'!$B$29</f>
        <v>0.23000000000000012</v>
      </c>
      <c r="E48" s="31">
        <f t="shared" si="7"/>
        <v>6.9672055698061177</v>
      </c>
      <c r="F48" s="31">
        <f t="shared" si="8"/>
        <v>6.7454394072968862</v>
      </c>
      <c r="G48" s="31">
        <f t="shared" si="0"/>
        <v>23.290754160231334</v>
      </c>
      <c r="H48" s="31">
        <f t="shared" si="1"/>
        <v>21.470131725787564</v>
      </c>
      <c r="I48" s="31">
        <f t="shared" si="2"/>
        <v>31.676896717876307</v>
      </c>
      <c r="J48" s="31">
        <f t="shared" si="3"/>
        <v>0.74474616608158617</v>
      </c>
      <c r="K48" s="31">
        <f t="shared" si="4"/>
        <v>1.5164640523092041</v>
      </c>
      <c r="L48" s="32">
        <f t="shared" si="5"/>
        <v>-37.166510501042715</v>
      </c>
      <c r="M48" s="33">
        <f t="shared" si="6"/>
        <v>-43.961229617363671</v>
      </c>
      <c r="O48" s="35"/>
    </row>
    <row r="49" spans="4:15" x14ac:dyDescent="0.15">
      <c r="D49" s="92">
        <f>D48+'Control Panel'!$B$29</f>
        <v>0.23500000000000013</v>
      </c>
      <c r="E49" s="31">
        <f t="shared" si="7"/>
        <v>7.0831947592260116</v>
      </c>
      <c r="F49" s="31">
        <f t="shared" si="8"/>
        <v>6.8522405505556065</v>
      </c>
      <c r="G49" s="31">
        <f t="shared" si="0"/>
        <v>23.104921607726119</v>
      </c>
      <c r="H49" s="31">
        <f t="shared" si="1"/>
        <v>21.250325577700746</v>
      </c>
      <c r="I49" s="31">
        <f t="shared" si="2"/>
        <v>31.391300381753094</v>
      </c>
      <c r="J49" s="31">
        <f t="shared" si="3"/>
        <v>0.74361017885497926</v>
      </c>
      <c r="K49" s="31">
        <f t="shared" si="4"/>
        <v>1.4892426865798187</v>
      </c>
      <c r="L49" s="32">
        <f t="shared" si="5"/>
        <v>-36.537549267744545</v>
      </c>
      <c r="M49" s="33">
        <f t="shared" si="6"/>
        <v>-43.304737160900771</v>
      </c>
      <c r="O49" s="35"/>
    </row>
    <row r="50" spans="4:15" x14ac:dyDescent="0.15">
      <c r="D50" s="92">
        <f>D49+'Control Panel'!$B$29</f>
        <v>0.24000000000000013</v>
      </c>
      <c r="E50" s="31">
        <f t="shared" si="7"/>
        <v>7.1982626478987957</v>
      </c>
      <c r="F50" s="31">
        <f t="shared" si="8"/>
        <v>6.9579508692295997</v>
      </c>
      <c r="G50" s="31">
        <f t="shared" si="0"/>
        <v>22.922233861387397</v>
      </c>
      <c r="H50" s="31">
        <f t="shared" si="1"/>
        <v>21.033801891896243</v>
      </c>
      <c r="I50" s="31">
        <f t="shared" si="2"/>
        <v>31.110281696308586</v>
      </c>
      <c r="J50" s="31">
        <f t="shared" si="3"/>
        <v>0.74246273067084767</v>
      </c>
      <c r="K50" s="31">
        <f t="shared" si="4"/>
        <v>1.4626982769216343</v>
      </c>
      <c r="L50" s="32">
        <f t="shared" si="5"/>
        <v>-35.924149128083293</v>
      </c>
      <c r="M50" s="33">
        <f t="shared" si="6"/>
        <v>-42.664563596390522</v>
      </c>
      <c r="O50" s="35"/>
    </row>
    <row r="51" spans="4:15" x14ac:dyDescent="0.15">
      <c r="D51" s="92">
        <f>D50+'Control Panel'!$B$29</f>
        <v>0.24500000000000013</v>
      </c>
      <c r="E51" s="31">
        <f t="shared" si="7"/>
        <v>7.3124247653416319</v>
      </c>
      <c r="F51" s="31">
        <f t="shared" si="8"/>
        <v>7.0625865716441263</v>
      </c>
      <c r="G51" s="31">
        <f t="shared" si="0"/>
        <v>22.74261311574698</v>
      </c>
      <c r="H51" s="31">
        <f t="shared" si="1"/>
        <v>20.820479073914289</v>
      </c>
      <c r="I51" s="31">
        <f t="shared" si="2"/>
        <v>30.833728288999524</v>
      </c>
      <c r="J51" s="31">
        <f t="shared" si="3"/>
        <v>0.74130376975502721</v>
      </c>
      <c r="K51" s="31">
        <f t="shared" si="4"/>
        <v>1.4368086857442659</v>
      </c>
      <c r="L51" s="32">
        <f t="shared" si="5"/>
        <v>-35.325800537809918</v>
      </c>
      <c r="M51" s="33">
        <f t="shared" si="6"/>
        <v>-42.04017512075081</v>
      </c>
      <c r="O51" s="35"/>
    </row>
    <row r="52" spans="4:15" x14ac:dyDescent="0.15">
      <c r="D52" s="92">
        <f>D51+'Control Panel'!$B$29</f>
        <v>0.25000000000000011</v>
      </c>
      <c r="E52" s="31">
        <f t="shared" si="7"/>
        <v>7.4256962584136446</v>
      </c>
      <c r="F52" s="31">
        <f t="shared" si="8"/>
        <v>7.166163464824689</v>
      </c>
      <c r="G52" s="31">
        <f t="shared" si="0"/>
        <v>22.56598411305793</v>
      </c>
      <c r="H52" s="31">
        <f t="shared" si="1"/>
        <v>20.610278198310535</v>
      </c>
      <c r="I52" s="31">
        <f t="shared" si="2"/>
        <v>30.561531479991924</v>
      </c>
      <c r="J52" s="31">
        <f t="shared" si="3"/>
        <v>0.74013324380387202</v>
      </c>
      <c r="K52" s="31">
        <f t="shared" si="4"/>
        <v>1.4115526761696571</v>
      </c>
      <c r="L52" s="32">
        <f t="shared" si="5"/>
        <v>-34.742014686057765</v>
      </c>
      <c r="M52" s="33">
        <f t="shared" si="6"/>
        <v>-41.431059645437706</v>
      </c>
      <c r="O52" s="35"/>
    </row>
    <row r="53" spans="4:15" x14ac:dyDescent="0.15">
      <c r="D53" s="92">
        <f>D52+'Control Panel'!$B$29</f>
        <v>0.25500000000000012</v>
      </c>
      <c r="E53" s="31">
        <f t="shared" si="7"/>
        <v>7.5380919037953582</v>
      </c>
      <c r="F53" s="31">
        <f t="shared" si="8"/>
        <v>7.2686969675706736</v>
      </c>
      <c r="G53" s="31">
        <f t="shared" si="0"/>
        <v>22.39227403962764</v>
      </c>
      <c r="H53" s="31">
        <f t="shared" si="1"/>
        <v>20.403122900083346</v>
      </c>
      <c r="I53" s="31">
        <f t="shared" si="2"/>
        <v>30.293586132078971</v>
      </c>
      <c r="J53" s="31">
        <f t="shared" si="3"/>
        <v>0.73895109998313402</v>
      </c>
      <c r="K53" s="31">
        <f t="shared" si="4"/>
        <v>1.3869098683604606</v>
      </c>
      <c r="L53" s="32">
        <f t="shared" si="5"/>
        <v>-34.172322490078678</v>
      </c>
      <c r="M53" s="33">
        <f t="shared" si="6"/>
        <v>-40.836725743552549</v>
      </c>
      <c r="O53" s="35"/>
    </row>
    <row r="54" spans="4:15" x14ac:dyDescent="0.15">
      <c r="D54" s="92">
        <f>D53+'Control Panel'!$B$29</f>
        <v>0.26000000000000012</v>
      </c>
      <c r="E54" s="31">
        <f t="shared" si="7"/>
        <v>7.6496261199623703</v>
      </c>
      <c r="F54" s="31">
        <f t="shared" si="8"/>
        <v>7.370202122999296</v>
      </c>
      <c r="G54" s="31">
        <f t="shared" si="0"/>
        <v>22.221412427177246</v>
      </c>
      <c r="H54" s="31">
        <f t="shared" si="1"/>
        <v>20.198939271365582</v>
      </c>
      <c r="I54" s="31">
        <f t="shared" si="2"/>
        <v>30.029790507877706</v>
      </c>
      <c r="J54" s="31">
        <f t="shared" si="3"/>
        <v>0.73775728492687009</v>
      </c>
      <c r="K54" s="31">
        <f t="shared" si="4"/>
        <v>1.3628606983017753</v>
      </c>
      <c r="L54" s="32">
        <f t="shared" si="5"/>
        <v>-33.616273646453351</v>
      </c>
      <c r="M54" s="33">
        <f t="shared" si="6"/>
        <v>-40.256701656095963</v>
      </c>
      <c r="O54" s="35"/>
    </row>
    <row r="55" spans="4:15" x14ac:dyDescent="0.15">
      <c r="D55" s="92">
        <f>D54+'Control Panel'!$B$29</f>
        <v>0.26500000000000012</v>
      </c>
      <c r="E55" s="31">
        <f t="shared" si="7"/>
        <v>7.7603129786776757</v>
      </c>
      <c r="F55" s="31">
        <f t="shared" si="8"/>
        <v>7.4706936105854229</v>
      </c>
      <c r="G55" s="31">
        <f t="shared" si="0"/>
        <v>22.05333105894498</v>
      </c>
      <c r="H55" s="31">
        <f t="shared" si="1"/>
        <v>19.997655763085103</v>
      </c>
      <c r="I55" s="31">
        <f t="shared" si="2"/>
        <v>29.770046133895697</v>
      </c>
      <c r="J55" s="31">
        <f t="shared" si="3"/>
        <v>0.73655174473637774</v>
      </c>
      <c r="K55" s="31">
        <f t="shared" si="4"/>
        <v>1.3393863788798346</v>
      </c>
      <c r="L55" s="32">
        <f t="shared" si="5"/>
        <v>-33.073435735175757</v>
      </c>
      <c r="M55" s="33">
        <f t="shared" si="6"/>
        <v>-39.690534353598146</v>
      </c>
      <c r="O55" s="35"/>
    </row>
    <row r="56" spans="4:15" x14ac:dyDescent="0.15">
      <c r="D56" s="92">
        <f>D55+'Control Panel'!$B$29</f>
        <v>0.27000000000000013</v>
      </c>
      <c r="E56" s="31">
        <f t="shared" si="7"/>
        <v>7.8701662160257113</v>
      </c>
      <c r="F56" s="31">
        <f t="shared" si="8"/>
        <v>7.5701857577214282</v>
      </c>
      <c r="G56" s="31">
        <f t="shared" si="0"/>
        <v>21.887963880269101</v>
      </c>
      <c r="H56" s="31">
        <f t="shared" si="1"/>
        <v>19.799203091317111</v>
      </c>
      <c r="I56" s="31">
        <f t="shared" si="2"/>
        <v>29.514257671084764</v>
      </c>
      <c r="J56" s="31">
        <f t="shared" si="3"/>
        <v>0.73533442497916179</v>
      </c>
      <c r="K56" s="31">
        <f t="shared" si="4"/>
        <v>1.3164688631123684</v>
      </c>
      <c r="L56" s="32">
        <f t="shared" si="5"/>
        <v>-32.543393373267236</v>
      </c>
      <c r="M56" s="33">
        <f t="shared" si="6"/>
        <v>-39.137788649622884</v>
      </c>
      <c r="O56" s="35"/>
    </row>
    <row r="57" spans="4:15" x14ac:dyDescent="0.15">
      <c r="D57" s="92">
        <f>D56+'Control Panel'!$B$29</f>
        <v>0.27500000000000013</v>
      </c>
      <c r="E57" s="31">
        <f t="shared" si="7"/>
        <v>7.9791992430098917</v>
      </c>
      <c r="F57" s="31">
        <f t="shared" si="8"/>
        <v>7.6686925508198938</v>
      </c>
      <c r="G57" s="31">
        <f t="shared" si="0"/>
        <v>21.725246913402763</v>
      </c>
      <c r="H57" s="31">
        <f t="shared" si="1"/>
        <v>19.603514148068996</v>
      </c>
      <c r="I57" s="31">
        <f t="shared" si="2"/>
        <v>29.26233279152326</v>
      </c>
      <c r="J57" s="31">
        <f t="shared" si="3"/>
        <v>0.73410527068793563</v>
      </c>
      <c r="K57" s="31">
        <f t="shared" si="4"/>
        <v>1.2940908093956427</v>
      </c>
      <c r="L57" s="32">
        <f t="shared" si="5"/>
        <v>-32.025747414812841</v>
      </c>
      <c r="M57" s="33">
        <f t="shared" si="6"/>
        <v>-38.59804636289099</v>
      </c>
      <c r="O57" s="35"/>
    </row>
    <row r="58" spans="4:15" x14ac:dyDescent="0.15">
      <c r="D58" s="92">
        <f>D57+'Control Panel'!$B$29</f>
        <v>0.28000000000000014</v>
      </c>
      <c r="E58" s="31">
        <f t="shared" si="7"/>
        <v>8.0874251557342198</v>
      </c>
      <c r="F58" s="31">
        <f t="shared" si="8"/>
        <v>7.7662276459807025</v>
      </c>
      <c r="G58" s="31">
        <f t="shared" si="0"/>
        <v>21.565118176328699</v>
      </c>
      <c r="H58" s="31">
        <f t="shared" si="1"/>
        <v>19.41052391625454</v>
      </c>
      <c r="I58" s="31">
        <f t="shared" si="2"/>
        <v>29.014182060890704</v>
      </c>
      <c r="J58" s="31">
        <f t="shared" si="3"/>
        <v>0.7328642263596572</v>
      </c>
      <c r="K58" s="31">
        <f t="shared" si="4"/>
        <v>1.2722355486426247</v>
      </c>
      <c r="L58" s="32">
        <f t="shared" si="5"/>
        <v>-31.520114194529793</v>
      </c>
      <c r="M58" s="33">
        <f t="shared" si="6"/>
        <v>-38.070905524995965</v>
      </c>
      <c r="O58" s="35"/>
    </row>
    <row r="59" spans="4:15" x14ac:dyDescent="0.15">
      <c r="D59" s="92">
        <f>D58+'Control Panel'!$B$29</f>
        <v>0.28500000000000014</v>
      </c>
      <c r="E59" s="31">
        <f t="shared" si="7"/>
        <v>8.1948567451884315</v>
      </c>
      <c r="F59" s="31">
        <f t="shared" si="8"/>
        <v>7.8628043792429132</v>
      </c>
      <c r="G59" s="31">
        <f t="shared" si="0"/>
        <v>21.407517605356052</v>
      </c>
      <c r="H59" s="31">
        <f t="shared" si="1"/>
        <v>19.220169388629561</v>
      </c>
      <c r="I59" s="31">
        <f t="shared" si="2"/>
        <v>28.769718826419595</v>
      </c>
      <c r="J59" s="31">
        <f t="shared" si="3"/>
        <v>0.73161123595460431</v>
      </c>
      <c r="K59" s="31">
        <f t="shared" si="4"/>
        <v>1.2508870531954632</v>
      </c>
      <c r="L59" s="32">
        <f t="shared" si="5"/>
        <v>-31.026124812179138</v>
      </c>
      <c r="M59" s="33">
        <f t="shared" si="6"/>
        <v>-37.555979630895997</v>
      </c>
      <c r="O59" s="35"/>
    </row>
    <row r="60" spans="4:15" x14ac:dyDescent="0.15">
      <c r="D60" s="92">
        <f>D59+'Control Panel'!$B$29</f>
        <v>0.29000000000000015</v>
      </c>
      <c r="E60" s="31">
        <f t="shared" si="7"/>
        <v>8.3015065066550608</v>
      </c>
      <c r="F60" s="31">
        <f t="shared" si="8"/>
        <v>7.9584357764406741</v>
      </c>
      <c r="G60" s="31">
        <f t="shared" si="0"/>
        <v>21.252386981295157</v>
      </c>
      <c r="H60" s="31">
        <f t="shared" si="1"/>
        <v>19.032389490475079</v>
      </c>
      <c r="I60" s="31">
        <f t="shared" si="2"/>
        <v>28.528859110028744</v>
      </c>
      <c r="J60" s="31">
        <f t="shared" si="3"/>
        <v>0.73034624289549011</v>
      </c>
      <c r="K60" s="31">
        <f t="shared" si="4"/>
        <v>1.2300299074035401</v>
      </c>
      <c r="L60" s="32">
        <f t="shared" si="5"/>
        <v>-30.543424455317385</v>
      </c>
      <c r="M60" s="33">
        <f t="shared" si="6"/>
        <v>-37.05289692956061</v>
      </c>
      <c r="O60" s="35"/>
    </row>
    <row r="61" spans="4:15" x14ac:dyDescent="0.15">
      <c r="D61" s="92">
        <f>D60+'Control Panel'!$B$29</f>
        <v>0.29500000000000015</v>
      </c>
      <c r="E61" s="31">
        <f t="shared" si="7"/>
        <v>8.4073866487558444</v>
      </c>
      <c r="F61" s="31">
        <f t="shared" si="8"/>
        <v>8.0531345626814304</v>
      </c>
      <c r="G61" s="31">
        <f t="shared" si="0"/>
        <v>21.099669859018569</v>
      </c>
      <c r="H61" s="31">
        <f t="shared" si="1"/>
        <v>18.847125005827277</v>
      </c>
      <c r="I61" s="31">
        <f t="shared" si="2"/>
        <v>28.291521506360461</v>
      </c>
      <c r="J61" s="31">
        <f t="shared" si="3"/>
        <v>0.72906919006662196</v>
      </c>
      <c r="K61" s="31">
        <f t="shared" si="4"/>
        <v>1.2096492797657863</v>
      </c>
      <c r="L61" s="32">
        <f t="shared" si="5"/>
        <v>-30.071671758056077</v>
      </c>
      <c r="M61" s="33">
        <f t="shared" si="6"/>
        <v>-36.561299752329447</v>
      </c>
      <c r="O61" s="35"/>
    </row>
    <row r="62" spans="4:15" x14ac:dyDescent="0.15">
      <c r="D62" s="92">
        <f>D61+'Control Panel'!$B$29</f>
        <v>0.30000000000000016</v>
      </c>
      <c r="E62" s="31">
        <f t="shared" si="7"/>
        <v>8.5125091021539614</v>
      </c>
      <c r="F62" s="31">
        <f t="shared" si="8"/>
        <v>8.1469131714636642</v>
      </c>
      <c r="G62" s="31">
        <f t="shared" si="0"/>
        <v>20.949311500228287</v>
      </c>
      <c r="H62" s="31">
        <f t="shared" si="1"/>
        <v>18.66431850706563</v>
      </c>
      <c r="I62" s="31">
        <f t="shared" si="2"/>
        <v>28.057627085460911</v>
      </c>
      <c r="J62" s="31">
        <f t="shared" si="3"/>
        <v>0.72778001981310547</v>
      </c>
      <c r="K62" s="31">
        <f t="shared" si="4"/>
        <v>1.1897308965428435</v>
      </c>
      <c r="L62" s="32">
        <f t="shared" si="5"/>
        <v>-29.61053819365598</v>
      </c>
      <c r="M62" s="33">
        <f t="shared" si="6"/>
        <v>-36.0808438767071</v>
      </c>
      <c r="O62" s="35"/>
    </row>
    <row r="63" spans="4:15" x14ac:dyDescent="0.15">
      <c r="D63" s="92">
        <f>D62+'Control Panel'!$B$29</f>
        <v>0.30500000000000016</v>
      </c>
      <c r="E63" s="31">
        <f t="shared" si="7"/>
        <v>8.6168855279276819</v>
      </c>
      <c r="F63" s="31">
        <f t="shared" si="8"/>
        <v>8.2397837534505349</v>
      </c>
      <c r="G63" s="31">
        <f t="shared" si="0"/>
        <v>20.801258809260005</v>
      </c>
      <c r="H63" s="31">
        <f t="shared" si="1"/>
        <v>18.483914287682094</v>
      </c>
      <c r="I63" s="31">
        <f t="shared" si="2"/>
        <v>27.827099299858677</v>
      </c>
      <c r="J63" s="31">
        <f t="shared" si="3"/>
        <v>0.72647867394009791</v>
      </c>
      <c r="K63" s="31">
        <f t="shared" si="4"/>
        <v>1.1702610167510252</v>
      </c>
      <c r="L63" s="32">
        <f t="shared" si="5"/>
        <v>-29.159707498928888</v>
      </c>
      <c r="M63" s="33">
        <f t="shared" si="6"/>
        <v>-35.611197923471082</v>
      </c>
      <c r="O63" s="35"/>
    </row>
    <row r="64" spans="4:15" x14ac:dyDescent="0.15">
      <c r="D64" s="92">
        <f>D63+'Control Panel'!$B$29</f>
        <v>0.31000000000000016</v>
      </c>
      <c r="E64" s="31">
        <f t="shared" si="7"/>
        <v>8.7205273256302451</v>
      </c>
      <c r="F64" s="31">
        <f t="shared" si="8"/>
        <v>8.3317581849149018</v>
      </c>
      <c r="G64" s="31">
        <f t="shared" si="0"/>
        <v>20.65546027176536</v>
      </c>
      <c r="H64" s="31">
        <f t="shared" si="1"/>
        <v>18.305858298064738</v>
      </c>
      <c r="I64" s="31">
        <f t="shared" si="2"/>
        <v>27.599863895811204</v>
      </c>
      <c r="J64" s="31">
        <f t="shared" si="3"/>
        <v>0.72516509371211135</v>
      </c>
      <c r="K64" s="31">
        <f t="shared" si="4"/>
        <v>1.1512264084559234</v>
      </c>
      <c r="L64" s="32">
        <f t="shared" si="5"/>
        <v>-28.718875128556189</v>
      </c>
      <c r="M64" s="33">
        <f t="shared" si="6"/>
        <v>-35.152042785112592</v>
      </c>
      <c r="O64" s="35"/>
    </row>
    <row r="65" spans="4:15" x14ac:dyDescent="0.15">
      <c r="D65" s="92">
        <f>D64+'Control Panel'!$B$29</f>
        <v>0.31500000000000017</v>
      </c>
      <c r="E65" s="31">
        <f t="shared" si="7"/>
        <v>8.8234456410499646</v>
      </c>
      <c r="F65" s="31">
        <f t="shared" si="8"/>
        <v>8.4228480758704105</v>
      </c>
      <c r="G65" s="31">
        <f t="shared" si="0"/>
        <v>20.511865896122579</v>
      </c>
      <c r="H65" s="31">
        <f t="shared" si="1"/>
        <v>18.130098084139174</v>
      </c>
      <c r="I65" s="31">
        <f t="shared" si="2"/>
        <v>27.375848828502534</v>
      </c>
      <c r="J65" s="31">
        <f t="shared" si="3"/>
        <v>0.72383921985236988</v>
      </c>
      <c r="K65" s="31">
        <f t="shared" si="4"/>
        <v>1.1326143262889599</v>
      </c>
      <c r="L65" s="32">
        <f t="shared" si="5"/>
        <v>-28.287747737558359</v>
      </c>
      <c r="M65" s="33">
        <f t="shared" si="6"/>
        <v>-34.703071083760676</v>
      </c>
      <c r="O65" s="35"/>
    </row>
    <row r="66" spans="4:15" x14ac:dyDescent="0.15">
      <c r="D66" s="92">
        <f>D65+'Control Panel'!$B$29</f>
        <v>0.32000000000000017</v>
      </c>
      <c r="E66" s="31">
        <f t="shared" si="7"/>
        <v>8.9256513736838574</v>
      </c>
      <c r="F66" s="31">
        <f t="shared" si="8"/>
        <v>8.5130647779025601</v>
      </c>
      <c r="G66" s="31">
        <f t="shared" si="0"/>
        <v>20.370427157434786</v>
      </c>
      <c r="H66" s="31">
        <f t="shared" si="1"/>
        <v>17.95658272872037</v>
      </c>
      <c r="I66" s="31">
        <f t="shared" si="2"/>
        <v>27.154984180988496</v>
      </c>
      <c r="J66" s="31">
        <f t="shared" si="3"/>
        <v>0.722500992542223</v>
      </c>
      <c r="K66" s="31">
        <f t="shared" si="4"/>
        <v>1.114412490115251</v>
      </c>
      <c r="L66" s="32">
        <f t="shared" si="5"/>
        <v>-27.86604269026666</v>
      </c>
      <c r="M66" s="33">
        <f t="shared" si="6"/>
        <v>-34.263986656862954</v>
      </c>
      <c r="O66" s="35"/>
    </row>
    <row r="67" spans="4:15" x14ac:dyDescent="0.15">
      <c r="D67" s="92">
        <f>D66+'Control Panel'!$B$29</f>
        <v>0.32500000000000018</v>
      </c>
      <c r="E67" s="31">
        <f t="shared" si="7"/>
        <v>9.0271551839374027</v>
      </c>
      <c r="F67" s="31">
        <f t="shared" si="8"/>
        <v>8.6024193917129512</v>
      </c>
      <c r="G67" s="31">
        <f t="shared" si="0"/>
        <v>20.231096943983452</v>
      </c>
      <c r="H67" s="31">
        <f t="shared" si="1"/>
        <v>17.785262795436054</v>
      </c>
      <c r="I67" s="31">
        <f t="shared" si="2"/>
        <v>26.937202086697468</v>
      </c>
      <c r="J67" s="31">
        <f t="shared" si="3"/>
        <v>0.72115035142061823</v>
      </c>
      <c r="K67" s="31">
        <f t="shared" si="4"/>
        <v>1.0966090647858346</v>
      </c>
      <c r="L67" s="32">
        <f t="shared" si="5"/>
        <v>-27.453487594255726</v>
      </c>
      <c r="M67" s="33">
        <f t="shared" si="6"/>
        <v>-33.834504069008879</v>
      </c>
      <c r="O67" s="35"/>
    </row>
    <row r="68" spans="4:15" x14ac:dyDescent="0.15">
      <c r="D68" s="92">
        <f>D67+'Control Panel'!$B$29</f>
        <v>0.33000000000000018</v>
      </c>
      <c r="E68" s="31">
        <f t="shared" si="7"/>
        <v>9.1279675000623932</v>
      </c>
      <c r="F68" s="31">
        <f t="shared" si="8"/>
        <v>8.6909227743892696</v>
      </c>
      <c r="G68" s="31">
        <f t="shared" ref="G68:G131" si="9">G67+L67*$B$5</f>
        <v>20.093829506012174</v>
      </c>
      <c r="H68" s="31">
        <f t="shared" ref="H68:H131" si="10">H67+M67*$B$5</f>
        <v>17.616090275091011</v>
      </c>
      <c r="I68" s="31">
        <f t="shared" ref="I68:I131" si="11">SQRT(G68^2+H68^2)</f>
        <v>26.722436655305994</v>
      </c>
      <c r="J68" s="31">
        <f t="shared" ref="J68:J131" si="12">ATAN2(G68,H68)</f>
        <v>0.71978723558363511</v>
      </c>
      <c r="K68" s="31">
        <f t="shared" ref="K68:K131" si="13">$B$4*I68^2</f>
        <v>1.079192640911665</v>
      </c>
      <c r="L68" s="32">
        <f t="shared" ref="L68:L131" si="14">-K68*COS(J68)/$B$13</f>
        <v>-27.049819857796322</v>
      </c>
      <c r="M68" s="33">
        <f t="shared" ref="M68:M131" si="15">(-$B$13*$B$3-K68*SIN(J68))/$B$13</f>
        <v>-33.414348148386289</v>
      </c>
      <c r="O68" s="35"/>
    </row>
    <row r="69" spans="4:15" x14ac:dyDescent="0.15">
      <c r="D69" s="92">
        <f>D68+'Control Panel'!$B$29</f>
        <v>0.33500000000000019</v>
      </c>
      <c r="E69" s="31">
        <f t="shared" ref="E69:E132" si="16">IF(F69&lt;&gt;F68,E68+G68*$B$5+0.5*L68*$B$5^2,E68)</f>
        <v>9.2280985248442313</v>
      </c>
      <c r="F69" s="31">
        <f t="shared" ref="F69:F132" si="17">IF(F68+H68*$B$5+0.5*M68*$B$5^2&gt;0,F68+H68*$B$5+0.5*M68*$B$5^2,0)</f>
        <v>8.7785855464128701</v>
      </c>
      <c r="G69" s="31">
        <f t="shared" si="9"/>
        <v>19.958580406723193</v>
      </c>
      <c r="H69" s="31">
        <f t="shared" si="10"/>
        <v>17.449018534349079</v>
      </c>
      <c r="I69" s="31">
        <f t="shared" si="11"/>
        <v>26.510623901818921</v>
      </c>
      <c r="J69" s="31">
        <f t="shared" si="12"/>
        <v>0.71841158358408386</v>
      </c>
      <c r="K69" s="31">
        <f t="shared" si="13"/>
        <v>1.0621522166008164</v>
      </c>
      <c r="L69" s="32">
        <f t="shared" si="14"/>
        <v>-26.654786269480159</v>
      </c>
      <c r="M69" s="33">
        <f t="shared" si="15"/>
        <v>-33.003253546459661</v>
      </c>
      <c r="O69" s="35"/>
    </row>
    <row r="70" spans="4:15" x14ac:dyDescent="0.15">
      <c r="D70" s="92">
        <f>D69+'Control Panel'!$B$29</f>
        <v>0.34000000000000019</v>
      </c>
      <c r="E70" s="31">
        <f t="shared" si="16"/>
        <v>9.3275582420494789</v>
      </c>
      <c r="F70" s="31">
        <f t="shared" si="17"/>
        <v>8.8654180984152848</v>
      </c>
      <c r="G70" s="31">
        <f t="shared" si="9"/>
        <v>19.825306475375793</v>
      </c>
      <c r="H70" s="31">
        <f t="shared" si="10"/>
        <v>17.284002266616781</v>
      </c>
      <c r="I70" s="31">
        <f t="shared" si="11"/>
        <v>26.301701678693554</v>
      </c>
      <c r="J70" s="31">
        <f t="shared" si="12"/>
        <v>0.7170233334311733</v>
      </c>
      <c r="K70" s="31">
        <f t="shared" si="13"/>
        <v>1.0454771801040941</v>
      </c>
      <c r="L70" s="32">
        <f t="shared" si="14"/>
        <v>-26.268142598755304</v>
      </c>
      <c r="M70" s="33">
        <f t="shared" si="15"/>
        <v>-32.60096431954873</v>
      </c>
      <c r="O70" s="35"/>
    </row>
    <row r="71" spans="4:15" x14ac:dyDescent="0.15">
      <c r="D71" s="92">
        <f>D70+'Control Panel'!$B$29</f>
        <v>0.3450000000000002</v>
      </c>
      <c r="E71" s="31">
        <f t="shared" si="16"/>
        <v>9.4263564226438739</v>
      </c>
      <c r="F71" s="31">
        <f t="shared" si="17"/>
        <v>8.9514305976943742</v>
      </c>
      <c r="G71" s="31">
        <f t="shared" si="9"/>
        <v>19.693965762382017</v>
      </c>
      <c r="H71" s="31">
        <f t="shared" si="10"/>
        <v>17.120997445019036</v>
      </c>
      <c r="I71" s="31">
        <f t="shared" si="11"/>
        <v>26.095609610856449</v>
      </c>
      <c r="J71" s="31">
        <f t="shared" si="12"/>
        <v>0.715622422590247</v>
      </c>
      <c r="K71" s="31">
        <f t="shared" si="13"/>
        <v>1.0291572933177306</v>
      </c>
      <c r="L71" s="32">
        <f t="shared" si="14"/>
        <v>-25.889653216190876</v>
      </c>
      <c r="M71" s="33">
        <f t="shared" si="15"/>
        <v>-32.207233531070187</v>
      </c>
      <c r="O71" s="35"/>
    </row>
    <row r="72" spans="4:15" x14ac:dyDescent="0.15">
      <c r="D72" s="92">
        <f>D71+'Control Panel'!$B$29</f>
        <v>0.3500000000000002</v>
      </c>
      <c r="E72" s="31">
        <f t="shared" si="16"/>
        <v>9.5245026307905807</v>
      </c>
      <c r="F72" s="31">
        <f t="shared" si="17"/>
        <v>9.0366329945003301</v>
      </c>
      <c r="G72" s="31">
        <f t="shared" si="9"/>
        <v>19.564517496301065</v>
      </c>
      <c r="H72" s="31">
        <f t="shared" si="10"/>
        <v>16.959961277363686</v>
      </c>
      <c r="I72" s="31">
        <f t="shared" si="11"/>
        <v>25.892289033469911</v>
      </c>
      <c r="J72" s="31">
        <f t="shared" si="12"/>
        <v>0.71420878798259546</v>
      </c>
      <c r="K72" s="31">
        <f t="shared" si="13"/>
        <v>1.0131826760950886</v>
      </c>
      <c r="L72" s="32">
        <f t="shared" si="14"/>
        <v>-25.519090732364177</v>
      </c>
      <c r="M72" s="33">
        <f t="shared" si="15"/>
        <v>-31.821822873283434</v>
      </c>
      <c r="O72" s="35"/>
    </row>
    <row r="73" spans="4:15" x14ac:dyDescent="0.15">
      <c r="D73" s="92">
        <f>D72+'Control Panel'!$B$29</f>
        <v>0.3550000000000002</v>
      </c>
      <c r="E73" s="31">
        <f t="shared" si="16"/>
        <v>9.6220062296379325</v>
      </c>
      <c r="F73" s="31">
        <f t="shared" si="17"/>
        <v>9.1210350281012325</v>
      </c>
      <c r="G73" s="31">
        <f t="shared" si="9"/>
        <v>19.436922042639242</v>
      </c>
      <c r="H73" s="31">
        <f t="shared" si="10"/>
        <v>16.80085216299727</v>
      </c>
      <c r="I73" s="31">
        <f t="shared" si="11"/>
        <v>25.69168293231343</v>
      </c>
      <c r="J73" s="31">
        <f t="shared" si="12"/>
        <v>0.71278236598534406</v>
      </c>
      <c r="K73" s="31">
        <f t="shared" si="13"/>
        <v>0.99754379132230719</v>
      </c>
      <c r="L73" s="32">
        <f t="shared" si="14"/>
        <v>-25.156235654333027</v>
      </c>
      <c r="M73" s="33">
        <f t="shared" si="15"/>
        <v>-31.444502307453874</v>
      </c>
      <c r="O73" s="35"/>
    </row>
    <row r="74" spans="4:15" x14ac:dyDescent="0.15">
      <c r="D74" s="92">
        <f>D73+'Control Panel'!$B$29</f>
        <v>0.36000000000000021</v>
      </c>
      <c r="E74" s="31">
        <f t="shared" si="16"/>
        <v>9.7188763869054497</v>
      </c>
      <c r="F74" s="31">
        <f t="shared" si="17"/>
        <v>9.2046462326373746</v>
      </c>
      <c r="G74" s="31">
        <f t="shared" si="9"/>
        <v>19.311140864367577</v>
      </c>
      <c r="H74" s="31">
        <f t="shared" si="10"/>
        <v>16.64362965146</v>
      </c>
      <c r="I74" s="31">
        <f t="shared" si="11"/>
        <v>25.493735886652743</v>
      </c>
      <c r="J74" s="31">
        <f t="shared" si="12"/>
        <v>0.71134309243142102</v>
      </c>
      <c r="K74" s="31">
        <f t="shared" si="13"/>
        <v>0.98223143071563968</v>
      </c>
      <c r="L74" s="32">
        <f t="shared" si="14"/>
        <v>-24.800876058720672</v>
      </c>
      <c r="M74" s="33">
        <f t="shared" si="15"/>
        <v>-31.075049721415091</v>
      </c>
      <c r="O74" s="35"/>
    </row>
    <row r="75" spans="4:15" x14ac:dyDescent="0.15">
      <c r="D75" s="92">
        <f>D74+'Control Panel'!$B$29</f>
        <v>0.36500000000000021</v>
      </c>
      <c r="E75" s="31">
        <f t="shared" si="16"/>
        <v>9.815122080276554</v>
      </c>
      <c r="F75" s="31">
        <f t="shared" si="17"/>
        <v>9.2874759427731579</v>
      </c>
      <c r="G75" s="31">
        <f t="shared" si="9"/>
        <v>19.187136484073974</v>
      </c>
      <c r="H75" s="31">
        <f t="shared" si="10"/>
        <v>16.488254402852924</v>
      </c>
      <c r="I75" s="31">
        <f t="shared" si="11"/>
        <v>25.298394014476123</v>
      </c>
      <c r="J75" s="31">
        <f t="shared" si="12"/>
        <v>0.70989090260961052</v>
      </c>
      <c r="K75" s="31">
        <f t="shared" si="13"/>
        <v>0.9672367013008295</v>
      </c>
      <c r="L75" s="32">
        <f t="shared" si="14"/>
        <v>-24.45280728050043</v>
      </c>
      <c r="M75" s="33">
        <f t="shared" si="15"/>
        <v>-30.713250603574053</v>
      </c>
      <c r="O75" s="35"/>
    </row>
    <row r="76" spans="4:15" x14ac:dyDescent="0.15">
      <c r="D76" s="92">
        <f>D75+'Control Panel'!$B$29</f>
        <v>0.37000000000000022</v>
      </c>
      <c r="E76" s="31">
        <f t="shared" si="16"/>
        <v>9.9107521026059171</v>
      </c>
      <c r="F76" s="31">
        <f t="shared" si="17"/>
        <v>9.3695332991548774</v>
      </c>
      <c r="G76" s="31">
        <f t="shared" si="9"/>
        <v>19.064872447671473</v>
      </c>
      <c r="H76" s="31">
        <f t="shared" si="10"/>
        <v>16.334688149835053</v>
      </c>
      <c r="I76" s="31">
        <f t="shared" si="11"/>
        <v>25.105604919984394</v>
      </c>
      <c r="J76" s="31">
        <f t="shared" si="12"/>
        <v>0.70842573126469055</v>
      </c>
      <c r="K76" s="31">
        <f t="shared" si="13"/>
        <v>0.95255101253732888</v>
      </c>
      <c r="L76" s="32">
        <f t="shared" si="14"/>
        <v>-24.111831616623952</v>
      </c>
      <c r="M76" s="33">
        <f t="shared" si="15"/>
        <v>-30.358897732462417</v>
      </c>
      <c r="O76" s="35"/>
    </row>
    <row r="77" spans="4:15" x14ac:dyDescent="0.15">
      <c r="D77" s="92">
        <f>D76+'Control Panel'!$B$29</f>
        <v>0.37500000000000022</v>
      </c>
      <c r="E77" s="31">
        <f t="shared" si="16"/>
        <v>10.005775066949067</v>
      </c>
      <c r="F77" s="31">
        <f t="shared" si="17"/>
        <v>9.4508272536823963</v>
      </c>
      <c r="G77" s="31">
        <f t="shared" si="9"/>
        <v>18.944313289588354</v>
      </c>
      <c r="H77" s="31">
        <f t="shared" si="10"/>
        <v>16.182893661172741</v>
      </c>
      <c r="I77" s="31">
        <f t="shared" si="11"/>
        <v>24.915317643227006</v>
      </c>
      <c r="J77" s="31">
        <f t="shared" si="12"/>
        <v>0.70694751259766231</v>
      </c>
      <c r="K77" s="31">
        <f t="shared" si="13"/>
        <v>0.93816606405240854</v>
      </c>
      <c r="L77" s="32">
        <f t="shared" si="14"/>
        <v>-23.777758043688497</v>
      </c>
      <c r="M77" s="33">
        <f t="shared" si="15"/>
        <v>-30.011790880991441</v>
      </c>
      <c r="O77" s="35"/>
    </row>
    <row r="78" spans="4:15" x14ac:dyDescent="0.15">
      <c r="D78" s="92">
        <f>D77+'Control Panel'!$B$29</f>
        <v>0.38000000000000023</v>
      </c>
      <c r="E78" s="31">
        <f t="shared" si="16"/>
        <v>10.100199411421464</v>
      </c>
      <c r="F78" s="31">
        <f t="shared" si="17"/>
        <v>9.5313665746022469</v>
      </c>
      <c r="G78" s="31">
        <f t="shared" si="9"/>
        <v>18.825424499369912</v>
      </c>
      <c r="H78" s="31">
        <f t="shared" si="10"/>
        <v>16.032834706767783</v>
      </c>
      <c r="I78" s="31">
        <f t="shared" si="11"/>
        <v>24.727482611782673</v>
      </c>
      <c r="J78" s="31">
        <f t="shared" si="12"/>
        <v>0.70545618026607315</v>
      </c>
      <c r="K78" s="31">
        <f t="shared" si="13"/>
        <v>0.92407383395234854</v>
      </c>
      <c r="L78" s="32">
        <f t="shared" si="14"/>
        <v>-23.450401948887929</v>
      </c>
      <c r="M78" s="33">
        <f t="shared" si="15"/>
        <v>-29.671736534619409</v>
      </c>
      <c r="O78" s="35"/>
    </row>
    <row r="79" spans="4:15" x14ac:dyDescent="0.15">
      <c r="D79" s="92">
        <f>D78+'Control Panel'!$B$29</f>
        <v>0.38500000000000023</v>
      </c>
      <c r="E79" s="31">
        <f t="shared" si="16"/>
        <v>10.194033403893954</v>
      </c>
      <c r="F79" s="31">
        <f t="shared" si="17"/>
        <v>9.6111598514294041</v>
      </c>
      <c r="G79" s="31">
        <f t="shared" si="9"/>
        <v>18.708172489625472</v>
      </c>
      <c r="H79" s="31">
        <f t="shared" si="10"/>
        <v>15.884476024094687</v>
      </c>
      <c r="I79" s="31">
        <f t="shared" si="11"/>
        <v>24.542051594388319</v>
      </c>
      <c r="J79" s="31">
        <f t="shared" si="12"/>
        <v>0.70395166738443682</v>
      </c>
      <c r="K79" s="31">
        <f t="shared" si="13"/>
        <v>0.91026656767985659</v>
      </c>
      <c r="L79" s="32">
        <f t="shared" si="14"/>
        <v>-23.129584873537322</v>
      </c>
      <c r="M79" s="33">
        <f t="shared" si="15"/>
        <v>-29.338547622687752</v>
      </c>
      <c r="O79" s="35"/>
    </row>
    <row r="80" spans="4:15" x14ac:dyDescent="0.15">
      <c r="D80" s="92">
        <f>D79+'Control Panel'!$B$29</f>
        <v>0.39000000000000024</v>
      </c>
      <c r="E80" s="31">
        <f t="shared" si="16"/>
        <v>10.287285146531163</v>
      </c>
      <c r="F80" s="31">
        <f t="shared" si="17"/>
        <v>9.6902154997045926</v>
      </c>
      <c r="G80" s="31">
        <f t="shared" si="9"/>
        <v>18.592524565257786</v>
      </c>
      <c r="H80" s="31">
        <f t="shared" si="10"/>
        <v>15.737783285981248</v>
      </c>
      <c r="I80" s="31">
        <f t="shared" si="11"/>
        <v>24.358977656425257</v>
      </c>
      <c r="J80" s="31">
        <f t="shared" si="12"/>
        <v>0.70243390652475513</v>
      </c>
      <c r="K80" s="31">
        <f t="shared" si="13"/>
        <v>0.89673676738871122</v>
      </c>
      <c r="L80" s="32">
        <f t="shared" si="14"/>
        <v>-22.815134268503364</v>
      </c>
      <c r="M80" s="33">
        <f t="shared" si="15"/>
        <v>-29.012043262226662</v>
      </c>
      <c r="O80" s="35"/>
    </row>
    <row r="81" spans="4:15" x14ac:dyDescent="0.15">
      <c r="D81" s="92">
        <f>D80+'Control Panel'!$B$29</f>
        <v>0.39500000000000024</v>
      </c>
      <c r="E81" s="31">
        <f t="shared" si="16"/>
        <v>10.379962580179095</v>
      </c>
      <c r="F81" s="31">
        <f t="shared" si="17"/>
        <v>9.7685417655937208</v>
      </c>
      <c r="G81" s="31">
        <f t="shared" si="9"/>
        <v>18.478448893915271</v>
      </c>
      <c r="H81" s="31">
        <f t="shared" si="10"/>
        <v>15.592723069670114</v>
      </c>
      <c r="I81" s="31">
        <f t="shared" si="11"/>
        <v>24.178215117176475</v>
      </c>
      <c r="J81" s="31">
        <f t="shared" si="12"/>
        <v>0.70090282971714357</v>
      </c>
      <c r="K81" s="31">
        <f t="shared" si="13"/>
        <v>0.883477181808354</v>
      </c>
      <c r="L81" s="32">
        <f t="shared" si="14"/>
        <v>-22.506883260912961</v>
      </c>
      <c r="M81" s="33">
        <f t="shared" si="15"/>
        <v>-28.692048513572544</v>
      </c>
      <c r="O81" s="35"/>
    </row>
    <row r="82" spans="4:15" x14ac:dyDescent="0.15">
      <c r="D82" s="92">
        <f>D81+'Control Panel'!$B$29</f>
        <v>0.40000000000000024</v>
      </c>
      <c r="E82" s="31">
        <f t="shared" si="16"/>
        <v>10.47207348860791</v>
      </c>
      <c r="F82" s="31">
        <f t="shared" si="17"/>
        <v>9.8461467303356525</v>
      </c>
      <c r="G82" s="31">
        <f t="shared" si="9"/>
        <v>18.365914477610705</v>
      </c>
      <c r="H82" s="31">
        <f t="shared" si="10"/>
        <v>15.449262827102253</v>
      </c>
      <c r="I82" s="31">
        <f t="shared" si="11"/>
        <v>23.999719508773303</v>
      </c>
      <c r="J82" s="31">
        <f t="shared" si="12"/>
        <v>0.69935836845056698</v>
      </c>
      <c r="K82" s="31">
        <f t="shared" si="13"/>
        <v>0.87048079657275679</v>
      </c>
      <c r="L82" s="32">
        <f t="shared" si="14"/>
        <v>-22.204670431548784</v>
      </c>
      <c r="M82" s="33">
        <f t="shared" si="15"/>
        <v>-28.378394147178415</v>
      </c>
      <c r="O82" s="35"/>
    </row>
    <row r="83" spans="4:15" x14ac:dyDescent="0.15">
      <c r="D83" s="92">
        <f>D82+'Control Panel'!$B$29</f>
        <v>0.40500000000000025</v>
      </c>
      <c r="E83" s="31">
        <f t="shared" si="16"/>
        <v>10.563625502615569</v>
      </c>
      <c r="F83" s="31">
        <f t="shared" si="17"/>
        <v>9.9230383145443231</v>
      </c>
      <c r="G83" s="31">
        <f t="shared" si="9"/>
        <v>18.254891125452961</v>
      </c>
      <c r="H83" s="31">
        <f t="shared" si="10"/>
        <v>15.30737085636636</v>
      </c>
      <c r="I83" s="31">
        <f t="shared" si="11"/>
        <v>23.823447536754109</v>
      </c>
      <c r="J83" s="31">
        <f t="shared" si="12"/>
        <v>0.69780045367368626</v>
      </c>
      <c r="K83" s="31">
        <f t="shared" si="13"/>
        <v>0.85774082498939663</v>
      </c>
      <c r="L83" s="32">
        <f t="shared" si="14"/>
        <v>-21.908339602375616</v>
      </c>
      <c r="M83" s="33">
        <f t="shared" si="15"/>
        <v>-28.070916421034543</v>
      </c>
      <c r="O83" s="35"/>
    </row>
    <row r="84" spans="4:15" x14ac:dyDescent="0.15">
      <c r="D84" s="92">
        <f>D83+'Control Panel'!$B$29</f>
        <v>0.41000000000000025</v>
      </c>
      <c r="E84" s="31">
        <f t="shared" si="16"/>
        <v>10.654626103997803</v>
      </c>
      <c r="F84" s="31">
        <f t="shared" si="17"/>
        <v>9.9992242823708928</v>
      </c>
      <c r="G84" s="31">
        <f t="shared" si="9"/>
        <v>18.145349427441083</v>
      </c>
      <c r="H84" s="31">
        <f t="shared" si="10"/>
        <v>15.167016274261186</v>
      </c>
      <c r="I84" s="31">
        <f t="shared" si="11"/>
        <v>23.649357042161633</v>
      </c>
      <c r="J84" s="31">
        <f t="shared" si="12"/>
        <v>0.69622901579582297</v>
      </c>
      <c r="K84" s="31">
        <f t="shared" si="13"/>
        <v>0.8452506992255806</v>
      </c>
      <c r="L84" s="32">
        <f t="shared" si="14"/>
        <v>-21.617739633673597</v>
      </c>
      <c r="M84" s="33">
        <f t="shared" si="15"/>
        <v>-27.769456868150638</v>
      </c>
      <c r="O84" s="35"/>
    </row>
    <row r="85" spans="4:15" x14ac:dyDescent="0.15">
      <c r="D85" s="92">
        <f>D84+'Control Panel'!$B$29</f>
        <v>0.41500000000000026</v>
      </c>
      <c r="E85" s="31">
        <f t="shared" si="16"/>
        <v>10.745082629389588</v>
      </c>
      <c r="F85" s="31">
        <f t="shared" si="17"/>
        <v>10.074712245531346</v>
      </c>
      <c r="G85" s="31">
        <f t="shared" si="9"/>
        <v>18.037260729272713</v>
      </c>
      <c r="H85" s="31">
        <f t="shared" si="10"/>
        <v>15.028168989920433</v>
      </c>
      <c r="I85" s="31">
        <f t="shared" si="11"/>
        <v>23.477406965109452</v>
      </c>
      <c r="J85" s="31">
        <f t="shared" si="12"/>
        <v>0.69464398468804378</v>
      </c>
      <c r="K85" s="31">
        <f t="shared" si="13"/>
        <v>0.83300406189067699</v>
      </c>
      <c r="L85" s="32">
        <f t="shared" si="14"/>
        <v>-21.332724230284715</v>
      </c>
      <c r="M85" s="33">
        <f t="shared" si="15"/>
        <v>-27.473862093582749</v>
      </c>
      <c r="O85" s="35"/>
    </row>
    <row r="86" spans="4:15" x14ac:dyDescent="0.15">
      <c r="D86" s="92">
        <f>D85+'Control Panel'!$B$29</f>
        <v>0.42000000000000026</v>
      </c>
      <c r="E86" s="31">
        <f t="shared" si="16"/>
        <v>10.835002273983074</v>
      </c>
      <c r="F86" s="31">
        <f t="shared" si="17"/>
        <v>10.149509667204779</v>
      </c>
      <c r="G86" s="31">
        <f t="shared" si="9"/>
        <v>17.93059710812129</v>
      </c>
      <c r="H86" s="31">
        <f t="shared" si="10"/>
        <v>14.890799679452519</v>
      </c>
      <c r="I86" s="31">
        <f t="shared" si="11"/>
        <v>23.307557309751505</v>
      </c>
      <c r="J86" s="31">
        <f t="shared" si="12"/>
        <v>0.69304528968436996</v>
      </c>
      <c r="K86" s="31">
        <f t="shared" si="13"/>
        <v>0.82099475799403887</v>
      </c>
      <c r="L86" s="32">
        <f t="shared" si="14"/>
        <v>-21.053151756507258</v>
      </c>
      <c r="M86" s="33">
        <f t="shared" si="15"/>
        <v>-27.183983580517296</v>
      </c>
      <c r="O86" s="35"/>
    </row>
    <row r="87" spans="4:15" x14ac:dyDescent="0.15">
      <c r="D87" s="92">
        <f>D86+'Control Panel'!$B$29</f>
        <v>0.42500000000000027</v>
      </c>
      <c r="E87" s="31">
        <f t="shared" si="16"/>
        <v>10.924392095126723</v>
      </c>
      <c r="F87" s="31">
        <f t="shared" si="17"/>
        <v>10.223623865807284</v>
      </c>
      <c r="G87" s="31">
        <f t="shared" si="9"/>
        <v>17.825331349338754</v>
      </c>
      <c r="H87" s="31">
        <f t="shared" si="10"/>
        <v>14.754879761549931</v>
      </c>
      <c r="I87" s="31">
        <f t="shared" si="11"/>
        <v>23.139769110592152</v>
      </c>
      <c r="J87" s="31">
        <f t="shared" si="12"/>
        <v>0.6914328595831164</v>
      </c>
      <c r="K87" s="31">
        <f t="shared" si="13"/>
        <v>0.80921682725956978</v>
      </c>
      <c r="L87" s="32">
        <f t="shared" si="14"/>
        <v>-20.778885059199744</v>
      </c>
      <c r="M87" s="33">
        <f t="shared" si="15"/>
        <v>-26.899677504953193</v>
      </c>
      <c r="O87" s="35"/>
    </row>
    <row r="88" spans="4:15" x14ac:dyDescent="0.15">
      <c r="D88" s="92">
        <f>D87+'Control Panel'!$B$29</f>
        <v>0.43000000000000027</v>
      </c>
      <c r="E88" s="31">
        <f t="shared" si="16"/>
        <v>11.013259015810178</v>
      </c>
      <c r="F88" s="31">
        <f t="shared" si="17"/>
        <v>10.297062018646221</v>
      </c>
      <c r="G88" s="31">
        <f t="shared" si="9"/>
        <v>17.721436924042756</v>
      </c>
      <c r="H88" s="31">
        <f t="shared" si="10"/>
        <v>14.620381374025165</v>
      </c>
      <c r="I88" s="31">
        <f t="shared" si="11"/>
        <v>22.974004400077231</v>
      </c>
      <c r="J88" s="31">
        <f t="shared" si="12"/>
        <v>0.68980662264836345</v>
      </c>
      <c r="K88" s="31">
        <f t="shared" si="13"/>
        <v>0.79766449677895079</v>
      </c>
      <c r="L88" s="32">
        <f t="shared" si="14"/>
        <v>-20.509791298680412</v>
      </c>
      <c r="M88" s="33">
        <f t="shared" si="15"/>
        <v>-26.620804558548393</v>
      </c>
      <c r="O88" s="35"/>
    </row>
    <row r="89" spans="4:15" x14ac:dyDescent="0.15">
      <c r="D89" s="92">
        <f>D88+'Control Panel'!$B$29</f>
        <v>0.43500000000000028</v>
      </c>
      <c r="E89" s="31">
        <f t="shared" si="16"/>
        <v>11.101609828039159</v>
      </c>
      <c r="F89" s="31">
        <f t="shared" si="17"/>
        <v>10.369831165459365</v>
      </c>
      <c r="G89" s="31">
        <f t="shared" si="9"/>
        <v>17.618887967549355</v>
      </c>
      <c r="H89" s="31">
        <f t="shared" si="10"/>
        <v>14.487277351232423</v>
      </c>
      <c r="I89" s="31">
        <f t="shared" si="11"/>
        <v>22.810226177409714</v>
      </c>
      <c r="J89" s="31">
        <f t="shared" si="12"/>
        <v>0.68816650661156742</v>
      </c>
      <c r="K89" s="31">
        <f t="shared" si="13"/>
        <v>0.78633217398656685</v>
      </c>
      <c r="L89" s="32">
        <f t="shared" si="14"/>
        <v>-20.245741787031701</v>
      </c>
      <c r="M89" s="33">
        <f t="shared" si="15"/>
        <v>-26.347229779222026</v>
      </c>
      <c r="O89" s="35"/>
    </row>
    <row r="90" spans="4:15" x14ac:dyDescent="0.15">
      <c r="D90" s="92">
        <f>D89+'Control Panel'!$B$29</f>
        <v>0.44000000000000028</v>
      </c>
      <c r="E90" s="31">
        <f t="shared" si="16"/>
        <v>11.189451196104567</v>
      </c>
      <c r="F90" s="31">
        <f t="shared" si="17"/>
        <v>10.441938211843288</v>
      </c>
      <c r="G90" s="31">
        <f t="shared" si="9"/>
        <v>17.517659258614195</v>
      </c>
      <c r="H90" s="31">
        <f t="shared" si="10"/>
        <v>14.355541202336314</v>
      </c>
      <c r="I90" s="31">
        <f t="shared" si="11"/>
        <v>22.648398378536331</v>
      </c>
      <c r="J90" s="31">
        <f t="shared" si="12"/>
        <v>0.68651243867331269</v>
      </c>
      <c r="K90" s="31">
        <f t="shared" si="13"/>
        <v>0.77521443994012662</v>
      </c>
      <c r="L90" s="32">
        <f t="shared" si="14"/>
        <v>-19.986611833441543</v>
      </c>
      <c r="M90" s="33">
        <f t="shared" si="15"/>
        <v>-26.07882238912612</v>
      </c>
      <c r="O90" s="35"/>
    </row>
    <row r="91" spans="4:15" x14ac:dyDescent="0.15">
      <c r="D91" s="92">
        <f>D90+'Control Panel'!$B$29</f>
        <v>0.44500000000000028</v>
      </c>
      <c r="E91" s="31">
        <f t="shared" si="16"/>
        <v>11.276789659749719</v>
      </c>
      <c r="F91" s="31">
        <f t="shared" si="17"/>
        <v>10.513389932575105</v>
      </c>
      <c r="G91" s="31">
        <f t="shared" si="9"/>
        <v>17.417726199446989</v>
      </c>
      <c r="H91" s="31">
        <f t="shared" si="10"/>
        <v>14.225147090390683</v>
      </c>
      <c r="I91" s="31">
        <f t="shared" si="11"/>
        <v>22.4884858472542</v>
      </c>
      <c r="J91" s="31">
        <f t="shared" si="12"/>
        <v>0.68484434550521178</v>
      </c>
      <c r="K91" s="31">
        <f t="shared" si="13"/>
        <v>0.76430604289185011</v>
      </c>
      <c r="L91" s="32">
        <f t="shared" si="14"/>
        <v>-19.732280596232997</v>
      </c>
      <c r="M91" s="33">
        <f t="shared" si="15"/>
        <v>-25.815455639622368</v>
      </c>
      <c r="O91" s="35"/>
    </row>
    <row r="92" spans="4:15" x14ac:dyDescent="0.15">
      <c r="D92" s="92">
        <f>D91+'Control Panel'!$B$29</f>
        <v>0.45000000000000029</v>
      </c>
      <c r="E92" s="31">
        <f t="shared" si="16"/>
        <v>11.3636316372395</v>
      </c>
      <c r="F92" s="31">
        <f t="shared" si="17"/>
        <v>10.584192974831565</v>
      </c>
      <c r="G92" s="31">
        <f t="shared" si="9"/>
        <v>17.319064796465824</v>
      </c>
      <c r="H92" s="31">
        <f t="shared" si="10"/>
        <v>14.096069812192571</v>
      </c>
      <c r="I92" s="31">
        <f t="shared" si="11"/>
        <v>22.330454307389012</v>
      </c>
      <c r="J92" s="31">
        <f t="shared" si="12"/>
        <v>0.68316215325195717</v>
      </c>
      <c r="K92" s="31">
        <f t="shared" si="13"/>
        <v>0.75360189213594331</v>
      </c>
      <c r="L92" s="32">
        <f t="shared" si="14"/>
        <v>-19.482630941253664</v>
      </c>
      <c r="M92" s="33">
        <f t="shared" si="15"/>
        <v>-25.557006662919594</v>
      </c>
      <c r="O92" s="35"/>
    </row>
    <row r="93" spans="4:15" x14ac:dyDescent="0.15">
      <c r="D93" s="92">
        <f>D92+'Control Panel'!$B$29</f>
        <v>0.45500000000000029</v>
      </c>
      <c r="E93" s="31">
        <f t="shared" si="16"/>
        <v>11.449983428335065</v>
      </c>
      <c r="F93" s="31">
        <f t="shared" si="17"/>
        <v>10.654353861309241</v>
      </c>
      <c r="G93" s="31">
        <f t="shared" si="9"/>
        <v>17.221651641759557</v>
      </c>
      <c r="H93" s="31">
        <f t="shared" si="10"/>
        <v>13.968284778877972</v>
      </c>
      <c r="I93" s="31">
        <f t="shared" si="11"/>
        <v>22.174270335998742</v>
      </c>
      <c r="J93" s="31">
        <f t="shared" si="12"/>
        <v>0.68146578753352915</v>
      </c>
      <c r="K93" s="31">
        <f t="shared" si="13"/>
        <v>0.74309705211886246</v>
      </c>
      <c r="L93" s="32">
        <f t="shared" si="14"/>
        <v>-19.237549306314218</v>
      </c>
      <c r="M93" s="33">
        <f t="shared" si="15"/>
        <v>-25.303356330046427</v>
      </c>
      <c r="O93" s="35"/>
    </row>
    <row r="94" spans="4:15" x14ac:dyDescent="0.15">
      <c r="D94" s="92">
        <f>D93+'Control Panel'!$B$29</f>
        <v>0.4600000000000003</v>
      </c>
      <c r="E94" s="31">
        <f t="shared" si="16"/>
        <v>11.535851217177534</v>
      </c>
      <c r="F94" s="31">
        <f t="shared" si="17"/>
        <v>10.723878993249505</v>
      </c>
      <c r="G94" s="31">
        <f t="shared" si="9"/>
        <v>17.125463895227988</v>
      </c>
      <c r="H94" s="31">
        <f t="shared" si="10"/>
        <v>13.841767997227741</v>
      </c>
      <c r="I94" s="31">
        <f t="shared" si="11"/>
        <v>22.019901337559062</v>
      </c>
      <c r="J94" s="31">
        <f t="shared" si="12"/>
        <v>0.67975517344756642</v>
      </c>
      <c r="K94" s="31">
        <f t="shared" si="13"/>
        <v>0.73278673679960771</v>
      </c>
      <c r="L94" s="32">
        <f t="shared" si="14"/>
        <v>-18.996925571382121</v>
      </c>
      <c r="M94" s="33">
        <f t="shared" si="15"/>
        <v>-25.054389114851702</v>
      </c>
      <c r="O94" s="35"/>
    </row>
    <row r="95" spans="4:15" x14ac:dyDescent="0.15">
      <c r="D95" s="92">
        <f>D94+'Control Panel'!$B$29</f>
        <v>0.4650000000000003</v>
      </c>
      <c r="E95" s="31">
        <f t="shared" si="16"/>
        <v>11.621241075084033</v>
      </c>
      <c r="F95" s="31">
        <f t="shared" si="17"/>
        <v>10.792774653371708</v>
      </c>
      <c r="G95" s="31">
        <f t="shared" si="9"/>
        <v>17.030479267371078</v>
      </c>
      <c r="H95" s="31">
        <f t="shared" si="10"/>
        <v>13.716496051653483</v>
      </c>
      <c r="I95" s="31">
        <f t="shared" si="11"/>
        <v>21.867315519088798</v>
      </c>
      <c r="J95" s="31">
        <f t="shared" si="12"/>
        <v>0.67803023557190234</v>
      </c>
      <c r="K95" s="31">
        <f t="shared" si="13"/>
        <v>0.72266630424798062</v>
      </c>
      <c r="L95" s="32">
        <f t="shared" si="14"/>
        <v>-18.760652934253049</v>
      </c>
      <c r="M95" s="33">
        <f t="shared" si="15"/>
        <v>-24.809992963741546</v>
      </c>
      <c r="O95" s="35"/>
    </row>
    <row r="96" spans="4:15" x14ac:dyDescent="0.15">
      <c r="D96" s="92">
        <f>D95+'Control Panel'!$B$29</f>
        <v>0.47000000000000031</v>
      </c>
      <c r="E96" s="31">
        <f t="shared" si="16"/>
        <v>11.70615896325921</v>
      </c>
      <c r="F96" s="31">
        <f t="shared" si="17"/>
        <v>10.861047008717929</v>
      </c>
      <c r="G96" s="31">
        <f t="shared" si="9"/>
        <v>16.936676002699812</v>
      </c>
      <c r="H96" s="31">
        <f t="shared" si="10"/>
        <v>13.592446086834775</v>
      </c>
      <c r="I96" s="31">
        <f t="shared" si="11"/>
        <v>21.716481866175691</v>
      </c>
      <c r="J96" s="31">
        <f t="shared" si="12"/>
        <v>0.67629089796727404</v>
      </c>
      <c r="K96" s="31">
        <f t="shared" si="13"/>
        <v>0.71273125146938632</v>
      </c>
      <c r="L96" s="32">
        <f t="shared" si="14"/>
        <v>-18.528627791436914</v>
      </c>
      <c r="M96" s="33">
        <f t="shared" si="15"/>
        <v>-24.570059170877943</v>
      </c>
      <c r="O96" s="35"/>
    </row>
    <row r="97" spans="4:15" x14ac:dyDescent="0.15">
      <c r="D97" s="92">
        <f>D96+'Control Panel'!$B$29</f>
        <v>0.47500000000000031</v>
      </c>
      <c r="E97" s="31">
        <f t="shared" si="16"/>
        <v>11.790610735425316</v>
      </c>
      <c r="F97" s="31">
        <f t="shared" si="17"/>
        <v>10.928702113412466</v>
      </c>
      <c r="G97" s="31">
        <f t="shared" si="9"/>
        <v>16.844032863742626</v>
      </c>
      <c r="H97" s="31">
        <f t="shared" si="10"/>
        <v>13.469595790980385</v>
      </c>
      <c r="I97" s="31">
        <f t="shared" si="11"/>
        <v>21.567370119864826</v>
      </c>
      <c r="J97" s="31">
        <f t="shared" si="12"/>
        <v>0.67453708418020775</v>
      </c>
      <c r="K97" s="31">
        <f t="shared" si="13"/>
        <v>0.70297720944538755</v>
      </c>
      <c r="L97" s="32">
        <f t="shared" si="14"/>
        <v>-18.300749624010262</v>
      </c>
      <c r="M97" s="33">
        <f t="shared" si="15"/>
        <v>-24.33448225857849</v>
      </c>
      <c r="O97" s="35"/>
    </row>
    <row r="98" spans="4:15" x14ac:dyDescent="0.15">
      <c r="D98" s="92">
        <f>D97+'Control Panel'!$B$29</f>
        <v>0.48000000000000032</v>
      </c>
      <c r="E98" s="31">
        <f t="shared" si="16"/>
        <v>11.87460214037373</v>
      </c>
      <c r="F98" s="31">
        <f t="shared" si="17"/>
        <v>10.995745911339137</v>
      </c>
      <c r="G98" s="31">
        <f t="shared" si="9"/>
        <v>16.752529115622576</v>
      </c>
      <c r="H98" s="31">
        <f t="shared" si="10"/>
        <v>13.347923379687492</v>
      </c>
      <c r="I98" s="31">
        <f t="shared" si="11"/>
        <v>21.419950754373598</v>
      </c>
      <c r="J98" s="31">
        <f t="shared" si="12"/>
        <v>0.67276871724608711</v>
      </c>
      <c r="K98" s="31">
        <f t="shared" si="13"/>
        <v>0.69339993837977121</v>
      </c>
      <c r="L98" s="32">
        <f t="shared" si="14"/>
        <v>-18.076920888199183</v>
      </c>
      <c r="M98" s="33">
        <f t="shared" si="15"/>
        <v>-24.103159862670562</v>
      </c>
      <c r="O98" s="35"/>
    </row>
    <row r="99" spans="4:15" x14ac:dyDescent="0.15">
      <c r="D99" s="92">
        <f>D98+'Control Panel'!$B$29</f>
        <v>0.48500000000000032</v>
      </c>
      <c r="E99" s="31">
        <f t="shared" si="16"/>
        <v>11.958138824440741</v>
      </c>
      <c r="F99" s="31">
        <f t="shared" si="17"/>
        <v>11.062184238739292</v>
      </c>
      <c r="G99" s="31">
        <f t="shared" si="9"/>
        <v>16.66214451118158</v>
      </c>
      <c r="H99" s="31">
        <f t="shared" si="10"/>
        <v>13.227407580374139</v>
      </c>
      <c r="I99" s="31">
        <f t="shared" si="11"/>
        <v>21.274194955599089</v>
      </c>
      <c r="J99" s="31">
        <f t="shared" si="12"/>
        <v>0.67098571969240983</v>
      </c>
      <c r="K99" s="31">
        <f t="shared" si="13"/>
        <v>0.68399532314045697</v>
      </c>
      <c r="L99" s="32">
        <f t="shared" si="14"/>
        <v>-17.857046910470192</v>
      </c>
      <c r="M99" s="33">
        <f t="shared" si="15"/>
        <v>-23.875992622566681</v>
      </c>
      <c r="O99" s="35"/>
    </row>
    <row r="100" spans="4:15" x14ac:dyDescent="0.15">
      <c r="D100" s="92">
        <f>D99+'Control Panel'!$B$29</f>
        <v>0.49000000000000032</v>
      </c>
      <c r="E100" s="31">
        <f t="shared" si="16"/>
        <v>12.041226333910268</v>
      </c>
      <c r="F100" s="31">
        <f t="shared" si="17"/>
        <v>11.12802282673338</v>
      </c>
      <c r="G100" s="31">
        <f t="shared" si="9"/>
        <v>16.572859276629231</v>
      </c>
      <c r="H100" s="31">
        <f t="shared" si="10"/>
        <v>13.108027617261305</v>
      </c>
      <c r="I100" s="31">
        <f t="shared" si="11"/>
        <v>21.130074600385125</v>
      </c>
      <c r="J100" s="31">
        <f t="shared" si="12"/>
        <v>0.66918801354223678</v>
      </c>
      <c r="K100" s="31">
        <f t="shared" si="13"/>
        <v>0.67475936888806654</v>
      </c>
      <c r="L100" s="32">
        <f t="shared" si="14"/>
        <v>-17.641035786917758</v>
      </c>
      <c r="M100" s="33">
        <f t="shared" si="15"/>
        <v>-23.652884075839747</v>
      </c>
      <c r="O100" s="35"/>
    </row>
    <row r="101" spans="4:15" x14ac:dyDescent="0.15">
      <c r="D101" s="92">
        <f>D100+'Control Panel'!$B$29</f>
        <v>0.49500000000000033</v>
      </c>
      <c r="E101" s="31">
        <f t="shared" si="16"/>
        <v>12.123870117346078</v>
      </c>
      <c r="F101" s="31">
        <f t="shared" si="17"/>
        <v>11.193267303768739</v>
      </c>
      <c r="G101" s="31">
        <f t="shared" si="9"/>
        <v>16.484654097694641</v>
      </c>
      <c r="H101" s="31">
        <f t="shared" si="10"/>
        <v>12.989763196882107</v>
      </c>
      <c r="I101" s="31">
        <f t="shared" si="11"/>
        <v>20.987562236517931</v>
      </c>
      <c r="J101" s="31">
        <f t="shared" si="12"/>
        <v>0.66737552031784153</v>
      </c>
      <c r="K101" s="31">
        <f t="shared" si="13"/>
        <v>0.66568819688246594</v>
      </c>
      <c r="L101" s="32">
        <f t="shared" si="14"/>
        <v>-17.428798286748439</v>
      </c>
      <c r="M101" s="33">
        <f t="shared" si="15"/>
        <v>-23.433740557088669</v>
      </c>
      <c r="O101" s="35"/>
    </row>
    <row r="102" spans="4:15" x14ac:dyDescent="0.15">
      <c r="D102" s="92">
        <f>D101+'Control Panel'!$B$29</f>
        <v>0.50000000000000033</v>
      </c>
      <c r="E102" s="31">
        <f t="shared" si="16"/>
        <v>12.206075527855967</v>
      </c>
      <c r="F102" s="31">
        <f t="shared" si="17"/>
        <v>11.257923197996185</v>
      </c>
      <c r="G102" s="31">
        <f t="shared" si="9"/>
        <v>16.397510106260899</v>
      </c>
      <c r="H102" s="31">
        <f t="shared" si="10"/>
        <v>12.872594494096663</v>
      </c>
      <c r="I102" s="31">
        <f t="shared" si="11"/>
        <v>20.846631063420681</v>
      </c>
      <c r="J102" s="31">
        <f t="shared" si="12"/>
        <v>0.66554816104456349</v>
      </c>
      <c r="K102" s="31">
        <f t="shared" si="13"/>
        <v>0.6567780404590392</v>
      </c>
      <c r="L102" s="32">
        <f t="shared" si="14"/>
        <v>-17.220247759671942</v>
      </c>
      <c r="M102" s="33">
        <f t="shared" si="15"/>
        <v>-23.218471100895719</v>
      </c>
      <c r="O102" s="35"/>
    </row>
    <row r="103" spans="4:15" x14ac:dyDescent="0.15">
      <c r="D103" s="92">
        <f>D102+'Control Panel'!$B$29</f>
        <v>0.50500000000000034</v>
      </c>
      <c r="E103" s="31">
        <f t="shared" si="16"/>
        <v>12.287847825290275</v>
      </c>
      <c r="F103" s="31">
        <f t="shared" si="17"/>
        <v>11.321995939577906</v>
      </c>
      <c r="G103" s="31">
        <f t="shared" si="9"/>
        <v>16.311408867462539</v>
      </c>
      <c r="H103" s="31">
        <f t="shared" si="10"/>
        <v>12.756502138592184</v>
      </c>
      <c r="I103" s="31">
        <f t="shared" si="11"/>
        <v>20.707254913518657</v>
      </c>
      <c r="J103" s="31">
        <f t="shared" si="12"/>
        <v>0.66370585625487377</v>
      </c>
      <c r="K103" s="31">
        <f t="shared" si="13"/>
        <v>0.64802524116688276</v>
      </c>
      <c r="L103" s="32">
        <f t="shared" si="14"/>
        <v>-17.015300047019302</v>
      </c>
      <c r="M103" s="33">
        <f t="shared" si="15"/>
        <v>-23.006987348687279</v>
      </c>
      <c r="O103" s="35"/>
    </row>
    <row r="104" spans="4:15" x14ac:dyDescent="0.15">
      <c r="D104" s="92">
        <f>D103+'Control Panel'!$B$29</f>
        <v>0.51000000000000034</v>
      </c>
      <c r="E104" s="31">
        <f t="shared" si="16"/>
        <v>12.369192178377</v>
      </c>
      <c r="F104" s="31">
        <f t="shared" si="17"/>
        <v>11.385490862929009</v>
      </c>
      <c r="G104" s="31">
        <f t="shared" si="9"/>
        <v>16.226332367227442</v>
      </c>
      <c r="H104" s="31">
        <f t="shared" si="10"/>
        <v>12.641467201848748</v>
      </c>
      <c r="I104" s="31">
        <f t="shared" si="11"/>
        <v>20.569408234248026</v>
      </c>
      <c r="J104" s="31">
        <f t="shared" si="12"/>
        <v>0.66184852599265642</v>
      </c>
      <c r="K104" s="31">
        <f t="shared" si="13"/>
        <v>0.63942624506151058</v>
      </c>
      <c r="L104" s="32">
        <f t="shared" si="14"/>
        <v>-16.813873396417627</v>
      </c>
      <c r="M104" s="33">
        <f t="shared" si="15"/>
        <v>-22.799203459319312</v>
      </c>
      <c r="O104" s="35"/>
    </row>
    <row r="105" spans="4:15" x14ac:dyDescent="0.15">
      <c r="D105" s="92">
        <f>D104+'Control Panel'!$B$29</f>
        <v>0.51500000000000035</v>
      </c>
      <c r="E105" s="31">
        <f t="shared" si="16"/>
        <v>12.450113666795682</v>
      </c>
      <c r="F105" s="31">
        <f t="shared" si="17"/>
        <v>11.448413208895012</v>
      </c>
      <c r="G105" s="31">
        <f t="shared" si="9"/>
        <v>16.142263000245354</v>
      </c>
      <c r="H105" s="31">
        <f t="shared" si="10"/>
        <v>12.527471184552152</v>
      </c>
      <c r="I105" s="31">
        <f t="shared" si="11"/>
        <v>20.433066070682457</v>
      </c>
      <c r="J105" s="31">
        <f t="shared" si="12"/>
        <v>0.65997608981771361</v>
      </c>
      <c r="K105" s="31">
        <f t="shared" si="13"/>
        <v>0.63097759914503959</v>
      </c>
      <c r="L105" s="32">
        <f t="shared" si="14"/>
        <v>-16.615888379859491</v>
      </c>
      <c r="M105" s="33">
        <f t="shared" si="15"/>
        <v>-22.595036023218114</v>
      </c>
      <c r="O105" s="35"/>
    </row>
    <row r="106" spans="4:15" x14ac:dyDescent="0.15">
      <c r="D106" s="92">
        <f>D105+'Control Panel'!$B$29</f>
        <v>0.52000000000000035</v>
      </c>
      <c r="E106" s="31">
        <f t="shared" si="16"/>
        <v>12.530617283192159</v>
      </c>
      <c r="F106" s="31">
        <f t="shared" si="17"/>
        <v>11.510768126867482</v>
      </c>
      <c r="G106" s="31">
        <f t="shared" si="9"/>
        <v>16.059183558346056</v>
      </c>
      <c r="H106" s="31">
        <f t="shared" si="10"/>
        <v>12.41449600443606</v>
      </c>
      <c r="I106" s="31">
        <f t="shared" si="11"/>
        <v>20.298204048752964</v>
      </c>
      <c r="J106" s="31">
        <f t="shared" si="12"/>
        <v>0.65808846681049937</v>
      </c>
      <c r="K106" s="31">
        <f t="shared" si="13"/>
        <v>0.62267594794718217</v>
      </c>
      <c r="L106" s="32">
        <f t="shared" si="14"/>
        <v>-16.421267815013532</v>
      </c>
      <c r="M106" s="33">
        <f t="shared" si="15"/>
        <v>-22.394403979915388</v>
      </c>
      <c r="O106" s="35"/>
    </row>
    <row r="107" spans="4:15" x14ac:dyDescent="0.15">
      <c r="D107" s="92">
        <f>D106+'Control Panel'!$B$29</f>
        <v>0.52500000000000036</v>
      </c>
      <c r="E107" s="31">
        <f t="shared" si="16"/>
        <v>12.610707935136201</v>
      </c>
      <c r="F107" s="31">
        <f t="shared" si="17"/>
        <v>11.572560676839915</v>
      </c>
      <c r="G107" s="31">
        <f t="shared" si="9"/>
        <v>15.977077219270988</v>
      </c>
      <c r="H107" s="31">
        <f t="shared" si="10"/>
        <v>12.302523984536483</v>
      </c>
      <c r="I107" s="31">
        <f t="shared" si="11"/>
        <v>20.164798359037547</v>
      </c>
      <c r="J107" s="31">
        <f t="shared" si="12"/>
        <v>0.65618557557709045</v>
      </c>
      <c r="K107" s="31">
        <f t="shared" si="13"/>
        <v>0.61451803024071427</v>
      </c>
      <c r="L107" s="32">
        <f t="shared" si="14"/>
        <v>-16.229936689630275</v>
      </c>
      <c r="M107" s="33">
        <f t="shared" si="15"/>
        <v>-22.197228538825058</v>
      </c>
      <c r="O107" s="35"/>
    </row>
    <row r="108" spans="4:15" x14ac:dyDescent="0.15">
      <c r="D108" s="92">
        <f>D107+'Control Panel'!$B$29</f>
        <v>0.53000000000000036</v>
      </c>
      <c r="E108" s="31">
        <f t="shared" si="16"/>
        <v>12.690390447023937</v>
      </c>
      <c r="F108" s="31">
        <f t="shared" si="17"/>
        <v>11.633795831405862</v>
      </c>
      <c r="G108" s="31">
        <f t="shared" si="9"/>
        <v>15.895927535822837</v>
      </c>
      <c r="H108" s="31">
        <f t="shared" si="10"/>
        <v>12.191537841842358</v>
      </c>
      <c r="I108" s="31">
        <f t="shared" si="11"/>
        <v>20.032825741098158</v>
      </c>
      <c r="J108" s="31">
        <f t="shared" si="12"/>
        <v>0.65426733425439765</v>
      </c>
      <c r="K108" s="31">
        <f t="shared" si="13"/>
        <v>0.60650067588540091</v>
      </c>
      <c r="L108" s="32">
        <f t="shared" si="14"/>
        <v>-16.041822088904858</v>
      </c>
      <c r="M108" s="33">
        <f t="shared" si="15"/>
        <v>-22.003433103116649</v>
      </c>
      <c r="O108" s="35"/>
    </row>
    <row r="109" spans="4:15" x14ac:dyDescent="0.15">
      <c r="D109" s="92">
        <f>D108+'Control Panel'!$B$29</f>
        <v>0.53500000000000036</v>
      </c>
      <c r="E109" s="31">
        <f t="shared" si="16"/>
        <v>12.769669561926939</v>
      </c>
      <c r="F109" s="31">
        <f t="shared" si="17"/>
        <v>11.694478477701287</v>
      </c>
      <c r="G109" s="31">
        <f t="shared" si="9"/>
        <v>15.815718425378313</v>
      </c>
      <c r="H109" s="31">
        <f t="shared" si="10"/>
        <v>12.081520676326775</v>
      </c>
      <c r="I109" s="31">
        <f t="shared" si="11"/>
        <v>19.902263468343556</v>
      </c>
      <c r="J109" s="31">
        <f t="shared" si="12"/>
        <v>0.65233366051562713</v>
      </c>
      <c r="K109" s="31">
        <f t="shared" si="13"/>
        <v>0.59862080279466512</v>
      </c>
      <c r="L109" s="32">
        <f t="shared" si="14"/>
        <v>-15.856853125664978</v>
      </c>
      <c r="M109" s="33">
        <f t="shared" si="15"/>
        <v>-21.812943196547572</v>
      </c>
      <c r="O109" s="35"/>
    </row>
    <row r="110" spans="4:15" x14ac:dyDescent="0.15">
      <c r="D110" s="92">
        <f>D109+'Control Panel'!$B$29</f>
        <v>0.54000000000000037</v>
      </c>
      <c r="E110" s="31">
        <f t="shared" si="16"/>
        <v>12.848549943389761</v>
      </c>
      <c r="F110" s="31">
        <f t="shared" si="17"/>
        <v>11.754613419292964</v>
      </c>
      <c r="G110" s="31">
        <f t="shared" si="9"/>
        <v>15.736434159749988</v>
      </c>
      <c r="H110" s="31">
        <f t="shared" si="10"/>
        <v>11.972455960344037</v>
      </c>
      <c r="I110" s="31">
        <f t="shared" si="11"/>
        <v>19.773089333397646</v>
      </c>
      <c r="J110" s="31">
        <f t="shared" si="12"/>
        <v>0.65038447157599621</v>
      </c>
      <c r="K110" s="31">
        <f t="shared" si="13"/>
        <v>0.59087541401957366</v>
      </c>
      <c r="L110" s="32">
        <f t="shared" si="14"/>
        <v>-15.67496087325925</v>
      </c>
      <c r="M110" s="33">
        <f t="shared" si="15"/>
        <v>-21.625686393123367</v>
      </c>
      <c r="O110" s="35"/>
    </row>
    <row r="111" spans="4:15" x14ac:dyDescent="0.15">
      <c r="D111" s="92">
        <f>D110+'Control Panel'!$B$29</f>
        <v>0.54500000000000037</v>
      </c>
      <c r="E111" s="31">
        <f t="shared" si="16"/>
        <v>12.927036177177595</v>
      </c>
      <c r="F111" s="31">
        <f t="shared" si="17"/>
        <v>11.814205378014771</v>
      </c>
      <c r="G111" s="31">
        <f t="shared" si="9"/>
        <v>15.658059355383692</v>
      </c>
      <c r="H111" s="31">
        <f t="shared" si="10"/>
        <v>11.864327528378421</v>
      </c>
      <c r="I111" s="31">
        <f t="shared" si="11"/>
        <v>19.645281633953655</v>
      </c>
      <c r="J111" s="31">
        <f t="shared" si="12"/>
        <v>0.64841968419871332</v>
      </c>
      <c r="K111" s="31">
        <f t="shared" si="13"/>
        <v>0.58326159494497465</v>
      </c>
      <c r="L111" s="32">
        <f t="shared" si="14"/>
        <v>-15.49607830102695</v>
      </c>
      <c r="M111" s="33">
        <f t="shared" si="15"/>
        <v>-21.441592249461518</v>
      </c>
      <c r="O111" s="35"/>
    </row>
    <row r="112" spans="4:15" x14ac:dyDescent="0.15">
      <c r="D112" s="92">
        <f>D111+'Control Panel'!$B$29</f>
        <v>0.55000000000000038</v>
      </c>
      <c r="E112" s="31">
        <f t="shared" si="16"/>
        <v>13.005132772975751</v>
      </c>
      <c r="F112" s="31">
        <f t="shared" si="17"/>
        <v>11.873258995753545</v>
      </c>
      <c r="G112" s="31">
        <f t="shared" si="9"/>
        <v>15.580578963878557</v>
      </c>
      <c r="H112" s="31">
        <f t="shared" si="10"/>
        <v>11.757119567131113</v>
      </c>
      <c r="I112" s="31">
        <f t="shared" si="11"/>
        <v>19.518819159095468</v>
      </c>
      <c r="J112" s="31">
        <f t="shared" si="12"/>
        <v>0.64643921470122434</v>
      </c>
      <c r="K112" s="31">
        <f t="shared" si="13"/>
        <v>0.57577651059288304</v>
      </c>
      <c r="L112" s="32">
        <f t="shared" si="14"/>
        <v>-15.320140212236417</v>
      </c>
      <c r="M112" s="33">
        <f t="shared" si="15"/>
        <v>-21.260592239740404</v>
      </c>
      <c r="O112" s="35"/>
    </row>
    <row r="113" spans="4:15" x14ac:dyDescent="0.15">
      <c r="D113" s="92">
        <f>D112+'Control Panel'!$B$29</f>
        <v>0.55500000000000038</v>
      </c>
      <c r="E113" s="31">
        <f t="shared" si="16"/>
        <v>13.082844166042491</v>
      </c>
      <c r="F113" s="31">
        <f t="shared" si="17"/>
        <v>11.931778836186204</v>
      </c>
      <c r="G113" s="31">
        <f t="shared" si="9"/>
        <v>15.503978262817375</v>
      </c>
      <c r="H113" s="31">
        <f t="shared" si="10"/>
        <v>11.650816605932411</v>
      </c>
      <c r="I113" s="31">
        <f t="shared" si="11"/>
        <v>19.393681176068252</v>
      </c>
      <c r="J113" s="31">
        <f t="shared" si="12"/>
        <v>0.64444297896173808</v>
      </c>
      <c r="K113" s="31">
        <f t="shared" si="13"/>
        <v>0.56841740302844757</v>
      </c>
      <c r="L113" s="32">
        <f t="shared" si="14"/>
        <v>-15.147083184384543</v>
      </c>
      <c r="M113" s="33">
        <f t="shared" si="15"/>
        <v>-21.082619693121135</v>
      </c>
      <c r="O113" s="35"/>
    </row>
    <row r="114" spans="4:15" x14ac:dyDescent="0.15">
      <c r="D114" s="92">
        <f>D113+'Control Panel'!$B$29</f>
        <v>0.56000000000000039</v>
      </c>
      <c r="E114" s="31">
        <f t="shared" si="16"/>
        <v>13.160174718816773</v>
      </c>
      <c r="F114" s="31">
        <f t="shared" si="17"/>
        <v>11.989769386469701</v>
      </c>
      <c r="G114" s="31">
        <f t="shared" si="9"/>
        <v>15.428242846895452</v>
      </c>
      <c r="H114" s="31">
        <f t="shared" si="10"/>
        <v>11.545403507466805</v>
      </c>
      <c r="I114" s="31">
        <f t="shared" si="11"/>
        <v>19.269847417481216</v>
      </c>
      <c r="J114" s="31">
        <f t="shared" si="12"/>
        <v>0.64243089242603357</v>
      </c>
      <c r="K114" s="31">
        <f t="shared" si="13"/>
        <v>0.56118158886405911</v>
      </c>
      <c r="L114" s="32">
        <f t="shared" si="14"/>
        <v>-14.976845511755222</v>
      </c>
      <c r="M114" s="33">
        <f t="shared" si="15"/>
        <v>-20.907609733534997</v>
      </c>
      <c r="O114" s="35"/>
    </row>
    <row r="115" spans="4:15" x14ac:dyDescent="0.15">
      <c r="D115" s="92">
        <f>D114+'Control Panel'!$B$29</f>
        <v>0.56500000000000039</v>
      </c>
      <c r="E115" s="31">
        <f t="shared" si="16"/>
        <v>13.237128722482352</v>
      </c>
      <c r="F115" s="31">
        <f t="shared" si="17"/>
        <v>12.047235058885365</v>
      </c>
      <c r="G115" s="31">
        <f t="shared" si="9"/>
        <v>15.353358619336676</v>
      </c>
      <c r="H115" s="31">
        <f t="shared" si="10"/>
        <v>11.440865458799131</v>
      </c>
      <c r="I115" s="31">
        <f t="shared" si="11"/>
        <v>19.147298068926144</v>
      </c>
      <c r="J115" s="31">
        <f t="shared" si="12"/>
        <v>0.64040287011455921</v>
      </c>
      <c r="K115" s="31">
        <f t="shared" si="13"/>
        <v>0.55406645685737677</v>
      </c>
      <c r="L115" s="32">
        <f t="shared" si="14"/>
        <v>-14.809367150139515</v>
      </c>
      <c r="M115" s="33">
        <f t="shared" si="15"/>
        <v>-20.735499221734834</v>
      </c>
      <c r="O115" s="35"/>
    </row>
    <row r="116" spans="4:15" x14ac:dyDescent="0.15">
      <c r="D116" s="92">
        <f>D115+'Control Panel'!$B$29</f>
        <v>0.5700000000000004</v>
      </c>
      <c r="E116" s="31">
        <f t="shared" si="16"/>
        <v>13.313710398489658</v>
      </c>
      <c r="F116" s="31">
        <f t="shared" si="17"/>
        <v>12.104180192439088</v>
      </c>
      <c r="G116" s="31">
        <f t="shared" si="9"/>
        <v>15.279311783585978</v>
      </c>
      <c r="H116" s="31">
        <f t="shared" si="10"/>
        <v>11.337187962690457</v>
      </c>
      <c r="I116" s="31">
        <f t="shared" si="11"/>
        <v>19.026013756996043</v>
      </c>
      <c r="J116" s="31">
        <f t="shared" si="12"/>
        <v>0.63835882662982846</v>
      </c>
      <c r="K116" s="31">
        <f t="shared" si="13"/>
        <v>0.5470694655992514</v>
      </c>
      <c r="L116" s="32">
        <f t="shared" si="14"/>
        <v>-14.644589663624977</v>
      </c>
      <c r="M116" s="33">
        <f t="shared" si="15"/>
        <v>-20.566226699513301</v>
      </c>
      <c r="O116" s="35"/>
    </row>
    <row r="117" spans="4:15" x14ac:dyDescent="0.15">
      <c r="D117" s="92">
        <f>D116+'Control Panel'!$B$29</f>
        <v>0.5750000000000004</v>
      </c>
      <c r="E117" s="31">
        <f t="shared" si="16"/>
        <v>13.389923900036791</v>
      </c>
      <c r="F117" s="31">
        <f t="shared" si="17"/>
        <v>12.160609054418796</v>
      </c>
      <c r="G117" s="31">
        <f t="shared" si="9"/>
        <v>15.206088835267852</v>
      </c>
      <c r="H117" s="31">
        <f t="shared" si="10"/>
        <v>11.23435682919289</v>
      </c>
      <c r="I117" s="31">
        <f t="shared" si="11"/>
        <v>18.905975537688885</v>
      </c>
      <c r="J117" s="31">
        <f t="shared" si="12"/>
        <v>0.6362986761641235</v>
      </c>
      <c r="K117" s="31">
        <f t="shared" si="13"/>
        <v>0.54018814128771964</v>
      </c>
      <c r="L117" s="32">
        <f t="shared" si="14"/>
        <v>-14.48245617336603</v>
      </c>
      <c r="M117" s="33">
        <f t="shared" si="15"/>
        <v>-20.399732335995878</v>
      </c>
      <c r="O117" s="35"/>
    </row>
    <row r="118" spans="4:15" x14ac:dyDescent="0.15">
      <c r="D118" s="92">
        <f>D117+'Control Panel'!$B$29</f>
        <v>0.5800000000000004</v>
      </c>
      <c r="E118" s="31">
        <f t="shared" si="16"/>
        <v>13.465773313510963</v>
      </c>
      <c r="F118" s="31">
        <f t="shared" si="17"/>
        <v>12.216525841910562</v>
      </c>
      <c r="G118" s="31">
        <f t="shared" si="9"/>
        <v>15.133676554401022</v>
      </c>
      <c r="H118" s="31">
        <f t="shared" si="10"/>
        <v>11.13235816751291</v>
      </c>
      <c r="I118" s="31">
        <f t="shared" si="11"/>
        <v>18.787164885182079</v>
      </c>
      <c r="J118" s="31">
        <f t="shared" si="12"/>
        <v>0.63422233250751092</v>
      </c>
      <c r="K118" s="31">
        <f t="shared" si="13"/>
        <v>0.53342007558442173</v>
      </c>
      <c r="L118" s="32">
        <f t="shared" si="14"/>
        <v>-14.322911308251477</v>
      </c>
      <c r="M118" s="33">
        <f t="shared" si="15"/>
        <v>-20.235957875920601</v>
      </c>
      <c r="O118" s="35"/>
    </row>
    <row r="119" spans="4:15" x14ac:dyDescent="0.15">
      <c r="D119" s="92">
        <f>D118+'Control Panel'!$B$29</f>
        <v>0.58500000000000041</v>
      </c>
      <c r="E119" s="31">
        <f t="shared" si="16"/>
        <v>13.541262659891615</v>
      </c>
      <c r="F119" s="31">
        <f t="shared" si="17"/>
        <v>12.271934683274678</v>
      </c>
      <c r="G119" s="31">
        <f t="shared" si="9"/>
        <v>15.062061997859765</v>
      </c>
      <c r="H119" s="31">
        <f t="shared" si="10"/>
        <v>11.031178378133307</v>
      </c>
      <c r="I119" s="31">
        <f t="shared" si="11"/>
        <v>18.669563680963918</v>
      </c>
      <c r="J119" s="31">
        <f t="shared" si="12"/>
        <v>0.63212970905617882</v>
      </c>
      <c r="K119" s="31">
        <f t="shared" si="13"/>
        <v>0.52676292354997034</v>
      </c>
      <c r="L119" s="32">
        <f t="shared" si="14"/>
        <v>-14.165901157389152</v>
      </c>
      <c r="M119" s="33">
        <f t="shared" si="15"/>
        <v>-20.074846589820794</v>
      </c>
      <c r="O119" s="35"/>
    </row>
    <row r="120" spans="4:15" x14ac:dyDescent="0.15">
      <c r="D120" s="92">
        <f>D119+'Control Panel'!$B$29</f>
        <v>0.59000000000000041</v>
      </c>
      <c r="E120" s="31">
        <f t="shared" si="16"/>
        <v>13.616395896116446</v>
      </c>
      <c r="F120" s="31">
        <f t="shared" si="17"/>
        <v>12.326839639582973</v>
      </c>
      <c r="G120" s="31">
        <f t="shared" si="9"/>
        <v>14.991232492072818</v>
      </c>
      <c r="H120" s="31">
        <f t="shared" si="10"/>
        <v>10.930804145184203</v>
      </c>
      <c r="I120" s="31">
        <f t="shared" si="11"/>
        <v>18.553154203308825</v>
      </c>
      <c r="J120" s="31">
        <f t="shared" si="12"/>
        <v>0.630020718821103</v>
      </c>
      <c r="K120" s="31">
        <f t="shared" si="13"/>
        <v>0.52021440165496569</v>
      </c>
      <c r="L120" s="32">
        <f t="shared" si="14"/>
        <v>-14.011373224331681</v>
      </c>
      <c r="M120" s="33">
        <f t="shared" si="15"/>
        <v>-19.916343226031248</v>
      </c>
      <c r="O120" s="35"/>
    </row>
    <row r="121" spans="4:15" x14ac:dyDescent="0.15">
      <c r="D121" s="92">
        <f>D120+'Control Panel'!$B$29</f>
        <v>0.59500000000000042</v>
      </c>
      <c r="E121" s="31">
        <f t="shared" si="16"/>
        <v>13.691176916411505</v>
      </c>
      <c r="F121" s="31">
        <f t="shared" si="17"/>
        <v>12.381244706018569</v>
      </c>
      <c r="G121" s="31">
        <f t="shared" si="9"/>
        <v>14.921175625951159</v>
      </c>
      <c r="H121" s="31">
        <f t="shared" si="10"/>
        <v>10.831222429054046</v>
      </c>
      <c r="I121" s="31">
        <f t="shared" si="11"/>
        <v>18.437919117083752</v>
      </c>
      <c r="J121" s="31">
        <f t="shared" si="12"/>
        <v>0.62789527443705018</v>
      </c>
      <c r="K121" s="31">
        <f t="shared" si="13"/>
        <v>0.51377228586349666</v>
      </c>
      <c r="L121" s="32">
        <f t="shared" si="14"/>
        <v>-13.859276382970579</v>
      </c>
      <c r="M121" s="33">
        <f t="shared" si="15"/>
        <v>-19.760393964441455</v>
      </c>
      <c r="O121" s="35"/>
    </row>
    <row r="122" spans="4:15" x14ac:dyDescent="0.15">
      <c r="D122" s="92">
        <f>D121+'Control Panel'!$B$29</f>
        <v>0.60000000000000042</v>
      </c>
      <c r="E122" s="31">
        <f t="shared" si="16"/>
        <v>13.765609553586474</v>
      </c>
      <c r="F122" s="31">
        <f t="shared" si="17"/>
        <v>12.435153813239284</v>
      </c>
      <c r="G122" s="31">
        <f t="shared" si="9"/>
        <v>14.851879244036306</v>
      </c>
      <c r="H122" s="31">
        <f t="shared" si="10"/>
        <v>10.73242045923184</v>
      </c>
      <c r="I122" s="31">
        <f t="shared" si="11"/>
        <v>18.323841463873634</v>
      </c>
      <c r="J122" s="31">
        <f t="shared" si="12"/>
        <v>0.62575328817192666</v>
      </c>
      <c r="K122" s="31">
        <f t="shared" si="13"/>
        <v>0.50743440978612875</v>
      </c>
      <c r="L122" s="32">
        <f t="shared" si="14"/>
        <v>-13.709560835029631</v>
      </c>
      <c r="M122" s="33">
        <f t="shared" si="15"/>
        <v>-19.606946371923776</v>
      </c>
      <c r="O122" s="35"/>
    </row>
    <row r="123" spans="4:15" x14ac:dyDescent="0.15">
      <c r="D123" s="92">
        <f>D122+'Control Panel'!$B$29</f>
        <v>0.60500000000000043</v>
      </c>
      <c r="E123" s="31">
        <f t="shared" si="16"/>
        <v>13.839697580296217</v>
      </c>
      <c r="F123" s="31">
        <f t="shared" si="17"/>
        <v>12.488570828705795</v>
      </c>
      <c r="G123" s="31">
        <f t="shared" si="9"/>
        <v>14.783331439861158</v>
      </c>
      <c r="H123" s="31">
        <f t="shared" si="10"/>
        <v>10.634385727372221</v>
      </c>
      <c r="I123" s="31">
        <f t="shared" si="11"/>
        <v>18.210904652414314</v>
      </c>
      <c r="J123" s="31">
        <f t="shared" si="12"/>
        <v>0.62359467193648022</v>
      </c>
      <c r="K123" s="31">
        <f t="shared" si="13"/>
        <v>0.50119866289950776</v>
      </c>
      <c r="L123" s="32">
        <f t="shared" si="14"/>
        <v>-13.562178069091452</v>
      </c>
      <c r="M123" s="33">
        <f t="shared" si="15"/>
        <v>-19.455949359367217</v>
      </c>
      <c r="O123" s="35"/>
    </row>
    <row r="124" spans="4:15" x14ac:dyDescent="0.15">
      <c r="D124" s="92">
        <f>D123+'Control Panel'!$B$29</f>
        <v>0.61000000000000043</v>
      </c>
      <c r="E124" s="31">
        <f t="shared" si="16"/>
        <v>13.913444710269658</v>
      </c>
      <c r="F124" s="31">
        <f t="shared" si="17"/>
        <v>12.541499557975664</v>
      </c>
      <c r="G124" s="31">
        <f t="shared" si="9"/>
        <v>14.7155205495157</v>
      </c>
      <c r="H124" s="31">
        <f t="shared" si="10"/>
        <v>10.537105980575385</v>
      </c>
      <c r="I124" s="31">
        <f t="shared" si="11"/>
        <v>18.099092449321773</v>
      </c>
      <c r="J124" s="31">
        <f t="shared" si="12"/>
        <v>0.62141933729436316</v>
      </c>
      <c r="K124" s="31">
        <f t="shared" si="13"/>
        <v>0.49506298882984762</v>
      </c>
      <c r="L124" s="32">
        <f t="shared" si="14"/>
        <v>-13.417080821094391</v>
      </c>
      <c r="M124" s="33">
        <f t="shared" si="15"/>
        <v>-19.307353140250946</v>
      </c>
      <c r="O124" s="35"/>
    </row>
    <row r="125" spans="4:15" x14ac:dyDescent="0.15">
      <c r="D125" s="92">
        <f>D124+'Control Panel'!$B$29</f>
        <v>0.61500000000000044</v>
      </c>
      <c r="E125" s="31">
        <f t="shared" si="16"/>
        <v>13.986854599506973</v>
      </c>
      <c r="F125" s="31">
        <f t="shared" si="17"/>
        <v>12.593943745964289</v>
      </c>
      <c r="G125" s="31">
        <f t="shared" si="9"/>
        <v>14.648435145410229</v>
      </c>
      <c r="H125" s="31">
        <f t="shared" si="10"/>
        <v>10.440569214874131</v>
      </c>
      <c r="I125" s="31">
        <f t="shared" si="11"/>
        <v>17.988388970106996</v>
      </c>
      <c r="J125" s="31">
        <f t="shared" si="12"/>
        <v>0.61922719547256622</v>
      </c>
      <c r="K125" s="31">
        <f t="shared" si="13"/>
        <v>0.48902538369768955</v>
      </c>
      <c r="L125" s="32">
        <f t="shared" si="14"/>
        <v>-13.274223036239562</v>
      </c>
      <c r="M125" s="33">
        <f t="shared" si="15"/>
        <v>-19.161109190694685</v>
      </c>
      <c r="O125" s="35"/>
    </row>
    <row r="126" spans="4:15" x14ac:dyDescent="0.15">
      <c r="D126" s="92">
        <f>D125+'Control Panel'!$B$29</f>
        <v>0.62000000000000044</v>
      </c>
      <c r="E126" s="31">
        <f t="shared" si="16"/>
        <v>14.059930847446072</v>
      </c>
      <c r="F126" s="31">
        <f t="shared" si="17"/>
        <v>12.645907078173776</v>
      </c>
      <c r="G126" s="31">
        <f t="shared" si="9"/>
        <v>14.582064030229031</v>
      </c>
      <c r="H126" s="31">
        <f t="shared" si="10"/>
        <v>10.344763668920658</v>
      </c>
      <c r="I126" s="31">
        <f t="shared" si="11"/>
        <v>17.878778670466282</v>
      </c>
      <c r="J126" s="31">
        <f t="shared" si="12"/>
        <v>0.6170181573722312</v>
      </c>
      <c r="K126" s="31">
        <f t="shared" si="13"/>
        <v>0.48308389452145023</v>
      </c>
      <c r="L126" s="32">
        <f t="shared" si="14"/>
        <v>-13.133559832250883</v>
      </c>
      <c r="M126" s="33">
        <f t="shared" si="15"/>
        <v>-19.017170210925944</v>
      </c>
      <c r="O126" s="35"/>
    </row>
    <row r="127" spans="4:15" x14ac:dyDescent="0.15">
      <c r="D127" s="92">
        <f>D126+'Control Panel'!$B$29</f>
        <v>0.62500000000000044</v>
      </c>
      <c r="E127" s="31">
        <f t="shared" si="16"/>
        <v>14.132676998099313</v>
      </c>
      <c r="F127" s="31">
        <f t="shared" si="17"/>
        <v>12.697393181890742</v>
      </c>
      <c r="G127" s="31">
        <f t="shared" si="9"/>
        <v>14.516396231067777</v>
      </c>
      <c r="H127" s="31">
        <f t="shared" si="10"/>
        <v>10.249677817866027</v>
      </c>
      <c r="I127" s="31">
        <f t="shared" si="11"/>
        <v>17.770246337837122</v>
      </c>
      <c r="J127" s="31">
        <f t="shared" si="12"/>
        <v>0.61479213357985008</v>
      </c>
      <c r="K127" s="31">
        <f t="shared" si="13"/>
        <v>0.47723661767737724</v>
      </c>
      <c r="L127" s="32">
        <f t="shared" si="14"/>
        <v>-12.995047463933307</v>
      </c>
      <c r="M127" s="33">
        <f t="shared" si="15"/>
        <v>-18.875490088106805</v>
      </c>
      <c r="O127" s="35"/>
    </row>
    <row r="128" spans="4:15" x14ac:dyDescent="0.15">
      <c r="D128" s="92">
        <f>D127+'Control Panel'!$B$29</f>
        <v>0.63000000000000045</v>
      </c>
      <c r="E128" s="31">
        <f t="shared" si="16"/>
        <v>14.205096541161353</v>
      </c>
      <c r="F128" s="31">
        <f t="shared" si="17"/>
        <v>12.748405627353971</v>
      </c>
      <c r="G128" s="31">
        <f t="shared" si="9"/>
        <v>14.45142099374811</v>
      </c>
      <c r="H128" s="31">
        <f t="shared" si="10"/>
        <v>10.155300367425493</v>
      </c>
      <c r="I128" s="31">
        <f t="shared" si="11"/>
        <v>17.662777083210216</v>
      </c>
      <c r="J128" s="31">
        <f t="shared" si="12"/>
        <v>0.6125490343788611</v>
      </c>
      <c r="K128" s="31">
        <f t="shared" si="13"/>
        <v>0.47148169741364387</v>
      </c>
      <c r="L128" s="32">
        <f t="shared" si="14"/>
        <v>-12.858643288976989</v>
      </c>
      <c r="M128" s="33">
        <f t="shared" si="15"/>
        <v>-18.736023860465593</v>
      </c>
      <c r="O128" s="35"/>
    </row>
    <row r="129" spans="4:15" x14ac:dyDescent="0.15">
      <c r="D129" s="92">
        <f>D128+'Control Panel'!$B$29</f>
        <v>0.63500000000000045</v>
      </c>
      <c r="E129" s="31">
        <f t="shared" si="16"/>
        <v>14.277192913088982</v>
      </c>
      <c r="F129" s="31">
        <f t="shared" si="17"/>
        <v>12.798947928892844</v>
      </c>
      <c r="G129" s="31">
        <f t="shared" si="9"/>
        <v>14.387127777303226</v>
      </c>
      <c r="H129" s="31">
        <f t="shared" si="10"/>
        <v>10.061620248123166</v>
      </c>
      <c r="I129" s="31">
        <f t="shared" si="11"/>
        <v>17.556356333188617</v>
      </c>
      <c r="J129" s="31">
        <f t="shared" si="12"/>
        <v>0.6102887697616497</v>
      </c>
      <c r="K129" s="31">
        <f t="shared" si="13"/>
        <v>0.46581732441642054</v>
      </c>
      <c r="L129" s="32">
        <f t="shared" si="14"/>
        <v>-12.724305734957637</v>
      </c>
      <c r="M129" s="33">
        <f t="shared" si="15"/>
        <v>-18.598727682681172</v>
      </c>
      <c r="O129" s="35"/>
    </row>
    <row r="130" spans="4:15" x14ac:dyDescent="0.15">
      <c r="D130" s="92">
        <f>D129+'Control Panel'!$B$29</f>
        <v>0.64000000000000046</v>
      </c>
      <c r="E130" s="31">
        <f t="shared" si="16"/>
        <v>14.348969498153812</v>
      </c>
      <c r="F130" s="31">
        <f t="shared" si="17"/>
        <v>12.849023546037426</v>
      </c>
      <c r="G130" s="31">
        <f t="shared" si="9"/>
        <v>14.323506248628437</v>
      </c>
      <c r="H130" s="31">
        <f t="shared" si="10"/>
        <v>9.9686266097097604</v>
      </c>
      <c r="I130" s="31">
        <f t="shared" si="11"/>
        <v>17.450969822285277</v>
      </c>
      <c r="J130" s="31">
        <f t="shared" si="12"/>
        <v>0.60801124944196228</v>
      </c>
      <c r="K130" s="31">
        <f t="shared" si="13"/>
        <v>0.46024173442585009</v>
      </c>
      <c r="L130" s="32">
        <f t="shared" si="14"/>
        <v>-12.591994267485298</v>
      </c>
      <c r="M130" s="33">
        <f t="shared" si="15"/>
        <v>-18.46355879247</v>
      </c>
      <c r="O130" s="35"/>
    </row>
    <row r="131" spans="4:15" x14ac:dyDescent="0.15">
      <c r="D131" s="92">
        <f>D130+'Control Panel'!$B$29</f>
        <v>0.64500000000000046</v>
      </c>
      <c r="E131" s="31">
        <f t="shared" si="16"/>
        <v>14.420429629468609</v>
      </c>
      <c r="F131" s="31">
        <f t="shared" si="17"/>
        <v>12.898635884601068</v>
      </c>
      <c r="G131" s="31">
        <f t="shared" si="9"/>
        <v>14.260546277291011</v>
      </c>
      <c r="H131" s="31">
        <f t="shared" si="10"/>
        <v>9.8763088157474108</v>
      </c>
      <c r="I131" s="31">
        <f t="shared" si="11"/>
        <v>17.346603585450627</v>
      </c>
      <c r="J131" s="31">
        <f t="shared" si="12"/>
        <v>0.6057163828677441</v>
      </c>
      <c r="K131" s="31">
        <f t="shared" si="13"/>
        <v>0.45475320689994986</v>
      </c>
      <c r="L131" s="32">
        <f t="shared" si="14"/>
        <v>-12.461669359456076</v>
      </c>
      <c r="M131" s="33">
        <f t="shared" si="15"/>
        <v>-18.33047547832826</v>
      </c>
      <c r="O131" s="35"/>
    </row>
    <row r="132" spans="4:15" x14ac:dyDescent="0.15">
      <c r="D132" s="92">
        <f>D131+'Control Panel'!$B$29</f>
        <v>0.65000000000000047</v>
      </c>
      <c r="E132" s="31">
        <f t="shared" si="16"/>
        <v>14.491576589988071</v>
      </c>
      <c r="F132" s="31">
        <f t="shared" si="17"/>
        <v>12.947788297736325</v>
      </c>
      <c r="G132" s="31">
        <f t="shared" ref="G132:G195" si="18">G131+L131*$B$5</f>
        <v>14.198237930493731</v>
      </c>
      <c r="H132" s="31">
        <f t="shared" ref="H132:H195" si="19">H131+M131*$B$5</f>
        <v>9.7846564383557695</v>
      </c>
      <c r="I132" s="31">
        <f t="shared" ref="I132:I195" si="20">SQRT(G132^2+H132^2)</f>
        <v>17.243243950822244</v>
      </c>
      <c r="J132" s="31">
        <f t="shared" ref="J132:J195" si="21">ATAN2(G132,H132)</f>
        <v>0.60340407923440886</v>
      </c>
      <c r="K132" s="31">
        <f t="shared" ref="K132:K195" si="22">$B$4*I132^2</f>
        <v>0.44935006372455494</v>
      </c>
      <c r="L132" s="32">
        <f t="shared" ref="L132:L195" si="23">-K132*COS(J132)/$B$13</f>
        <v>-12.333292461363342</v>
      </c>
      <c r="M132" s="33">
        <f t="shared" ref="M132:M195" si="24">(-$B$13*$B$3-K132*SIN(J132))/$B$13</f>
        <v>-18.199437048383583</v>
      </c>
      <c r="O132" s="35"/>
    </row>
    <row r="133" spans="4:15" x14ac:dyDescent="0.15">
      <c r="D133" s="92">
        <f>D132+'Control Panel'!$B$29</f>
        <v>0.65500000000000047</v>
      </c>
      <c r="E133" s="31">
        <f t="shared" ref="E133:E196" si="25">IF(F133&lt;&gt;F132,E132+G132*$B$5+0.5*L132*$B$5^2,E132)</f>
        <v>14.562413613484773</v>
      </c>
      <c r="F133" s="31">
        <f t="shared" ref="F133:F196" si="26">IF(F132+H132*$B$5+0.5*M132*$B$5^2&gt;0,F132+H132*$B$5+0.5*M132*$B$5^2,0)</f>
        <v>12.996484086964999</v>
      </c>
      <c r="G133" s="31">
        <f t="shared" si="18"/>
        <v>14.136571468186913</v>
      </c>
      <c r="H133" s="31">
        <f t="shared" si="19"/>
        <v>9.6936592531138519</v>
      </c>
      <c r="I133" s="31">
        <f t="shared" si="20"/>
        <v>17.140877532688812</v>
      </c>
      <c r="J133" s="31">
        <f t="shared" si="21"/>
        <v>0.60107424749854932</v>
      </c>
      <c r="K133" s="31">
        <f t="shared" si="22"/>
        <v>0.44403066796749208</v>
      </c>
      <c r="L133" s="32">
        <f t="shared" si="23"/>
        <v>-12.206825972626794</v>
      </c>
      <c r="M133" s="33">
        <f t="shared" si="24"/>
        <v>-18.070403800312729</v>
      </c>
      <c r="O133" s="35"/>
    </row>
    <row r="134" spans="4:15" x14ac:dyDescent="0.15">
      <c r="D134" s="92">
        <f>D133+'Control Panel'!$B$29</f>
        <v>0.66000000000000048</v>
      </c>
      <c r="E134" s="31">
        <f t="shared" si="25"/>
        <v>14.632943885501049</v>
      </c>
      <c r="F134" s="31">
        <f t="shared" si="26"/>
        <v>13.044726503183066</v>
      </c>
      <c r="G134" s="31">
        <f t="shared" si="18"/>
        <v>14.075537338323779</v>
      </c>
      <c r="H134" s="31">
        <f t="shared" si="19"/>
        <v>9.6033072341122878</v>
      </c>
      <c r="I134" s="31">
        <f t="shared" si="20"/>
        <v>17.039491224661028</v>
      </c>
      <c r="J134" s="31">
        <f t="shared" si="21"/>
        <v>0.59872679639209814</v>
      </c>
      <c r="K134" s="31">
        <f t="shared" si="22"/>
        <v>0.43879342267526045</v>
      </c>
      <c r="L134" s="32">
        <f t="shared" si="23"/>
        <v>-12.082233213899617</v>
      </c>
      <c r="M134" s="33">
        <f t="shared" si="24"/>
        <v>-17.943336992283637</v>
      </c>
      <c r="O134" s="35"/>
    </row>
    <row r="135" spans="4:15" x14ac:dyDescent="0.15">
      <c r="D135" s="92">
        <f>D134+'Control Panel'!$B$29</f>
        <v>0.66500000000000048</v>
      </c>
      <c r="E135" s="31">
        <f t="shared" si="25"/>
        <v>14.703170544277496</v>
      </c>
      <c r="F135" s="31">
        <f t="shared" si="26"/>
        <v>13.092518747641224</v>
      </c>
      <c r="G135" s="31">
        <f t="shared" si="18"/>
        <v>14.015126172254281</v>
      </c>
      <c r="H135" s="31">
        <f t="shared" si="19"/>
        <v>9.5135905491508694</v>
      </c>
      <c r="I135" s="31">
        <f t="shared" si="20"/>
        <v>16.939072193042325</v>
      </c>
      <c r="J135" s="31">
        <f t="shared" si="21"/>
        <v>0.59636163443694945</v>
      </c>
      <c r="K135" s="31">
        <f t="shared" si="22"/>
        <v>0.43363676971056864</v>
      </c>
      <c r="L135" s="32">
        <f t="shared" si="23"/>
        <v>-11.959478400315806</v>
      </c>
      <c r="M135" s="33">
        <f t="shared" si="24"/>
        <v>-17.818198814882145</v>
      </c>
      <c r="O135" s="35"/>
    </row>
    <row r="136" spans="4:15" x14ac:dyDescent="0.15">
      <c r="D136" s="92">
        <f>D135+'Control Panel'!$B$29</f>
        <v>0.67000000000000048</v>
      </c>
      <c r="E136" s="31">
        <f t="shared" si="25"/>
        <v>14.773096681658764</v>
      </c>
      <c r="F136" s="31">
        <f t="shared" si="26"/>
        <v>13.139863972901793</v>
      </c>
      <c r="G136" s="31">
        <f t="shared" si="18"/>
        <v>13.955328780252701</v>
      </c>
      <c r="H136" s="31">
        <f t="shared" si="19"/>
        <v>9.4244995550764585</v>
      </c>
      <c r="I136" s="31">
        <f t="shared" si="20"/>
        <v>16.83960787039252</v>
      </c>
      <c r="J136" s="31">
        <f t="shared" si="21"/>
        <v>0.59397866996004933</v>
      </c>
      <c r="K136" s="31">
        <f t="shared" si="22"/>
        <v>0.42855918862914366</v>
      </c>
      <c r="L136" s="32">
        <f t="shared" si="23"/>
        <v>-11.838526615641099</v>
      </c>
      <c r="M136" s="33">
        <f t="shared" si="24"/>
        <v>-17.694952363985081</v>
      </c>
      <c r="O136" s="35"/>
    </row>
    <row r="137" spans="4:15" x14ac:dyDescent="0.15">
      <c r="D137" s="92">
        <f>D136+'Control Panel'!$B$29</f>
        <v>0.67500000000000049</v>
      </c>
      <c r="E137" s="31">
        <f t="shared" si="25"/>
        <v>14.842725343977332</v>
      </c>
      <c r="F137" s="31">
        <f t="shared" si="26"/>
        <v>13.186765283772624</v>
      </c>
      <c r="G137" s="31">
        <f t="shared" si="18"/>
        <v>13.896136147174495</v>
      </c>
      <c r="H137" s="31">
        <f t="shared" si="19"/>
        <v>9.3360247932565326</v>
      </c>
      <c r="I137" s="31">
        <f t="shared" si="20"/>
        <v>16.74108594927791</v>
      </c>
      <c r="J137" s="31">
        <f t="shared" si="21"/>
        <v>0.59157781110896457</v>
      </c>
      <c r="K137" s="31">
        <f t="shared" si="22"/>
        <v>0.42355919559431021</v>
      </c>
      <c r="L137" s="32">
        <f t="shared" si="23"/>
        <v>-11.719343787292999</v>
      </c>
      <c r="M137" s="33">
        <f t="shared" si="24"/>
        <v>-17.573561614543561</v>
      </c>
      <c r="O137" s="35"/>
    </row>
    <row r="138" spans="4:15" x14ac:dyDescent="0.15">
      <c r="D138" s="92">
        <f>D137+'Control Panel'!$B$29</f>
        <v>0.68000000000000049</v>
      </c>
      <c r="E138" s="31">
        <f t="shared" si="25"/>
        <v>14.912059532915862</v>
      </c>
      <c r="F138" s="31">
        <f t="shared" si="26"/>
        <v>13.233225738218726</v>
      </c>
      <c r="G138" s="31">
        <f t="shared" si="18"/>
        <v>13.83753942823803</v>
      </c>
      <c r="H138" s="31">
        <f t="shared" si="19"/>
        <v>9.2481569851838152</v>
      </c>
      <c r="I138" s="31">
        <f t="shared" si="20"/>
        <v>16.643494376201357</v>
      </c>
      <c r="J138" s="31">
        <f t="shared" si="21"/>
        <v>0.58915896586794103</v>
      </c>
      <c r="K138" s="31">
        <f t="shared" si="22"/>
        <v>0.41863534232788474</v>
      </c>
      <c r="L138" s="32">
        <f t="shared" si="23"/>
        <v>-11.601896662196355</v>
      </c>
      <c r="M138" s="33">
        <f t="shared" si="24"/>
        <v>-17.453991395241452</v>
      </c>
      <c r="O138" s="35"/>
    </row>
    <row r="139" spans="4:15" x14ac:dyDescent="0.15">
      <c r="D139" s="92">
        <f>D138+'Control Panel'!$B$29</f>
        <v>0.6850000000000005</v>
      </c>
      <c r="E139" s="31">
        <f t="shared" si="25"/>
        <v>14.981102206348774</v>
      </c>
      <c r="F139" s="31">
        <f t="shared" si="26"/>
        <v>13.279248348252205</v>
      </c>
      <c r="G139" s="31">
        <f t="shared" si="18"/>
        <v>13.779529944927047</v>
      </c>
      <c r="H139" s="31">
        <f t="shared" si="19"/>
        <v>9.1608870282076076</v>
      </c>
      <c r="I139" s="31">
        <f t="shared" si="20"/>
        <v>16.546821345706359</v>
      </c>
      <c r="J139" s="31">
        <f t="shared" si="21"/>
        <v>0.58672204207445877</v>
      </c>
      <c r="K139" s="31">
        <f t="shared" si="22"/>
        <v>0.41378621509600622</v>
      </c>
      <c r="L139" s="32">
        <f t="shared" si="23"/>
        <v>-11.486152783442733</v>
      </c>
      <c r="M139" s="33">
        <f t="shared" si="24"/>
        <v>-17.336207363995705</v>
      </c>
      <c r="O139" s="35"/>
    </row>
    <row r="140" spans="4:15" x14ac:dyDescent="0.15">
      <c r="D140" s="92">
        <f>D139+'Control Panel'!$B$29</f>
        <v>0.6900000000000005</v>
      </c>
      <c r="E140" s="31">
        <f t="shared" si="25"/>
        <v>15.049856279163617</v>
      </c>
      <c r="F140" s="31">
        <f t="shared" si="26"/>
        <v>13.324836080801193</v>
      </c>
      <c r="G140" s="31">
        <f t="shared" si="18"/>
        <v>13.722099181009833</v>
      </c>
      <c r="H140" s="31">
        <f t="shared" si="19"/>
        <v>9.074205991387629</v>
      </c>
      <c r="I140" s="31">
        <f t="shared" si="20"/>
        <v>16.451055294649212</v>
      </c>
      <c r="J140" s="31">
        <f t="shared" si="21"/>
        <v>0.58426694743629604</v>
      </c>
      <c r="K140" s="31">
        <f t="shared" si="22"/>
        <v>0.40901043372857671</v>
      </c>
      <c r="L140" s="32">
        <f t="shared" si="23"/>
        <v>-11.372080467723078</v>
      </c>
      <c r="M140" s="33">
        <f t="shared" si="24"/>
        <v>-17.220175984266632</v>
      </c>
      <c r="O140" s="35"/>
    </row>
    <row r="141" spans="4:15" x14ac:dyDescent="0.15">
      <c r="D141" s="92">
        <f>D140+'Control Panel'!$B$29</f>
        <v>0.69500000000000051</v>
      </c>
      <c r="E141" s="31">
        <f t="shared" si="25"/>
        <v>15.11832462406282</v>
      </c>
      <c r="F141" s="31">
        <f t="shared" si="26"/>
        <v>13.369991858558327</v>
      </c>
      <c r="G141" s="31">
        <f t="shared" si="18"/>
        <v>13.665238778671217</v>
      </c>
      <c r="H141" s="31">
        <f t="shared" si="19"/>
        <v>8.9881051114662966</v>
      </c>
      <c r="I141" s="31">
        <f t="shared" si="20"/>
        <v>16.356184896633632</v>
      </c>
      <c r="J141" s="31">
        <f t="shared" si="21"/>
        <v>0.5817935895491102</v>
      </c>
      <c r="K141" s="31">
        <f t="shared" si="22"/>
        <v>0.40430665067104538</v>
      </c>
      <c r="L141" s="32">
        <f t="shared" si="23"/>
        <v>-11.25964878350446</v>
      </c>
      <c r="M141" s="33">
        <f t="shared" si="24"/>
        <v>-17.105864502147575</v>
      </c>
      <c r="O141" s="35"/>
    </row>
    <row r="142" spans="4:15" x14ac:dyDescent="0.15">
      <c r="D142" s="92">
        <f>D141+'Control Panel'!$B$29</f>
        <v>0.70000000000000051</v>
      </c>
      <c r="E142" s="31">
        <f t="shared" si="25"/>
        <v>15.186510072346382</v>
      </c>
      <c r="F142" s="31">
        <f t="shared" si="26"/>
        <v>13.414718560809382</v>
      </c>
      <c r="G142" s="31">
        <f t="shared" si="18"/>
        <v>13.608940534753694</v>
      </c>
      <c r="H142" s="31">
        <f t="shared" si="19"/>
        <v>8.9025757889555592</v>
      </c>
      <c r="I142" s="31">
        <f t="shared" si="20"/>
        <v>16.262199056602395</v>
      </c>
      <c r="J142" s="31">
        <f t="shared" si="21"/>
        <v>0.57930187591454529</v>
      </c>
      <c r="K142" s="31">
        <f t="shared" si="22"/>
        <v>0.3996735500673172</v>
      </c>
      <c r="L142" s="32">
        <f t="shared" si="23"/>
        <v>-11.148827529922844</v>
      </c>
      <c r="M142" s="33">
        <f t="shared" si="24"/>
        <v>-16.993240924204589</v>
      </c>
      <c r="O142" s="35"/>
    </row>
    <row r="143" spans="4:15" x14ac:dyDescent="0.15">
      <c r="D143" s="92">
        <f>D142+'Control Panel'!$B$29</f>
        <v>0.70500000000000052</v>
      </c>
      <c r="E143" s="31">
        <f t="shared" si="25"/>
        <v>15.254415414676027</v>
      </c>
      <c r="F143" s="31">
        <f t="shared" si="26"/>
        <v>13.459019024242608</v>
      </c>
      <c r="G143" s="31">
        <f t="shared" si="18"/>
        <v>13.553196397104079</v>
      </c>
      <c r="H143" s="31">
        <f t="shared" si="19"/>
        <v>8.8176095843345355</v>
      </c>
      <c r="I143" s="31">
        <f t="shared" si="20"/>
        <v>16.169086905580762</v>
      </c>
      <c r="J143" s="31">
        <f t="shared" si="21"/>
        <v>0.57679171395887763</v>
      </c>
      <c r="K143" s="31">
        <f t="shared" si="22"/>
        <v>0.39510984687262624</v>
      </c>
      <c r="L143" s="32">
        <f t="shared" si="23"/>
        <v>-11.039587216365204</v>
      </c>
      <c r="M143" s="33">
        <f t="shared" si="24"/>
        <v>-16.882273996038169</v>
      </c>
      <c r="O143" s="35"/>
    </row>
    <row r="144" spans="4:15" x14ac:dyDescent="0.15">
      <c r="D144" s="92">
        <f>D143+'Control Panel'!$B$29</f>
        <v>0.71000000000000052</v>
      </c>
      <c r="E144" s="31">
        <f t="shared" si="25"/>
        <v>15.322043401821341</v>
      </c>
      <c r="F144" s="31">
        <f t="shared" si="26"/>
        <v>13.50289604373933</v>
      </c>
      <c r="G144" s="31">
        <f t="shared" si="18"/>
        <v>13.497998461022252</v>
      </c>
      <c r="H144" s="31">
        <f t="shared" si="19"/>
        <v>8.7331982143543438</v>
      </c>
      <c r="I144" s="31">
        <f t="shared" si="20"/>
        <v>16.076837795566668</v>
      </c>
      <c r="J144" s="31">
        <f t="shared" si="21"/>
        <v>0.57426301105220745</v>
      </c>
      <c r="K144" s="31">
        <f t="shared" si="22"/>
        <v>0.39061428599525649</v>
      </c>
      <c r="L144" s="32">
        <f t="shared" si="23"/>
        <v>-10.931899042715186</v>
      </c>
      <c r="M144" s="33">
        <f t="shared" si="24"/>
        <v>-16.772933181540154</v>
      </c>
      <c r="O144" s="35"/>
    </row>
    <row r="145" spans="4:15" x14ac:dyDescent="0.15">
      <c r="D145" s="92">
        <f>D144+'Control Panel'!$B$29</f>
        <v>0.71500000000000052</v>
      </c>
      <c r="E145" s="31">
        <f t="shared" si="25"/>
        <v>15.389396745388419</v>
      </c>
      <c r="F145" s="31">
        <f t="shared" si="26"/>
        <v>13.546352373146332</v>
      </c>
      <c r="G145" s="31">
        <f t="shared" si="18"/>
        <v>13.443338965808676</v>
      </c>
      <c r="H145" s="31">
        <f t="shared" si="19"/>
        <v>8.6493335484466431</v>
      </c>
      <c r="I145" s="31">
        <f t="shared" si="20"/>
        <v>15.985441294562827</v>
      </c>
      <c r="J145" s="31">
        <f t="shared" si="21"/>
        <v>0.57171567452820782</v>
      </c>
      <c r="K145" s="31">
        <f t="shared" si="22"/>
        <v>0.38618564146604301</v>
      </c>
      <c r="L145" s="32">
        <f t="shared" si="23"/>
        <v>-10.8257348802378</v>
      </c>
      <c r="M145" s="33">
        <f t="shared" si="24"/>
        <v>-16.665188642819974</v>
      </c>
      <c r="O145" s="35"/>
    </row>
    <row r="146" spans="4:15" x14ac:dyDescent="0.15">
      <c r="D146" s="92">
        <f>D145+'Control Panel'!$B$29</f>
        <v>0.72000000000000053</v>
      </c>
      <c r="E146" s="31">
        <f t="shared" si="25"/>
        <v>15.456478118531461</v>
      </c>
      <c r="F146" s="31">
        <f t="shared" si="26"/>
        <v>13.58939072603053</v>
      </c>
      <c r="G146" s="31">
        <f t="shared" si="18"/>
        <v>13.389210291407487</v>
      </c>
      <c r="H146" s="31">
        <f t="shared" si="19"/>
        <v>8.566007605232544</v>
      </c>
      <c r="I146" s="31">
        <f t="shared" si="20"/>
        <v>15.89488718174602</v>
      </c>
      <c r="J146" s="31">
        <f t="shared" si="21"/>
        <v>0.56914961170443912</v>
      </c>
      <c r="K146" s="31">
        <f t="shared" si="22"/>
        <v>0.38182271563462594</v>
      </c>
      <c r="L146" s="32">
        <f t="shared" si="23"/>
        <v>-10.721067253079452</v>
      </c>
      <c r="M146" s="33">
        <f t="shared" si="24"/>
        <v>-16.559011220775606</v>
      </c>
      <c r="O146" s="35"/>
    </row>
    <row r="147" spans="4:15" x14ac:dyDescent="0.15">
      <c r="D147" s="92">
        <f>D146+'Control Panel'!$B$29</f>
        <v>0.72500000000000053</v>
      </c>
      <c r="E147" s="31">
        <f t="shared" si="25"/>
        <v>15.523290156647835</v>
      </c>
      <c r="F147" s="31">
        <f t="shared" si="26"/>
        <v>13.632013776416432</v>
      </c>
      <c r="G147" s="31">
        <f t="shared" si="18"/>
        <v>13.33560495514209</v>
      </c>
      <c r="H147" s="31">
        <f t="shared" si="19"/>
        <v>8.4832125491286661</v>
      </c>
      <c r="I147" s="31">
        <f t="shared" si="20"/>
        <v>15.805165442769157</v>
      </c>
      <c r="J147" s="31">
        <f t="shared" si="21"/>
        <v>0.56656472990324036</v>
      </c>
      <c r="K147" s="31">
        <f t="shared" si="22"/>
        <v>0.37752433839148081</v>
      </c>
      <c r="L147" s="32">
        <f t="shared" si="23"/>
        <v>-10.617869320360821</v>
      </c>
      <c r="M147" s="33">
        <f t="shared" si="24"/>
        <v>-16.454372416285594</v>
      </c>
      <c r="O147" s="35"/>
    </row>
    <row r="148" spans="4:15" x14ac:dyDescent="0.15">
      <c r="D148" s="92">
        <f>D147+'Control Panel'!$B$29</f>
        <v>0.73000000000000054</v>
      </c>
      <c r="E148" s="31">
        <f t="shared" si="25"/>
        <v>15.58983545805704</v>
      </c>
      <c r="F148" s="31">
        <f t="shared" si="26"/>
        <v>13.674224159506871</v>
      </c>
      <c r="G148" s="31">
        <f t="shared" si="18"/>
        <v>13.282515608540285</v>
      </c>
      <c r="H148" s="31">
        <f t="shared" si="19"/>
        <v>8.400940687047239</v>
      </c>
      <c r="I148" s="31">
        <f t="shared" si="20"/>
        <v>15.716266265191679</v>
      </c>
      <c r="J148" s="31">
        <f t="shared" si="21"/>
        <v>0.56396093647320644</v>
      </c>
      <c r="K148" s="31">
        <f t="shared" si="22"/>
        <v>0.37328936641477761</v>
      </c>
      <c r="L148" s="32">
        <f t="shared" si="23"/>
        <v>-10.516114858840755</v>
      </c>
      <c r="M148" s="33">
        <f t="shared" si="24"/>
        <v>-16.351244371999368</v>
      </c>
      <c r="O148" s="35"/>
    </row>
    <row r="149" spans="4:15" x14ac:dyDescent="0.15">
      <c r="D149" s="92">
        <f>D148+'Control Panel'!$B$29</f>
        <v>0.73500000000000054</v>
      </c>
      <c r="E149" s="31">
        <f t="shared" si="25"/>
        <v>15.656116584664007</v>
      </c>
      <c r="F149" s="31">
        <f t="shared" si="26"/>
        <v>13.716024472387456</v>
      </c>
      <c r="G149" s="31">
        <f t="shared" si="18"/>
        <v>13.229935034246081</v>
      </c>
      <c r="H149" s="31">
        <f t="shared" si="19"/>
        <v>8.3191844651872415</v>
      </c>
      <c r="I149" s="31">
        <f t="shared" si="20"/>
        <v>15.62818003403418</v>
      </c>
      <c r="J149" s="31">
        <f t="shared" si="21"/>
        <v>0.56133813881126182</v>
      </c>
      <c r="K149" s="31">
        <f t="shared" si="22"/>
        <v>0.36911668244117068</v>
      </c>
      <c r="L149" s="32">
        <f t="shared" si="23"/>
        <v>-10.415778246130506</v>
      </c>
      <c r="M149" s="33">
        <f t="shared" si="24"/>
        <v>-16.249599854704201</v>
      </c>
      <c r="O149" s="35"/>
    </row>
    <row r="150" spans="4:15" x14ac:dyDescent="0.15">
      <c r="D150" s="92">
        <f>D149+'Control Panel'!$B$29</f>
        <v>0.74000000000000055</v>
      </c>
      <c r="E150" s="31">
        <f t="shared" si="25"/>
        <v>15.722136062607161</v>
      </c>
      <c r="F150" s="31">
        <f t="shared" si="26"/>
        <v>13.757417274715207</v>
      </c>
      <c r="G150" s="31">
        <f t="shared" si="18"/>
        <v>13.177856143015429</v>
      </c>
      <c r="H150" s="31">
        <f t="shared" si="19"/>
        <v>8.2379364659137213</v>
      </c>
      <c r="I150" s="31">
        <f t="shared" si="20"/>
        <v>15.540897327453152</v>
      </c>
      <c r="J150" s="31">
        <f t="shared" si="21"/>
        <v>0.5586962443853386</v>
      </c>
      <c r="K150" s="31">
        <f t="shared" si="22"/>
        <v>0.36500519455964853</v>
      </c>
      <c r="L150" s="32">
        <f t="shared" si="23"/>
        <v>-10.316834444438241</v>
      </c>
      <c r="M150" s="33">
        <f t="shared" si="24"/>
        <v>-16.149412238247788</v>
      </c>
      <c r="O150" s="35"/>
    </row>
    <row r="151" spans="4:15" x14ac:dyDescent="0.15">
      <c r="D151" s="92">
        <f>D150+'Control Panel'!$B$29</f>
        <v>0.74500000000000055</v>
      </c>
      <c r="E151" s="31">
        <f t="shared" si="25"/>
        <v>15.787896382891683</v>
      </c>
      <c r="F151" s="31">
        <f t="shared" si="26"/>
        <v>13.798405089391798</v>
      </c>
      <c r="G151" s="31">
        <f t="shared" si="18"/>
        <v>13.126271970793239</v>
      </c>
      <c r="H151" s="31">
        <f t="shared" si="19"/>
        <v>8.157189404722482</v>
      </c>
      <c r="I151" s="31">
        <f t="shared" si="20"/>
        <v>15.454408912532013</v>
      </c>
      <c r="J151" s="31">
        <f t="shared" si="21"/>
        <v>0.55603516075767101</v>
      </c>
      <c r="K151" s="31">
        <f t="shared" si="22"/>
        <v>0.36095383552761651</v>
      </c>
      <c r="L151" s="32">
        <f t="shared" si="23"/>
        <v>-10.219258984824773</v>
      </c>
      <c r="M151" s="33">
        <f t="shared" si="24"/>
        <v>-16.050655486996593</v>
      </c>
      <c r="O151" s="35"/>
    </row>
    <row r="152" spans="4:15" x14ac:dyDescent="0.15">
      <c r="D152" s="92">
        <f>D151+'Control Panel'!$B$29</f>
        <v>0.75000000000000056</v>
      </c>
      <c r="E152" s="31">
        <f t="shared" si="25"/>
        <v>15.853400002008339</v>
      </c>
      <c r="F152" s="31">
        <f t="shared" si="26"/>
        <v>13.838990403221823</v>
      </c>
      <c r="G152" s="31">
        <f t="shared" si="18"/>
        <v>13.075175675869115</v>
      </c>
      <c r="H152" s="31">
        <f t="shared" si="19"/>
        <v>8.0769361272874995</v>
      </c>
      <c r="I152" s="31">
        <f t="shared" si="20"/>
        <v>15.368705741184629</v>
      </c>
      <c r="J152" s="31">
        <f t="shared" si="21"/>
        <v>0.55335479560871459</v>
      </c>
      <c r="K152" s="31">
        <f t="shared" si="22"/>
        <v>0.35696156210841135</v>
      </c>
      <c r="L152" s="32">
        <f t="shared" si="23"/>
        <v>-10.123027951952059</v>
      </c>
      <c r="M152" s="33">
        <f t="shared" si="24"/>
        <v>-15.953304139810568</v>
      </c>
      <c r="O152" s="35"/>
    </row>
    <row r="153" spans="4:15" x14ac:dyDescent="0.15">
      <c r="D153" s="92">
        <f>D152+'Control Panel'!$B$29</f>
        <v>0.75500000000000056</v>
      </c>
      <c r="E153" s="31">
        <f t="shared" si="25"/>
        <v>15.918649342538286</v>
      </c>
      <c r="F153" s="31">
        <f t="shared" si="26"/>
        <v>13.879175667556513</v>
      </c>
      <c r="G153" s="31">
        <f t="shared" si="18"/>
        <v>13.024560536109355</v>
      </c>
      <c r="H153" s="31">
        <f t="shared" si="19"/>
        <v>7.9971696065884466</v>
      </c>
      <c r="I153" s="31">
        <f t="shared" si="20"/>
        <v>15.283778946167706</v>
      </c>
      <c r="J153" s="31">
        <f t="shared" si="21"/>
        <v>0.55065505676169946</v>
      </c>
      <c r="K153" s="31">
        <f t="shared" si="22"/>
        <v>0.35302735442948435</v>
      </c>
      <c r="L153" s="32">
        <f t="shared" si="23"/>
        <v>-10.028117969306871</v>
      </c>
      <c r="M153" s="33">
        <f t="shared" si="24"/>
        <v>-15.857333294515929</v>
      </c>
      <c r="O153" s="35"/>
    </row>
    <row r="154" spans="4:15" x14ac:dyDescent="0.15">
      <c r="D154" s="92">
        <f>D153+'Control Panel'!$B$29</f>
        <v>0.76000000000000056</v>
      </c>
      <c r="E154" s="31">
        <f t="shared" si="25"/>
        <v>15.983646793744215</v>
      </c>
      <c r="F154" s="31">
        <f t="shared" si="26"/>
        <v>13.918963298923273</v>
      </c>
      <c r="G154" s="31">
        <f t="shared" si="18"/>
        <v>12.97441994626282</v>
      </c>
      <c r="H154" s="31">
        <f t="shared" si="19"/>
        <v>7.9178829401158666</v>
      </c>
      <c r="I154" s="31">
        <f t="shared" si="20"/>
        <v>15.199619837198574</v>
      </c>
      <c r="J154" s="31">
        <f t="shared" si="21"/>
        <v>0.54793585220782814</v>
      </c>
      <c r="K154" s="31">
        <f t="shared" si="22"/>
        <v>0.34915021536051682</v>
      </c>
      <c r="L154" s="32">
        <f t="shared" si="23"/>
        <v>-9.9345061848826965</v>
      </c>
      <c r="M154" s="33">
        <f t="shared" si="24"/>
        <v>-15.762718592858231</v>
      </c>
      <c r="O154" s="35"/>
    </row>
    <row r="155" spans="4:15" x14ac:dyDescent="0.15">
      <c r="D155" s="92">
        <f>D154+'Control Panel'!$B$29</f>
        <v>0.76500000000000057</v>
      </c>
      <c r="E155" s="31">
        <f t="shared" si="25"/>
        <v>16.048394712148216</v>
      </c>
      <c r="F155" s="31">
        <f t="shared" si="26"/>
        <v>13.958355679641441</v>
      </c>
      <c r="G155" s="31">
        <f t="shared" si="18"/>
        <v>12.924747415338407</v>
      </c>
      <c r="H155" s="31">
        <f t="shared" si="19"/>
        <v>7.8390693471515753</v>
      </c>
      <c r="I155" s="31">
        <f t="shared" si="20"/>
        <v>15.116219897174963</v>
      </c>
      <c r="J155" s="31">
        <f t="shared" si="21"/>
        <v>0.54519709013212669</v>
      </c>
      <c r="K155" s="31">
        <f t="shared" si="22"/>
        <v>0.34532916991076262</v>
      </c>
      <c r="L155" s="32">
        <f t="shared" si="23"/>
        <v>-9.8421702573035947</v>
      </c>
      <c r="M155" s="33">
        <f t="shared" si="24"/>
        <v>-15.669436205918725</v>
      </c>
      <c r="O155" s="35"/>
    </row>
    <row r="156" spans="4:15" x14ac:dyDescent="0.15">
      <c r="D156" s="92">
        <f>D155+'Control Panel'!$B$29</f>
        <v>0.77000000000000057</v>
      </c>
      <c r="E156" s="31">
        <f t="shared" si="25"/>
        <v>16.112895422096692</v>
      </c>
      <c r="F156" s="31">
        <f t="shared" si="26"/>
        <v>13.997355158424625</v>
      </c>
      <c r="G156" s="31">
        <f t="shared" si="18"/>
        <v>12.87553656405189</v>
      </c>
      <c r="H156" s="31">
        <f t="shared" si="19"/>
        <v>7.7607221661219814</v>
      </c>
      <c r="I156" s="31">
        <f t="shared" si="20"/>
        <v>15.033570778493518</v>
      </c>
      <c r="J156" s="31">
        <f t="shared" si="21"/>
        <v>0.54243867893995867</v>
      </c>
      <c r="K156" s="31">
        <f t="shared" si="22"/>
        <v>0.34156326464494008</v>
      </c>
      <c r="L156" s="32">
        <f t="shared" si="23"/>
        <v>-9.7510883423744019</v>
      </c>
      <c r="M156" s="33">
        <f t="shared" si="24"/>
        <v>-15.57746281997772</v>
      </c>
      <c r="O156" s="35"/>
    </row>
    <row r="157" spans="4:15" x14ac:dyDescent="0.15">
      <c r="D157" s="92">
        <f>D156+'Control Panel'!$B$29</f>
        <v>0.77500000000000058</v>
      </c>
      <c r="E157" s="31">
        <f t="shared" si="25"/>
        <v>16.177151216312673</v>
      </c>
      <c r="F157" s="31">
        <f t="shared" si="26"/>
        <v>14.035964050969985</v>
      </c>
      <c r="G157" s="31">
        <f t="shared" si="18"/>
        <v>12.826781122340018</v>
      </c>
      <c r="H157" s="31">
        <f t="shared" si="19"/>
        <v>7.6828348520220926</v>
      </c>
      <c r="I157" s="31">
        <f t="shared" si="20"/>
        <v>14.951664299463909</v>
      </c>
      <c r="J157" s="31">
        <f t="shared" si="21"/>
        <v>0.53966052728421099</v>
      </c>
      <c r="K157" s="31">
        <f t="shared" si="22"/>
        <v>0.3378515671170218</v>
      </c>
      <c r="L157" s="32">
        <f t="shared" si="23"/>
        <v>-9.6612390800422716</v>
      </c>
      <c r="M157" s="33">
        <f t="shared" si="24"/>
        <v>-15.486775622809214</v>
      </c>
      <c r="O157" s="35"/>
    </row>
    <row r="158" spans="4:15" x14ac:dyDescent="0.15">
      <c r="D158" s="92">
        <f>D157+'Control Panel'!$B$29</f>
        <v>0.78000000000000058</v>
      </c>
      <c r="E158" s="31">
        <f t="shared" si="25"/>
        <v>16.241164356435874</v>
      </c>
      <c r="F158" s="31">
        <f t="shared" si="26"/>
        <v>14.07418464053481</v>
      </c>
      <c r="G158" s="31">
        <f t="shared" si="18"/>
        <v>12.778474926939806</v>
      </c>
      <c r="H158" s="31">
        <f t="shared" si="19"/>
        <v>7.6054009739080461</v>
      </c>
      <c r="I158" s="31">
        <f t="shared" si="20"/>
        <v>14.870492440815493</v>
      </c>
      <c r="J158" s="31">
        <f t="shared" si="21"/>
        <v>0.53686254409316014</v>
      </c>
      <c r="K158" s="31">
        <f t="shared" si="22"/>
        <v>0.33419316532129789</v>
      </c>
      <c r="L158" s="32">
        <f t="shared" si="23"/>
        <v>-9.5726015817551566</v>
      </c>
      <c r="M158" s="33">
        <f t="shared" si="24"/>
        <v>-15.397352290391776</v>
      </c>
      <c r="O158" s="35"/>
    </row>
    <row r="159" spans="4:15" x14ac:dyDescent="0.15">
      <c r="D159" s="92">
        <f>D158+'Control Panel'!$B$29</f>
        <v>0.78500000000000059</v>
      </c>
      <c r="E159" s="31">
        <f t="shared" si="25"/>
        <v>16.3049370735508</v>
      </c>
      <c r="F159" s="31">
        <f t="shared" si="26"/>
        <v>14.11201917850072</v>
      </c>
      <c r="G159" s="31">
        <f t="shared" si="18"/>
        <v>12.730611919031031</v>
      </c>
      <c r="H159" s="31">
        <f t="shared" si="19"/>
        <v>7.5284142124560871</v>
      </c>
      <c r="I159" s="31">
        <f t="shared" si="20"/>
        <v>14.790047342293592</v>
      </c>
      <c r="J159" s="31">
        <f t="shared" si="21"/>
        <v>0.53404463859902918</v>
      </c>
      <c r="K159" s="31">
        <f t="shared" si="22"/>
        <v>0.33058716716011105</v>
      </c>
      <c r="L159" s="32">
        <f t="shared" si="23"/>
        <v>-9.485155418203373</v>
      </c>
      <c r="M159" s="33">
        <f t="shared" si="24"/>
        <v>-15.309170974021196</v>
      </c>
      <c r="O159" s="35"/>
    </row>
    <row r="160" spans="4:15" x14ac:dyDescent="0.15">
      <c r="D160" s="92">
        <f>D159+'Control Panel'!$B$29</f>
        <v>0.79000000000000059</v>
      </c>
      <c r="E160" s="31">
        <f t="shared" si="25"/>
        <v>16.368471568703228</v>
      </c>
      <c r="F160" s="31">
        <f t="shared" si="26"/>
        <v>14.149469884925825</v>
      </c>
      <c r="G160" s="31">
        <f t="shared" si="18"/>
        <v>12.683186141940014</v>
      </c>
      <c r="H160" s="31">
        <f t="shared" si="19"/>
        <v>7.4518683575859814</v>
      </c>
      <c r="I160" s="31">
        <f t="shared" si="20"/>
        <v>14.710321299342528</v>
      </c>
      <c r="J160" s="31">
        <f t="shared" si="21"/>
        <v>0.53120672036724303</v>
      </c>
      <c r="K160" s="31">
        <f t="shared" si="22"/>
        <v>0.32703269992768536</v>
      </c>
      <c r="L160" s="32">
        <f t="shared" si="23"/>
        <v>-9.3988806074309004</v>
      </c>
      <c r="M160" s="33">
        <f t="shared" si="24"/>
        <v>-15.222210287810983</v>
      </c>
      <c r="O160" s="35"/>
    </row>
    <row r="161" spans="4:15" x14ac:dyDescent="0.15">
      <c r="D161" s="92">
        <f>D160+'Control Panel'!$B$29</f>
        <v>0.7950000000000006</v>
      </c>
      <c r="E161" s="31">
        <f t="shared" si="25"/>
        <v>16.431770013405334</v>
      </c>
      <c r="F161" s="31">
        <f t="shared" si="26"/>
        <v>14.186538949085158</v>
      </c>
      <c r="G161" s="31">
        <f t="shared" si="18"/>
        <v>12.636191738902861</v>
      </c>
      <c r="H161" s="31">
        <f t="shared" si="19"/>
        <v>7.3757573061469266</v>
      </c>
      <c r="I161" s="31">
        <f t="shared" si="20"/>
        <v>14.631306759872704</v>
      </c>
      <c r="J161" s="31">
        <f t="shared" si="21"/>
        <v>0.52834869932638984</v>
      </c>
      <c r="K161" s="31">
        <f t="shared" si="22"/>
        <v>0.32352890980949506</v>
      </c>
      <c r="L161" s="32">
        <f t="shared" si="23"/>
        <v>-9.3137576033036851</v>
      </c>
      <c r="M161" s="33">
        <f t="shared" si="24"/>
        <v>-15.136449296567353</v>
      </c>
      <c r="O161" s="35"/>
    </row>
    <row r="162" spans="4:15" x14ac:dyDescent="0.15">
      <c r="D162" s="92">
        <f>D161+'Control Panel'!$B$29</f>
        <v>0.8000000000000006</v>
      </c>
      <c r="E162" s="31">
        <f t="shared" si="25"/>
        <v>16.494834550129806</v>
      </c>
      <c r="F162" s="31">
        <f t="shared" si="26"/>
        <v>14.223228529999686</v>
      </c>
      <c r="G162" s="31">
        <f t="shared" si="18"/>
        <v>12.589622950886342</v>
      </c>
      <c r="H162" s="31">
        <f t="shared" si="19"/>
        <v>7.3000750596640902</v>
      </c>
      <c r="I162" s="31">
        <f t="shared" si="20"/>
        <v>14.552996321109058</v>
      </c>
      <c r="J162" s="31">
        <f t="shared" si="21"/>
        <v>0.52547048579889921</v>
      </c>
      <c r="K162" s="31">
        <f t="shared" si="22"/>
        <v>0.32007496139663905</v>
      </c>
      <c r="L162" s="32">
        <f t="shared" si="23"/>
        <v>-9.2297672843226035</v>
      </c>
      <c r="M162" s="33">
        <f t="shared" si="24"/>
        <v>-15.051867504025877</v>
      </c>
      <c r="O162" s="35"/>
    </row>
    <row r="163" spans="4:15" x14ac:dyDescent="0.15">
      <c r="D163" s="92">
        <f>D162+'Control Panel'!$B$29</f>
        <v>0.8050000000000006</v>
      </c>
      <c r="E163" s="31">
        <f t="shared" si="25"/>
        <v>16.557667292793184</v>
      </c>
      <c r="F163" s="31">
        <f t="shared" si="26"/>
        <v>14.259540756954205</v>
      </c>
      <c r="G163" s="31">
        <f t="shared" si="18"/>
        <v>12.543474114464729</v>
      </c>
      <c r="H163" s="31">
        <f t="shared" si="19"/>
        <v>7.2248157221439611</v>
      </c>
      <c r="I163" s="31">
        <f t="shared" si="20"/>
        <v>14.475382726518331</v>
      </c>
      <c r="J163" s="31">
        <f t="shared" si="21"/>
        <v>0.52257199053244252</v>
      </c>
      <c r="K163" s="31">
        <f t="shared" si="22"/>
        <v>0.31667003721470716</v>
      </c>
      <c r="L163" s="32">
        <f t="shared" si="23"/>
        <v>-9.1468909427692324</v>
      </c>
      <c r="M163" s="33">
        <f t="shared" si="24"/>
        <v>-14.968444841437408</v>
      </c>
      <c r="O163" s="35"/>
    </row>
    <row r="164" spans="4:15" x14ac:dyDescent="0.15">
      <c r="D164" s="92">
        <f>D163+'Control Panel'!$B$29</f>
        <v>0.81000000000000061</v>
      </c>
      <c r="E164" s="31">
        <f t="shared" si="25"/>
        <v>16.62027032722872</v>
      </c>
      <c r="F164" s="31">
        <f t="shared" si="26"/>
        <v>14.295477730004409</v>
      </c>
      <c r="G164" s="31">
        <f t="shared" si="18"/>
        <v>12.497739659750883</v>
      </c>
      <c r="H164" s="31">
        <f t="shared" si="19"/>
        <v>7.1499734979367737</v>
      </c>
      <c r="I164" s="31">
        <f t="shared" si="20"/>
        <v>14.398458862812655</v>
      </c>
      <c r="J164" s="31">
        <f t="shared" si="21"/>
        <v>0.51965312473206537</v>
      </c>
      <c r="K164" s="31">
        <f t="shared" si="22"/>
        <v>0.31331333726664529</v>
      </c>
      <c r="L164" s="32">
        <f t="shared" si="23"/>
        <v>-9.0651102741731115</v>
      </c>
      <c r="M164" s="33">
        <f t="shared" si="24"/>
        <v>-14.886161656491415</v>
      </c>
      <c r="O164" s="35"/>
    </row>
    <row r="165" spans="4:15" x14ac:dyDescent="0.15">
      <c r="D165" s="92">
        <f>D164+'Control Panel'!$B$29</f>
        <v>0.81500000000000061</v>
      </c>
      <c r="E165" s="31">
        <f t="shared" si="25"/>
        <v>16.682645711649048</v>
      </c>
      <c r="F165" s="31">
        <f t="shared" si="26"/>
        <v>14.331041520473388</v>
      </c>
      <c r="G165" s="31">
        <f t="shared" si="18"/>
        <v>12.452414108380017</v>
      </c>
      <c r="H165" s="31">
        <f t="shared" si="19"/>
        <v>7.0755426896543163</v>
      </c>
      <c r="I165" s="31">
        <f t="shared" si="20"/>
        <v>14.322217757027099</v>
      </c>
      <c r="J165" s="31">
        <f t="shared" si="21"/>
        <v>0.51671380009305901</v>
      </c>
      <c r="K165" s="31">
        <f t="shared" si="22"/>
        <v>0.31000407858914591</v>
      </c>
      <c r="L165" s="32">
        <f t="shared" si="23"/>
        <v>-8.9844073670894957</v>
      </c>
      <c r="M165" s="33">
        <f t="shared" si="24"/>
        <v>-14.804998702565353</v>
      </c>
      <c r="O165" s="35"/>
    </row>
    <row r="166" spans="4:15" x14ac:dyDescent="0.15">
      <c r="D166" s="92">
        <f>D165+'Control Panel'!$B$29</f>
        <v>0.82000000000000062</v>
      </c>
      <c r="E166" s="31">
        <f t="shared" si="25"/>
        <v>16.744795477098862</v>
      </c>
      <c r="F166" s="31">
        <f t="shared" si="26"/>
        <v>14.366234171437878</v>
      </c>
      <c r="G166" s="31">
        <f t="shared" si="18"/>
        <v>12.407492071544569</v>
      </c>
      <c r="H166" s="31">
        <f t="shared" si="19"/>
        <v>7.0015176961414891</v>
      </c>
      <c r="I166" s="31">
        <f t="shared" si="20"/>
        <v>14.246652573668797</v>
      </c>
      <c r="J166" s="31">
        <f t="shared" si="21"/>
        <v>0.5137539288345766</v>
      </c>
      <c r="K166" s="31">
        <f t="shared" si="22"/>
        <v>0.30674149482210372</v>
      </c>
      <c r="L166" s="32">
        <f t="shared" si="23"/>
        <v>-8.9047646931770625</v>
      </c>
      <c r="M166" s="33">
        <f t="shared" si="24"/>
        <v>-14.724937128288955</v>
      </c>
      <c r="O166" s="35"/>
    </row>
    <row r="167" spans="4:15" x14ac:dyDescent="0.15">
      <c r="D167" s="92">
        <f>D166+'Control Panel'!$B$29</f>
        <v>0.82500000000000062</v>
      </c>
      <c r="E167" s="31">
        <f t="shared" si="25"/>
        <v>16.806721627897918</v>
      </c>
      <c r="F167" s="31">
        <f t="shared" si="26"/>
        <v>14.401057698204482</v>
      </c>
      <c r="G167" s="31">
        <f t="shared" si="18"/>
        <v>12.362968248078683</v>
      </c>
      <c r="H167" s="31">
        <f t="shared" si="19"/>
        <v>6.9278930105000445</v>
      </c>
      <c r="I167" s="31">
        <f t="shared" si="20"/>
        <v>14.171756611935482</v>
      </c>
      <c r="J167" s="31">
        <f t="shared" si="21"/>
        <v>0.51077342373400469</v>
      </c>
      <c r="K167" s="31">
        <f t="shared" si="22"/>
        <v>0.30352483579070211</v>
      </c>
      <c r="L167" s="32">
        <f t="shared" si="23"/>
        <v>-8.8261650975655126</v>
      </c>
      <c r="M167" s="33">
        <f t="shared" si="24"/>
        <v>-14.645958467413056</v>
      </c>
      <c r="O167" s="35"/>
    </row>
    <row r="168" spans="4:15" x14ac:dyDescent="0.15">
      <c r="D168" s="92">
        <f>D167+'Control Panel'!$B$29</f>
        <v>0.83000000000000063</v>
      </c>
      <c r="E168" s="31">
        <f t="shared" si="25"/>
        <v>16.868426142074593</v>
      </c>
      <c r="F168" s="31">
        <f t="shared" si="26"/>
        <v>14.43551408877614</v>
      </c>
      <c r="G168" s="31">
        <f t="shared" si="18"/>
        <v>12.318837422590855</v>
      </c>
      <c r="H168" s="31">
        <f t="shared" si="19"/>
        <v>6.8546632181629796</v>
      </c>
      <c r="I168" s="31">
        <f t="shared" si="20"/>
        <v>14.097523303001182</v>
      </c>
      <c r="J168" s="31">
        <f t="shared" si="21"/>
        <v>0.50777219816209263</v>
      </c>
      <c r="K168" s="31">
        <f t="shared" si="22"/>
        <v>0.30035336709970267</v>
      </c>
      <c r="L168" s="32">
        <f t="shared" si="23"/>
        <v>-8.7485917895032017</v>
      </c>
      <c r="M168" s="33">
        <f t="shared" si="24"/>
        <v>-14.568044628972613</v>
      </c>
      <c r="O168" s="35"/>
    </row>
    <row r="169" spans="4:15" x14ac:dyDescent="0.15">
      <c r="D169" s="92">
        <f>D168+'Control Panel'!$B$29</f>
        <v>0.83500000000000063</v>
      </c>
      <c r="E169" s="31">
        <f t="shared" si="25"/>
        <v>16.929910971790179</v>
      </c>
      <c r="F169" s="31">
        <f t="shared" si="26"/>
        <v>14.469605304309093</v>
      </c>
      <c r="G169" s="31">
        <f t="shared" si="18"/>
        <v>12.275094463643338</v>
      </c>
      <c r="H169" s="31">
        <f t="shared" si="19"/>
        <v>6.7818229950181168</v>
      </c>
      <c r="I169" s="31">
        <f t="shared" si="20"/>
        <v>14.02394620736702</v>
      </c>
      <c r="J169" s="31">
        <f t="shared" si="21"/>
        <v>0.50475016611884904</v>
      </c>
      <c r="K169" s="31">
        <f t="shared" si="22"/>
        <v>0.29722636973953331</v>
      </c>
      <c r="L169" s="32">
        <f t="shared" si="23"/>
        <v>-8.6720283332755113</v>
      </c>
      <c r="M169" s="33">
        <f t="shared" si="24"/>
        <v>-14.491177887734201</v>
      </c>
      <c r="O169" s="35"/>
    </row>
    <row r="170" spans="4:15" x14ac:dyDescent="0.15">
      <c r="D170" s="92">
        <f>D169+'Control Panel'!$B$29</f>
        <v>0.84000000000000064</v>
      </c>
      <c r="E170" s="31">
        <f t="shared" si="25"/>
        <v>16.991178043754232</v>
      </c>
      <c r="F170" s="31">
        <f t="shared" si="26"/>
        <v>14.503333279560588</v>
      </c>
      <c r="G170" s="31">
        <f t="shared" si="18"/>
        <v>12.23173432197696</v>
      </c>
      <c r="H170" s="31">
        <f t="shared" si="19"/>
        <v>6.7093671055794459</v>
      </c>
      <c r="I170" s="31">
        <f t="shared" si="20"/>
        <v>13.951019012275077</v>
      </c>
      <c r="J170" s="31">
        <f t="shared" si="21"/>
        <v>0.50170724227021035</v>
      </c>
      <c r="K170" s="31">
        <f t="shared" si="22"/>
        <v>0.29414313970378347</v>
      </c>
      <c r="L170" s="32">
        <f t="shared" si="23"/>
        <v>-8.5964586393848528</v>
      </c>
      <c r="M170" s="33">
        <f t="shared" si="24"/>
        <v>-14.415340874918622</v>
      </c>
      <c r="O170" s="35"/>
    </row>
    <row r="171" spans="4:15" x14ac:dyDescent="0.15">
      <c r="D171" s="92">
        <f>D170+'Control Panel'!$B$29</f>
        <v>0.84500000000000064</v>
      </c>
      <c r="E171" s="31">
        <f t="shared" si="25"/>
        <v>17.052229259631126</v>
      </c>
      <c r="F171" s="31">
        <f t="shared" si="26"/>
        <v>14.536699923327548</v>
      </c>
      <c r="G171" s="31">
        <f t="shared" si="18"/>
        <v>12.188752028780035</v>
      </c>
      <c r="H171" s="31">
        <f t="shared" si="19"/>
        <v>6.6372904012048526</v>
      </c>
      <c r="I171" s="31">
        <f t="shared" si="20"/>
        <v>13.878735529183324</v>
      </c>
      <c r="J171" s="31">
        <f t="shared" si="21"/>
        <v>0.49864334198548693</v>
      </c>
      <c r="K171" s="31">
        <f t="shared" si="22"/>
        <v>0.29110298761772696</v>
      </c>
      <c r="L171" s="32">
        <f t="shared" si="23"/>
        <v>-8.5218669559836275</v>
      </c>
      <c r="M171" s="33">
        <f t="shared" si="24"/>
        <v>-14.340516569189424</v>
      </c>
      <c r="O171" s="35"/>
    </row>
    <row r="172" spans="4:15" x14ac:dyDescent="0.15">
      <c r="D172" s="92">
        <f>D171+'Control Panel'!$B$29</f>
        <v>0.85000000000000064</v>
      </c>
      <c r="E172" s="31">
        <f t="shared" si="25"/>
        <v>17.113066496438076</v>
      </c>
      <c r="F172" s="31">
        <f t="shared" si="26"/>
        <v>14.569707118876458</v>
      </c>
      <c r="G172" s="31">
        <f t="shared" si="18"/>
        <v>12.146142694000117</v>
      </c>
      <c r="H172" s="31">
        <f t="shared" si="19"/>
        <v>6.5655878183589058</v>
      </c>
      <c r="I172" s="31">
        <f t="shared" si="20"/>
        <v>13.80708969129973</v>
      </c>
      <c r="J172" s="31">
        <f t="shared" si="21"/>
        <v>0.49555838137559161</v>
      </c>
      <c r="K172" s="31">
        <f t="shared" si="22"/>
        <v>0.28810523837751156</v>
      </c>
      <c r="L172" s="32">
        <f t="shared" si="23"/>
        <v>-8.4482378605517745</v>
      </c>
      <c r="M172" s="33">
        <f t="shared" si="24"/>
        <v>-14.266688287898743</v>
      </c>
      <c r="O172" s="35"/>
    </row>
    <row r="173" spans="4:15" x14ac:dyDescent="0.15">
      <c r="D173" s="92">
        <f>D172+'Control Panel'!$B$29</f>
        <v>0.85500000000000065</v>
      </c>
      <c r="E173" s="31">
        <f t="shared" si="25"/>
        <v>17.17369160693482</v>
      </c>
      <c r="F173" s="31">
        <f t="shared" si="26"/>
        <v>14.602356724364654</v>
      </c>
      <c r="G173" s="31">
        <f t="shared" si="18"/>
        <v>12.103901504697358</v>
      </c>
      <c r="H173" s="31">
        <f t="shared" si="19"/>
        <v>6.4942543769194119</v>
      </c>
      <c r="I173" s="31">
        <f t="shared" si="20"/>
        <v>13.736075551173702</v>
      </c>
      <c r="J173" s="31">
        <f t="shared" si="21"/>
        <v>0.49245227733205627</v>
      </c>
      <c r="K173" s="31">
        <f t="shared" si="22"/>
        <v>0.28514923079966387</v>
      </c>
      <c r="L173" s="32">
        <f t="shared" si="23"/>
        <v>-8.3755562518107869</v>
      </c>
      <c r="M173" s="33">
        <f t="shared" si="24"/>
        <v>-14.193839678581966</v>
      </c>
      <c r="O173" s="35"/>
    </row>
    <row r="174" spans="4:15" x14ac:dyDescent="0.15">
      <c r="D174" s="92">
        <f>D173+'Control Panel'!$B$29</f>
        <v>0.86000000000000065</v>
      </c>
      <c r="E174" s="31">
        <f t="shared" si="25"/>
        <v>17.234106420005162</v>
      </c>
      <c r="F174" s="31">
        <f t="shared" si="26"/>
        <v>14.634650573253269</v>
      </c>
      <c r="G174" s="31">
        <f t="shared" si="18"/>
        <v>12.062023723438305</v>
      </c>
      <c r="H174" s="31">
        <f t="shared" si="19"/>
        <v>6.4232851785265019</v>
      </c>
      <c r="I174" s="31">
        <f t="shared" si="20"/>
        <v>13.665687278343036</v>
      </c>
      <c r="J174" s="31">
        <f t="shared" si="21"/>
        <v>0.48932494756683964</v>
      </c>
      <c r="K174" s="31">
        <f t="shared" si="22"/>
        <v>0.28223431728057247</v>
      </c>
      <c r="L174" s="32">
        <f t="shared" si="23"/>
        <v>-8.3038073418664577</v>
      </c>
      <c r="M174" s="33">
        <f t="shared" si="24"/>
        <v>-14.121954710693135</v>
      </c>
      <c r="O174" s="35"/>
    </row>
    <row r="175" spans="4:15" x14ac:dyDescent="0.15">
      <c r="D175" s="92">
        <f>D174+'Control Panel'!$B$29</f>
        <v>0.86500000000000066</v>
      </c>
      <c r="E175" s="31">
        <f t="shared" si="25"/>
        <v>17.294312741030581</v>
      </c>
      <c r="F175" s="31">
        <f t="shared" si="26"/>
        <v>14.666590474712017</v>
      </c>
      <c r="G175" s="31">
        <f t="shared" si="18"/>
        <v>12.020504686728973</v>
      </c>
      <c r="H175" s="31">
        <f t="shared" si="19"/>
        <v>6.3526754049730361</v>
      </c>
      <c r="I175" s="31">
        <f t="shared" si="20"/>
        <v>13.595919157034677</v>
      </c>
      <c r="J175" s="31">
        <f t="shared" si="21"/>
        <v>0.48617631065293032</v>
      </c>
      <c r="K175" s="31">
        <f t="shared" si="22"/>
        <v>0.27935986346562569</v>
      </c>
      <c r="L175" s="32">
        <f t="shared" si="23"/>
        <v>-8.2329766485728424</v>
      </c>
      <c r="M175" s="33">
        <f t="shared" si="24"/>
        <v>-14.051017667573351</v>
      </c>
      <c r="O175" s="35"/>
    </row>
    <row r="176" spans="4:15" x14ac:dyDescent="0.15">
      <c r="D176" s="92">
        <f>D175+'Control Panel'!$B$29</f>
        <v>0.87000000000000066</v>
      </c>
      <c r="E176" s="31">
        <f t="shared" si="25"/>
        <v>17.35431235225612</v>
      </c>
      <c r="F176" s="31">
        <f t="shared" si="26"/>
        <v>14.698178214016036</v>
      </c>
      <c r="G176" s="31">
        <f t="shared" si="18"/>
        <v>11.979339803486109</v>
      </c>
      <c r="H176" s="31">
        <f t="shared" si="19"/>
        <v>6.2824203166351698</v>
      </c>
      <c r="I176" s="31">
        <f t="shared" si="20"/>
        <v>13.526765583917575</v>
      </c>
      <c r="J176" s="31">
        <f t="shared" si="21"/>
        <v>0.4830062860657493</v>
      </c>
      <c r="K176" s="31">
        <f t="shared" si="22"/>
        <v>0.27652524792768984</v>
      </c>
      <c r="L176" s="32">
        <f t="shared" si="23"/>
        <v>-8.1630499881102132</v>
      </c>
      <c r="M176" s="33">
        <f t="shared" si="24"/>
        <v>-13.981013138644586</v>
      </c>
      <c r="O176" s="35"/>
    </row>
    <row r="177" spans="4:15" x14ac:dyDescent="0.15">
      <c r="D177" s="92">
        <f>D176+'Control Panel'!$B$29</f>
        <v>0.87500000000000067</v>
      </c>
      <c r="E177" s="31">
        <f t="shared" si="25"/>
        <v>17.414107013148698</v>
      </c>
      <c r="F177" s="31">
        <f t="shared" si="26"/>
        <v>14.729415552934977</v>
      </c>
      <c r="G177" s="31">
        <f t="shared" si="18"/>
        <v>11.938524553545559</v>
      </c>
      <c r="H177" s="31">
        <f t="shared" si="19"/>
        <v>6.212515250941947</v>
      </c>
      <c r="I177" s="31">
        <f t="shared" si="20"/>
        <v>13.458221065906017</v>
      </c>
      <c r="J177" s="31">
        <f t="shared" si="21"/>
        <v>0.47981479422535239</v>
      </c>
      <c r="K177" s="31">
        <f t="shared" si="22"/>
        <v>0.27372986185462678</v>
      </c>
      <c r="L177" s="32">
        <f t="shared" si="23"/>
        <v>-8.094013467770047</v>
      </c>
      <c r="M177" s="33">
        <f t="shared" si="24"/>
        <v>-13.91192601182173</v>
      </c>
      <c r="O177" s="35"/>
    </row>
    <row r="178" spans="4:15" x14ac:dyDescent="0.15">
      <c r="D178" s="92">
        <f>D177+'Control Panel'!$B$29</f>
        <v>0.88000000000000067</v>
      </c>
      <c r="E178" s="31">
        <f t="shared" si="25"/>
        <v>17.473698460748079</v>
      </c>
      <c r="F178" s="31">
        <f t="shared" si="26"/>
        <v>14.76030423011454</v>
      </c>
      <c r="G178" s="31">
        <f t="shared" si="18"/>
        <v>11.898054486206709</v>
      </c>
      <c r="H178" s="31">
        <f t="shared" si="19"/>
        <v>6.1429556208828382</v>
      </c>
      <c r="I178" s="31">
        <f t="shared" si="20"/>
        <v>13.390280218011856</v>
      </c>
      <c r="J178" s="31">
        <f t="shared" si="21"/>
        <v>0.47660175653943693</v>
      </c>
      <c r="K178" s="31">
        <f t="shared" si="22"/>
        <v>0.27097310874556063</v>
      </c>
      <c r="L178" s="32">
        <f t="shared" si="23"/>
        <v>-8.0258534789403448</v>
      </c>
      <c r="M178" s="33">
        <f t="shared" si="24"/>
        <v>-13.843741466135871</v>
      </c>
      <c r="O178" s="35"/>
    </row>
    <row r="179" spans="4:15" x14ac:dyDescent="0.15">
      <c r="D179" s="92">
        <f>D178+'Control Panel'!$B$29</f>
        <v>0.88500000000000068</v>
      </c>
      <c r="E179" s="31">
        <f t="shared" si="25"/>
        <v>17.533088410010627</v>
      </c>
      <c r="F179" s="31">
        <f t="shared" si="26"/>
        <v>14.790845961450628</v>
      </c>
      <c r="G179" s="31">
        <f t="shared" si="18"/>
        <v>11.857925218812007</v>
      </c>
      <c r="H179" s="31">
        <f t="shared" si="19"/>
        <v>6.0737369135521586</v>
      </c>
      <c r="I179" s="31">
        <f t="shared" si="20"/>
        <v>13.322937761244097</v>
      </c>
      <c r="J179" s="31">
        <f t="shared" si="21"/>
        <v>0.47336709544715283</v>
      </c>
      <c r="K179" s="31">
        <f t="shared" si="22"/>
        <v>0.26825440411561241</v>
      </c>
      <c r="L179" s="32">
        <f t="shared" si="23"/>
        <v>-7.9585566902847793</v>
      </c>
      <c r="M179" s="33">
        <f t="shared" si="24"/>
        <v>-13.776444964562101</v>
      </c>
      <c r="O179" s="35"/>
    </row>
    <row r="180" spans="4:15" x14ac:dyDescent="0.15">
      <c r="D180" s="92">
        <f>D179+'Control Panel'!$B$29</f>
        <v>0.89000000000000068</v>
      </c>
      <c r="E180" s="31">
        <f t="shared" si="25"/>
        <v>17.592278554146059</v>
      </c>
      <c r="F180" s="31">
        <f t="shared" si="26"/>
        <v>14.821042440456331</v>
      </c>
      <c r="G180" s="31">
        <f t="shared" si="18"/>
        <v>11.818132435360583</v>
      </c>
      <c r="H180" s="31">
        <f t="shared" si="19"/>
        <v>6.0048546887293481</v>
      </c>
      <c r="I180" s="31">
        <f t="shared" si="20"/>
        <v>13.256188520554341</v>
      </c>
      <c r="J180" s="31">
        <f t="shared" si="21"/>
        <v>0.47011073446371915</v>
      </c>
      <c r="K180" s="31">
        <f t="shared" si="22"/>
        <v>0.26557317520883328</v>
      </c>
      <c r="L180" s="32">
        <f t="shared" si="23"/>
        <v>-7.8921100411094738</v>
      </c>
      <c r="M180" s="33">
        <f t="shared" si="24"/>
        <v>-13.710022247045352</v>
      </c>
      <c r="O180" s="35"/>
    </row>
    <row r="181" spans="4:15" x14ac:dyDescent="0.15">
      <c r="D181" s="92">
        <f>D180+'Control Panel'!$B$29</f>
        <v>0.89500000000000068</v>
      </c>
      <c r="E181" s="31">
        <f t="shared" si="25"/>
        <v>17.65127056494735</v>
      </c>
      <c r="F181" s="31">
        <f t="shared" si="26"/>
        <v>14.850895338621891</v>
      </c>
      <c r="G181" s="31">
        <f t="shared" si="18"/>
        <v>11.778671885155036</v>
      </c>
      <c r="H181" s="31">
        <f t="shared" si="19"/>
        <v>5.9363045774941217</v>
      </c>
      <c r="I181" s="31">
        <f t="shared" si="20"/>
        <v>13.190027422826661</v>
      </c>
      <c r="J181" s="31">
        <f t="shared" si="21"/>
        <v>0.46683259822584611</v>
      </c>
      <c r="K181" s="31">
        <f t="shared" si="22"/>
        <v>0.26292886071907517</v>
      </c>
      <c r="L181" s="32">
        <f t="shared" si="23"/>
        <v>-7.8265007349113578</v>
      </c>
      <c r="M181" s="33">
        <f t="shared" si="24"/>
        <v>-13.644459323718047</v>
      </c>
      <c r="O181" s="35"/>
    </row>
    <row r="182" spans="4:15" x14ac:dyDescent="0.15">
      <c r="D182" s="92">
        <f>D181+'Control Panel'!$B$29</f>
        <v>0.90000000000000069</v>
      </c>
      <c r="E182" s="31">
        <f t="shared" si="25"/>
        <v>17.710066093113937</v>
      </c>
      <c r="F182" s="31">
        <f t="shared" si="26"/>
        <v>14.880406305767815</v>
      </c>
      <c r="G182" s="31">
        <f t="shared" si="18"/>
        <v>11.73953938148048</v>
      </c>
      <c r="H182" s="31">
        <f t="shared" si="19"/>
        <v>5.8680822808755311</v>
      </c>
      <c r="I182" s="31">
        <f t="shared" si="20"/>
        <v>13.124449494910499</v>
      </c>
      <c r="J182" s="31">
        <f t="shared" si="21"/>
        <v>0.46353261253796257</v>
      </c>
      <c r="K182" s="31">
        <f t="shared" si="22"/>
        <v>0.26032091051854828</v>
      </c>
      <c r="L182" s="32">
        <f t="shared" si="23"/>
        <v>-7.7617162331023266</v>
      </c>
      <c r="M182" s="33">
        <f t="shared" si="24"/>
        <v>-13.579742468303543</v>
      </c>
      <c r="O182" s="35"/>
    </row>
    <row r="183" spans="4:15" x14ac:dyDescent="0.15">
      <c r="D183" s="92">
        <f>D182+'Control Panel'!$B$29</f>
        <v>0.90500000000000069</v>
      </c>
      <c r="E183" s="31">
        <f t="shared" si="25"/>
        <v>17.768666768568426</v>
      </c>
      <c r="F183" s="31">
        <f t="shared" si="26"/>
        <v>14.90957697039134</v>
      </c>
      <c r="G183" s="31">
        <f t="shared" si="18"/>
        <v>11.700730800314968</v>
      </c>
      <c r="H183" s="31">
        <f t="shared" si="19"/>
        <v>5.8001835685340133</v>
      </c>
      <c r="I183" s="31">
        <f t="shared" si="20"/>
        <v>13.059449861695221</v>
      </c>
      <c r="J183" s="31">
        <f t="shared" si="21"/>
        <v>0.46021070441924716</v>
      </c>
      <c r="K183" s="31">
        <f t="shared" si="22"/>
        <v>0.25774878539382229</v>
      </c>
      <c r="L183" s="32">
        <f t="shared" si="23"/>
        <v>-7.6977442489035761</v>
      </c>
      <c r="M183" s="33">
        <f t="shared" si="24"/>
        <v>-13.51585821169955</v>
      </c>
      <c r="O183" s="35"/>
    </row>
    <row r="184" spans="4:15" x14ac:dyDescent="0.15">
      <c r="D184" s="92">
        <f>D183+'Control Panel'!$B$29</f>
        <v>0.9100000000000007</v>
      </c>
      <c r="E184" s="31">
        <f t="shared" si="25"/>
        <v>17.827074200766891</v>
      </c>
      <c r="F184" s="31">
        <f t="shared" si="26"/>
        <v>14.938408940006363</v>
      </c>
      <c r="G184" s="31">
        <f t="shared" si="18"/>
        <v>11.662242079070451</v>
      </c>
      <c r="H184" s="31">
        <f t="shared" si="19"/>
        <v>5.7326042774755157</v>
      </c>
      <c r="I184" s="31">
        <f t="shared" si="20"/>
        <v>12.995023744225021</v>
      </c>
      <c r="J184" s="31">
        <f t="shared" si="21"/>
        <v>0.45686680215146069</v>
      </c>
      <c r="K184" s="31">
        <f t="shared" si="22"/>
        <v>0.25521195678903769</v>
      </c>
      <c r="L184" s="32">
        <f t="shared" si="23"/>
        <v>-7.6345727414047246</v>
      </c>
      <c r="M184" s="33">
        <f t="shared" si="24"/>
        <v>-13.452793335735928</v>
      </c>
      <c r="O184" s="35"/>
    </row>
    <row r="185" spans="4:15" x14ac:dyDescent="0.15">
      <c r="D185" s="92">
        <f>D184+'Control Panel'!$B$29</f>
        <v>0.9150000000000007</v>
      </c>
      <c r="E185" s="31">
        <f t="shared" si="25"/>
        <v>17.885289979002977</v>
      </c>
      <c r="F185" s="31">
        <f t="shared" si="26"/>
        <v>14.966903801477043</v>
      </c>
      <c r="G185" s="31">
        <f t="shared" si="18"/>
        <v>11.624069215363427</v>
      </c>
      <c r="H185" s="31">
        <f t="shared" si="19"/>
        <v>5.6653403107968359</v>
      </c>
      <c r="I185" s="31">
        <f t="shared" si="20"/>
        <v>12.931166457852877</v>
      </c>
      <c r="J185" s="31">
        <f t="shared" si="21"/>
        <v>0.45350083532757801</v>
      </c>
      <c r="K185" s="31">
        <f t="shared" si="22"/>
        <v>0.25270990655610176</v>
      </c>
      <c r="L185" s="32">
        <f t="shared" si="23"/>
        <v>-7.5721899097825176</v>
      </c>
      <c r="M185" s="33">
        <f t="shared" si="24"/>
        <v>-13.390534867101504</v>
      </c>
      <c r="O185" s="35"/>
    </row>
    <row r="186" spans="4:15" x14ac:dyDescent="0.15">
      <c r="D186" s="92">
        <f>D185+'Control Panel'!$B$29</f>
        <v>0.92000000000000071</v>
      </c>
      <c r="E186" s="31">
        <f t="shared" si="25"/>
        <v>17.943315672705921</v>
      </c>
      <c r="F186" s="31">
        <f t="shared" si="26"/>
        <v>14.995063121345188</v>
      </c>
      <c r="G186" s="31">
        <f t="shared" si="18"/>
        <v>11.586208265814514</v>
      </c>
      <c r="H186" s="31">
        <f t="shared" si="19"/>
        <v>5.5983876364613288</v>
      </c>
      <c r="I186" s="31">
        <f t="shared" si="20"/>
        <v>12.86787341043234</v>
      </c>
      <c r="J186" s="31">
        <f t="shared" si="21"/>
        <v>0.45011273490121462</v>
      </c>
      <c r="K186" s="31">
        <f t="shared" si="22"/>
        <v>0.25024212671165191</v>
      </c>
      <c r="L186" s="32">
        <f t="shared" si="23"/>
        <v>-7.5105841876740751</v>
      </c>
      <c r="M186" s="33">
        <f t="shared" si="24"/>
        <v>-13.329070071434673</v>
      </c>
      <c r="O186" s="35"/>
    </row>
    <row r="187" spans="4:15" x14ac:dyDescent="0.15">
      <c r="D187" s="92">
        <f>D186+'Control Panel'!$B$29</f>
        <v>0.92500000000000071</v>
      </c>
      <c r="E187" s="31">
        <f t="shared" si="25"/>
        <v>18.00115283173265</v>
      </c>
      <c r="F187" s="31">
        <f t="shared" si="26"/>
        <v>15.022888446151603</v>
      </c>
      <c r="G187" s="31">
        <f t="shared" si="18"/>
        <v>11.548655344876144</v>
      </c>
      <c r="H187" s="31">
        <f t="shared" si="19"/>
        <v>5.531742286104155</v>
      </c>
      <c r="I187" s="31">
        <f t="shared" si="20"/>
        <v>12.80514010054592</v>
      </c>
      <c r="J187" s="31">
        <f t="shared" si="21"/>
        <v>0.44670243323684361</v>
      </c>
      <c r="K187" s="31">
        <f t="shared" si="22"/>
        <v>0.24780811920057483</v>
      </c>
      <c r="L187" s="32">
        <f t="shared" si="23"/>
        <v>-7.4497442376998126</v>
      </c>
      <c r="M187" s="33">
        <f t="shared" si="24"/>
        <v>-13.268386447572768</v>
      </c>
      <c r="O187" s="35"/>
    </row>
    <row r="188" spans="4:15" x14ac:dyDescent="0.15">
      <c r="D188" s="92">
        <f>D187+'Control Panel'!$B$29</f>
        <v>0.93000000000000071</v>
      </c>
      <c r="E188" s="31">
        <f t="shared" si="25"/>
        <v>18.058802986654058</v>
      </c>
      <c r="F188" s="31">
        <f t="shared" si="26"/>
        <v>15.050381302751529</v>
      </c>
      <c r="G188" s="31">
        <f t="shared" si="18"/>
        <v>11.511406623687645</v>
      </c>
      <c r="H188" s="31">
        <f t="shared" si="19"/>
        <v>5.4654003538662908</v>
      </c>
      <c r="I188" s="31">
        <f t="shared" si="20"/>
        <v>12.742962115768906</v>
      </c>
      <c r="J188" s="31">
        <f t="shared" si="21"/>
        <v>0.44326986416079839</v>
      </c>
      <c r="K188" s="31">
        <f t="shared" si="22"/>
        <v>0.24540739566587955</v>
      </c>
      <c r="L188" s="32">
        <f t="shared" si="23"/>
        <v>-7.3896589461313589</v>
      </c>
      <c r="M188" s="33">
        <f t="shared" si="24"/>
        <v>-13.208471721955343</v>
      </c>
      <c r="O188" s="35"/>
    </row>
    <row r="189" spans="4:15" x14ac:dyDescent="0.15">
      <c r="D189" s="92">
        <f>D188+'Control Panel'!$B$29</f>
        <v>0.93500000000000072</v>
      </c>
      <c r="E189" s="31">
        <f t="shared" si="25"/>
        <v>18.11626764903567</v>
      </c>
      <c r="F189" s="31">
        <f t="shared" si="26"/>
        <v>15.077543198624335</v>
      </c>
      <c r="G189" s="31">
        <f t="shared" si="18"/>
        <v>11.474458328956988</v>
      </c>
      <c r="H189" s="31">
        <f t="shared" si="19"/>
        <v>5.3993579952565138</v>
      </c>
      <c r="I189" s="31">
        <f t="shared" si="20"/>
        <v>12.681335130967513</v>
      </c>
      <c r="J189" s="31">
        <f t="shared" si="21"/>
        <v>0.43981496301305334</v>
      </c>
      <c r="K189" s="31">
        <f t="shared" si="22"/>
        <v>0.24303947722472941</v>
      </c>
      <c r="L189" s="32">
        <f t="shared" si="23"/>
        <v>-7.3303174176999644</v>
      </c>
      <c r="M189" s="33">
        <f t="shared" si="24"/>
        <v>-13.149313843176774</v>
      </c>
      <c r="O189" s="35"/>
    </row>
    <row r="190" spans="4:15" x14ac:dyDescent="0.15">
      <c r="D190" s="92">
        <f>D189+'Control Panel'!$B$29</f>
        <v>0.94000000000000072</v>
      </c>
      <c r="E190" s="31">
        <f t="shared" si="25"/>
        <v>18.173548311712736</v>
      </c>
      <c r="F190" s="31">
        <f t="shared" si="26"/>
        <v>15.104375622177578</v>
      </c>
      <c r="G190" s="31">
        <f t="shared" si="18"/>
        <v>11.437806741868489</v>
      </c>
      <c r="H190" s="31">
        <f t="shared" si="19"/>
        <v>5.3336114260406298</v>
      </c>
      <c r="I190" s="31">
        <f t="shared" si="20"/>
        <v>12.620254906630191</v>
      </c>
      <c r="J190" s="31">
        <f t="shared" si="21"/>
        <v>0.43633766669977631</v>
      </c>
      <c r="K190" s="31">
        <f t="shared" si="22"/>
        <v>0.24070389425044172</v>
      </c>
      <c r="L190" s="32">
        <f t="shared" si="23"/>
        <v>-7.2717089705409919</v>
      </c>
      <c r="M190" s="33">
        <f t="shared" si="24"/>
        <v>-13.090900976683553</v>
      </c>
      <c r="O190" s="35"/>
    </row>
    <row r="191" spans="4:15" x14ac:dyDescent="0.15">
      <c r="D191" s="92">
        <f>D190+'Control Panel'!$B$29</f>
        <v>0.94500000000000073</v>
      </c>
      <c r="E191" s="31">
        <f t="shared" si="25"/>
        <v>18.230646449059947</v>
      </c>
      <c r="F191" s="31">
        <f t="shared" si="26"/>
        <v>15.130880043045574</v>
      </c>
      <c r="G191" s="31">
        <f t="shared" si="18"/>
        <v>11.401448197015783</v>
      </c>
      <c r="H191" s="31">
        <f t="shared" si="19"/>
        <v>5.2681569211572121</v>
      </c>
      <c r="I191" s="31">
        <f t="shared" si="20"/>
        <v>12.559717287231074</v>
      </c>
      <c r="J191" s="31">
        <f t="shared" si="21"/>
        <v>0.4328379137466436</v>
      </c>
      <c r="K191" s="31">
        <f t="shared" si="22"/>
        <v>0.23840018616027478</v>
      </c>
      <c r="L191" s="32">
        <f t="shared" si="23"/>
        <v>-7.2138231312703063</v>
      </c>
      <c r="M191" s="33">
        <f t="shared" si="24"/>
        <v>-13.033221499612015</v>
      </c>
      <c r="O191" s="35"/>
    </row>
    <row r="192" spans="4:15" x14ac:dyDescent="0.15">
      <c r="D192" s="92">
        <f>D191+'Control Panel'!$B$29</f>
        <v>0.95000000000000073</v>
      </c>
      <c r="E192" s="31">
        <f t="shared" si="25"/>
        <v>18.287563517255887</v>
      </c>
      <c r="F192" s="31">
        <f t="shared" si="26"/>
        <v>15.157057912382614</v>
      </c>
      <c r="G192" s="31">
        <f t="shared" si="18"/>
        <v>11.365379081359432</v>
      </c>
      <c r="H192" s="31">
        <f t="shared" si="19"/>
        <v>5.2029908136591523</v>
      </c>
      <c r="I192" s="31">
        <f t="shared" si="20"/>
        <v>12.499718199624505</v>
      </c>
      <c r="J192" s="31">
        <f t="shared" si="21"/>
        <v>0.42931564435290887</v>
      </c>
      <c r="K192" s="31">
        <f t="shared" si="22"/>
        <v>0.23612790120882393</v>
      </c>
      <c r="L192" s="32">
        <f t="shared" si="23"/>
        <v>-7.1566496301884426</v>
      </c>
      <c r="M192" s="33">
        <f t="shared" si="24"/>
        <v>-12.976263995762276</v>
      </c>
      <c r="O192" s="35"/>
    </row>
    <row r="193" spans="4:15" x14ac:dyDescent="0.15">
      <c r="D193" s="92">
        <f>D192+'Control Panel'!$B$29</f>
        <v>0.95500000000000074</v>
      </c>
      <c r="E193" s="31">
        <f t="shared" si="25"/>
        <v>18.344300954542305</v>
      </c>
      <c r="F193" s="31">
        <f t="shared" si="26"/>
        <v>15.182910663150963</v>
      </c>
      <c r="G193" s="31">
        <f t="shared" si="18"/>
        <v>11.32959583320849</v>
      </c>
      <c r="H193" s="31">
        <f t="shared" si="19"/>
        <v>5.1381094936803411</v>
      </c>
      <c r="I193" s="31">
        <f t="shared" si="20"/>
        <v>12.44025365146962</v>
      </c>
      <c r="J193" s="31">
        <f t="shared" si="21"/>
        <v>0.42577080044621468</v>
      </c>
      <c r="K193" s="31">
        <f t="shared" si="22"/>
        <v>0.23388659628685796</v>
      </c>
      <c r="L193" s="32">
        <f t="shared" si="23"/>
        <v>-7.1001783966086718</v>
      </c>
      <c r="M193" s="33">
        <f t="shared" si="24"/>
        <v>-12.920017250704316</v>
      </c>
      <c r="O193" s="35"/>
    </row>
    <row r="194" spans="4:15" x14ac:dyDescent="0.15">
      <c r="D194" s="92">
        <f>D193+'Control Panel'!$B$29</f>
        <v>0.96000000000000074</v>
      </c>
      <c r="E194" s="31">
        <f t="shared" si="25"/>
        <v>18.400860181478393</v>
      </c>
      <c r="F194" s="31">
        <f t="shared" si="26"/>
        <v>15.208439710403731</v>
      </c>
      <c r="G194" s="31">
        <f t="shared" si="18"/>
        <v>11.294094941225447</v>
      </c>
      <c r="H194" s="31">
        <f t="shared" si="19"/>
        <v>5.0735094074268199</v>
      </c>
      <c r="I194" s="31">
        <f t="shared" si="20"/>
        <v>12.381319729684016</v>
      </c>
      <c r="J194" s="31">
        <f t="shared" si="21"/>
        <v>0.42220332573813596</v>
      </c>
      <c r="K194" s="31">
        <f t="shared" si="22"/>
        <v>0.23167583672542988</v>
      </c>
      <c r="L194" s="32">
        <f t="shared" si="23"/>
        <v>-7.0443995543050999</v>
      </c>
      <c r="M194" s="33">
        <f t="shared" si="24"/>
        <v>-12.864470247012314</v>
      </c>
      <c r="O194" s="35"/>
    </row>
    <row r="195" spans="4:15" x14ac:dyDescent="0.15">
      <c r="D195" s="92">
        <f>D194+'Control Panel'!$B$29</f>
        <v>0.96500000000000075</v>
      </c>
      <c r="E195" s="31">
        <f t="shared" si="25"/>
        <v>18.457242601190092</v>
      </c>
      <c r="F195" s="31">
        <f t="shared" si="26"/>
        <v>15.233646451562779</v>
      </c>
      <c r="G195" s="31">
        <f t="shared" si="18"/>
        <v>11.258872943453921</v>
      </c>
      <c r="H195" s="31">
        <f t="shared" si="19"/>
        <v>5.0091870561917586</v>
      </c>
      <c r="I195" s="31">
        <f t="shared" si="20"/>
        <v>12.322912598925541</v>
      </c>
      <c r="J195" s="31">
        <f t="shared" si="21"/>
        <v>0.41861316578044167</v>
      </c>
      <c r="K195" s="31">
        <f t="shared" si="22"/>
        <v>0.2294951961051043</v>
      </c>
      <c r="L195" s="32">
        <f t="shared" si="23"/>
        <v>-6.9893034170771768</v>
      </c>
      <c r="M195" s="33">
        <f t="shared" si="24"/>
        <v>-12.809612159623454</v>
      </c>
      <c r="O195" s="35"/>
    </row>
    <row r="196" spans="4:15" x14ac:dyDescent="0.15">
      <c r="D196" s="92">
        <f>D195+'Control Panel'!$B$29</f>
        <v>0.97000000000000075</v>
      </c>
      <c r="E196" s="31">
        <f t="shared" si="25"/>
        <v>18.513449599614649</v>
      </c>
      <c r="F196" s="31">
        <f t="shared" si="26"/>
        <v>15.258532266691741</v>
      </c>
      <c r="G196" s="31">
        <f t="shared" ref="G196:G259" si="27">G195+L195*$B$5</f>
        <v>11.223926426368536</v>
      </c>
      <c r="H196" s="31">
        <f t="shared" ref="H196:H259" si="28">H195+M195*$B$5</f>
        <v>4.9451389953936413</v>
      </c>
      <c r="I196" s="31">
        <f t="shared" ref="I196:I259" si="29">SQRT(G196^2+H196^2)</f>
        <v>12.265028500101286</v>
      </c>
      <c r="J196" s="31">
        <f t="shared" ref="J196:J259" si="30">ATAN2(G196,H196)</f>
        <v>0.41500026802206158</v>
      </c>
      <c r="K196" s="31">
        <f t="shared" ref="K196:K259" si="31">$B$4*I196^2</f>
        <v>0.22734425607014683</v>
      </c>
      <c r="L196" s="32">
        <f t="shared" ref="L196:L259" si="32">-K196*COS(J196)/$B$13</f>
        <v>-6.9348804844270422</v>
      </c>
      <c r="M196" s="33">
        <f t="shared" ref="M196:M259" si="33">(-$B$13*$B$3-K196*SIN(J196))/$B$13</f>
        <v>-12.755432351317561</v>
      </c>
      <c r="O196" s="35"/>
    </row>
    <row r="197" spans="4:15" x14ac:dyDescent="0.15">
      <c r="D197" s="92">
        <f>D196+'Control Panel'!$B$29</f>
        <v>0.97500000000000075</v>
      </c>
      <c r="E197" s="31">
        <f t="shared" ref="E197:E260" si="34">IF(F197&lt;&gt;F196,E196+G196*$B$5+0.5*L196*$B$5^2,E196)</f>
        <v>18.569482545740435</v>
      </c>
      <c r="F197" s="31">
        <f t="shared" ref="F197:F260" si="35">IF(F196+H196*$B$5+0.5*M196*$B$5^2&gt;0,F196+H196*$B$5+0.5*M196*$B$5^2,0)</f>
        <v>15.283098518764318</v>
      </c>
      <c r="G197" s="31">
        <f t="shared" si="27"/>
        <v>11.1892520239464</v>
      </c>
      <c r="H197" s="31">
        <f t="shared" si="28"/>
        <v>4.8813618336370537</v>
      </c>
      <c r="I197" s="31">
        <f t="shared" si="29"/>
        <v>12.207663748902863</v>
      </c>
      <c r="J197" s="31">
        <f t="shared" si="30"/>
        <v>0.41136458186674257</v>
      </c>
      <c r="K197" s="31">
        <f t="shared" si="31"/>
        <v>0.2252226061475274</v>
      </c>
      <c r="L197" s="32">
        <f t="shared" si="32"/>
        <v>-6.8811214373462457</v>
      </c>
      <c r="M197" s="33">
        <f t="shared" si="33"/>
        <v>-12.701920368314031</v>
      </c>
      <c r="O197" s="35"/>
    </row>
    <row r="198" spans="4:15" x14ac:dyDescent="0.15">
      <c r="D198" s="92">
        <f>D197+'Control Panel'!$B$29</f>
        <v>0.98000000000000076</v>
      </c>
      <c r="E198" s="31">
        <f t="shared" si="34"/>
        <v>18.625342791842201</v>
      </c>
      <c r="F198" s="31">
        <f t="shared" si="35"/>
        <v>15.3073465539279</v>
      </c>
      <c r="G198" s="31">
        <f t="shared" si="27"/>
        <v>11.154846416759669</v>
      </c>
      <c r="H198" s="31">
        <f t="shared" si="28"/>
        <v>4.8178522317954835</v>
      </c>
      <c r="I198" s="31">
        <f t="shared" si="29"/>
        <v>12.150814734367106</v>
      </c>
      <c r="J198" s="31">
        <f t="shared" si="30"/>
        <v>0.40770605873137838</v>
      </c>
      <c r="K198" s="31">
        <f t="shared" si="31"/>
        <v>0.22312984357059407</v>
      </c>
      <c r="L198" s="32">
        <f t="shared" si="32"/>
        <v>-6.828017134208598</v>
      </c>
      <c r="M198" s="33">
        <f t="shared" si="33"/>
        <v>-12.649065935982707</v>
      </c>
      <c r="O198" s="35"/>
    </row>
    <row r="199" spans="4:15" x14ac:dyDescent="0.15">
      <c r="D199" s="92">
        <f>D198+'Control Panel'!$B$29</f>
        <v>0.98500000000000076</v>
      </c>
      <c r="E199" s="31">
        <f t="shared" si="34"/>
        <v>18.681031673711821</v>
      </c>
      <c r="F199" s="31">
        <f t="shared" si="35"/>
        <v>15.331277701762676</v>
      </c>
      <c r="G199" s="31">
        <f t="shared" si="27"/>
        <v>11.120706331088627</v>
      </c>
      <c r="H199" s="31">
        <f t="shared" si="28"/>
        <v>4.7546069021155697</v>
      </c>
      <c r="I199" s="31">
        <f t="shared" si="29"/>
        <v>12.094477917461328</v>
      </c>
      <c r="J199" s="31">
        <f t="shared" si="30"/>
        <v>0.4040246521049945</v>
      </c>
      <c r="K199" s="31">
        <f t="shared" si="31"/>
        <v>0.22106557310727806</v>
      </c>
      <c r="L199" s="32">
        <f t="shared" si="32"/>
        <v>-6.7755586067658626</v>
      </c>
      <c r="M199" s="33">
        <f t="shared" si="33"/>
        <v>-12.596858954665331</v>
      </c>
      <c r="O199" s="35"/>
    </row>
    <row r="200" spans="4:15" x14ac:dyDescent="0.15">
      <c r="D200" s="92">
        <f>D199+'Control Panel'!$B$29</f>
        <v>0.99000000000000077</v>
      </c>
      <c r="E200" s="31">
        <f t="shared" si="34"/>
        <v>18.73655051088468</v>
      </c>
      <c r="F200" s="31">
        <f t="shared" si="35"/>
        <v>15.354893275536321</v>
      </c>
      <c r="G200" s="31">
        <f t="shared" si="27"/>
        <v>11.086828538054798</v>
      </c>
      <c r="H200" s="31">
        <f t="shared" si="28"/>
        <v>4.6916226073422429</v>
      </c>
      <c r="I200" s="31">
        <f t="shared" si="29"/>
        <v>12.038649829692327</v>
      </c>
      <c r="J200" s="31">
        <f t="shared" si="30"/>
        <v>0.40032031760837061</v>
      </c>
      <c r="K200" s="31">
        <f t="shared" si="31"/>
        <v>0.21902940689269682</v>
      </c>
      <c r="L200" s="32">
        <f t="shared" si="32"/>
        <v>-6.7237370562432597</v>
      </c>
      <c r="M200" s="33">
        <f t="shared" si="33"/>
        <v>-12.545289495604514</v>
      </c>
      <c r="O200" s="35"/>
    </row>
    <row r="201" spans="4:15" x14ac:dyDescent="0.15">
      <c r="D201" s="92">
        <f>D200+'Control Panel'!$B$29</f>
        <v>0.99500000000000077</v>
      </c>
      <c r="E201" s="31">
        <f t="shared" si="34"/>
        <v>18.791900606861752</v>
      </c>
      <c r="F201" s="31">
        <f t="shared" si="35"/>
        <v>15.378194572454337</v>
      </c>
      <c r="G201" s="31">
        <f t="shared" si="27"/>
        <v>11.053209852773582</v>
      </c>
      <c r="H201" s="31">
        <f t="shared" si="28"/>
        <v>4.6288961598642206</v>
      </c>
      <c r="I201" s="31">
        <f t="shared" si="29"/>
        <v>11.98332707173833</v>
      </c>
      <c r="J201" s="31">
        <f t="shared" si="30"/>
        <v>0.3965930130542783</v>
      </c>
      <c r="K201" s="31">
        <f t="shared" si="31"/>
        <v>0.21702096426602438</v>
      </c>
      <c r="L201" s="32">
        <f t="shared" si="32"/>
        <v>-6.6725438495317428</v>
      </c>
      <c r="M201" s="33">
        <f t="shared" si="33"/>
        <v>-12.49434779697707</v>
      </c>
      <c r="O201" s="35"/>
    </row>
    <row r="202" spans="4:15" x14ac:dyDescent="0.15">
      <c r="D202" s="92">
        <f>D201+'Control Panel'!$B$29</f>
        <v>1.0000000000000007</v>
      </c>
      <c r="E202" s="31">
        <f t="shared" si="34"/>
        <v>18.8470832493275</v>
      </c>
      <c r="F202" s="31">
        <f t="shared" si="35"/>
        <v>15.401182873906196</v>
      </c>
      <c r="G202" s="31">
        <f t="shared" si="27"/>
        <v>11.019847133525923</v>
      </c>
      <c r="H202" s="31">
        <f t="shared" si="28"/>
        <v>4.5664244208793354</v>
      </c>
      <c r="I202" s="31">
        <f t="shared" si="29"/>
        <v>11.928506312103066</v>
      </c>
      <c r="J202" s="31">
        <f t="shared" si="30"/>
        <v>0.39284269850831399</v>
      </c>
      <c r="K202" s="31">
        <f t="shared" si="31"/>
        <v>0.2150398716115039</v>
      </c>
      <c r="L202" s="32">
        <f t="shared" si="32"/>
        <v>-6.6219705154741506</v>
      </c>
      <c r="M202" s="33">
        <f t="shared" si="33"/>
        <v>-12.44402426002881</v>
      </c>
      <c r="O202" s="35"/>
    </row>
    <row r="203" spans="4:15" x14ac:dyDescent="0.15">
      <c r="D203" s="92">
        <f>D202+'Control Panel'!$B$29</f>
        <v>1.0050000000000006</v>
      </c>
      <c r="E203" s="31">
        <f t="shared" si="34"/>
        <v>18.902099710363686</v>
      </c>
      <c r="F203" s="31">
        <f t="shared" si="35"/>
        <v>15.423859445707343</v>
      </c>
      <c r="G203" s="31">
        <f t="shared" si="27"/>
        <v>10.986737280948553</v>
      </c>
      <c r="H203" s="31">
        <f t="shared" si="28"/>
        <v>4.5042042995791913</v>
      </c>
      <c r="I203" s="31">
        <f t="shared" si="29"/>
        <v>11.874184285791276</v>
      </c>
      <c r="J203" s="31">
        <f t="shared" si="30"/>
        <v>0.38906933635030355</v>
      </c>
      <c r="K203" s="31">
        <f t="shared" si="31"/>
        <v>0.2130857622034818</v>
      </c>
      <c r="L203" s="32">
        <f t="shared" si="32"/>
        <v>-6.5720087412424828</v>
      </c>
      <c r="M203" s="33">
        <f t="shared" si="33"/>
        <v>-12.394309445307927</v>
      </c>
      <c r="O203" s="35"/>
    </row>
    <row r="204" spans="4:15" x14ac:dyDescent="0.15">
      <c r="D204" s="92">
        <f>D203+'Control Panel'!$B$29</f>
        <v>1.0100000000000005</v>
      </c>
      <c r="E204" s="31">
        <f t="shared" si="34"/>
        <v>18.956951246659163</v>
      </c>
      <c r="F204" s="31">
        <f t="shared" si="35"/>
        <v>15.446225538337172</v>
      </c>
      <c r="G204" s="31">
        <f t="shared" si="27"/>
        <v>10.95387723724234</v>
      </c>
      <c r="H204" s="31">
        <f t="shared" si="28"/>
        <v>4.4422327523526519</v>
      </c>
      <c r="I204" s="31">
        <f t="shared" si="29"/>
        <v>11.820357793004851</v>
      </c>
      <c r="J204" s="31">
        <f t="shared" si="30"/>
        <v>0.3852728913362532</v>
      </c>
      <c r="K204" s="31">
        <f t="shared" si="31"/>
        <v>0.21115827605534496</v>
      </c>
      <c r="L204" s="32">
        <f t="shared" si="32"/>
        <v>-6.5226503688035145</v>
      </c>
      <c r="M204" s="33">
        <f t="shared" si="33"/>
        <v>-12.345194068994205</v>
      </c>
      <c r="O204" s="35"/>
    </row>
    <row r="205" spans="4:15" x14ac:dyDescent="0.15">
      <c r="D205" s="92">
        <f>D204+'Control Panel'!$B$29</f>
        <v>1.0150000000000003</v>
      </c>
      <c r="E205" s="31">
        <f t="shared" si="34"/>
        <v>19.011639099715765</v>
      </c>
      <c r="F205" s="31">
        <f t="shared" si="35"/>
        <v>15.468282387173074</v>
      </c>
      <c r="G205" s="31">
        <f t="shared" si="27"/>
        <v>10.921263985398323</v>
      </c>
      <c r="H205" s="31">
        <f t="shared" si="28"/>
        <v>4.3805067820076813</v>
      </c>
      <c r="I205" s="31">
        <f t="shared" si="29"/>
        <v>11.767023697858933</v>
      </c>
      <c r="J205" s="31">
        <f t="shared" si="30"/>
        <v>0.38145333066082182</v>
      </c>
      <c r="K205" s="31">
        <f t="shared" si="31"/>
        <v>0.20925705977224807</v>
      </c>
      <c r="L205" s="32">
        <f t="shared" si="32"/>
        <v>-6.4738873914701909</v>
      </c>
      <c r="M205" s="33">
        <f t="shared" si="33"/>
        <v>-12.296668999321406</v>
      </c>
      <c r="O205" s="35"/>
    </row>
    <row r="206" spans="4:15" x14ac:dyDescent="0.15">
      <c r="D206" s="92">
        <f>D205+'Control Panel'!$B$29</f>
        <v>1.0200000000000002</v>
      </c>
      <c r="E206" s="31">
        <f t="shared" si="34"/>
        <v>19.066164496050366</v>
      </c>
      <c r="F206" s="31">
        <f t="shared" si="35"/>
        <v>15.490031212720622</v>
      </c>
      <c r="G206" s="31">
        <f t="shared" si="27"/>
        <v>10.888894548440971</v>
      </c>
      <c r="H206" s="31">
        <f t="shared" si="28"/>
        <v>4.3190234370110741</v>
      </c>
      <c r="I206" s="31">
        <f t="shared" si="29"/>
        <v>11.714178927117276</v>
      </c>
      <c r="J206" s="31">
        <f t="shared" si="30"/>
        <v>0.37761062402028639</v>
      </c>
      <c r="K206" s="31">
        <f t="shared" si="31"/>
        <v>0.20738176640752182</v>
      </c>
      <c r="L206" s="32">
        <f t="shared" si="32"/>
        <v>-6.4257119505362548</v>
      </c>
      <c r="M206" s="33">
        <f t="shared" si="33"/>
        <v>-12.248725253090246</v>
      </c>
      <c r="O206" s="35"/>
    </row>
    <row r="207" spans="4:15" x14ac:dyDescent="0.15">
      <c r="D207" s="92">
        <f>D206+'Control Panel'!$B$29</f>
        <v>1.0250000000000001</v>
      </c>
      <c r="E207" s="31">
        <f t="shared" si="34"/>
        <v>19.12052864739319</v>
      </c>
      <c r="F207" s="31">
        <f t="shared" si="35"/>
        <v>15.511473220840013</v>
      </c>
      <c r="G207" s="31">
        <f t="shared" si="27"/>
        <v>10.85676598868829</v>
      </c>
      <c r="H207" s="31">
        <f t="shared" si="28"/>
        <v>4.2577798107456228</v>
      </c>
      <c r="I207" s="31">
        <f t="shared" si="29"/>
        <v>11.66182046894617</v>
      </c>
      <c r="J207" s="31">
        <f t="shared" si="30"/>
        <v>0.37374474367597177</v>
      </c>
      <c r="K207" s="31">
        <f t="shared" si="31"/>
        <v>0.20553205532265414</v>
      </c>
      <c r="L207" s="32">
        <f t="shared" si="32"/>
        <v>-6.3781163319916185</v>
      </c>
      <c r="M207" s="33">
        <f t="shared" si="33"/>
        <v>-12.201353992269469</v>
      </c>
      <c r="O207" s="35"/>
    </row>
    <row r="208" spans="4:15" x14ac:dyDescent="0.15">
      <c r="D208" s="92">
        <f>D207+'Control Panel'!$B$29</f>
        <v>1.03</v>
      </c>
      <c r="E208" s="31">
        <f t="shared" si="34"/>
        <v>19.17473275088248</v>
      </c>
      <c r="F208" s="31">
        <f t="shared" si="35"/>
        <v>15.532609602968838</v>
      </c>
      <c r="G208" s="31">
        <f t="shared" si="27"/>
        <v>10.824875407028332</v>
      </c>
      <c r="H208" s="31">
        <f t="shared" si="28"/>
        <v>4.1967730407842758</v>
      </c>
      <c r="I208" s="31">
        <f t="shared" si="29"/>
        <v>11.609945371686315</v>
      </c>
      <c r="J208" s="31">
        <f t="shared" si="30"/>
        <v>0.36985566451811402</v>
      </c>
      <c r="K208" s="31">
        <f t="shared" si="31"/>
        <v>0.20370759205074329</v>
      </c>
      <c r="L208" s="32">
        <f t="shared" si="32"/>
        <v>-6.3310929633161708</v>
      </c>
      <c r="M208" s="33">
        <f t="shared" si="33"/>
        <v>-12.154546520682628</v>
      </c>
      <c r="O208" s="35"/>
    </row>
    <row r="209" spans="4:15" x14ac:dyDescent="0.15">
      <c r="D209" s="92">
        <f>D208+'Control Panel'!$B$29</f>
        <v>1.0349999999999999</v>
      </c>
      <c r="E209" s="31">
        <f t="shared" si="34"/>
        <v>19.22877798925558</v>
      </c>
      <c r="F209" s="31">
        <f t="shared" si="35"/>
        <v>15.553441536341252</v>
      </c>
      <c r="G209" s="31">
        <f t="shared" si="27"/>
        <v>10.793219942211751</v>
      </c>
      <c r="H209" s="31">
        <f t="shared" si="28"/>
        <v>4.1360003081808623</v>
      </c>
      <c r="I209" s="31">
        <f t="shared" si="29"/>
        <v>11.558550742641986</v>
      </c>
      <c r="J209" s="31">
        <f t="shared" si="30"/>
        <v>0.36594336413012496</v>
      </c>
      <c r="K209" s="31">
        <f t="shared" si="31"/>
        <v>0.20190804816332239</v>
      </c>
      <c r="L209" s="32">
        <f t="shared" si="32"/>
        <v>-6.2846344103496854</v>
      </c>
      <c r="M209" s="33">
        <f t="shared" si="33"/>
        <v>-12.108294280778255</v>
      </c>
      <c r="O209" s="35"/>
    </row>
    <row r="210" spans="4:15" x14ac:dyDescent="0.15">
      <c r="D210" s="92">
        <f>D209+'Control Panel'!$B$29</f>
        <v>1.0399999999999998</v>
      </c>
      <c r="E210" s="31">
        <f t="shared" si="34"/>
        <v>19.282665531036507</v>
      </c>
      <c r="F210" s="31">
        <f t="shared" si="35"/>
        <v>15.573970184203647</v>
      </c>
      <c r="G210" s="31">
        <f t="shared" si="27"/>
        <v>10.761796770160002</v>
      </c>
      <c r="H210" s="31">
        <f t="shared" si="28"/>
        <v>4.0754588367769706</v>
      </c>
      <c r="I210" s="31">
        <f t="shared" si="29"/>
        <v>11.50763374688688</v>
      </c>
      <c r="J210" s="31">
        <f t="shared" si="30"/>
        <v>0.36200782285322497</v>
      </c>
      <c r="K210" s="31">
        <f t="shared" si="31"/>
        <v>0.2001331011404591</v>
      </c>
      <c r="L210" s="32">
        <f t="shared" si="32"/>
        <v>-6.2387333742356192</v>
      </c>
      <c r="M210" s="33">
        <f t="shared" si="33"/>
        <v>-12.06258885048114</v>
      </c>
      <c r="O210" s="35"/>
    </row>
    <row r="211" spans="4:15" x14ac:dyDescent="0.15">
      <c r="D211" s="92">
        <f>D210+'Control Panel'!$B$29</f>
        <v>1.0449999999999997</v>
      </c>
      <c r="E211" s="31">
        <f t="shared" si="34"/>
        <v>19.33639653072013</v>
      </c>
      <c r="F211" s="31">
        <f t="shared" si="35"/>
        <v>15.5941966960269</v>
      </c>
      <c r="G211" s="31">
        <f t="shared" si="27"/>
        <v>10.730603103288823</v>
      </c>
      <c r="H211" s="31">
        <f t="shared" si="28"/>
        <v>4.0151458925245649</v>
      </c>
      <c r="I211" s="31">
        <f t="shared" si="29"/>
        <v>11.457191606086049</v>
      </c>
      <c r="J211" s="31">
        <f t="shared" si="30"/>
        <v>0.3580490238514068</v>
      </c>
      <c r="K211" s="31">
        <f t="shared" si="31"/>
        <v>0.19838243424403676</v>
      </c>
      <c r="L211" s="32">
        <f t="shared" si="32"/>
        <v>-6.1933826884366532</v>
      </c>
      <c r="M211" s="33">
        <f t="shared" si="33"/>
        <v>-12.017421940122599</v>
      </c>
      <c r="O211" s="35"/>
    </row>
    <row r="212" spans="4:15" x14ac:dyDescent="0.15">
      <c r="D212" s="92">
        <f>D211+'Control Panel'!$B$29</f>
        <v>1.0499999999999996</v>
      </c>
      <c r="E212" s="31">
        <f t="shared" si="34"/>
        <v>19.389972128952969</v>
      </c>
      <c r="F212" s="31">
        <f t="shared" si="35"/>
        <v>15.614122207715271</v>
      </c>
      <c r="G212" s="31">
        <f t="shared" si="27"/>
        <v>10.69963618984664</v>
      </c>
      <c r="H212" s="31">
        <f t="shared" si="28"/>
        <v>3.9550587828239521</v>
      </c>
      <c r="I212" s="31">
        <f t="shared" si="29"/>
        <v>11.407221597333367</v>
      </c>
      <c r="J212" s="31">
        <f t="shared" si="30"/>
        <v>0.35406695317669512</v>
      </c>
      <c r="K212" s="31">
        <f t="shared" si="31"/>
        <v>0.19665573639412828</v>
      </c>
      <c r="L212" s="32">
        <f t="shared" si="32"/>
        <v>-6.148575315819925</v>
      </c>
      <c r="M212" s="33">
        <f t="shared" si="33"/>
        <v>-11.972785389447592</v>
      </c>
      <c r="O212" s="35"/>
    </row>
    <row r="213" spans="4:15" x14ac:dyDescent="0.15">
      <c r="D213" s="92">
        <f>D212+'Control Panel'!$B$29</f>
        <v>1.0549999999999995</v>
      </c>
      <c r="E213" s="31">
        <f t="shared" si="34"/>
        <v>19.443393452710755</v>
      </c>
      <c r="F213" s="31">
        <f t="shared" si="35"/>
        <v>15.633747841812022</v>
      </c>
      <c r="G213" s="31">
        <f t="shared" si="27"/>
        <v>10.668893313267541</v>
      </c>
      <c r="H213" s="31">
        <f t="shared" si="28"/>
        <v>3.895194855876714</v>
      </c>
      <c r="I213" s="31">
        <f t="shared" si="29"/>
        <v>11.35772105200393</v>
      </c>
      <c r="J213" s="31">
        <f t="shared" si="30"/>
        <v>0.35006159983466206</v>
      </c>
      <c r="K213" s="31">
        <f t="shared" si="31"/>
        <v>0.19495270204837306</v>
      </c>
      <c r="L213" s="32">
        <f t="shared" si="32"/>
        <v>-6.1043043458099042</v>
      </c>
      <c r="M213" s="33">
        <f t="shared" si="33"/>
        <v>-11.928671164696681</v>
      </c>
      <c r="O213" s="35"/>
    </row>
    <row r="214" spans="4:15" x14ac:dyDescent="0.15">
      <c r="D214" s="92">
        <f>D213+'Control Panel'!$B$29</f>
        <v>1.0599999999999994</v>
      </c>
      <c r="E214" s="31">
        <f t="shared" si="34"/>
        <v>19.496661615472767</v>
      </c>
      <c r="F214" s="31">
        <f t="shared" si="35"/>
        <v>15.653074707701848</v>
      </c>
      <c r="G214" s="31">
        <f t="shared" si="27"/>
        <v>10.638371791538491</v>
      </c>
      <c r="H214" s="31">
        <f t="shared" si="28"/>
        <v>3.8355515000532305</v>
      </c>
      <c r="I214" s="31">
        <f t="shared" si="29"/>
        <v>11.308687354620892</v>
      </c>
      <c r="J214" s="31">
        <f t="shared" si="30"/>
        <v>0.34603295585015836</v>
      </c>
      <c r="K214" s="31">
        <f t="shared" si="31"/>
        <v>0.19327303108427377</v>
      </c>
      <c r="L214" s="32">
        <f t="shared" si="32"/>
        <v>-6.0605629916069903</v>
      </c>
      <c r="M214" s="33">
        <f t="shared" si="33"/>
        <v>-11.885071355760877</v>
      </c>
      <c r="O214" s="35"/>
    </row>
    <row r="215" spans="4:15" x14ac:dyDescent="0.15">
      <c r="D215" s="92">
        <f>D214+'Control Panel'!$B$29</f>
        <v>1.0649999999999993</v>
      </c>
      <c r="E215" s="31">
        <f t="shared" si="34"/>
        <v>19.549777717393066</v>
      </c>
      <c r="F215" s="31">
        <f t="shared" si="35"/>
        <v>15.672103901810166</v>
      </c>
      <c r="G215" s="31">
        <f t="shared" si="27"/>
        <v>10.608068976580457</v>
      </c>
      <c r="H215" s="31">
        <f t="shared" si="28"/>
        <v>3.7761261432744262</v>
      </c>
      <c r="I215" s="31">
        <f t="shared" si="29"/>
        <v>11.260117941736194</v>
      </c>
      <c r="J215" s="31">
        <f t="shared" si="30"/>
        <v>0.34198101633321804</v>
      </c>
      <c r="K215" s="31">
        <f t="shared" si="31"/>
        <v>0.19161642868433104</v>
      </c>
      <c r="L215" s="32">
        <f t="shared" si="32"/>
        <v>-6.0173445874699709</v>
      </c>
      <c r="M215" s="33">
        <f t="shared" si="33"/>
        <v>-11.841978173407467</v>
      </c>
      <c r="O215" s="35"/>
    </row>
    <row r="216" spans="4:15" x14ac:dyDescent="0.15">
      <c r="D216" s="92">
        <f>D215+'Control Panel'!$B$29</f>
        <v>1.0699999999999992</v>
      </c>
      <c r="E216" s="31">
        <f t="shared" si="34"/>
        <v>19.602742845468626</v>
      </c>
      <c r="F216" s="31">
        <f t="shared" si="35"/>
        <v>15.690836507799371</v>
      </c>
      <c r="G216" s="31">
        <f t="shared" si="27"/>
        <v>10.577982253643107</v>
      </c>
      <c r="H216" s="31">
        <f t="shared" si="28"/>
        <v>3.7169162524073887</v>
      </c>
      <c r="I216" s="31">
        <f t="shared" si="29"/>
        <v>11.212010300824678</v>
      </c>
      <c r="J216" s="31">
        <f t="shared" si="30"/>
        <v>0.33790577954509265</v>
      </c>
      <c r="K216" s="31">
        <f t="shared" si="31"/>
        <v>0.18998260522393526</v>
      </c>
      <c r="L216" s="32">
        <f t="shared" si="32"/>
        <v>-5.9746425860604635</v>
      </c>
      <c r="M216" s="33">
        <f t="shared" si="33"/>
        <v>-11.799383946574988</v>
      </c>
      <c r="O216" s="35"/>
    </row>
    <row r="217" spans="4:15" x14ac:dyDescent="0.15">
      <c r="D217" s="92">
        <f>D216+'Control Panel'!$B$29</f>
        <v>1.0749999999999991</v>
      </c>
      <c r="E217" s="31">
        <f t="shared" si="34"/>
        <v>19.655558073704515</v>
      </c>
      <c r="F217" s="31">
        <f t="shared" si="35"/>
        <v>15.709273596762076</v>
      </c>
      <c r="G217" s="31">
        <f t="shared" si="27"/>
        <v>10.548109040712804</v>
      </c>
      <c r="H217" s="31">
        <f t="shared" si="28"/>
        <v>3.6579193326745139</v>
      </c>
      <c r="I217" s="31">
        <f t="shared" si="29"/>
        <v>11.164361969191125</v>
      </c>
      <c r="J217" s="31">
        <f t="shared" si="30"/>
        <v>0.33380724696436992</v>
      </c>
      <c r="K217" s="31">
        <f t="shared" si="31"/>
        <v>0.18837127616194016</v>
      </c>
      <c r="L217" s="32">
        <f t="shared" si="32"/>
        <v>-5.9324505558476543</v>
      </c>
      <c r="M217" s="33">
        <f t="shared" si="33"/>
        <v>-11.757281119735596</v>
      </c>
      <c r="O217" s="35"/>
    </row>
    <row r="218" spans="4:15" x14ac:dyDescent="0.15">
      <c r="D218" s="92">
        <f>D217+'Control Panel'!$B$29</f>
        <v>1.079999999999999</v>
      </c>
      <c r="E218" s="31">
        <f t="shared" si="34"/>
        <v>19.708224463276128</v>
      </c>
      <c r="F218" s="31">
        <f t="shared" si="35"/>
        <v>15.727416227411451</v>
      </c>
      <c r="G218" s="31">
        <f t="shared" si="27"/>
        <v>10.518446787933566</v>
      </c>
      <c r="H218" s="31">
        <f t="shared" si="28"/>
        <v>3.5991329270758357</v>
      </c>
      <c r="I218" s="31">
        <f t="shared" si="29"/>
        <v>11.117170532889718</v>
      </c>
      <c r="J218" s="31">
        <f t="shared" si="30"/>
        <v>0.32968542335312795</v>
      </c>
      <c r="K218" s="31">
        <f t="shared" si="31"/>
        <v>0.18678216193384278</v>
      </c>
      <c r="L218" s="32">
        <f t="shared" si="32"/>
        <v>-5.8907621785715794</v>
      </c>
      <c r="M218" s="33">
        <f t="shared" si="33"/>
        <v>-11.715662250323101</v>
      </c>
      <c r="O218" s="35"/>
    </row>
    <row r="219" spans="4:15" x14ac:dyDescent="0.15">
      <c r="D219" s="92">
        <f>D218+'Control Panel'!$B$29</f>
        <v>1.0849999999999989</v>
      </c>
      <c r="E219" s="31">
        <f t="shared" si="34"/>
        <v>19.760743062688562</v>
      </c>
      <c r="F219" s="31">
        <f t="shared" si="35"/>
        <v>15.745265446268702</v>
      </c>
      <c r="G219" s="31">
        <f t="shared" si="27"/>
        <v>10.488992977040709</v>
      </c>
      <c r="H219" s="31">
        <f t="shared" si="28"/>
        <v>3.5405546158242203</v>
      </c>
      <c r="I219" s="31">
        <f t="shared" si="29"/>
        <v>11.070433625655479</v>
      </c>
      <c r="J219" s="31">
        <f t="shared" si="30"/>
        <v>0.32554031682307855</v>
      </c>
      <c r="K219" s="31">
        <f t="shared" si="31"/>
        <v>0.18521498784749685</v>
      </c>
      <c r="L219" s="32">
        <f t="shared" si="32"/>
        <v>-5.8495712467632952</v>
      </c>
      <c r="M219" s="33">
        <f t="shared" si="33"/>
        <v>-11.674520006225002</v>
      </c>
      <c r="O219" s="35"/>
    </row>
    <row r="220" spans="4:15" x14ac:dyDescent="0.15">
      <c r="D220" s="92">
        <f>D219+'Control Panel'!$B$29</f>
        <v>1.0899999999999987</v>
      </c>
      <c r="E220" s="31">
        <f t="shared" si="34"/>
        <v>19.81311490793318</v>
      </c>
      <c r="F220" s="31">
        <f t="shared" si="35"/>
        <v>15.762822287847744</v>
      </c>
      <c r="G220" s="31">
        <f t="shared" si="27"/>
        <v>10.459745120806893</v>
      </c>
      <c r="H220" s="31">
        <f t="shared" si="28"/>
        <v>3.4821820157930952</v>
      </c>
      <c r="I220" s="31">
        <f t="shared" si="29"/>
        <v>11.024148927847287</v>
      </c>
      <c r="J220" s="31">
        <f t="shared" si="30"/>
        <v>0.32137193890164623</v>
      </c>
      <c r="K220" s="31">
        <f t="shared" si="31"/>
        <v>0.18366948398129171</v>
      </c>
      <c r="L220" s="32">
        <f t="shared" si="32"/>
        <v>-5.8088716613204081</v>
      </c>
      <c r="M220" s="33">
        <f t="shared" si="33"/>
        <v>-11.633847163336966</v>
      </c>
      <c r="O220" s="35"/>
    </row>
    <row r="221" spans="4:15" x14ac:dyDescent="0.15">
      <c r="D221" s="92">
        <f>D220+'Control Panel'!$B$29</f>
        <v>1.0949999999999986</v>
      </c>
      <c r="E221" s="31">
        <f t="shared" si="34"/>
        <v>19.865341022641449</v>
      </c>
      <c r="F221" s="31">
        <f t="shared" si="35"/>
        <v>15.780087774837167</v>
      </c>
      <c r="G221" s="31">
        <f t="shared" si="27"/>
        <v>10.43070076250029</v>
      </c>
      <c r="H221" s="31">
        <f t="shared" si="28"/>
        <v>3.4240127799764104</v>
      </c>
      <c r="I221" s="31">
        <f t="shared" si="29"/>
        <v>10.978314165401986</v>
      </c>
      <c r="J221" s="31">
        <f t="shared" si="30"/>
        <v>0.31718030459793145</v>
      </c>
      <c r="K221" s="31">
        <f t="shared" si="31"/>
        <v>0.18214538508472639</v>
      </c>
      <c r="L221" s="32">
        <f t="shared" si="32"/>
        <v>-5.7686574291363337</v>
      </c>
      <c r="M221" s="33">
        <f t="shared" si="33"/>
        <v>-11.593636603178139</v>
      </c>
      <c r="O221" s="35"/>
    </row>
    <row r="222" spans="4:15" x14ac:dyDescent="0.15">
      <c r="D222" s="92">
        <f>D221+'Control Panel'!$B$29</f>
        <v>1.0999999999999985</v>
      </c>
      <c r="E222" s="31">
        <f t="shared" si="34"/>
        <v>19.917422418236086</v>
      </c>
      <c r="F222" s="31">
        <f t="shared" si="35"/>
        <v>15.797062918279508</v>
      </c>
      <c r="G222" s="31">
        <f t="shared" si="27"/>
        <v>10.401857475354609</v>
      </c>
      <c r="H222" s="31">
        <f t="shared" si="28"/>
        <v>3.3660445969605197</v>
      </c>
      <c r="I222" s="31">
        <f t="shared" si="29"/>
        <v>10.932927108799257</v>
      </c>
      <c r="J222" s="31">
        <f t="shared" si="30"/>
        <v>0.31296543246850433</v>
      </c>
      <c r="K222" s="31">
        <f t="shared" si="31"/>
        <v>0.18064243048131556</v>
      </c>
      <c r="L222" s="32">
        <f t="shared" si="32"/>
        <v>-5.7289226607818806</v>
      </c>
      <c r="M222" s="33">
        <f t="shared" si="33"/>
        <v>-11.553881310565846</v>
      </c>
      <c r="O222" s="35"/>
    </row>
    <row r="223" spans="4:15" x14ac:dyDescent="0.15">
      <c r="D223" s="92">
        <f>D222+'Control Panel'!$B$29</f>
        <v>1.1049999999999984</v>
      </c>
      <c r="E223" s="31">
        <f t="shared" si="34"/>
        <v>19.969360094079597</v>
      </c>
      <c r="F223" s="31">
        <f t="shared" si="35"/>
        <v>15.813748717747929</v>
      </c>
      <c r="G223" s="31">
        <f t="shared" si="27"/>
        <v>10.3732128620507</v>
      </c>
      <c r="H223" s="31">
        <f t="shared" si="28"/>
        <v>3.3082751904076906</v>
      </c>
      <c r="I223" s="31">
        <f t="shared" si="29"/>
        <v>10.887985572036781</v>
      </c>
      <c r="J223" s="31">
        <f t="shared" si="30"/>
        <v>0.3087273446829723</v>
      </c>
      <c r="K223" s="31">
        <f t="shared" si="31"/>
        <v>0.17916036397376073</v>
      </c>
      <c r="L223" s="32">
        <f t="shared" si="32"/>
        <v>-5.6896615682376162</v>
      </c>
      <c r="M223" s="33">
        <f t="shared" si="33"/>
        <v>-11.514574371348191</v>
      </c>
      <c r="O223" s="35"/>
    </row>
    <row r="224" spans="4:15" x14ac:dyDescent="0.15">
      <c r="D224" s="92">
        <f>D223+'Control Panel'!$B$29</f>
        <v>1.1099999999999983</v>
      </c>
      <c r="E224" s="31">
        <f t="shared" si="34"/>
        <v>20.021155037620247</v>
      </c>
      <c r="F224" s="31">
        <f t="shared" si="35"/>
        <v>15.830146161520325</v>
      </c>
      <c r="G224" s="31">
        <f t="shared" si="27"/>
        <v>10.344764554209512</v>
      </c>
      <c r="H224" s="31">
        <f t="shared" si="28"/>
        <v>3.2507023185509496</v>
      </c>
      <c r="I224" s="31">
        <f t="shared" si="29"/>
        <v>10.843487411615417</v>
      </c>
      <c r="J224" s="31">
        <f t="shared" si="30"/>
        <v>0.30446606708926344</v>
      </c>
      <c r="K224" s="31">
        <f t="shared" si="31"/>
        <v>0.17769893375132831</v>
      </c>
      <c r="L224" s="32">
        <f t="shared" si="32"/>
        <v>-5.6508684626757297</v>
      </c>
      <c r="M224" s="33">
        <f t="shared" si="33"/>
        <v>-11.475708970193194</v>
      </c>
      <c r="O224" s="35"/>
    </row>
    <row r="225" spans="4:15" x14ac:dyDescent="0.15">
      <c r="D225" s="92">
        <f>D224+'Control Panel'!$B$29</f>
        <v>1.1149999999999982</v>
      </c>
      <c r="E225" s="31">
        <f t="shared" si="34"/>
        <v>20.07280822453551</v>
      </c>
      <c r="F225" s="31">
        <f t="shared" si="35"/>
        <v>15.846256226750953</v>
      </c>
      <c r="G225" s="31">
        <f t="shared" si="27"/>
        <v>10.316510211896134</v>
      </c>
      <c r="H225" s="31">
        <f t="shared" si="28"/>
        <v>3.1933237736999835</v>
      </c>
      <c r="I225" s="31">
        <f t="shared" si="29"/>
        <v>10.79943052553396</v>
      </c>
      <c r="J225" s="31">
        <f t="shared" si="30"/>
        <v>0.30018162927856751</v>
      </c>
      <c r="K225" s="31">
        <f t="shared" si="31"/>
        <v>0.17625789229937178</v>
      </c>
      <c r="L225" s="32">
        <f t="shared" si="32"/>
        <v>-5.6125377522899571</v>
      </c>
      <c r="M225" s="33">
        <f t="shared" si="33"/>
        <v>-11.437278388433066</v>
      </c>
      <c r="O225" s="35"/>
    </row>
    <row r="226" spans="4:15" x14ac:dyDescent="0.15">
      <c r="D226" s="92">
        <f>D225+'Control Panel'!$B$29</f>
        <v>1.1199999999999981</v>
      </c>
      <c r="E226" s="31">
        <f t="shared" si="34"/>
        <v>20.124320618873089</v>
      </c>
      <c r="F226" s="31">
        <f t="shared" si="35"/>
        <v>15.862079879639598</v>
      </c>
      <c r="G226" s="31">
        <f t="shared" si="27"/>
        <v>10.288447523134684</v>
      </c>
      <c r="H226" s="31">
        <f t="shared" si="28"/>
        <v>3.1361373817578184</v>
      </c>
      <c r="I226" s="31">
        <f t="shared" si="29"/>
        <v>10.755812852293172</v>
      </c>
      <c r="J226" s="31">
        <f t="shared" si="30"/>
        <v>0.29587406464987248</v>
      </c>
      <c r="K226" s="31">
        <f t="shared" si="31"/>
        <v>0.17483699631094107</v>
      </c>
      <c r="L226" s="32">
        <f t="shared" si="32"/>
        <v>-5.5746639401722806</v>
      </c>
      <c r="M226" s="33">
        <f t="shared" si="33"/>
        <v>-11.399276001962336</v>
      </c>
      <c r="O226" s="35"/>
    </row>
    <row r="227" spans="4:15" x14ac:dyDescent="0.15">
      <c r="D227" s="92">
        <f>D226+'Control Panel'!$B$29</f>
        <v>1.124999999999998</v>
      </c>
      <c r="E227" s="31">
        <f t="shared" si="34"/>
        <v>20.175693173189511</v>
      </c>
      <c r="F227" s="31">
        <f t="shared" si="35"/>
        <v>15.877618075598363</v>
      </c>
      <c r="G227" s="31">
        <f t="shared" si="27"/>
        <v>10.260574203433823</v>
      </c>
      <c r="H227" s="31">
        <f t="shared" si="28"/>
        <v>3.0791410017480065</v>
      </c>
      <c r="I227" s="31">
        <f t="shared" si="29"/>
        <v>10.712632369908777</v>
      </c>
      <c r="J227" s="31">
        <f t="shared" si="30"/>
        <v>0.29154341047403404</v>
      </c>
      <c r="K227" s="31">
        <f t="shared" si="31"/>
        <v>0.17343600660042352</v>
      </c>
      <c r="L227" s="32">
        <f t="shared" si="32"/>
        <v>-5.5372416222351815</v>
      </c>
      <c r="M227" s="33">
        <f t="shared" si="33"/>
        <v>-11.361695279188568</v>
      </c>
      <c r="O227" s="35"/>
    </row>
    <row r="228" spans="4:15" x14ac:dyDescent="0.15">
      <c r="D228" s="92">
        <f>D227+'Control Panel'!$B$29</f>
        <v>1.1299999999999979</v>
      </c>
      <c r="E228" s="31">
        <f t="shared" si="34"/>
        <v>20.226926828686402</v>
      </c>
      <c r="F228" s="31">
        <f t="shared" si="35"/>
        <v>15.892871759416112</v>
      </c>
      <c r="G228" s="31">
        <f t="shared" si="27"/>
        <v>10.232887995322647</v>
      </c>
      <c r="H228" s="31">
        <f t="shared" si="28"/>
        <v>3.0223325253520636</v>
      </c>
      <c r="I228" s="31">
        <f t="shared" si="29"/>
        <v>10.669887094933072</v>
      </c>
      <c r="J228" s="31">
        <f t="shared" si="30"/>
        <v>0.28718970795731519</v>
      </c>
      <c r="K228" s="31">
        <f t="shared" si="31"/>
        <v>0.1720546880191601</v>
      </c>
      <c r="L228" s="32">
        <f t="shared" si="32"/>
        <v>-5.5002654851781587</v>
      </c>
      <c r="M228" s="33">
        <f t="shared" si="33"/>
        <v>-11.324529779034401</v>
      </c>
      <c r="O228" s="35"/>
    </row>
    <row r="229" spans="4:15" x14ac:dyDescent="0.15">
      <c r="D229" s="92">
        <f>D228+'Control Panel'!$B$29</f>
        <v>1.1349999999999978</v>
      </c>
      <c r="E229" s="31">
        <f t="shared" si="34"/>
        <v>20.27802251534445</v>
      </c>
      <c r="F229" s="31">
        <f t="shared" si="35"/>
        <v>15.907841865420634</v>
      </c>
      <c r="G229" s="31">
        <f t="shared" si="27"/>
        <v>10.205386667896757</v>
      </c>
      <c r="H229" s="31">
        <f t="shared" si="28"/>
        <v>2.9657098764568914</v>
      </c>
      <c r="I229" s="31">
        <f t="shared" si="29"/>
        <v>10.627575081484903</v>
      </c>
      <c r="J229" s="31">
        <f t="shared" si="30"/>
        <v>0.28281300230432727</v>
      </c>
      <c r="K229" s="31">
        <f t="shared" si="31"/>
        <v>0.17069280937298559</v>
      </c>
      <c r="L229" s="32">
        <f t="shared" si="32"/>
        <v>-5.4637303044973846</v>
      </c>
      <c r="M229" s="33">
        <f t="shared" si="33"/>
        <v>-11.287773148989775</v>
      </c>
      <c r="O229" s="35"/>
    </row>
    <row r="230" spans="4:15" x14ac:dyDescent="0.15">
      <c r="D230" s="92">
        <f>D229+'Control Panel'!$B$29</f>
        <v>1.1399999999999977</v>
      </c>
      <c r="E230" s="31">
        <f t="shared" si="34"/>
        <v>20.328981152055125</v>
      </c>
      <c r="F230" s="31">
        <f t="shared" si="35"/>
        <v>15.922529317638556</v>
      </c>
      <c r="G230" s="31">
        <f t="shared" si="27"/>
        <v>10.17806801637427</v>
      </c>
      <c r="H230" s="31">
        <f t="shared" si="28"/>
        <v>2.9092710107119424</v>
      </c>
      <c r="I230" s="31">
        <f t="shared" si="29"/>
        <v>10.585694420287682</v>
      </c>
      <c r="J230" s="31">
        <f t="shared" si="30"/>
        <v>0.27841334278030816</v>
      </c>
      <c r="K230" s="31">
        <f t="shared" si="31"/>
        <v>0.16935014334164006</v>
      </c>
      <c r="L230" s="32">
        <f t="shared" si="32"/>
        <v>-5.4276309425373279</v>
      </c>
      <c r="M230" s="33">
        <f t="shared" si="33"/>
        <v>-11.251419123213131</v>
      </c>
      <c r="O230" s="35"/>
    </row>
    <row r="231" spans="4:15" x14ac:dyDescent="0.15">
      <c r="D231" s="92">
        <f>D230+'Control Panel'!$B$29</f>
        <v>1.1449999999999976</v>
      </c>
      <c r="E231" s="31">
        <f t="shared" si="34"/>
        <v>20.379803646750215</v>
      </c>
      <c r="F231" s="31">
        <f t="shared" si="35"/>
        <v>15.936935029953075</v>
      </c>
      <c r="G231" s="31">
        <f t="shared" si="27"/>
        <v>10.150929861661584</v>
      </c>
      <c r="H231" s="31">
        <f t="shared" si="28"/>
        <v>2.8530139150958767</v>
      </c>
      <c r="I231" s="31">
        <f t="shared" si="29"/>
        <v>10.544243237715239</v>
      </c>
      <c r="J231" s="31">
        <f t="shared" si="30"/>
        <v>0.27399078277266653</v>
      </c>
      <c r="K231" s="31">
        <f t="shared" si="31"/>
        <v>0.16802646640000318</v>
      </c>
      <c r="L231" s="32">
        <f t="shared" si="32"/>
        <v>-5.3919623465832505</v>
      </c>
      <c r="M231" s="33">
        <f t="shared" si="33"/>
        <v>-11.215461520680526</v>
      </c>
      <c r="O231" s="35"/>
    </row>
    <row r="232" spans="4:15" x14ac:dyDescent="0.15">
      <c r="D232" s="92">
        <f>D231+'Control Panel'!$B$29</f>
        <v>1.1499999999999975</v>
      </c>
      <c r="E232" s="31">
        <f t="shared" si="34"/>
        <v>20.430490896529189</v>
      </c>
      <c r="F232" s="31">
        <f t="shared" si="35"/>
        <v>15.951059906259546</v>
      </c>
      <c r="G232" s="31">
        <f t="shared" si="27"/>
        <v>10.123970049928667</v>
      </c>
      <c r="H232" s="31">
        <f t="shared" si="28"/>
        <v>2.7969366074924742</v>
      </c>
      <c r="I232" s="31">
        <f t="shared" si="29"/>
        <v>10.503219694845203</v>
      </c>
      <c r="J232" s="31">
        <f t="shared" si="30"/>
        <v>0.26954537985172289</v>
      </c>
      <c r="K232" s="31">
        <f t="shared" si="31"/>
        <v>0.16672155874110148</v>
      </c>
      <c r="L232" s="32">
        <f t="shared" si="32"/>
        <v>-5.3567195469935074</v>
      </c>
      <c r="M232" s="33">
        <f t="shared" si="33"/>
        <v>-11.179894243381549</v>
      </c>
      <c r="O232" s="35"/>
    </row>
    <row r="233" spans="4:15" x14ac:dyDescent="0.15">
      <c r="D233" s="92">
        <f>D232+'Control Panel'!$B$29</f>
        <v>1.1549999999999974</v>
      </c>
      <c r="E233" s="31">
        <f t="shared" si="34"/>
        <v>20.481043787784493</v>
      </c>
      <c r="F233" s="31">
        <f t="shared" si="35"/>
        <v>15.964904840618965</v>
      </c>
      <c r="G233" s="31">
        <f t="shared" si="27"/>
        <v>10.0971864521937</v>
      </c>
      <c r="H233" s="31">
        <f t="shared" si="28"/>
        <v>2.7410371362755663</v>
      </c>
      <c r="I233" s="31">
        <f t="shared" si="29"/>
        <v>10.462621986519716</v>
      </c>
      <c r="J233" s="31">
        <f t="shared" si="30"/>
        <v>0.26507719583057515</v>
      </c>
      <c r="K233" s="31">
        <f t="shared" si="31"/>
        <v>0.1654352042008429</v>
      </c>
      <c r="L233" s="32">
        <f t="shared" si="32"/>
        <v>-5.3218976553706137</v>
      </c>
      <c r="M233" s="33">
        <f t="shared" si="33"/>
        <v>-11.144711274560988</v>
      </c>
      <c r="O233" s="35"/>
    </row>
    <row r="234" spans="4:15" x14ac:dyDescent="0.15">
      <c r="D234" s="92">
        <f>D233+'Control Panel'!$B$29</f>
        <v>1.1599999999999973</v>
      </c>
      <c r="E234" s="31">
        <f t="shared" si="34"/>
        <v>20.531463196324768</v>
      </c>
      <c r="F234" s="31">
        <f t="shared" si="35"/>
        <v>15.978470717409412</v>
      </c>
      <c r="G234" s="31">
        <f t="shared" si="27"/>
        <v>10.070576963916848</v>
      </c>
      <c r="H234" s="31">
        <f t="shared" si="28"/>
        <v>2.6853135799027612</v>
      </c>
      <c r="I234" s="31">
        <f t="shared" si="29"/>
        <v>10.422448340413247</v>
      </c>
      <c r="J234" s="31">
        <f t="shared" si="30"/>
        <v>0.26058629682401618</v>
      </c>
      <c r="K234" s="31">
        <f t="shared" si="31"/>
        <v>0.16416719018443227</v>
      </c>
      <c r="L234" s="32">
        <f t="shared" si="32"/>
        <v>-5.2874918627700884</v>
      </c>
      <c r="M234" s="33">
        <f t="shared" si="33"/>
        <v>-11.109906677005274</v>
      </c>
      <c r="O234" s="35"/>
    </row>
    <row r="235" spans="4:15" x14ac:dyDescent="0.15">
      <c r="D235" s="92">
        <f>D234+'Control Panel'!$B$29</f>
        <v>1.1649999999999971</v>
      </c>
      <c r="E235" s="31">
        <f t="shared" si="34"/>
        <v>20.581749987496067</v>
      </c>
      <c r="F235" s="31">
        <f t="shared" si="35"/>
        <v>15.991758411475463</v>
      </c>
      <c r="G235" s="31">
        <f t="shared" si="27"/>
        <v>10.044139504602997</v>
      </c>
      <c r="H235" s="31">
        <f t="shared" si="28"/>
        <v>2.6297640465177348</v>
      </c>
      <c r="I235" s="31">
        <f t="shared" si="29"/>
        <v>10.382697016107322</v>
      </c>
      <c r="J235" s="31">
        <f t="shared" si="30"/>
        <v>0.25607275330642854</v>
      </c>
      <c r="K235" s="31">
        <f t="shared" si="31"/>
        <v>0.16291730759442469</v>
      </c>
      <c r="L235" s="32">
        <f t="shared" si="32"/>
        <v>-5.2534974379461188</v>
      </c>
      <c r="M235" s="33">
        <f t="shared" si="33"/>
        <v>-11.075474591372654</v>
      </c>
      <c r="O235" s="35"/>
    </row>
    <row r="236" spans="4:15" x14ac:dyDescent="0.15">
      <c r="D236" s="92">
        <f>D235+'Control Panel'!$B$29</f>
        <v>1.169999999999997</v>
      </c>
      <c r="E236" s="31">
        <f t="shared" si="34"/>
        <v>20.631905016301111</v>
      </c>
      <c r="F236" s="31">
        <f t="shared" si="35"/>
        <v>16.004768788275658</v>
      </c>
      <c r="G236" s="31">
        <f t="shared" si="27"/>
        <v>10.017872017413266</v>
      </c>
      <c r="H236" s="31">
        <f t="shared" si="28"/>
        <v>2.5743866735608716</v>
      </c>
      <c r="I236" s="31">
        <f t="shared" si="29"/>
        <v>10.343366304171942</v>
      </c>
      <c r="J236" s="31">
        <f t="shared" si="30"/>
        <v>0.25153664016858079</v>
      </c>
      <c r="K236" s="31">
        <f t="shared" si="31"/>
        <v>0.16168535076037222</v>
      </c>
      <c r="L236" s="32">
        <f t="shared" si="32"/>
        <v>-5.21990972563309</v>
      </c>
      <c r="M236" s="33">
        <f t="shared" si="33"/>
        <v>-11.041409234566213</v>
      </c>
      <c r="O236" s="35"/>
    </row>
    <row r="237" spans="4:15" x14ac:dyDescent="0.15">
      <c r="D237" s="92">
        <f>D236+'Control Panel'!$B$29</f>
        <v>1.1749999999999969</v>
      </c>
      <c r="E237" s="31">
        <f t="shared" si="34"/>
        <v>20.681929127516607</v>
      </c>
      <c r="F237" s="31">
        <f t="shared" si="35"/>
        <v>16.017502704028033</v>
      </c>
      <c r="G237" s="31">
        <f t="shared" si="27"/>
        <v>9.9917724687851006</v>
      </c>
      <c r="H237" s="31">
        <f t="shared" si="28"/>
        <v>2.5191796273880405</v>
      </c>
      <c r="I237" s="31">
        <f t="shared" si="29"/>
        <v>10.304454525253574</v>
      </c>
      <c r="J237" s="31">
        <f t="shared" si="30"/>
        <v>0.24697803677324934</v>
      </c>
      <c r="K237" s="31">
        <f t="shared" si="31"/>
        <v>0.16047111737002445</v>
      </c>
      <c r="L237" s="32">
        <f t="shared" si="32"/>
        <v>-5.1867241448621186</v>
      </c>
      <c r="M237" s="33">
        <f t="shared" si="33"/>
        <v>-11.00770489814877</v>
      </c>
      <c r="O237" s="35"/>
    </row>
    <row r="238" spans="4:15" x14ac:dyDescent="0.15">
      <c r="D238" s="92">
        <f>D237+'Control Panel'!$B$29</f>
        <v>1.1799999999999968</v>
      </c>
      <c r="E238" s="31">
        <f t="shared" si="34"/>
        <v>20.731823155808723</v>
      </c>
      <c r="F238" s="31">
        <f t="shared" si="35"/>
        <v>16.029961005853746</v>
      </c>
      <c r="G238" s="31">
        <f t="shared" si="27"/>
        <v>9.9658388480607893</v>
      </c>
      <c r="H238" s="31">
        <f t="shared" si="28"/>
        <v>2.4641411028972966</v>
      </c>
      <c r="I238" s="31">
        <f t="shared" si="29"/>
        <v>10.265960029169483</v>
      </c>
      <c r="J238" s="31">
        <f t="shared" si="30"/>
        <v>0.24239702700958726</v>
      </c>
      <c r="K238" s="31">
        <f t="shared" si="31"/>
        <v>0.15927440840204041</v>
      </c>
      <c r="L238" s="32">
        <f t="shared" si="32"/>
        <v>-5.1539361873116736</v>
      </c>
      <c r="M238" s="33">
        <f t="shared" si="33"/>
        <v>-10.97435594679877</v>
      </c>
      <c r="O238" s="35"/>
    </row>
    <row r="239" spans="4:15" x14ac:dyDescent="0.15">
      <c r="D239" s="92">
        <f>D238+'Control Panel'!$B$29</f>
        <v>1.1849999999999967</v>
      </c>
      <c r="E239" s="31">
        <f t="shared" si="34"/>
        <v>20.781587925846683</v>
      </c>
      <c r="F239" s="31">
        <f t="shared" si="35"/>
        <v>16.042144531918897</v>
      </c>
      <c r="G239" s="31">
        <f t="shared" si="27"/>
        <v>9.9400691671242303</v>
      </c>
      <c r="H239" s="31">
        <f t="shared" si="28"/>
        <v>2.4092693231633029</v>
      </c>
      <c r="I239" s="31">
        <f t="shared" si="29"/>
        <v>10.227881194008344</v>
      </c>
      <c r="J239" s="31">
        <f t="shared" si="30"/>
        <v>0.23779369934616179</v>
      </c>
      <c r="K239" s="31">
        <f t="shared" si="31"/>
        <v>0.15809502806017459</v>
      </c>
      <c r="L239" s="32">
        <f t="shared" si="32"/>
        <v>-5.1215414156915084</v>
      </c>
      <c r="M239" s="33">
        <f t="shared" si="33"/>
        <v>-10.941356816806312</v>
      </c>
      <c r="O239" s="35"/>
    </row>
    <row r="240" spans="4:15" x14ac:dyDescent="0.15">
      <c r="D240" s="92">
        <f>D239+'Control Panel'!$B$29</f>
        <v>1.1899999999999966</v>
      </c>
      <c r="E240" s="31">
        <f t="shared" si="34"/>
        <v>20.831224252414607</v>
      </c>
      <c r="F240" s="31">
        <f t="shared" si="35"/>
        <v>16.054054111574501</v>
      </c>
      <c r="G240" s="31">
        <f t="shared" si="27"/>
        <v>9.9144614600457732</v>
      </c>
      <c r="H240" s="31">
        <f t="shared" si="28"/>
        <v>2.3545625390792715</v>
      </c>
      <c r="I240" s="31">
        <f t="shared" si="29"/>
        <v>10.190216425236924</v>
      </c>
      <c r="J240" s="31">
        <f t="shared" si="30"/>
        <v>0.23316814688258103</v>
      </c>
      <c r="K240" s="31">
        <f t="shared" si="31"/>
        <v>0.15693278370889754</v>
      </c>
      <c r="L240" s="32">
        <f t="shared" si="32"/>
        <v>-5.0895354621590352</v>
      </c>
      <c r="M240" s="33">
        <f t="shared" si="33"/>
        <v>-10.908702014608451</v>
      </c>
      <c r="O240" s="35"/>
    </row>
    <row r="241" spans="4:15" x14ac:dyDescent="0.15">
      <c r="D241" s="92">
        <f>D240+'Control Panel'!$B$29</f>
        <v>1.1949999999999965</v>
      </c>
      <c r="E241" s="31">
        <f t="shared" si="34"/>
        <v>20.880732940521558</v>
      </c>
      <c r="F241" s="31">
        <f t="shared" si="35"/>
        <v>16.065690565494716</v>
      </c>
      <c r="G241" s="31">
        <f t="shared" si="27"/>
        <v>9.8890137827349776</v>
      </c>
      <c r="H241" s="31">
        <f t="shared" si="28"/>
        <v>2.3000190290062292</v>
      </c>
      <c r="I241" s="31">
        <f t="shared" si="29"/>
        <v>10.152964154812777</v>
      </c>
      <c r="J241" s="31">
        <f t="shared" si="30"/>
        <v>0.22852046739962889</v>
      </c>
      <c r="K241" s="31">
        <f t="shared" si="31"/>
        <v>0.1557874858104151</v>
      </c>
      <c r="L241" s="32">
        <f t="shared" si="32"/>
        <v>-5.0579140267674001</v>
      </c>
      <c r="M241" s="33">
        <f t="shared" si="33"/>
        <v>-10.876386115362976</v>
      </c>
      <c r="O241" s="35"/>
    </row>
    <row r="242" spans="4:15" x14ac:dyDescent="0.15">
      <c r="D242" s="92">
        <f>D241+'Control Panel'!$B$29</f>
        <v>1.1999999999999964</v>
      </c>
      <c r="E242" s="31">
        <f t="shared" si="34"/>
        <v>20.930114785509897</v>
      </c>
      <c r="F242" s="31">
        <f t="shared" si="35"/>
        <v>16.077054705813307</v>
      </c>
      <c r="G242" s="31">
        <f t="shared" si="27"/>
        <v>9.8637242126011397</v>
      </c>
      <c r="H242" s="31">
        <f t="shared" si="28"/>
        <v>2.2456370984294143</v>
      </c>
      <c r="I242" s="31">
        <f t="shared" si="29"/>
        <v>10.116122840302824</v>
      </c>
      <c r="J242" s="31">
        <f t="shared" si="30"/>
        <v>0.22385076340782781</v>
      </c>
      <c r="K242" s="31">
        <f t="shared" si="31"/>
        <v>0.15465894786305015</v>
      </c>
      <c r="L242" s="32">
        <f t="shared" si="32"/>
        <v>-5.0266728759445005</v>
      </c>
      <c r="M242" s="33">
        <f t="shared" si="33"/>
        <v>-10.844403761559862</v>
      </c>
      <c r="O242" s="35"/>
    </row>
    <row r="243" spans="4:15" x14ac:dyDescent="0.15">
      <c r="D243" s="92">
        <f>D242+'Control Panel'!$B$29</f>
        <v>1.2049999999999963</v>
      </c>
      <c r="E243" s="31">
        <f t="shared" si="34"/>
        <v>20.979370573161951</v>
      </c>
      <c r="F243" s="31">
        <f t="shared" si="35"/>
        <v>16.088147336258434</v>
      </c>
      <c r="G243" s="31">
        <f t="shared" si="27"/>
        <v>9.8385908482214166</v>
      </c>
      <c r="H243" s="31">
        <f t="shared" si="28"/>
        <v>2.1914150796216152</v>
      </c>
      <c r="I243" s="31">
        <f t="shared" si="29"/>
        <v>10.079690964007737</v>
      </c>
      <c r="J243" s="31">
        <f t="shared" si="30"/>
        <v>0.21915914219434701</v>
      </c>
      <c r="K243" s="31">
        <f t="shared" si="31"/>
        <v>0.15354698634095204</v>
      </c>
      <c r="L243" s="32">
        <f t="shared" si="32"/>
        <v>-4.9958078410022111</v>
      </c>
      <c r="M243" s="33">
        <f t="shared" si="33"/>
        <v>-10.812749661669615</v>
      </c>
      <c r="O243" s="35"/>
    </row>
    <row r="244" spans="4:15" x14ac:dyDescent="0.15">
      <c r="D244" s="92">
        <f>D243+'Control Panel'!$B$29</f>
        <v>1.2099999999999962</v>
      </c>
      <c r="E244" s="31">
        <f t="shared" si="34"/>
        <v>21.028501079805046</v>
      </c>
      <c r="F244" s="31">
        <f t="shared" si="35"/>
        <v>16.098969252285769</v>
      </c>
      <c r="G244" s="31">
        <f t="shared" si="27"/>
        <v>9.8136118090164057</v>
      </c>
      <c r="H244" s="31">
        <f t="shared" si="28"/>
        <v>2.1373513313132673</v>
      </c>
      <c r="I244" s="31">
        <f t="shared" si="29"/>
        <v>10.043667032092056</v>
      </c>
      <c r="J244" s="31">
        <f t="shared" si="30"/>
        <v>0.21444571586817457</v>
      </c>
      <c r="K244" s="31">
        <f t="shared" si="31"/>
        <v>0.15245142063509967</v>
      </c>
      <c r="L244" s="32">
        <f t="shared" si="32"/>
        <v>-4.9653148166751135</v>
      </c>
      <c r="M244" s="33">
        <f t="shared" si="33"/>
        <v>-10.781418588827769</v>
      </c>
      <c r="O244" s="35"/>
    </row>
    <row r="245" spans="4:15" x14ac:dyDescent="0.15">
      <c r="D245" s="92">
        <f>D244+'Control Panel'!$B$29</f>
        <v>1.2149999999999961</v>
      </c>
      <c r="E245" s="31">
        <f t="shared" si="34"/>
        <v>21.077507072414921</v>
      </c>
      <c r="F245" s="31">
        <f t="shared" si="35"/>
        <v>16.109521241209976</v>
      </c>
      <c r="G245" s="31">
        <f t="shared" si="27"/>
        <v>9.7887852349330302</v>
      </c>
      <c r="H245" s="31">
        <f t="shared" si="28"/>
        <v>2.0834442383691285</v>
      </c>
      <c r="I245" s="31">
        <f t="shared" si="29"/>
        <v>10.008049573719967</v>
      </c>
      <c r="J245" s="31">
        <f t="shared" si="30"/>
        <v>0.20971060140347061</v>
      </c>
      <c r="K245" s="31">
        <f t="shared" si="31"/>
        <v>0.15137207299556596</v>
      </c>
      <c r="L245" s="32">
        <f t="shared" si="32"/>
        <v>-4.9351897596880727</v>
      </c>
      <c r="M245" s="33">
        <f t="shared" si="33"/>
        <v>-10.75040537955482</v>
      </c>
      <c r="O245" s="35"/>
    </row>
    <row r="246" spans="4:15" x14ac:dyDescent="0.15">
      <c r="D246" s="92">
        <f>D245+'Control Panel'!$B$29</f>
        <v>1.219999999999996</v>
      </c>
      <c r="E246" s="31">
        <f t="shared" si="34"/>
        <v>21.126389308717592</v>
      </c>
      <c r="F246" s="31">
        <f t="shared" si="35"/>
        <v>16.119804082334579</v>
      </c>
      <c r="G246" s="31">
        <f t="shared" si="27"/>
        <v>9.7641092861345893</v>
      </c>
      <c r="H246" s="31">
        <f t="shared" si="28"/>
        <v>2.0296922114713545</v>
      </c>
      <c r="I246" s="31">
        <f t="shared" si="29"/>
        <v>9.9728371401967255</v>
      </c>
      <c r="J246" s="31">
        <f t="shared" si="30"/>
        <v>0.20495392068101842</v>
      </c>
      <c r="K246" s="31">
        <f t="shared" si="31"/>
        <v>0.15030876847501157</v>
      </c>
      <c r="L246" s="32">
        <f t="shared" si="32"/>
        <v>-4.9054286873519981</v>
      </c>
      <c r="M246" s="33">
        <f t="shared" si="33"/>
        <v>-10.719704932510856</v>
      </c>
      <c r="O246" s="35"/>
    </row>
    <row r="247" spans="4:15" x14ac:dyDescent="0.15">
      <c r="D247" s="92">
        <f>D246+'Control Panel'!$B$29</f>
        <v>1.2249999999999959</v>
      </c>
      <c r="E247" s="31">
        <f t="shared" si="34"/>
        <v>21.175148537289672</v>
      </c>
      <c r="F247" s="31">
        <f t="shared" si="35"/>
        <v>16.129818547080276</v>
      </c>
      <c r="G247" s="31">
        <f t="shared" si="27"/>
        <v>9.7395821426978291</v>
      </c>
      <c r="H247" s="31">
        <f t="shared" si="28"/>
        <v>1.9760936868088002</v>
      </c>
      <c r="I247" s="31">
        <f t="shared" si="29"/>
        <v>9.9380283041156616</v>
      </c>
      <c r="J247" s="31">
        <f t="shared" si="30"/>
        <v>0.20017580052769146</v>
      </c>
      <c r="K247" s="31">
        <f t="shared" si="31"/>
        <v>0.14926133487337703</v>
      </c>
      <c r="L247" s="32">
        <f t="shared" si="32"/>
        <v>-4.8760276761871744</v>
      </c>
      <c r="M247" s="33">
        <f t="shared" si="33"/>
        <v>-10.68931220728423</v>
      </c>
      <c r="O247" s="35"/>
    </row>
    <row r="248" spans="4:15" x14ac:dyDescent="0.15">
      <c r="D248" s="92">
        <f>D247+'Control Panel'!$B$29</f>
        <v>1.2299999999999958</v>
      </c>
      <c r="E248" s="31">
        <f t="shared" si="34"/>
        <v>21.223785497657211</v>
      </c>
      <c r="F248" s="31">
        <f t="shared" si="35"/>
        <v>16.139565399111731</v>
      </c>
      <c r="G248" s="31">
        <f t="shared" si="27"/>
        <v>9.7152020043168932</v>
      </c>
      <c r="H248" s="31">
        <f t="shared" si="28"/>
        <v>1.922647125772379</v>
      </c>
      <c r="I248" s="31">
        <f t="shared" si="29"/>
        <v>9.9036216585107777</v>
      </c>
      <c r="J248" s="31">
        <f t="shared" si="30"/>
        <v>0.19537637275385256</v>
      </c>
      <c r="K248" s="31">
        <f t="shared" si="31"/>
        <v>0.14822960268374299</v>
      </c>
      <c r="L248" s="32">
        <f t="shared" si="32"/>
        <v>-4.8469828605735321</v>
      </c>
      <c r="M248" s="33">
        <f t="shared" si="33"/>
        <v>-10.659222223213561</v>
      </c>
      <c r="O248" s="35"/>
    </row>
    <row r="249" spans="4:15" x14ac:dyDescent="0.15">
      <c r="D249" s="92">
        <f>D248+'Control Panel'!$B$29</f>
        <v>1.2349999999999957</v>
      </c>
      <c r="E249" s="31">
        <f t="shared" si="34"/>
        <v>21.27230092039304</v>
      </c>
      <c r="F249" s="31">
        <f t="shared" si="35"/>
        <v>16.149045394462803</v>
      </c>
      <c r="G249" s="31">
        <f t="shared" si="27"/>
        <v>9.6909670900140252</v>
      </c>
      <c r="H249" s="31">
        <f t="shared" si="28"/>
        <v>1.869351014656311</v>
      </c>
      <c r="I249" s="31">
        <f t="shared" si="29"/>
        <v>9.8696158160149015</v>
      </c>
      <c r="J249" s="31">
        <f t="shared" si="30"/>
        <v>0.19055577418860292</v>
      </c>
      <c r="K249" s="31">
        <f t="shared" si="31"/>
        <v>0.1472134050393297</v>
      </c>
      <c r="L249" s="32">
        <f t="shared" si="32"/>
        <v>-4.8182904314273163</v>
      </c>
      <c r="M249" s="33">
        <f t="shared" si="33"/>
        <v>-10.629430058242455</v>
      </c>
      <c r="O249" s="35"/>
    </row>
    <row r="250" spans="4:15" x14ac:dyDescent="0.15">
      <c r="D250" s="92">
        <f>D249+'Control Panel'!$B$29</f>
        <v>1.2399999999999956</v>
      </c>
      <c r="E250" s="31">
        <f t="shared" si="34"/>
        <v>21.320695527212717</v>
      </c>
      <c r="F250" s="31">
        <f t="shared" si="35"/>
        <v>16.158259281660357</v>
      </c>
      <c r="G250" s="31">
        <f t="shared" si="27"/>
        <v>9.6668756378568883</v>
      </c>
      <c r="H250" s="31">
        <f t="shared" si="28"/>
        <v>1.8162038643650988</v>
      </c>
      <c r="I250" s="31">
        <f t="shared" si="29"/>
        <v>9.8360094080234468</v>
      </c>
      <c r="J250" s="31">
        <f t="shared" si="30"/>
        <v>0.18571414671279873</v>
      </c>
      <c r="K250" s="31">
        <f t="shared" si="31"/>
        <v>0.14621257766160736</v>
      </c>
      <c r="L250" s="32">
        <f t="shared" si="32"/>
        <v>-4.7899466349035622</v>
      </c>
      <c r="M250" s="33">
        <f t="shared" si="33"/>
        <v>-10.599930847806283</v>
      </c>
      <c r="O250" s="35"/>
    </row>
    <row r="251" spans="4:15" x14ac:dyDescent="0.15">
      <c r="D251" s="92">
        <f>D250+'Control Panel'!$B$29</f>
        <v>1.2449999999999954</v>
      </c>
      <c r="E251" s="31">
        <f t="shared" si="34"/>
        <v>21.368970031069065</v>
      </c>
      <c r="F251" s="31">
        <f t="shared" si="35"/>
        <v>16.167207801846583</v>
      </c>
      <c r="G251" s="31">
        <f t="shared" si="27"/>
        <v>9.6429259046823699</v>
      </c>
      <c r="H251" s="31">
        <f t="shared" si="28"/>
        <v>1.7632042101260674</v>
      </c>
      <c r="I251" s="31">
        <f t="shared" si="29"/>
        <v>9.8028010838637645</v>
      </c>
      <c r="J251" s="31">
        <f t="shared" si="30"/>
        <v>0.18085163728975256</v>
      </c>
      <c r="K251" s="31">
        <f t="shared" si="31"/>
        <v>0.1452269588094898</v>
      </c>
      <c r="L251" s="32">
        <f t="shared" si="32"/>
        <v>-4.7619477711238618</v>
      </c>
      <c r="M251" s="33">
        <f t="shared" si="33"/>
        <v>-10.570719783750386</v>
      </c>
      <c r="O251" s="35"/>
    </row>
    <row r="252" spans="4:15" x14ac:dyDescent="0.15">
      <c r="D252" s="92">
        <f>D251+'Control Panel'!$B$29</f>
        <v>1.2499999999999953</v>
      </c>
      <c r="E252" s="31">
        <f t="shared" si="34"/>
        <v>21.417125136245335</v>
      </c>
      <c r="F252" s="31">
        <f t="shared" si="35"/>
        <v>16.175891688899917</v>
      </c>
      <c r="G252" s="31">
        <f t="shared" si="27"/>
        <v>9.6191161658267514</v>
      </c>
      <c r="H252" s="31">
        <f t="shared" si="28"/>
        <v>1.7103506112073155</v>
      </c>
      <c r="I252" s="31">
        <f t="shared" si="29"/>
        <v>9.7699895099701504</v>
      </c>
      <c r="J252" s="31">
        <f t="shared" si="30"/>
        <v>0.17596839799353911</v>
      </c>
      <c r="K252" s="31">
        <f t="shared" si="31"/>
        <v>0.14425638922958472</v>
      </c>
      <c r="L252" s="32">
        <f t="shared" si="32"/>
        <v>-4.7342901929288912</v>
      </c>
      <c r="M252" s="33">
        <f t="shared" si="33"/>
        <v>-10.541792113279129</v>
      </c>
      <c r="O252" s="35"/>
    </row>
    <row r="253" spans="4:15" x14ac:dyDescent="0.15">
      <c r="D253" s="92">
        <f>D252+'Control Panel'!$B$29</f>
        <v>1.2549999999999952</v>
      </c>
      <c r="E253" s="31">
        <f t="shared" si="34"/>
        <v>21.46516153844706</v>
      </c>
      <c r="F253" s="31">
        <f t="shared" si="35"/>
        <v>16.184311669554535</v>
      </c>
      <c r="G253" s="31">
        <f t="shared" si="27"/>
        <v>9.5954447148621078</v>
      </c>
      <c r="H253" s="31">
        <f t="shared" si="28"/>
        <v>1.6576416506409197</v>
      </c>
      <c r="I253" s="31">
        <f t="shared" si="29"/>
        <v>9.7375733690645276</v>
      </c>
      <c r="J253" s="31">
        <f t="shared" si="30"/>
        <v>0.1710645860348238</v>
      </c>
      <c r="K253" s="31">
        <f t="shared" si="31"/>
        <v>0.14330071210747417</v>
      </c>
      <c r="L253" s="32">
        <f t="shared" si="32"/>
        <v>-4.7069703046551954</v>
      </c>
      <c r="M253" s="33">
        <f t="shared" si="33"/>
        <v>-10.513143137935172</v>
      </c>
      <c r="O253" s="35"/>
    </row>
    <row r="254" spans="4:15" x14ac:dyDescent="0.15">
      <c r="D254" s="92">
        <f>D253+'Control Panel'!$B$29</f>
        <v>1.2599999999999951</v>
      </c>
      <c r="E254" s="31">
        <f t="shared" si="34"/>
        <v>21.513079924892562</v>
      </c>
      <c r="F254" s="31">
        <f t="shared" si="35"/>
        <v>16.192468463518516</v>
      </c>
      <c r="G254" s="31">
        <f t="shared" si="27"/>
        <v>9.5719098633388313</v>
      </c>
      <c r="H254" s="31">
        <f t="shared" si="28"/>
        <v>1.6050759349512438</v>
      </c>
      <c r="I254" s="31">
        <f t="shared" si="29"/>
        <v>9.7055513593429001</v>
      </c>
      <c r="J254" s="31">
        <f t="shared" si="30"/>
        <v>0.16614036378413496</v>
      </c>
      <c r="K254" s="31">
        <f t="shared" si="31"/>
        <v>0.14235977302000091</v>
      </c>
      <c r="L254" s="32">
        <f t="shared" si="32"/>
        <v>-4.6799845609357886</v>
      </c>
      <c r="M254" s="33">
        <f t="shared" si="33"/>
        <v>-10.484768212608428</v>
      </c>
      <c r="O254" s="35"/>
    </row>
    <row r="255" spans="4:15" x14ac:dyDescent="0.15">
      <c r="D255" s="92">
        <f>D254+'Control Panel'!$B$29</f>
        <v>1.264999999999995</v>
      </c>
      <c r="E255" s="31">
        <f t="shared" si="34"/>
        <v>21.560880974402245</v>
      </c>
      <c r="F255" s="31">
        <f t="shared" si="35"/>
        <v>16.200362783590613</v>
      </c>
      <c r="G255" s="31">
        <f t="shared" si="27"/>
        <v>9.5485099405341529</v>
      </c>
      <c r="H255" s="31">
        <f t="shared" si="28"/>
        <v>1.5526520938882016</v>
      </c>
      <c r="I255" s="31">
        <f t="shared" si="29"/>
        <v>9.6739221936676199</v>
      </c>
      <c r="J255" s="31">
        <f t="shared" si="30"/>
        <v>0.16119589879250015</v>
      </c>
      <c r="K255" s="31">
        <f t="shared" si="31"/>
        <v>0.14143341988853525</v>
      </c>
      <c r="L255" s="32">
        <f t="shared" si="32"/>
        <v>-4.653329465524056</v>
      </c>
      <c r="M255" s="33">
        <f t="shared" si="33"/>
        <v>-10.456662744574093</v>
      </c>
      <c r="O255" s="35"/>
    </row>
    <row r="256" spans="4:15" x14ac:dyDescent="0.15">
      <c r="D256" s="92">
        <f>D255+'Control Panel'!$B$29</f>
        <v>1.2699999999999949</v>
      </c>
      <c r="E256" s="31">
        <f t="shared" si="34"/>
        <v>21.608565357486597</v>
      </c>
      <c r="F256" s="31">
        <f t="shared" si="35"/>
        <v>16.207995335775749</v>
      </c>
      <c r="G256" s="31">
        <f t="shared" si="27"/>
        <v>9.5252432932065325</v>
      </c>
      <c r="H256" s="31">
        <f t="shared" si="28"/>
        <v>1.5003687801653312</v>
      </c>
      <c r="I256" s="31">
        <f t="shared" si="29"/>
        <v>9.6426845987655749</v>
      </c>
      <c r="J256" s="31">
        <f t="shared" si="30"/>
        <v>0.15623136380937003</v>
      </c>
      <c r="K256" s="31">
        <f t="shared" si="31"/>
        <v>0.14052150293319926</v>
      </c>
      <c r="L256" s="32">
        <f t="shared" si="32"/>
        <v>-4.6270015701405702</v>
      </c>
      <c r="M256" s="33">
        <f t="shared" si="33"/>
        <v>-10.428822192559229</v>
      </c>
      <c r="O256" s="35"/>
    </row>
    <row r="257" spans="4:15" x14ac:dyDescent="0.15">
      <c r="D257" s="92">
        <f>D256+'Control Panel'!$B$29</f>
        <v>1.2749999999999948</v>
      </c>
      <c r="E257" s="31">
        <f t="shared" si="34"/>
        <v>21.656133736433002</v>
      </c>
      <c r="F257" s="31">
        <f t="shared" si="35"/>
        <v>16.215366819399168</v>
      </c>
      <c r="G257" s="31">
        <f t="shared" si="27"/>
        <v>9.5021082853558294</v>
      </c>
      <c r="H257" s="31">
        <f t="shared" si="28"/>
        <v>1.4482246692025349</v>
      </c>
      <c r="I257" s="31">
        <f t="shared" si="29"/>
        <v>9.6118373144323801</v>
      </c>
      <c r="J257" s="31">
        <f t="shared" si="30"/>
        <v>0.15124693679775253</v>
      </c>
      <c r="K257" s="31">
        <f t="shared" si="31"/>
        <v>0.13962387462802442</v>
      </c>
      <c r="L257" s="32">
        <f t="shared" si="32"/>
        <v>-4.6009974733423542</v>
      </c>
      <c r="M257" s="33">
        <f t="shared" si="33"/>
        <v>-10.40124206583733</v>
      </c>
      <c r="O257" s="35"/>
    </row>
    <row r="258" spans="4:15" x14ac:dyDescent="0.15">
      <c r="D258" s="92">
        <f>D257+'Control Panel'!$B$29</f>
        <v>1.2799999999999947</v>
      </c>
      <c r="E258" s="31">
        <f t="shared" si="34"/>
        <v>21.703586765391364</v>
      </c>
      <c r="F258" s="31">
        <f t="shared" si="35"/>
        <v>16.222477927219359</v>
      </c>
      <c r="G258" s="31">
        <f t="shared" si="27"/>
        <v>9.4791032979891181</v>
      </c>
      <c r="H258" s="31">
        <f t="shared" si="28"/>
        <v>1.3962184588733482</v>
      </c>
      <c r="I258" s="31">
        <f t="shared" si="29"/>
        <v>9.5813790927426954</v>
      </c>
      <c r="J258" s="31">
        <f t="shared" si="30"/>
        <v>0.14624280094648368</v>
      </c>
      <c r="K258" s="31">
        <f t="shared" si="31"/>
        <v>0.13874038965702115</v>
      </c>
      <c r="L258" s="32">
        <f t="shared" si="32"/>
        <v>-4.5753138194142222</v>
      </c>
      <c r="M258" s="33">
        <f t="shared" si="33"/>
        <v>-10.373917923350367</v>
      </c>
      <c r="O258" s="35"/>
    </row>
    <row r="259" spans="4:15" x14ac:dyDescent="0.15">
      <c r="D259" s="92">
        <f>D258+'Control Panel'!$B$29</f>
        <v>1.2849999999999946</v>
      </c>
      <c r="E259" s="31">
        <f t="shared" si="34"/>
        <v>21.750925090458566</v>
      </c>
      <c r="F259" s="31">
        <f t="shared" si="35"/>
        <v>16.229329345539686</v>
      </c>
      <c r="G259" s="31">
        <f t="shared" si="27"/>
        <v>9.4562267288920463</v>
      </c>
      <c r="H259" s="31">
        <f t="shared" si="28"/>
        <v>1.3443488692565964</v>
      </c>
      <c r="I259" s="31">
        <f t="shared" si="29"/>
        <v>9.5513086972667711</v>
      </c>
      <c r="J259" s="31">
        <f t="shared" si="30"/>
        <v>0.14121914467956148</v>
      </c>
      <c r="K259" s="31">
        <f t="shared" si="31"/>
        <v>0.13787090487113748</v>
      </c>
      <c r="L259" s="32">
        <f t="shared" si="32"/>
        <v>-4.5499472972817658</v>
      </c>
      <c r="M259" s="33">
        <f t="shared" si="33"/>
        <v>-10.346845372857775</v>
      </c>
      <c r="O259" s="35"/>
    </row>
    <row r="260" spans="4:15" x14ac:dyDescent="0.15">
      <c r="D260" s="92">
        <f>D259+'Control Panel'!$B$29</f>
        <v>1.2899999999999945</v>
      </c>
      <c r="E260" s="31">
        <f t="shared" si="34"/>
        <v>21.798149349761811</v>
      </c>
      <c r="F260" s="31">
        <f t="shared" si="35"/>
        <v>16.235921754318809</v>
      </c>
      <c r="G260" s="31">
        <f t="shared" ref="G260:G323" si="36">G259+L259*$B$5</f>
        <v>9.4334769924056374</v>
      </c>
      <c r="H260" s="31">
        <f t="shared" ref="H260:H323" si="37">H259+M259*$B$5</f>
        <v>1.2926146423923075</v>
      </c>
      <c r="I260" s="31">
        <f t="shared" ref="I260:I323" si="38">SQRT(G260^2+H260^2)</f>
        <v>9.5216249022933841</v>
      </c>
      <c r="J260" s="31">
        <f t="shared" ref="J260:J323" si="39">ATAN2(G260,H260)</f>
        <v>0.13617616166247198</v>
      </c>
      <c r="K260" s="31">
        <f t="shared" ref="K260:K323" si="40">$B$4*I260^2</f>
        <v>0.13701527924608656</v>
      </c>
      <c r="L260" s="32">
        <f t="shared" ref="L260:L323" si="41">-K260*COS(J260)/$B$13</f>
        <v>-4.5248946394456668</v>
      </c>
      <c r="M260" s="33">
        <f t="shared" ref="M260:M323" si="42">(-$B$13*$B$3-K260*SIN(J260))/$B$13</f>
        <v>-10.320020070111855</v>
      </c>
      <c r="O260" s="35"/>
    </row>
    <row r="261" spans="4:15" x14ac:dyDescent="0.15">
      <c r="D261" s="92">
        <f>D260+'Control Panel'!$B$29</f>
        <v>1.2949999999999944</v>
      </c>
      <c r="E261" s="31">
        <f t="shared" ref="E261:E324" si="43">IF(F261&lt;&gt;F260,E260+G260*$B$5+0.5*L260*$B$5^2,E260)</f>
        <v>21.845260173540844</v>
      </c>
      <c r="F261" s="31">
        <f t="shared" ref="F261:F324" si="44">IF(F260+H260*$B$5+0.5*M260*$B$5^2&gt;0,F260+H260*$B$5+0.5*M260*$B$5^2,0)</f>
        <v>16.242255827279894</v>
      </c>
      <c r="G261" s="31">
        <f t="shared" si="36"/>
        <v>9.4108525192084098</v>
      </c>
      <c r="H261" s="31">
        <f t="shared" si="37"/>
        <v>1.2410145420417482</v>
      </c>
      <c r="I261" s="31">
        <f t="shared" si="38"/>
        <v>9.4923264920592771</v>
      </c>
      <c r="J261" s="31">
        <f t="shared" si="39"/>
        <v>0.13111405080543914</v>
      </c>
      <c r="K261" s="31">
        <f t="shared" si="40"/>
        <v>0.13617337384102163</v>
      </c>
      <c r="L261" s="32">
        <f t="shared" si="41"/>
        <v>-4.5001526209369258</v>
      </c>
      <c r="M261" s="33">
        <f t="shared" si="42"/>
        <v>-10.293437718059126</v>
      </c>
      <c r="O261" s="35"/>
    </row>
    <row r="262" spans="4:15" x14ac:dyDescent="0.15">
      <c r="D262" s="92">
        <f>D261+'Control Panel'!$B$29</f>
        <v>1.2999999999999943</v>
      </c>
      <c r="E262" s="31">
        <f t="shared" si="43"/>
        <v>21.892258184229124</v>
      </c>
      <c r="F262" s="31">
        <f t="shared" si="44"/>
        <v>16.248332232018626</v>
      </c>
      <c r="G262" s="31">
        <f t="shared" si="36"/>
        <v>9.3883517561037255</v>
      </c>
      <c r="H262" s="31">
        <f t="shared" si="37"/>
        <v>1.1895473534514527</v>
      </c>
      <c r="I262" s="31">
        <f t="shared" si="38"/>
        <v>9.4634122599852564</v>
      </c>
      <c r="J262" s="31">
        <f t="shared" si="39"/>
        <v>0.12603301626353069</v>
      </c>
      <c r="K262" s="31">
        <f t="shared" si="40"/>
        <v>0.13534505175803832</v>
      </c>
      <c r="L262" s="32">
        <f t="shared" si="41"/>
        <v>-4.4757180582926734</v>
      </c>
      <c r="M262" s="33">
        <f t="shared" si="42"/>
        <v>-10.267094066067084</v>
      </c>
      <c r="O262" s="35"/>
    </row>
    <row r="263" spans="4:15" x14ac:dyDescent="0.15">
      <c r="D263" s="92">
        <f>D262+'Control Panel'!$B$29</f>
        <v>1.3049999999999942</v>
      </c>
      <c r="E263" s="31">
        <f t="shared" si="43"/>
        <v>21.939143996533915</v>
      </c>
      <c r="F263" s="31">
        <f t="shared" si="44"/>
        <v>16.254151630110059</v>
      </c>
      <c r="G263" s="31">
        <f t="shared" si="36"/>
        <v>9.365973165812262</v>
      </c>
      <c r="H263" s="31">
        <f t="shared" si="37"/>
        <v>1.1382118831211172</v>
      </c>
      <c r="I263" s="31">
        <f t="shared" si="38"/>
        <v>9.4348810079191505</v>
      </c>
      <c r="J263" s="31">
        <f t="shared" si="39"/>
        <v>0.12093326743355702</v>
      </c>
      <c r="K263" s="31">
        <f t="shared" si="40"/>
        <v>0.13453017810248599</v>
      </c>
      <c r="L263" s="32">
        <f t="shared" si="41"/>
        <v>-4.451587808552274</v>
      </c>
      <c r="M263" s="33">
        <f t="shared" si="42"/>
        <v>-10.240984909175946</v>
      </c>
      <c r="O263" s="35"/>
    </row>
    <row r="264" spans="4:15" x14ac:dyDescent="0.15">
      <c r="D264" s="92">
        <f>D263+'Control Panel'!$B$29</f>
        <v>1.3099999999999941</v>
      </c>
      <c r="E264" s="31">
        <f t="shared" si="43"/>
        <v>21.985918217515369</v>
      </c>
      <c r="F264" s="31">
        <f t="shared" si="44"/>
        <v>16.259714677214301</v>
      </c>
      <c r="G264" s="31">
        <f t="shared" si="36"/>
        <v>9.3437152267695005</v>
      </c>
      <c r="H264" s="31">
        <f t="shared" si="37"/>
        <v>1.0870069585752375</v>
      </c>
      <c r="I264" s="31">
        <f t="shared" si="38"/>
        <v>9.4067315453857407</v>
      </c>
      <c r="J264" s="31">
        <f t="shared" si="39"/>
        <v>0.11581501894770029</v>
      </c>
      <c r="K264" s="31">
        <f t="shared" si="40"/>
        <v>0.13372861994406762</v>
      </c>
      <c r="L264" s="32">
        <f t="shared" si="41"/>
        <v>-4.427758768273347</v>
      </c>
      <c r="M264" s="33">
        <f t="shared" si="42"/>
        <v>-10.215106087374808</v>
      </c>
      <c r="O264" s="35"/>
    </row>
    <row r="265" spans="4:15" x14ac:dyDescent="0.15">
      <c r="D265" s="92">
        <f>D264+'Control Panel'!$B$29</f>
        <v>1.314999999999994</v>
      </c>
      <c r="E265" s="31">
        <f t="shared" si="43"/>
        <v>22.032581446664615</v>
      </c>
      <c r="F265" s="31">
        <f t="shared" si="44"/>
        <v>16.265022023181082</v>
      </c>
      <c r="G265" s="31">
        <f t="shared" si="36"/>
        <v>9.3215764329281345</v>
      </c>
      <c r="H265" s="31">
        <f t="shared" si="37"/>
        <v>1.0359314281383636</v>
      </c>
      <c r="I265" s="31">
        <f t="shared" si="38"/>
        <v>9.3789626888439006</v>
      </c>
      <c r="J265" s="31">
        <f t="shared" si="39"/>
        <v>0.11067849066381552</v>
      </c>
      <c r="K265" s="31">
        <f t="shared" si="40"/>
        <v>0.13294024627871084</v>
      </c>
      <c r="L265" s="32">
        <f t="shared" si="41"/>
        <v>-4.4042278725674473</v>
      </c>
      <c r="M265" s="33">
        <f t="shared" si="42"/>
        <v>-10.189453484901845</v>
      </c>
      <c r="O265" s="35"/>
    </row>
    <row r="266" spans="4:15" x14ac:dyDescent="0.15">
      <c r="D266" s="92">
        <f>D265+'Control Panel'!$B$29</f>
        <v>1.3199999999999938</v>
      </c>
      <c r="E266" s="31">
        <f t="shared" si="43"/>
        <v>22.079134275980849</v>
      </c>
      <c r="F266" s="31">
        <f t="shared" si="44"/>
        <v>16.270074312153213</v>
      </c>
      <c r="G266" s="31">
        <f t="shared" si="36"/>
        <v>9.2995552935652981</v>
      </c>
      <c r="H266" s="31">
        <f t="shared" si="37"/>
        <v>0.98498416071385431</v>
      </c>
      <c r="I266" s="31">
        <f t="shared" si="38"/>
        <v>9.3515732609510973</v>
      </c>
      <c r="J266" s="31">
        <f t="shared" si="39"/>
        <v>0.10552390765234761</v>
      </c>
      <c r="K266" s="31">
        <f t="shared" si="40"/>
        <v>0.13216492799119184</v>
      </c>
      <c r="L266" s="32">
        <f t="shared" si="41"/>
        <v>-4.380992094155082</v>
      </c>
      <c r="M266" s="33">
        <f t="shared" si="42"/>
        <v>-10.164023029568007</v>
      </c>
      <c r="O266" s="35"/>
    </row>
    <row r="267" spans="4:15" x14ac:dyDescent="0.15">
      <c r="D267" s="92">
        <f>D266+'Control Panel'!$B$29</f>
        <v>1.3249999999999937</v>
      </c>
      <c r="E267" s="31">
        <f t="shared" si="43"/>
        <v>22.125577290047499</v>
      </c>
      <c r="F267" s="31">
        <f t="shared" si="44"/>
        <v>16.274872182668911</v>
      </c>
      <c r="G267" s="31">
        <f t="shared" si="36"/>
        <v>9.2776503330945221</v>
      </c>
      <c r="H267" s="31">
        <f t="shared" si="37"/>
        <v>0.93416404556601429</v>
      </c>
      <c r="I267" s="31">
        <f t="shared" si="38"/>
        <v>9.3245620898354886</v>
      </c>
      <c r="J267" s="31">
        <f t="shared" si="39"/>
        <v>0.10035150017981126</v>
      </c>
      <c r="K267" s="31">
        <f t="shared" si="40"/>
        <v>0.1314025378184952</v>
      </c>
      <c r="L267" s="32">
        <f t="shared" si="41"/>
        <v>-4.3580484424398183</v>
      </c>
      <c r="M267" s="33">
        <f t="shared" si="42"/>
        <v>-10.138810692103799</v>
      </c>
      <c r="O267" s="35"/>
    </row>
    <row r="268" spans="4:15" x14ac:dyDescent="0.15">
      <c r="D268" s="92">
        <f>D267+'Control Panel'!$B$29</f>
        <v>1.3299999999999936</v>
      </c>
      <c r="E268" s="31">
        <f t="shared" si="43"/>
        <v>22.171911066107441</v>
      </c>
      <c r="F268" s="31">
        <f t="shared" si="44"/>
        <v>16.279416267763089</v>
      </c>
      <c r="G268" s="31">
        <f t="shared" si="36"/>
        <v>9.2558600908823223</v>
      </c>
      <c r="H268" s="31">
        <f t="shared" si="37"/>
        <v>0.88346999210549526</v>
      </c>
      <c r="I268" s="31">
        <f t="shared" si="38"/>
        <v>9.2979280083757914</v>
      </c>
      <c r="J268" s="31">
        <f t="shared" si="39"/>
        <v>9.5161503688784316E-2</v>
      </c>
      <c r="K268" s="31">
        <f t="shared" si="40"/>
        <v>0.13065295031389221</v>
      </c>
      <c r="L268" s="32">
        <f t="shared" si="41"/>
        <v>-4.3353939626011853</v>
      </c>
      <c r="M268" s="33">
        <f t="shared" si="42"/>
        <v>-10.113812485528653</v>
      </c>
      <c r="O268" s="35"/>
    </row>
    <row r="269" spans="4:15" x14ac:dyDescent="0.15">
      <c r="D269" s="92">
        <f>D268+'Control Panel'!$B$29</f>
        <v>1.3349999999999935</v>
      </c>
      <c r="E269" s="31">
        <f t="shared" si="43"/>
        <v>22.218136174137321</v>
      </c>
      <c r="F269" s="31">
        <f t="shared" si="44"/>
        <v>16.283707195067546</v>
      </c>
      <c r="G269" s="31">
        <f t="shared" si="36"/>
        <v>9.2341831210693162</v>
      </c>
      <c r="H269" s="31">
        <f t="shared" si="37"/>
        <v>0.83290092967785201</v>
      </c>
      <c r="I269" s="31">
        <f t="shared" si="38"/>
        <v>9.2716698534891595</v>
      </c>
      <c r="J269" s="31">
        <f t="shared" si="39"/>
        <v>8.9954158774368659E-2</v>
      </c>
      <c r="K269" s="31">
        <f t="shared" si="40"/>
        <v>0.12991604181172134</v>
      </c>
      <c r="L269" s="32">
        <f t="shared" si="41"/>
        <v>-4.3130257347061303</v>
      </c>
      <c r="M269" s="33">
        <f t="shared" si="42"/>
        <v>-10.089024464542485</v>
      </c>
      <c r="O269" s="35"/>
    </row>
    <row r="270" spans="4:15" x14ac:dyDescent="0.15">
      <c r="D270" s="92">
        <f>D269+'Control Panel'!$B$29</f>
        <v>1.3399999999999934</v>
      </c>
      <c r="E270" s="31">
        <f t="shared" si="43"/>
        <v>22.264253176920985</v>
      </c>
      <c r="F270" s="31">
        <f t="shared" si="44"/>
        <v>16.28774558691013</v>
      </c>
      <c r="G270" s="31">
        <f t="shared" si="36"/>
        <v>9.2126179923957849</v>
      </c>
      <c r="H270" s="31">
        <f t="shared" si="37"/>
        <v>0.78245580735513953</v>
      </c>
      <c r="I270" s="31">
        <f t="shared" si="38"/>
        <v>9.2457864654272832</v>
      </c>
      <c r="J270" s="31">
        <f t="shared" si="39"/>
        <v>8.4729711157076087E-2</v>
      </c>
      <c r="K270" s="31">
        <f t="shared" si="40"/>
        <v>0.12919169039285541</v>
      </c>
      <c r="L270" s="32">
        <f t="shared" si="41"/>
        <v>-4.2909408728387799</v>
      </c>
      <c r="M270" s="33">
        <f t="shared" si="42"/>
        <v>-10.064442724938941</v>
      </c>
      <c r="O270" s="35"/>
    </row>
    <row r="271" spans="4:15" x14ac:dyDescent="0.15">
      <c r="D271" s="92">
        <f>D270+'Control Panel'!$B$29</f>
        <v>1.3449999999999933</v>
      </c>
      <c r="E271" s="31">
        <f t="shared" si="43"/>
        <v>22.310262630122054</v>
      </c>
      <c r="F271" s="31">
        <f t="shared" si="44"/>
        <v>16.291532060412845</v>
      </c>
      <c r="G271" s="31">
        <f t="shared" si="36"/>
        <v>9.191163288031591</v>
      </c>
      <c r="H271" s="31">
        <f t="shared" si="37"/>
        <v>0.73213359373044484</v>
      </c>
      <c r="I271" s="31">
        <f t="shared" si="38"/>
        <v>9.2202766870809434</v>
      </c>
      <c r="J271" s="31">
        <f t="shared" si="39"/>
        <v>7.9488411652100452E-2</v>
      </c>
      <c r="K271" s="31">
        <f t="shared" si="40"/>
        <v>0.12847977585083947</v>
      </c>
      <c r="L271" s="32">
        <f t="shared" si="41"/>
        <v>-4.2691365242482728</v>
      </c>
      <c r="M271" s="33">
        <f t="shared" si="42"/>
        <v>-10.040063403039939</v>
      </c>
      <c r="O271" s="35"/>
    </row>
    <row r="272" spans="4:15" x14ac:dyDescent="0.15">
      <c r="D272" s="92">
        <f>D271+'Control Panel'!$B$29</f>
        <v>1.3499999999999932</v>
      </c>
      <c r="E272" s="31">
        <f t="shared" si="43"/>
        <v>22.356165082355659</v>
      </c>
      <c r="F272" s="31">
        <f t="shared" si="44"/>
        <v>16.295067227588959</v>
      </c>
      <c r="G272" s="31">
        <f t="shared" si="36"/>
        <v>9.1698176054103495</v>
      </c>
      <c r="H272" s="31">
        <f t="shared" si="37"/>
        <v>0.68193327671524517</v>
      </c>
      <c r="I272" s="31">
        <f t="shared" si="38"/>
        <v>9.1951393632932614</v>
      </c>
      <c r="J272" s="31">
        <f t="shared" si="39"/>
        <v>7.4230516134941568E-2</v>
      </c>
      <c r="K272" s="31">
        <f t="shared" si="40"/>
        <v>0.12778017965868435</v>
      </c>
      <c r="L272" s="32">
        <f t="shared" si="41"/>
        <v>-4.2476098685144406</v>
      </c>
      <c r="M272" s="33">
        <f t="shared" si="42"/>
        <v>-10.015882675151033</v>
      </c>
      <c r="O272" s="35"/>
    </row>
    <row r="273" spans="4:15" x14ac:dyDescent="0.15">
      <c r="D273" s="92">
        <f>D272+'Control Panel'!$B$29</f>
        <v>1.3549999999999931</v>
      </c>
      <c r="E273" s="31">
        <f t="shared" si="43"/>
        <v>22.401961075259354</v>
      </c>
      <c r="F273" s="31">
        <f t="shared" si="44"/>
        <v>16.298351695439095</v>
      </c>
      <c r="G273" s="31">
        <f t="shared" si="36"/>
        <v>9.1485795560677765</v>
      </c>
      <c r="H273" s="31">
        <f t="shared" si="37"/>
        <v>0.63185386333949001</v>
      </c>
      <c r="I273" s="31">
        <f t="shared" si="38"/>
        <v>9.1703733401818663</v>
      </c>
      <c r="J273" s="31">
        <f t="shared" si="39"/>
        <v>6.8956285503350173E-2</v>
      </c>
      <c r="K273" s="31">
        <f t="shared" si="40"/>
        <v>0.12709278493630119</v>
      </c>
      <c r="L273" s="32">
        <f t="shared" si="41"/>
        <v>-4.2263581167311015</v>
      </c>
      <c r="M273" s="33">
        <f t="shared" si="42"/>
        <v>-9.9918967570371731</v>
      </c>
      <c r="O273" s="35"/>
    </row>
    <row r="274" spans="4:15" x14ac:dyDescent="0.15">
      <c r="D274" s="92">
        <f>D273+'Control Panel'!$B$29</f>
        <v>1.359999999999993</v>
      </c>
      <c r="E274" s="31">
        <f t="shared" si="43"/>
        <v>22.447651143563235</v>
      </c>
      <c r="F274" s="31">
        <f t="shared" si="44"/>
        <v>16.30138606604633</v>
      </c>
      <c r="G274" s="31">
        <f t="shared" si="36"/>
        <v>9.1274477654841206</v>
      </c>
      <c r="H274" s="31">
        <f t="shared" si="37"/>
        <v>0.58189437955430412</v>
      </c>
      <c r="I274" s="31">
        <f t="shared" si="38"/>
        <v>9.1459774644702669</v>
      </c>
      <c r="J274" s="31">
        <f t="shared" si="39"/>
        <v>6.3665985635567732E-2</v>
      </c>
      <c r="K274" s="31">
        <f t="shared" si="40"/>
        <v>0.12641747641856357</v>
      </c>
      <c r="L274" s="32">
        <f t="shared" si="41"/>
        <v>-4.2053785107068071</v>
      </c>
      <c r="M274" s="33">
        <f t="shared" si="42"/>
        <v>-9.9681019034184448</v>
      </c>
      <c r="O274" s="35"/>
    </row>
    <row r="275" spans="4:15" x14ac:dyDescent="0.15">
      <c r="D275" s="92">
        <f>D274+'Control Panel'!$B$29</f>
        <v>1.3649999999999929</v>
      </c>
      <c r="E275" s="31">
        <f t="shared" si="43"/>
        <v>22.49323581515927</v>
      </c>
      <c r="F275" s="31">
        <f t="shared" si="44"/>
        <v>16.30417093667031</v>
      </c>
      <c r="G275" s="31">
        <f t="shared" si="36"/>
        <v>9.1064208729305864</v>
      </c>
      <c r="H275" s="31">
        <f t="shared" si="37"/>
        <v>0.53205387003721194</v>
      </c>
      <c r="I275" s="31">
        <f t="shared" si="38"/>
        <v>9.1219505828286227</v>
      </c>
      <c r="J275" s="31">
        <f t="shared" si="39"/>
        <v>5.8359887344839129E-2</v>
      </c>
      <c r="K275" s="31">
        <f t="shared" si="40"/>
        <v>0.12575414042398156</v>
      </c>
      <c r="L275" s="32">
        <f t="shared" si="41"/>
        <v>-4.1846683221827776</v>
      </c>
      <c r="M275" s="33">
        <f t="shared" si="42"/>
        <v>-9.9444944074853581</v>
      </c>
      <c r="O275" s="35"/>
    </row>
    <row r="276" spans="4:15" x14ac:dyDescent="0.15">
      <c r="D276" s="92">
        <f>D275+'Control Panel'!$B$29</f>
        <v>1.3699999999999928</v>
      </c>
      <c r="E276" s="31">
        <f t="shared" si="43"/>
        <v>22.538715611169895</v>
      </c>
      <c r="F276" s="31">
        <f t="shared" si="44"/>
        <v>16.306706899840403</v>
      </c>
      <c r="G276" s="31">
        <f t="shared" si="36"/>
        <v>9.0854975313196729</v>
      </c>
      <c r="H276" s="31">
        <f t="shared" si="37"/>
        <v>0.48233139799978514</v>
      </c>
      <c r="I276" s="31">
        <f t="shared" si="38"/>
        <v>9.098291541224226</v>
      </c>
      <c r="J276" s="31">
        <f t="shared" si="39"/>
        <v>5.3038266330180862E-2</v>
      </c>
      <c r="K276" s="31">
        <f t="shared" si="40"/>
        <v>0.12510266482397611</v>
      </c>
      <c r="L276" s="32">
        <f t="shared" si="41"/>
        <v>-4.164224852067882</v>
      </c>
      <c r="M276" s="33">
        <f t="shared" si="42"/>
        <v>-9.9210706004332163</v>
      </c>
      <c r="O276" s="35"/>
    </row>
    <row r="277" spans="4:15" x14ac:dyDescent="0.15">
      <c r="D277" s="92">
        <f>D276+'Control Panel'!$B$29</f>
        <v>1.3749999999999927</v>
      </c>
      <c r="E277" s="31">
        <f t="shared" si="43"/>
        <v>22.584091046015843</v>
      </c>
      <c r="F277" s="31">
        <f t="shared" si="44"/>
        <v>16.308994543447895</v>
      </c>
      <c r="G277" s="31">
        <f t="shared" si="36"/>
        <v>9.0646764070593342</v>
      </c>
      <c r="H277" s="31">
        <f t="shared" si="37"/>
        <v>0.43272604499761907</v>
      </c>
      <c r="I277" s="31">
        <f t="shared" si="38"/>
        <v>9.0749991842819142</v>
      </c>
      <c r="J277" s="31">
        <f t="shared" si="39"/>
        <v>4.7701403123392216E-2</v>
      </c>
      <c r="K277" s="31">
        <f t="shared" si="40"/>
        <v>0.12446293901273978</v>
      </c>
      <c r="L277" s="32">
        <f t="shared" si="41"/>
        <v>-4.1440454296904727</v>
      </c>
      <c r="M277" s="33">
        <f t="shared" si="42"/>
        <v>-9.8978268510152088</v>
      </c>
      <c r="O277" s="35"/>
    </row>
    <row r="278" spans="4:15" x14ac:dyDescent="0.15">
      <c r="D278" s="92">
        <f>D277+'Control Panel'!$B$29</f>
        <v>1.3799999999999926</v>
      </c>
      <c r="E278" s="31">
        <f t="shared" si="43"/>
        <v>22.629362627483268</v>
      </c>
      <c r="F278" s="31">
        <f t="shared" si="44"/>
        <v>16.311034450837244</v>
      </c>
      <c r="G278" s="31">
        <f t="shared" si="36"/>
        <v>9.0439561799108823</v>
      </c>
      <c r="H278" s="31">
        <f t="shared" si="37"/>
        <v>0.38323691074254301</v>
      </c>
      <c r="I278" s="31">
        <f t="shared" si="38"/>
        <v>9.0520723546546904</v>
      </c>
      <c r="J278" s="31">
        <f t="shared" si="39"/>
        <v>4.2349583032301193E-2</v>
      </c>
      <c r="K278" s="31">
        <f t="shared" si="40"/>
        <v>0.12383485387767079</v>
      </c>
      <c r="L278" s="32">
        <f t="shared" si="41"/>
        <v>-4.1241274120668647</v>
      </c>
      <c r="M278" s="33">
        <f t="shared" si="42"/>
        <v>-9.8747595651137612</v>
      </c>
      <c r="O278" s="35"/>
    </row>
    <row r="279" spans="4:15" x14ac:dyDescent="0.15">
      <c r="D279" s="92">
        <f>D278+'Control Panel'!$B$29</f>
        <v>1.3849999999999925</v>
      </c>
      <c r="E279" s="31">
        <f t="shared" si="43"/>
        <v>22.67453085679017</v>
      </c>
      <c r="F279" s="31">
        <f t="shared" si="44"/>
        <v>16.312827200896393</v>
      </c>
      <c r="G279" s="31">
        <f t="shared" si="36"/>
        <v>9.023335542850548</v>
      </c>
      <c r="H279" s="31">
        <f t="shared" si="37"/>
        <v>0.33386311291697424</v>
      </c>
      <c r="I279" s="31">
        <f t="shared" si="38"/>
        <v>9.0295098924048265</v>
      </c>
      <c r="J279" s="31">
        <f t="shared" si="39"/>
        <v>3.6983096080242597E-2</v>
      </c>
      <c r="K279" s="31">
        <f t="shared" si="40"/>
        <v>0.12321830177036922</v>
      </c>
      <c r="L279" s="32">
        <f t="shared" si="41"/>
        <v>-4.1044681831863388</v>
      </c>
      <c r="M279" s="33">
        <f t="shared" si="42"/>
        <v>-9.8518651853297232</v>
      </c>
      <c r="O279" s="35"/>
    </row>
    <row r="280" spans="4:15" x14ac:dyDescent="0.15">
      <c r="D280" s="92">
        <f>D279+'Control Panel'!$B$29</f>
        <v>1.3899999999999924</v>
      </c>
      <c r="E280" s="31">
        <f t="shared" si="43"/>
        <v>22.719596228652133</v>
      </c>
      <c r="F280" s="31">
        <f t="shared" si="44"/>
        <v>16.31437336814616</v>
      </c>
      <c r="G280" s="31">
        <f t="shared" si="36"/>
        <v>9.0028132019346163</v>
      </c>
      <c r="H280" s="31">
        <f t="shared" si="37"/>
        <v>0.28460378699032562</v>
      </c>
      <c r="I280" s="31">
        <f t="shared" si="38"/>
        <v>9.0073106343956759</v>
      </c>
      <c r="J280" s="31">
        <f t="shared" si="39"/>
        <v>3.1602236941769911E-2</v>
      </c>
      <c r="K280" s="31">
        <f t="shared" si="40"/>
        <v>0.12261317647818146</v>
      </c>
      <c r="L280" s="32">
        <f t="shared" si="41"/>
        <v>-4.085065153312442</v>
      </c>
      <c r="M280" s="33">
        <f t="shared" si="42"/>
        <v>-9.8291401905889924</v>
      </c>
      <c r="O280" s="35"/>
    </row>
    <row r="281" spans="4:15" x14ac:dyDescent="0.15">
      <c r="D281" s="92">
        <f>D280+'Control Panel'!$B$29</f>
        <v>1.3949999999999922</v>
      </c>
      <c r="E281" s="31">
        <f t="shared" si="43"/>
        <v>22.764559231347391</v>
      </c>
      <c r="F281" s="31">
        <f t="shared" si="44"/>
        <v>16.315673522828728</v>
      </c>
      <c r="G281" s="31">
        <f t="shared" si="36"/>
        <v>8.9823878761680547</v>
      </c>
      <c r="H281" s="31">
        <f t="shared" si="37"/>
        <v>0.23545808603738067</v>
      </c>
      <c r="I281" s="31">
        <f t="shared" si="38"/>
        <v>8.9854734136945318</v>
      </c>
      <c r="J281" s="31">
        <f t="shared" si="39"/>
        <v>2.6207304874608501E-2</v>
      </c>
      <c r="K281" s="31">
        <f t="shared" si="40"/>
        <v>0.12201937319628371</v>
      </c>
      <c r="L281" s="32">
        <f t="shared" si="41"/>
        <v>-4.0659157583005028</v>
      </c>
      <c r="M281" s="33">
        <f t="shared" si="42"/>
        <v>-9.806581095766159</v>
      </c>
      <c r="O281" s="35"/>
    </row>
    <row r="282" spans="4:15" x14ac:dyDescent="0.15">
      <c r="D282" s="92">
        <f>D281+'Control Panel'!$B$29</f>
        <v>1.3999999999999921</v>
      </c>
      <c r="E282" s="31">
        <f t="shared" si="43"/>
        <v>22.809420346781252</v>
      </c>
      <c r="F282" s="31">
        <f t="shared" si="44"/>
        <v>16.316728230995221</v>
      </c>
      <c r="G282" s="31">
        <f t="shared" si="36"/>
        <v>8.9620582973765526</v>
      </c>
      <c r="H282" s="31">
        <f t="shared" si="37"/>
        <v>0.18642518055854987</v>
      </c>
      <c r="I282" s="31">
        <f t="shared" si="38"/>
        <v>8.9639970589866991</v>
      </c>
      <c r="J282" s="31">
        <f t="shared" si="39"/>
        <v>2.0798603647862065E-2</v>
      </c>
      <c r="K282" s="31">
        <f t="shared" si="40"/>
        <v>0.12143678850029012</v>
      </c>
      <c r="L282" s="32">
        <f t="shared" si="41"/>
        <v>-4.0470174589311014</v>
      </c>
      <c r="M282" s="33">
        <f t="shared" si="42"/>
        <v>-9.7841844513247231</v>
      </c>
      <c r="O282" s="35"/>
    </row>
    <row r="283" spans="4:15" x14ac:dyDescent="0.15">
      <c r="D283" s="92">
        <f>D282+'Control Panel'!$B$29</f>
        <v>1.404999999999992</v>
      </c>
      <c r="E283" s="31">
        <f t="shared" si="43"/>
        <v>22.854180050549896</v>
      </c>
      <c r="F283" s="31">
        <f t="shared" si="44"/>
        <v>16.317538054592372</v>
      </c>
      <c r="G283" s="31">
        <f t="shared" si="36"/>
        <v>8.9418232100818962</v>
      </c>
      <c r="H283" s="31">
        <f t="shared" si="37"/>
        <v>0.13750425830192625</v>
      </c>
      <c r="I283" s="31">
        <f t="shared" si="38"/>
        <v>8.9428803940011683</v>
      </c>
      <c r="J283" s="31">
        <f t="shared" si="39"/>
        <v>1.5376441466490297E-2</v>
      </c>
      <c r="K283" s="31">
        <f t="shared" si="40"/>
        <v>0.12086532031937791</v>
      </c>
      <c r="L283" s="32">
        <f t="shared" si="41"/>
        <v>-4.0283677402594718</v>
      </c>
      <c r="M283" s="33">
        <f t="shared" si="42"/>
        <v>-9.7619468429735061</v>
      </c>
      <c r="O283" s="35"/>
    </row>
    <row r="284" spans="4:15" x14ac:dyDescent="0.15">
      <c r="D284" s="92">
        <f>D283+'Control Panel'!$B$29</f>
        <v>1.4099999999999919</v>
      </c>
      <c r="E284" s="31">
        <f t="shared" si="43"/>
        <v>22.898838812003554</v>
      </c>
      <c r="F284" s="31">
        <f t="shared" si="44"/>
        <v>16.318103551548347</v>
      </c>
      <c r="G284" s="31">
        <f t="shared" si="36"/>
        <v>8.9216813713805987</v>
      </c>
      <c r="H284" s="31">
        <f t="shared" si="37"/>
        <v>8.8694524087058718E-2</v>
      </c>
      <c r="I284" s="31">
        <f t="shared" si="38"/>
        <v>8.9221222369480362</v>
      </c>
      <c r="J284" s="31">
        <f t="shared" si="39"/>
        <v>9.9411308920804228E-3</v>
      </c>
      <c r="K284" s="31">
        <f t="shared" si="40"/>
        <v>0.12030486790991542</v>
      </c>
      <c r="L284" s="32">
        <f t="shared" si="41"/>
        <v>-4.0099641109805582</v>
      </c>
      <c r="M284" s="33">
        <f t="shared" si="42"/>
        <v>-9.7398648913388133</v>
      </c>
      <c r="O284" s="35"/>
    </row>
    <row r="285" spans="4:15" x14ac:dyDescent="0.15">
      <c r="D285" s="92">
        <f>D284+'Control Panel'!$B$29</f>
        <v>1.4149999999999918</v>
      </c>
      <c r="E285" s="31">
        <f t="shared" si="43"/>
        <v>22.94339709430907</v>
      </c>
      <c r="F285" s="31">
        <f t="shared" si="44"/>
        <v>16.318425275857642</v>
      </c>
      <c r="G285" s="31">
        <f t="shared" si="36"/>
        <v>8.9016315508256962</v>
      </c>
      <c r="H285" s="31">
        <f t="shared" si="37"/>
        <v>3.9995199630364651E-2</v>
      </c>
      <c r="I285" s="31">
        <f t="shared" si="38"/>
        <v>8.9017213999680393</v>
      </c>
      <c r="J285" s="31">
        <f t="shared" si="39"/>
        <v>4.4929887599411593E-3</v>
      </c>
      <c r="K285" s="31">
        <f t="shared" si="40"/>
        <v>0.11975533182958538</v>
      </c>
      <c r="L285" s="32">
        <f t="shared" si="41"/>
        <v>-3.9918041028096929</v>
      </c>
      <c r="M285" s="33">
        <f t="shared" si="42"/>
        <v>-9.7179352516519693</v>
      </c>
      <c r="O285" s="35"/>
    </row>
    <row r="286" spans="4:15" x14ac:dyDescent="0.15">
      <c r="D286" s="92">
        <f>D285+'Control Panel'!$B$29</f>
        <v>1.4199999999999917</v>
      </c>
      <c r="E286" s="31">
        <f t="shared" si="43"/>
        <v>22.987855354511915</v>
      </c>
      <c r="F286" s="31">
        <f t="shared" si="44"/>
        <v>16.318503777665146</v>
      </c>
      <c r="G286" s="31">
        <f t="shared" si="36"/>
        <v>8.8816725303116471</v>
      </c>
      <c r="H286" s="31">
        <f t="shared" si="37"/>
        <v>-8.5944766278951978E-3</v>
      </c>
      <c r="I286" s="31">
        <f t="shared" si="38"/>
        <v>8.881676688594391</v>
      </c>
      <c r="J286" s="31">
        <f t="shared" si="39"/>
        <v>-9.6766390744727434E-4</v>
      </c>
      <c r="K286" s="31">
        <f t="shared" si="40"/>
        <v>0.11921661391199129</v>
      </c>
      <c r="L286" s="32">
        <f t="shared" si="41"/>
        <v>-3.9738852698786782</v>
      </c>
      <c r="M286" s="33">
        <f t="shared" si="42"/>
        <v>-9.696154613451764</v>
      </c>
      <c r="O286" s="35"/>
    </row>
    <row r="287" spans="4:15" x14ac:dyDescent="0.15">
      <c r="D287" s="92">
        <f>D286+'Control Panel'!$B$29</f>
        <v>1.4249999999999916</v>
      </c>
      <c r="E287" s="31">
        <f t="shared" si="43"/>
        <v>23.032214043597602</v>
      </c>
      <c r="F287" s="31">
        <f t="shared" si="44"/>
        <v>16.31833960334934</v>
      </c>
      <c r="G287" s="31">
        <f t="shared" si="36"/>
        <v>8.861803103962254</v>
      </c>
      <c r="H287" s="31">
        <f t="shared" si="37"/>
        <v>-5.7075249695154019E-2</v>
      </c>
      <c r="I287" s="31">
        <f t="shared" si="38"/>
        <v>8.861986901227219</v>
      </c>
      <c r="J287" s="31">
        <f t="shared" si="39"/>
        <v>-6.4405019905877598E-3</v>
      </c>
      <c r="K287" s="31">
        <f t="shared" si="40"/>
        <v>0.11868861724173806</v>
      </c>
      <c r="L287" s="32">
        <f t="shared" si="41"/>
        <v>-3.9562051881471727</v>
      </c>
      <c r="M287" s="33">
        <f t="shared" si="42"/>
        <v>-9.6745197003014187</v>
      </c>
      <c r="O287" s="35"/>
    </row>
    <row r="288" spans="4:15" x14ac:dyDescent="0.15">
      <c r="D288" s="92">
        <f>D287+'Control Panel'!$B$29</f>
        <v>1.4299999999999915</v>
      </c>
      <c r="E288" s="31">
        <f t="shared" si="43"/>
        <v>23.076473606552561</v>
      </c>
      <c r="F288" s="31">
        <f t="shared" si="44"/>
        <v>16.317933295604611</v>
      </c>
      <c r="G288" s="31">
        <f t="shared" si="36"/>
        <v>8.8420220780215182</v>
      </c>
      <c r="H288" s="31">
        <f t="shared" si="37"/>
        <v>-0.10544784819666111</v>
      </c>
      <c r="I288" s="31">
        <f t="shared" si="38"/>
        <v>8.8426508286208652</v>
      </c>
      <c r="J288" s="31">
        <f t="shared" si="39"/>
        <v>-1.1925196366680794E-2</v>
      </c>
      <c r="K288" s="31">
        <f t="shared" si="40"/>
        <v>0.1181712461299773</v>
      </c>
      <c r="L288" s="32">
        <f t="shared" si="41"/>
        <v>-3.9387614548292516</v>
      </c>
      <c r="M288" s="33">
        <f t="shared" si="42"/>
        <v>-9.6530272695197077</v>
      </c>
      <c r="O288" s="35"/>
    </row>
    <row r="289" spans="4:15" x14ac:dyDescent="0.15">
      <c r="D289" s="92">
        <f>D288+'Control Panel'!$B$29</f>
        <v>1.4349999999999914</v>
      </c>
      <c r="E289" s="31">
        <f t="shared" si="43"/>
        <v>23.120634482424482</v>
      </c>
      <c r="F289" s="31">
        <f t="shared" si="44"/>
        <v>16.317285393522759</v>
      </c>
      <c r="G289" s="31">
        <f t="shared" si="36"/>
        <v>8.8223282707473718</v>
      </c>
      <c r="H289" s="31">
        <f t="shared" si="37"/>
        <v>-0.15371298454425966</v>
      </c>
      <c r="I289" s="31">
        <f t="shared" si="38"/>
        <v>8.8236672533842651</v>
      </c>
      <c r="J289" s="31">
        <f t="shared" si="39"/>
        <v>-1.7421414006848698E-2</v>
      </c>
      <c r="K289" s="31">
        <f t="shared" si="40"/>
        <v>0.11766440609040724</v>
      </c>
      <c r="L289" s="32">
        <f t="shared" si="41"/>
        <v>-3.9215516878349792</v>
      </c>
      <c r="M289" s="33">
        <f t="shared" si="42"/>
        <v>-9.6316741119257152</v>
      </c>
      <c r="O289" s="35"/>
    </row>
    <row r="290" spans="4:15" x14ac:dyDescent="0.15">
      <c r="D290" s="92">
        <f>D289+'Control Panel'!$B$29</f>
        <v>1.4399999999999913</v>
      </c>
      <c r="E290" s="31">
        <f t="shared" si="43"/>
        <v>23.164697104382121</v>
      </c>
      <c r="F290" s="31">
        <f t="shared" si="44"/>
        <v>16.316396432673638</v>
      </c>
      <c r="G290" s="31">
        <f t="shared" si="36"/>
        <v>8.8027205123081966</v>
      </c>
      <c r="H290" s="31">
        <f t="shared" si="37"/>
        <v>-0.20187135510388823</v>
      </c>
      <c r="I290" s="31">
        <f t="shared" si="38"/>
        <v>8.80503494949469</v>
      </c>
      <c r="J290" s="31">
        <f t="shared" si="39"/>
        <v>-2.2928818076813746E-2</v>
      </c>
      <c r="K290" s="31">
        <f t="shared" si="40"/>
        <v>0.1171680038157188</v>
      </c>
      <c r="L290" s="32">
        <f t="shared" si="41"/>
        <v>-3.9045735252268878</v>
      </c>
      <c r="M290" s="33">
        <f t="shared" si="42"/>
        <v>-9.6104570515969225</v>
      </c>
      <c r="O290" s="35"/>
    </row>
    <row r="291" spans="4:15" x14ac:dyDescent="0.15">
      <c r="D291" s="92">
        <f>D290+'Control Panel'!$B$29</f>
        <v>1.4449999999999912</v>
      </c>
      <c r="E291" s="31">
        <f t="shared" si="43"/>
        <v>23.208661899774597</v>
      </c>
      <c r="F291" s="31">
        <f t="shared" si="44"/>
        <v>16.315266945184973</v>
      </c>
      <c r="G291" s="31">
        <f t="shared" si="36"/>
        <v>8.7831976446820619</v>
      </c>
      <c r="H291" s="31">
        <f t="shared" si="37"/>
        <v>-0.24992364036187284</v>
      </c>
      <c r="I291" s="31">
        <f t="shared" si="38"/>
        <v>8.7867526818250798</v>
      </c>
      <c r="J291" s="31">
        <f t="shared" si="39"/>
        <v>-2.8447068040969081E-2</v>
      </c>
      <c r="K291" s="31">
        <f t="shared" si="40"/>
        <v>0.11668194715447884</v>
      </c>
      <c r="L291" s="32">
        <f t="shared" si="41"/>
        <v>-3.8878246246912216</v>
      </c>
      <c r="M291" s="33">
        <f t="shared" si="42"/>
        <v>-9.5893729456401715</v>
      </c>
      <c r="O291" s="35"/>
    </row>
    <row r="292" spans="4:15" x14ac:dyDescent="0.15">
      <c r="D292" s="92">
        <f>D291+'Control Panel'!$B$29</f>
        <v>1.4499999999999911</v>
      </c>
      <c r="E292" s="31">
        <f t="shared" si="43"/>
        <v>23.2525292901902</v>
      </c>
      <c r="F292" s="31">
        <f t="shared" si="44"/>
        <v>16.313897459821341</v>
      </c>
      <c r="G292" s="31">
        <f t="shared" si="36"/>
        <v>8.7637585215586054</v>
      </c>
      <c r="H292" s="31">
        <f t="shared" si="37"/>
        <v>-0.29787050509007368</v>
      </c>
      <c r="I292" s="31">
        <f t="shared" si="38"/>
        <v>8.7688192056852028</v>
      </c>
      <c r="J292" s="31">
        <f t="shared" si="39"/>
        <v>-3.3975819769775761E-2</v>
      </c>
      <c r="K292" s="31">
        <f t="shared" si="40"/>
        <v>0.11620614508844197</v>
      </c>
      <c r="L292" s="32">
        <f t="shared" si="41"/>
        <v>-3.8713026630238301</v>
      </c>
      <c r="M292" s="33">
        <f t="shared" si="42"/>
        <v>-9.5684186839750609</v>
      </c>
      <c r="O292" s="35"/>
    </row>
    <row r="293" spans="4:15" x14ac:dyDescent="0.15">
      <c r="D293" s="92">
        <f>D292+'Control Panel'!$B$29</f>
        <v>1.454999999999991</v>
      </c>
      <c r="E293" s="31">
        <f t="shared" si="43"/>
        <v>23.296299691514708</v>
      </c>
      <c r="F293" s="31">
        <f t="shared" si="44"/>
        <v>16.312288502062341</v>
      </c>
      <c r="G293" s="31">
        <f t="shared" si="36"/>
        <v>8.7444020082434868</v>
      </c>
      <c r="H293" s="31">
        <f t="shared" si="37"/>
        <v>-0.34571259850994895</v>
      </c>
      <c r="I293" s="31">
        <f t="shared" si="38"/>
        <v>8.7512332663768717</v>
      </c>
      <c r="J293" s="31">
        <f t="shared" si="39"/>
        <v>-3.9514725650413876E-2</v>
      </c>
      <c r="K293" s="31">
        <f t="shared" si="40"/>
        <v>0.11574050771028219</v>
      </c>
      <c r="L293" s="32">
        <f t="shared" si="41"/>
        <v>-3.8550053356305503</v>
      </c>
      <c r="M293" s="33">
        <f t="shared" si="42"/>
        <v>-9.5475911891294363</v>
      </c>
      <c r="O293" s="35"/>
    </row>
    <row r="294" spans="4:15" x14ac:dyDescent="0.15">
      <c r="D294" s="92">
        <f>D293+'Control Panel'!$B$29</f>
        <v>1.4599999999999909</v>
      </c>
      <c r="E294" s="31">
        <f t="shared" si="43"/>
        <v>23.339973513989232</v>
      </c>
      <c r="F294" s="31">
        <f t="shared" si="44"/>
        <v>16.310440594179926</v>
      </c>
      <c r="G294" s="31">
        <f t="shared" si="36"/>
        <v>8.7251269815653334</v>
      </c>
      <c r="H294" s="31">
        <f t="shared" si="37"/>
        <v>-0.39345055445559612</v>
      </c>
      <c r="I294" s="31">
        <f t="shared" si="38"/>
        <v>8.7339935987634441</v>
      </c>
      <c r="J294" s="31">
        <f t="shared" si="39"/>
        <v>-4.5063434700610479E-2</v>
      </c>
      <c r="K294" s="31">
        <f t="shared" si="40"/>
        <v>0.11528494620173713</v>
      </c>
      <c r="L294" s="32">
        <f t="shared" si="41"/>
        <v>-3.8389303560419989</v>
      </c>
      <c r="M294" s="33">
        <f t="shared" si="42"/>
        <v>-9.5268874160465042</v>
      </c>
      <c r="O294" s="35"/>
    </row>
    <row r="295" spans="4:15" x14ac:dyDescent="0.15">
      <c r="D295" s="92">
        <f>D294+'Control Panel'!$B$29</f>
        <v>1.4649999999999908</v>
      </c>
      <c r="E295" s="31">
        <f t="shared" si="43"/>
        <v>23.383551162267608</v>
      </c>
      <c r="F295" s="31">
        <f t="shared" si="44"/>
        <v>16.308354255314949</v>
      </c>
      <c r="G295" s="31">
        <f t="shared" si="36"/>
        <v>8.7059323297851225</v>
      </c>
      <c r="H295" s="31">
        <f t="shared" si="37"/>
        <v>-0.44108499153582864</v>
      </c>
      <c r="I295" s="31">
        <f t="shared" si="38"/>
        <v>8.7170989268538168</v>
      </c>
      <c r="J295" s="31">
        <f t="shared" si="39"/>
        <v>-5.0621592685561552E-2</v>
      </c>
      <c r="K295" s="31">
        <f t="shared" si="40"/>
        <v>0.11483937281215575</v>
      </c>
      <c r="L295" s="32">
        <f t="shared" si="41"/>
        <v>-3.8230754554425914</v>
      </c>
      <c r="M295" s="33">
        <f t="shared" si="42"/>
        <v>-9.5063043519031876</v>
      </c>
      <c r="O295" s="35"/>
    </row>
    <row r="296" spans="4:15" x14ac:dyDescent="0.15">
      <c r="D296" s="92">
        <f>D295+'Control Panel'!$B$29</f>
        <v>1.4699999999999906</v>
      </c>
      <c r="E296" s="31">
        <f t="shared" si="43"/>
        <v>23.42703303547334</v>
      </c>
      <c r="F296" s="31">
        <f t="shared" si="44"/>
        <v>16.30603000155287</v>
      </c>
      <c r="G296" s="31">
        <f t="shared" si="36"/>
        <v>8.6868169525079093</v>
      </c>
      <c r="H296" s="31">
        <f t="shared" si="37"/>
        <v>-0.48861651329534456</v>
      </c>
      <c r="I296" s="31">
        <f t="shared" si="38"/>
        <v>8.7005479634011387</v>
      </c>
      <c r="J296" s="31">
        <f t="shared" si="39"/>
        <v>-5.6188842237860359E-2</v>
      </c>
      <c r="K296" s="31">
        <f t="shared" si="40"/>
        <v>0.11440370083744349</v>
      </c>
      <c r="L296" s="32">
        <f t="shared" si="41"/>
        <v>-3.8074383822137206</v>
      </c>
      <c r="M296" s="33">
        <f t="shared" si="42"/>
        <v>-9.4858390159393142</v>
      </c>
      <c r="O296" s="35"/>
    </row>
    <row r="297" spans="4:15" x14ac:dyDescent="0.15">
      <c r="D297" s="92">
        <f>D296+'Control Panel'!$B$29</f>
        <v>1.4749999999999905</v>
      </c>
      <c r="E297" s="31">
        <f t="shared" si="43"/>
        <v>23.470419527256098</v>
      </c>
      <c r="F297" s="31">
        <f t="shared" si="44"/>
        <v>16.303468345998695</v>
      </c>
      <c r="G297" s="31">
        <f t="shared" si="36"/>
        <v>8.6677797605968401</v>
      </c>
      <c r="H297" s="31">
        <f t="shared" si="37"/>
        <v>-0.53604570837504117</v>
      </c>
      <c r="I297" s="31">
        <f t="shared" si="38"/>
        <v>8.6843394095163919</v>
      </c>
      <c r="J297" s="31">
        <f t="shared" si="39"/>
        <v>-6.176482298033923E-2</v>
      </c>
      <c r="K297" s="31">
        <f t="shared" si="40"/>
        <v>0.11397784459939493</v>
      </c>
      <c r="L297" s="32">
        <f t="shared" si="41"/>
        <v>-3.7920169014908902</v>
      </c>
      <c r="M297" s="33">
        <f t="shared" si="42"/>
        <v>-9.4654884592972337</v>
      </c>
      <c r="O297" s="35"/>
    </row>
    <row r="298" spans="4:15" x14ac:dyDescent="0.15">
      <c r="D298" s="92">
        <f>D297+'Control Panel'!$B$29</f>
        <v>1.4799999999999904</v>
      </c>
      <c r="E298" s="31">
        <f t="shared" si="43"/>
        <v>23.513711025847812</v>
      </c>
      <c r="F298" s="31">
        <f t="shared" si="44"/>
        <v>16.300669798851079</v>
      </c>
      <c r="G298" s="31">
        <f t="shared" si="36"/>
        <v>8.648819676089385</v>
      </c>
      <c r="H298" s="31">
        <f t="shared" si="37"/>
        <v>-0.5833731506715274</v>
      </c>
      <c r="I298" s="31">
        <f t="shared" si="38"/>
        <v>8.6684719542970967</v>
      </c>
      <c r="J298" s="31">
        <f t="shared" si="39"/>
        <v>-6.7349171651727047E-2</v>
      </c>
      <c r="K298" s="31">
        <f t="shared" si="40"/>
        <v>0.11356171942540956</v>
      </c>
      <c r="L298" s="32">
        <f t="shared" si="41"/>
        <v>-3.7768087947347517</v>
      </c>
      <c r="M298" s="33">
        <f t="shared" si="42"/>
        <v>-9.4452497648714324</v>
      </c>
      <c r="O298" s="35"/>
    </row>
    <row r="299" spans="4:15" x14ac:dyDescent="0.15">
      <c r="D299" s="92">
        <f>D298+'Control Panel'!$B$29</f>
        <v>1.4849999999999903</v>
      </c>
      <c r="E299" s="31">
        <f t="shared" si="43"/>
        <v>23.556907914118327</v>
      </c>
      <c r="F299" s="31">
        <f t="shared" si="44"/>
        <v>16.297634867475661</v>
      </c>
      <c r="G299" s="31">
        <f t="shared" si="36"/>
        <v>8.6299356321157106</v>
      </c>
      <c r="H299" s="31">
        <f t="shared" si="37"/>
        <v>-0.63059939949588451</v>
      </c>
      <c r="I299" s="31">
        <f t="shared" si="38"/>
        <v>8.6529442744712597</v>
      </c>
      <c r="J299" s="31">
        <f t="shared" si="39"/>
        <v>-7.2941522235019499E-2</v>
      </c>
      <c r="K299" s="31">
        <f t="shared" si="40"/>
        <v>0.11315524162858107</v>
      </c>
      <c r="L299" s="32">
        <f t="shared" si="41"/>
        <v>-3.7618118593158489</v>
      </c>
      <c r="M299" s="33">
        <f t="shared" si="42"/>
        <v>-9.4251200471677787</v>
      </c>
      <c r="O299" s="35"/>
    </row>
    <row r="300" spans="4:15" x14ac:dyDescent="0.15">
      <c r="D300" s="92">
        <f>D299+'Control Panel'!$B$29</f>
        <v>1.4899999999999902</v>
      </c>
      <c r="E300" s="31">
        <f t="shared" si="43"/>
        <v>23.600010569630662</v>
      </c>
      <c r="F300" s="31">
        <f t="shared" si="44"/>
        <v>16.294364056477594</v>
      </c>
      <c r="G300" s="31">
        <f t="shared" si="36"/>
        <v>8.6111265728191313</v>
      </c>
      <c r="H300" s="31">
        <f t="shared" si="37"/>
        <v>-0.6777249997317234</v>
      </c>
      <c r="I300" s="31">
        <f t="shared" si="38"/>
        <v>8.6377550340567719</v>
      </c>
      <c r="J300" s="31">
        <f t="shared" si="39"/>
        <v>-7.8541506088455157E-2</v>
      </c>
      <c r="K300" s="31">
        <f t="shared" si="40"/>
        <v>0.11275832848815499</v>
      </c>
      <c r="L300" s="32">
        <f t="shared" si="41"/>
        <v>-3.747023908112983</v>
      </c>
      <c r="M300" s="33">
        <f t="shared" si="42"/>
        <v>-9.4050964521719642</v>
      </c>
      <c r="O300" s="35"/>
    </row>
    <row r="301" spans="4:15" x14ac:dyDescent="0.15">
      <c r="D301" s="92">
        <f>D300+'Control Panel'!$B$29</f>
        <v>1.4949999999999901</v>
      </c>
      <c r="E301" s="31">
        <f t="shared" si="43"/>
        <v>23.643019364695906</v>
      </c>
      <c r="F301" s="31">
        <f t="shared" si="44"/>
        <v>16.290857867773283</v>
      </c>
      <c r="G301" s="31">
        <f t="shared" si="36"/>
        <v>8.5923914532785659</v>
      </c>
      <c r="H301" s="31">
        <f t="shared" si="37"/>
        <v>-0.72475048199258318</v>
      </c>
      <c r="I301" s="31">
        <f t="shared" si="38"/>
        <v>8.6229028840363871</v>
      </c>
      <c r="J301" s="31">
        <f t="shared" si="39"/>
        <v>-8.4148752078985145E-2</v>
      </c>
      <c r="K301" s="31">
        <f t="shared" si="40"/>
        <v>0.11237089823034697</v>
      </c>
      <c r="L301" s="32">
        <f t="shared" si="41"/>
        <v>-3.7324427691250284</v>
      </c>
      <c r="M301" s="33">
        <f t="shared" si="42"/>
        <v>-9.3851761572267609</v>
      </c>
      <c r="O301" s="35"/>
    </row>
    <row r="302" spans="4:15" x14ac:dyDescent="0.15">
      <c r="D302" s="92">
        <f>D301+'Control Panel'!$B$29</f>
        <v>1.49999999999999</v>
      </c>
      <c r="E302" s="31">
        <f t="shared" si="43"/>
        <v>23.685934666427684</v>
      </c>
      <c r="F302" s="31">
        <f t="shared" si="44"/>
        <v>16.287116800661355</v>
      </c>
      <c r="G302" s="31">
        <f t="shared" si="36"/>
        <v>8.5737292394329412</v>
      </c>
      <c r="H302" s="31">
        <f t="shared" si="37"/>
        <v>-0.77167636277871698</v>
      </c>
      <c r="I302" s="31">
        <f t="shared" si="38"/>
        <v>8.6083864620484327</v>
      </c>
      <c r="J302" s="31">
        <f t="shared" si="39"/>
        <v>-8.9762886718119994E-2</v>
      </c>
      <c r="K302" s="31">
        <f t="shared" si="40"/>
        <v>0.11199287000951529</v>
      </c>
      <c r="L302" s="32">
        <f t="shared" si="41"/>
        <v>-3.7180662850960782</v>
      </c>
      <c r="M302" s="33">
        <f t="shared" si="42"/>
        <v>-9.3653563709176701</v>
      </c>
      <c r="O302" s="35"/>
    </row>
    <row r="303" spans="4:15" x14ac:dyDescent="0.15">
      <c r="D303" s="92">
        <f>D302+'Control Panel'!$B$29</f>
        <v>1.5049999999999899</v>
      </c>
      <c r="E303" s="31">
        <f t="shared" si="43"/>
        <v>23.728756836796283</v>
      </c>
      <c r="F303" s="31">
        <f t="shared" si="44"/>
        <v>16.283141351892823</v>
      </c>
      <c r="G303" s="31">
        <f t="shared" si="36"/>
        <v>8.5551389080074607</v>
      </c>
      <c r="H303" s="31">
        <f t="shared" si="37"/>
        <v>-0.81850314463330531</v>
      </c>
      <c r="I303" s="31">
        <f t="shared" si="38"/>
        <v>8.5942043920934115</v>
      </c>
      <c r="J303" s="31">
        <f t="shared" si="39"/>
        <v>-9.5383534300033809E-2</v>
      </c>
      <c r="K303" s="31">
        <f t="shared" si="40"/>
        <v>0.11162416388968216</v>
      </c>
      <c r="L303" s="32">
        <f t="shared" si="41"/>
        <v>-3.7038923131537955</v>
      </c>
      <c r="M303" s="33">
        <f t="shared" si="42"/>
        <v>-9.3456343329665952</v>
      </c>
      <c r="O303" s="35"/>
    </row>
    <row r="304" spans="4:15" x14ac:dyDescent="0.15">
      <c r="D304" s="92">
        <f>D303+'Control Panel'!$B$29</f>
        <v>1.5099999999999898</v>
      </c>
      <c r="E304" s="31">
        <f t="shared" si="43"/>
        <v>23.771486232682406</v>
      </c>
      <c r="F304" s="31">
        <f t="shared" si="44"/>
        <v>16.278932015740494</v>
      </c>
      <c r="G304" s="31">
        <f t="shared" si="36"/>
        <v>8.5366194464416925</v>
      </c>
      <c r="H304" s="31">
        <f t="shared" si="37"/>
        <v>-0.86523131629813832</v>
      </c>
      <c r="I304" s="31">
        <f t="shared" si="38"/>
        <v>8.5803552842565605</v>
      </c>
      <c r="J304" s="31">
        <f t="shared" si="39"/>
        <v>-0.10101031704180045</v>
      </c>
      <c r="K304" s="31">
        <f t="shared" si="40"/>
        <v>0.1112647008263961</v>
      </c>
      <c r="L304" s="32">
        <f t="shared" si="41"/>
        <v>-3.6899187244607865</v>
      </c>
      <c r="M304" s="33">
        <f t="shared" si="42"/>
        <v>-9.3260073141330988</v>
      </c>
      <c r="O304" s="35"/>
    </row>
    <row r="305" spans="4:15" x14ac:dyDescent="0.15">
      <c r="D305" s="92">
        <f>D304+'Control Panel'!$B$29</f>
        <v>1.5149999999999897</v>
      </c>
      <c r="E305" s="31">
        <f t="shared" si="43"/>
        <v>23.81412320593056</v>
      </c>
      <c r="F305" s="31">
        <f t="shared" si="44"/>
        <v>16.274489284067577</v>
      </c>
      <c r="G305" s="31">
        <f t="shared" si="36"/>
        <v>8.5181698528193888</v>
      </c>
      <c r="H305" s="31">
        <f t="shared" si="37"/>
        <v>-0.91186135286880377</v>
      </c>
      <c r="I305" s="31">
        <f t="shared" si="38"/>
        <v>8.566837734446521</v>
      </c>
      <c r="J305" s="31">
        <f t="shared" si="39"/>
        <v>-0.10664285522563399</v>
      </c>
      <c r="K305" s="31">
        <f t="shared" si="40"/>
        <v>0.11091440264893045</v>
      </c>
      <c r="L305" s="32">
        <f t="shared" si="41"/>
        <v>-3.6761434038788887</v>
      </c>
      <c r="M305" s="33">
        <f t="shared" si="42"/>
        <v>-9.3064726161229068</v>
      </c>
      <c r="O305" s="35"/>
    </row>
    <row r="306" spans="4:15" x14ac:dyDescent="0.15">
      <c r="D306" s="92">
        <f>D305+'Control Panel'!$B$29</f>
        <v>1.5199999999999896</v>
      </c>
      <c r="E306" s="31">
        <f t="shared" si="43"/>
        <v>23.856668103402111</v>
      </c>
      <c r="F306" s="31">
        <f t="shared" si="44"/>
        <v>16.269813646395534</v>
      </c>
      <c r="G306" s="31">
        <f t="shared" si="36"/>
        <v>8.4997891357999951</v>
      </c>
      <c r="H306" s="31">
        <f t="shared" si="37"/>
        <v>-0.95839371594941825</v>
      </c>
      <c r="I306" s="31">
        <f t="shared" si="38"/>
        <v>8.5536503241502082</v>
      </c>
      <c r="J306" s="31">
        <f t="shared" si="39"/>
        <v>-0.11228076734300133</v>
      </c>
      <c r="K306" s="31">
        <f t="shared" si="40"/>
        <v>0.11057319204281234</v>
      </c>
      <c r="L306" s="32">
        <f t="shared" si="41"/>
        <v>-3.6625642496462283</v>
      </c>
      <c r="M306" s="33">
        <f t="shared" si="42"/>
        <v>-9.2870275715032111</v>
      </c>
      <c r="O306" s="35"/>
    </row>
    <row r="307" spans="4:15" x14ac:dyDescent="0.15">
      <c r="D307" s="92">
        <f>D306+'Control Panel'!$B$29</f>
        <v>1.5249999999999895</v>
      </c>
      <c r="E307" s="31">
        <f t="shared" si="43"/>
        <v>23.89912126702799</v>
      </c>
      <c r="F307" s="31">
        <f t="shared" si="44"/>
        <v>16.264905589971139</v>
      </c>
      <c r="G307" s="31">
        <f t="shared" si="36"/>
        <v>8.4814763145517631</v>
      </c>
      <c r="H307" s="31">
        <f t="shared" si="37"/>
        <v>-1.0048288538069343</v>
      </c>
      <c r="I307" s="31">
        <f t="shared" si="38"/>
        <v>8.5407916202039207</v>
      </c>
      <c r="J307" s="31">
        <f t="shared" si="39"/>
        <v>-0.11792367024047158</v>
      </c>
      <c r="K307" s="31">
        <f t="shared" si="40"/>
        <v>0.11024099253267479</v>
      </c>
      <c r="L307" s="32">
        <f t="shared" si="41"/>
        <v>-3.6491791730668437</v>
      </c>
      <c r="M307" s="33">
        <f t="shared" si="42"/>
        <v>-9.2676695436244128</v>
      </c>
      <c r="O307" s="35"/>
    </row>
    <row r="308" spans="4:15" x14ac:dyDescent="0.15">
      <c r="D308" s="92">
        <f>D307+'Control Panel'!$B$29</f>
        <v>1.5299999999999894</v>
      </c>
      <c r="E308" s="31">
        <f t="shared" si="43"/>
        <v>23.941483033861086</v>
      </c>
      <c r="F308" s="31">
        <f t="shared" si="44"/>
        <v>16.259765599832807</v>
      </c>
      <c r="G308" s="31">
        <f t="shared" si="36"/>
        <v>8.4632304186864289</v>
      </c>
      <c r="H308" s="31">
        <f t="shared" si="37"/>
        <v>-1.0511672015250564</v>
      </c>
      <c r="I308" s="31">
        <f t="shared" si="38"/>
        <v>8.5282601745808204</v>
      </c>
      <c r="J308" s="31">
        <f t="shared" si="39"/>
        <v>-0.12357117926716392</v>
      </c>
      <c r="K308" s="31">
        <f t="shared" si="40"/>
        <v>0.10991772846542887</v>
      </c>
      <c r="L308" s="32">
        <f t="shared" si="41"/>
        <v>-3.6359860982128036</v>
      </c>
      <c r="M308" s="33">
        <f t="shared" si="42"/>
        <v>-9.2483959265479179</v>
      </c>
      <c r="O308" s="35"/>
    </row>
    <row r="309" spans="4:15" x14ac:dyDescent="0.15">
      <c r="D309" s="92">
        <f>D308+'Control Panel'!$B$29</f>
        <v>1.5349999999999893</v>
      </c>
      <c r="E309" s="31">
        <f t="shared" si="43"/>
        <v>23.983753736128289</v>
      </c>
      <c r="F309" s="31">
        <f t="shared" si="44"/>
        <v>16.254394158876103</v>
      </c>
      <c r="G309" s="31">
        <f t="shared" si="36"/>
        <v>8.4450504881953652</v>
      </c>
      <c r="H309" s="31">
        <f t="shared" si="37"/>
        <v>-1.097409181157796</v>
      </c>
      <c r="I309" s="31">
        <f t="shared" si="38"/>
        <v>8.5160545241947698</v>
      </c>
      <c r="J309" s="31">
        <f t="shared" si="39"/>
        <v>-0.1292229084236525</v>
      </c>
      <c r="K309" s="31">
        <f t="shared" si="40"/>
        <v>0.10960332499374785</v>
      </c>
      <c r="L309" s="32">
        <f t="shared" si="41"/>
        <v>-3.6229829616385865</v>
      </c>
      <c r="M309" s="33">
        <f t="shared" si="42"/>
        <v>-9.2292041449795921</v>
      </c>
      <c r="O309" s="35"/>
    </row>
    <row r="310" spans="4:15" x14ac:dyDescent="0.15">
      <c r="D310" s="92">
        <f>D309+'Control Panel'!$B$29</f>
        <v>1.5399999999999892</v>
      </c>
      <c r="E310" s="31">
        <f t="shared" si="43"/>
        <v>24.025933701282248</v>
      </c>
      <c r="F310" s="31">
        <f t="shared" si="44"/>
        <v>16.248791747918503</v>
      </c>
      <c r="G310" s="31">
        <f t="shared" si="36"/>
        <v>8.4269355733871727</v>
      </c>
      <c r="H310" s="31">
        <f t="shared" si="37"/>
        <v>-1.143555201882694</v>
      </c>
      <c r="I310" s="31">
        <f t="shared" si="38"/>
        <v>8.5041731907206106</v>
      </c>
      <c r="J310" s="31">
        <f t="shared" si="39"/>
        <v>-0.13487847051218438</v>
      </c>
      <c r="K310" s="31">
        <f t="shared" si="40"/>
        <v>0.10929770805986012</v>
      </c>
      <c r="L310" s="32">
        <f t="shared" si="41"/>
        <v>-3.6101677121076112</v>
      </c>
      <c r="M310" s="33">
        <f t="shared" si="42"/>
        <v>-9.2100916542085063</v>
      </c>
      <c r="O310" s="35"/>
    </row>
    <row r="311" spans="4:15" x14ac:dyDescent="0.15">
      <c r="D311" s="92">
        <f>D310+'Control Panel'!$B$29</f>
        <v>1.544999999999989</v>
      </c>
      <c r="E311" s="31">
        <f t="shared" si="43"/>
        <v>24.068023252052782</v>
      </c>
      <c r="F311" s="31">
        <f t="shared" si="44"/>
        <v>16.242958845763415</v>
      </c>
      <c r="G311" s="31">
        <f t="shared" si="36"/>
        <v>8.4088847348266338</v>
      </c>
      <c r="H311" s="31">
        <f t="shared" si="37"/>
        <v>-1.1896056601537366</v>
      </c>
      <c r="I311" s="31">
        <f t="shared" si="38"/>
        <v>8.4926146804308864</v>
      </c>
      <c r="J311" s="31">
        <f t="shared" si="39"/>
        <v>-0.14053747728806421</v>
      </c>
      <c r="K311" s="31">
        <f t="shared" si="40"/>
        <v>0.10900080437964464</v>
      </c>
      <c r="L311" s="32">
        <f t="shared" si="41"/>
        <v>-3.5975383103307279</v>
      </c>
      <c r="M311" s="33">
        <f t="shared" si="42"/>
        <v>-9.1910559400505818</v>
      </c>
      <c r="O311" s="35"/>
    </row>
    <row r="312" spans="4:15" x14ac:dyDescent="0.15">
      <c r="D312" s="92">
        <f>D311+'Control Panel'!$B$29</f>
        <v>1.5499999999999889</v>
      </c>
      <c r="E312" s="31">
        <f t="shared" si="43"/>
        <v>24.110022706498039</v>
      </c>
      <c r="F312" s="31">
        <f t="shared" si="44"/>
        <v>16.236895929263397</v>
      </c>
      <c r="G312" s="31">
        <f t="shared" si="36"/>
        <v>8.3908970432749808</v>
      </c>
      <c r="H312" s="31">
        <f t="shared" si="37"/>
        <v>-1.2355609398539895</v>
      </c>
      <c r="I312" s="31">
        <f t="shared" si="38"/>
        <v>8.4813774840490197</v>
      </c>
      <c r="J312" s="31">
        <f t="shared" si="39"/>
        <v>-0.14619953961205659</v>
      </c>
      <c r="K312" s="31">
        <f t="shared" si="40"/>
        <v>0.10871254142702404</v>
      </c>
      <c r="L312" s="32">
        <f t="shared" si="41"/>
        <v>-3.5850927287165208</v>
      </c>
      <c r="M312" s="33">
        <f t="shared" si="42"/>
        <v>-9.1720945187967882</v>
      </c>
      <c r="O312" s="35"/>
    </row>
    <row r="313" spans="4:15" x14ac:dyDescent="0.15">
      <c r="D313" s="92">
        <f>D312+'Control Panel'!$B$29</f>
        <v>1.5549999999999888</v>
      </c>
      <c r="E313" s="31">
        <f t="shared" si="43"/>
        <v>24.151932378055307</v>
      </c>
      <c r="F313" s="31">
        <f t="shared" si="44"/>
        <v>16.230603473382644</v>
      </c>
      <c r="G313" s="31">
        <f t="shared" si="36"/>
        <v>8.3729715796313986</v>
      </c>
      <c r="H313" s="31">
        <f t="shared" si="37"/>
        <v>-1.2814214124479735</v>
      </c>
      <c r="I313" s="31">
        <f t="shared" si="38"/>
        <v>8.4704600766189362</v>
      </c>
      <c r="J313" s="31">
        <f t="shared" si="39"/>
        <v>-0.15186426760365659</v>
      </c>
      <c r="K313" s="31">
        <f t="shared" si="40"/>
        <v>0.10843284741865097</v>
      </c>
      <c r="L313" s="32">
        <f t="shared" si="41"/>
        <v>-3.5728289511332401</v>
      </c>
      <c r="M313" s="33">
        <f t="shared" si="42"/>
        <v>-9.1532049371654836</v>
      </c>
      <c r="O313" s="35"/>
    </row>
    <row r="314" spans="4:15" x14ac:dyDescent="0.15">
      <c r="D314" s="92">
        <f>D313+'Control Panel'!$B$29</f>
        <v>1.5599999999999887</v>
      </c>
      <c r="E314" s="31">
        <f t="shared" si="43"/>
        <v>24.193752575591574</v>
      </c>
      <c r="F314" s="31">
        <f t="shared" si="44"/>
        <v>16.22408195125869</v>
      </c>
      <c r="G314" s="31">
        <f t="shared" si="36"/>
        <v>8.3551074348757322</v>
      </c>
      <c r="H314" s="31">
        <f t="shared" si="37"/>
        <v>-1.3271874371338008</v>
      </c>
      <c r="I314" s="31">
        <f t="shared" si="38"/>
        <v>8.4598609173911079</v>
      </c>
      <c r="J314" s="31">
        <f t="shared" si="39"/>
        <v>-0.15753127079507553</v>
      </c>
      <c r="K314" s="31">
        <f t="shared" si="40"/>
        <v>0.10816165129888197</v>
      </c>
      <c r="L314" s="32">
        <f t="shared" si="41"/>
        <v>-3.5607449726821794</v>
      </c>
      <c r="M314" s="33">
        <f t="shared" si="42"/>
        <v>-9.1343847722585974</v>
      </c>
      <c r="O314" s="35"/>
    </row>
    <row r="315" spans="4:15" x14ac:dyDescent="0.15">
      <c r="D315" s="92">
        <f>D314+'Control Panel'!$B$29</f>
        <v>1.5649999999999886</v>
      </c>
      <c r="E315" s="31">
        <f t="shared" si="43"/>
        <v>24.235483603453794</v>
      </c>
      <c r="F315" s="31">
        <f t="shared" si="44"/>
        <v>16.217331834263366</v>
      </c>
      <c r="G315" s="31">
        <f t="shared" si="36"/>
        <v>8.3373037100123213</v>
      </c>
      <c r="H315" s="31">
        <f t="shared" si="37"/>
        <v>-1.3728593609950939</v>
      </c>
      <c r="I315" s="31">
        <f t="shared" si="38"/>
        <v>8.4495784497249957</v>
      </c>
      <c r="J315" s="31">
        <f t="shared" si="39"/>
        <v>-0.16320015828578907</v>
      </c>
      <c r="K315" s="31">
        <f t="shared" si="40"/>
        <v>0.10789888272503538</v>
      </c>
      <c r="L315" s="32">
        <f t="shared" si="41"/>
        <v>-3.548838799482358</v>
      </c>
      <c r="M315" s="33">
        <f t="shared" si="42"/>
        <v>-9.1156316315212251</v>
      </c>
      <c r="O315" s="35"/>
    </row>
    <row r="316" spans="4:15" x14ac:dyDescent="0.15">
      <c r="D316" s="92">
        <f>D315+'Control Panel'!$B$29</f>
        <v>1.5699999999999885</v>
      </c>
      <c r="E316" s="31">
        <f t="shared" si="43"/>
        <v>24.277125761518864</v>
      </c>
      <c r="F316" s="31">
        <f t="shared" si="44"/>
        <v>16.210353592062994</v>
      </c>
      <c r="G316" s="31">
        <f t="shared" si="36"/>
        <v>8.319559516014909</v>
      </c>
      <c r="H316" s="31">
        <f t="shared" si="37"/>
        <v>-1.4184375191526999</v>
      </c>
      <c r="I316" s="31">
        <f t="shared" si="38"/>
        <v>8.4396111010078112</v>
      </c>
      <c r="J316" s="31">
        <f t="shared" si="39"/>
        <v>-0.16887053889749323</v>
      </c>
      <c r="K316" s="31">
        <f t="shared" si="40"/>
        <v>0.10764447205292768</v>
      </c>
      <c r="L316" s="32">
        <f t="shared" si="41"/>
        <v>-3.5371084484662778</v>
      </c>
      <c r="M316" s="33">
        <f t="shared" si="42"/>
        <v>-9.0969431527043394</v>
      </c>
      <c r="O316" s="35"/>
    </row>
    <row r="317" spans="4:15" x14ac:dyDescent="0.15">
      <c r="D317" s="92">
        <f>D316+'Control Panel'!$B$29</f>
        <v>1.5749999999999884</v>
      </c>
      <c r="E317" s="31">
        <f t="shared" si="43"/>
        <v>24.318679345243332</v>
      </c>
      <c r="F317" s="31">
        <f t="shared" si="44"/>
        <v>16.20314769267782</v>
      </c>
      <c r="G317" s="31">
        <f t="shared" si="36"/>
        <v>8.3018739737725777</v>
      </c>
      <c r="H317" s="31">
        <f t="shared" si="37"/>
        <v>-1.4639222349162215</v>
      </c>
      <c r="I317" s="31">
        <f t="shared" si="38"/>
        <v>8.4299572825895499</v>
      </c>
      <c r="J317" s="31">
        <f t="shared" si="39"/>
        <v>-0.17454202132931343</v>
      </c>
      <c r="K317" s="31">
        <f t="shared" si="40"/>
        <v>0.10739835032268456</v>
      </c>
      <c r="L317" s="32">
        <f t="shared" si="41"/>
        <v>-3.5255519471866053</v>
      </c>
      <c r="M317" s="33">
        <f t="shared" si="42"/>
        <v>-9.0783170038302448</v>
      </c>
      <c r="O317" s="35"/>
    </row>
    <row r="318" spans="4:15" x14ac:dyDescent="0.15">
      <c r="D318" s="92">
        <f>D317+'Control Panel'!$B$29</f>
        <v>1.5799999999999883</v>
      </c>
      <c r="E318" s="31">
        <f t="shared" si="43"/>
        <v>24.360144645712854</v>
      </c>
      <c r="F318" s="31">
        <f t="shared" si="44"/>
        <v>16.195714602540694</v>
      </c>
      <c r="G318" s="31">
        <f t="shared" si="36"/>
        <v>8.284246214036644</v>
      </c>
      <c r="H318" s="31">
        <f t="shared" si="37"/>
        <v>-1.5093138199353728</v>
      </c>
      <c r="I318" s="31">
        <f t="shared" si="38"/>
        <v>8.4206153897341967</v>
      </c>
      <c r="J318" s="31">
        <f t="shared" si="39"/>
        <v>-0.18021421431311044</v>
      </c>
      <c r="K318" s="31">
        <f t="shared" si="40"/>
        <v>0.10716044924482185</v>
      </c>
      <c r="L318" s="32">
        <f t="shared" si="41"/>
        <v>-3.5141673336335728</v>
      </c>
      <c r="M318" s="33">
        <f t="shared" si="42"/>
        <v>-9.0597508831604205</v>
      </c>
      <c r="O318" s="35"/>
    </row>
    <row r="319" spans="4:15" x14ac:dyDescent="0.15">
      <c r="D319" s="92">
        <f>D318+'Control Panel'!$B$29</f>
        <v>1.5849999999999882</v>
      </c>
      <c r="E319" s="31">
        <f t="shared" si="43"/>
        <v>24.401521949691368</v>
      </c>
      <c r="F319" s="31">
        <f t="shared" si="44"/>
        <v>16.188054786554975</v>
      </c>
      <c r="G319" s="31">
        <f t="shared" si="36"/>
        <v>8.2666753773684754</v>
      </c>
      <c r="H319" s="31">
        <f t="shared" si="37"/>
        <v>-1.5546125743511749</v>
      </c>
      <c r="I319" s="31">
        <f t="shared" si="38"/>
        <v>8.4115838015870121</v>
      </c>
      <c r="J319" s="31">
        <f t="shared" si="39"/>
        <v>-0.185886726768728</v>
      </c>
      <c r="K319" s="31">
        <f t="shared" si="40"/>
        <v>0.10693070118659238</v>
      </c>
      <c r="L319" s="32">
        <f t="shared" si="41"/>
        <v>-3.5029526560629107</v>
      </c>
      <c r="M319" s="33">
        <f t="shared" si="42"/>
        <v>-9.0412425191654506</v>
      </c>
      <c r="O319" s="35"/>
    </row>
    <row r="320" spans="4:15" x14ac:dyDescent="0.15">
      <c r="D320" s="92">
        <f>D319+'Control Panel'!$B$29</f>
        <v>1.5899999999999881</v>
      </c>
      <c r="E320" s="31">
        <f t="shared" si="43"/>
        <v>24.442811539670011</v>
      </c>
      <c r="F320" s="31">
        <f t="shared" si="44"/>
        <v>16.180168708151729</v>
      </c>
      <c r="G320" s="31">
        <f t="shared" si="36"/>
        <v>8.2491606140881615</v>
      </c>
      <c r="H320" s="31">
        <f t="shared" si="37"/>
        <v>-1.5998187869470022</v>
      </c>
      <c r="I320" s="31">
        <f t="shared" si="38"/>
        <v>8.4028608811577943</v>
      </c>
      <c r="J320" s="31">
        <f t="shared" si="39"/>
        <v>-0.19155916795902647</v>
      </c>
      <c r="K320" s="31">
        <f t="shared" si="40"/>
        <v>0.10670903915859502</v>
      </c>
      <c r="L320" s="32">
        <f t="shared" si="41"/>
        <v>-3.491905972834124</v>
      </c>
      <c r="M320" s="33">
        <f t="shared" si="42"/>
        <v>-9.0227896704966764</v>
      </c>
      <c r="O320" s="35"/>
    </row>
    <row r="321" spans="4:15" x14ac:dyDescent="0.15">
      <c r="D321" s="92">
        <f>D320+'Control Panel'!$B$29</f>
        <v>1.594999999999988</v>
      </c>
      <c r="E321" s="31">
        <f t="shared" si="43"/>
        <v>24.484013693915792</v>
      </c>
      <c r="F321" s="31">
        <f t="shared" si="44"/>
        <v>16.172056829346111</v>
      </c>
      <c r="G321" s="31">
        <f t="shared" si="36"/>
        <v>8.2317010842239906</v>
      </c>
      <c r="H321" s="31">
        <f t="shared" si="37"/>
        <v>-1.6449327352994856</v>
      </c>
      <c r="I321" s="31">
        <f t="shared" si="38"/>
        <v>8.3944449753199457</v>
      </c>
      <c r="J321" s="31">
        <f t="shared" si="39"/>
        <v>-0.19723114764454727</v>
      </c>
      <c r="K321" s="31">
        <f t="shared" si="40"/>
        <v>0.10649539680164061</v>
      </c>
      <c r="L321" s="32">
        <f t="shared" si="41"/>
        <v>-3.481025352258889</v>
      </c>
      <c r="M321" s="33">
        <f t="shared" si="42"/>
        <v>-9.0043901259592616</v>
      </c>
      <c r="O321" s="35"/>
    </row>
    <row r="322" spans="4:15" x14ac:dyDescent="0.15">
      <c r="D322" s="92">
        <f>D321+'Control Panel'!$B$29</f>
        <v>1.5999999999999879</v>
      </c>
      <c r="E322" s="31">
        <f t="shared" si="43"/>
        <v>24.525128686520009</v>
      </c>
      <c r="F322" s="31">
        <f t="shared" si="44"/>
        <v>16.163719610793041</v>
      </c>
      <c r="G322" s="31">
        <f t="shared" si="36"/>
        <v>8.2142959574626957</v>
      </c>
      <c r="H322" s="31">
        <f t="shared" si="37"/>
        <v>-1.689954685929282</v>
      </c>
      <c r="I322" s="31">
        <f t="shared" si="38"/>
        <v>8.3863344148252477</v>
      </c>
      <c r="J322" s="31">
        <f t="shared" si="39"/>
        <v>-0.20290227623765339</v>
      </c>
      <c r="K322" s="31">
        <f t="shared" si="40"/>
        <v>0.10628970837387215</v>
      </c>
      <c r="L322" s="32">
        <f t="shared" si="41"/>
        <v>-3.4703088724593876</v>
      </c>
      <c r="M322" s="33">
        <f t="shared" si="42"/>
        <v>-8.9860417044863539</v>
      </c>
      <c r="O322" s="35"/>
    </row>
    <row r="323" spans="4:15" x14ac:dyDescent="0.15">
      <c r="D323" s="92">
        <f>D322+'Control Panel'!$B$29</f>
        <v>1.6049999999999878</v>
      </c>
      <c r="E323" s="31">
        <f t="shared" si="43"/>
        <v>24.566156787446417</v>
      </c>
      <c r="F323" s="31">
        <f t="shared" si="44"/>
        <v>16.155157511842088</v>
      </c>
      <c r="G323" s="31">
        <f t="shared" si="36"/>
        <v>8.1969444131003986</v>
      </c>
      <c r="H323" s="31">
        <f t="shared" si="37"/>
        <v>-1.7348848944517137</v>
      </c>
      <c r="I323" s="31">
        <f t="shared" si="38"/>
        <v>8.3785275143341611</v>
      </c>
      <c r="J323" s="31">
        <f t="shared" si="39"/>
        <v>-0.20857216495599293</v>
      </c>
      <c r="K323" s="31">
        <f t="shared" si="40"/>
        <v>0.10609190873813511</v>
      </c>
      <c r="L323" s="32">
        <f t="shared" si="41"/>
        <v>-3.4597546212363834</v>
      </c>
      <c r="M323" s="33">
        <f t="shared" si="42"/>
        <v>-8.9677422551140342</v>
      </c>
      <c r="O323" s="35"/>
    </row>
    <row r="324" spans="4:15" x14ac:dyDescent="0.15">
      <c r="D324" s="92">
        <f>D323+'Control Panel'!$B$29</f>
        <v>1.6099999999999877</v>
      </c>
      <c r="E324" s="31">
        <f t="shared" si="43"/>
        <v>24.607098262579154</v>
      </c>
      <c r="F324" s="31">
        <f t="shared" si="44"/>
        <v>16.146370990591642</v>
      </c>
      <c r="G324" s="31">
        <f t="shared" ref="G324:G387" si="45">G323+L323*$B$5</f>
        <v>8.1796456399942166</v>
      </c>
      <c r="H324" s="31">
        <f t="shared" ref="H324:H387" si="46">H323+M323*$B$5</f>
        <v>-1.7797236057272838</v>
      </c>
      <c r="I324" s="31">
        <f t="shared" ref="I324:I387" si="47">SQRT(G324^2+H324^2)</f>
        <v>8.3710225724614631</v>
      </c>
      <c r="J324" s="31">
        <f t="shared" ref="J324:J387" si="48">ATAN2(G324,H324)</f>
        <v>-0.21424042597513357</v>
      </c>
      <c r="K324" s="31">
        <f t="shared" ref="K324:K387" si="49">$B$4*I324^2</f>
        <v>0.10590193334959318</v>
      </c>
      <c r="L324" s="32">
        <f t="shared" ref="L324:L387" si="50">-K324*COS(J324)/$B$13</f>
        <v>-3.4493606959467868</v>
      </c>
      <c r="M324" s="33">
        <f t="shared" ref="M324:M387" si="51">(-$B$13*$B$3-K324*SIN(J324))/$B$13</f>
        <v>-8.9494896569567377</v>
      </c>
      <c r="O324" s="35"/>
    </row>
    <row r="325" spans="4:15" x14ac:dyDescent="0.15">
      <c r="D325" s="92">
        <f>D324+'Control Panel'!$B$29</f>
        <v>1.6149999999999876</v>
      </c>
      <c r="E325" s="31">
        <f t="shared" ref="E325:E388" si="52">IF(F325&lt;&gt;F324,E324+G324*$B$5+0.5*L324*$B$5^2,E324)</f>
        <v>24.647953373770427</v>
      </c>
      <c r="F325" s="31">
        <f t="shared" ref="F325:F388" si="53">IF(F324+H324*$B$5+0.5*M324*$B$5^2&gt;0,F324+H324*$B$5+0.5*M324*$B$5^2,0)</f>
        <v>16.137360503942293</v>
      </c>
      <c r="G325" s="31">
        <f t="shared" si="45"/>
        <v>8.1623988365144822</v>
      </c>
      <c r="H325" s="31">
        <f t="shared" si="46"/>
        <v>-1.8244710540120674</v>
      </c>
      <c r="I325" s="31">
        <f t="shared" si="47"/>
        <v>8.3638178718370515</v>
      </c>
      <c r="J325" s="31">
        <f t="shared" si="48"/>
        <v>-0.21990667258021662</v>
      </c>
      <c r="K325" s="31">
        <f t="shared" si="49"/>
        <v>0.105719718243587</v>
      </c>
      <c r="L325" s="32">
        <f t="shared" si="50"/>
        <v>-3.4391252033905491</v>
      </c>
      <c r="M325" s="33">
        <f t="shared" si="51"/>
        <v>-8.9312818191828516</v>
      </c>
      <c r="O325" s="35"/>
    </row>
    <row r="326" spans="4:15" x14ac:dyDescent="0.15">
      <c r="D326" s="92">
        <f>D325+'Control Panel'!$B$29</f>
        <v>1.6199999999999875</v>
      </c>
      <c r="E326" s="31">
        <f t="shared" si="52"/>
        <v>24.688722378887956</v>
      </c>
      <c r="F326" s="31">
        <f t="shared" si="53"/>
        <v>16.12812650764949</v>
      </c>
      <c r="G326" s="31">
        <f t="shared" si="45"/>
        <v>8.1452032104975292</v>
      </c>
      <c r="H326" s="31">
        <f t="shared" si="46"/>
        <v>-1.8691274631079817</v>
      </c>
      <c r="I326" s="31">
        <f t="shared" si="47"/>
        <v>8.3569116791817137</v>
      </c>
      <c r="J326" s="31">
        <f t="shared" si="48"/>
        <v>-0.22557051931648267</v>
      </c>
      <c r="K326" s="31">
        <f t="shared" si="49"/>
        <v>0.10554520002373159</v>
      </c>
      <c r="L326" s="32">
        <f t="shared" si="50"/>
        <v>-3.4290462597066349</v>
      </c>
      <c r="M326" s="33">
        <f t="shared" si="51"/>
        <v>-8.9131166809902247</v>
      </c>
      <c r="O326" s="35"/>
    </row>
    <row r="327" spans="4:15" x14ac:dyDescent="0.15">
      <c r="D327" s="92">
        <f>D326+'Control Panel'!$B$29</f>
        <v>1.6249999999999873</v>
      </c>
      <c r="E327" s="31">
        <f t="shared" si="52"/>
        <v>24.729405531862199</v>
      </c>
      <c r="F327" s="31">
        <f t="shared" si="53"/>
        <v>16.118669456375436</v>
      </c>
      <c r="G327" s="31">
        <f t="shared" si="45"/>
        <v>8.1280579791989958</v>
      </c>
      <c r="H327" s="31">
        <f t="shared" si="46"/>
        <v>-1.9136930465129329</v>
      </c>
      <c r="I327" s="31">
        <f t="shared" si="47"/>
        <v>8.3503022453976126</v>
      </c>
      <c r="J327" s="31">
        <f t="shared" si="48"/>
        <v>-0.23123158213852207</v>
      </c>
      <c r="K327" s="31">
        <f t="shared" si="49"/>
        <v>0.10537831585024884</v>
      </c>
      <c r="L327" s="32">
        <f t="shared" si="50"/>
        <v>-3.4191219902778602</v>
      </c>
      <c r="M327" s="33">
        <f t="shared" si="51"/>
        <v>-8.8949922115812701</v>
      </c>
      <c r="O327" s="35"/>
    </row>
    <row r="328" spans="4:15" x14ac:dyDescent="0.15">
      <c r="D328" s="92">
        <f>D327+'Control Panel'!$B$29</f>
        <v>1.6299999999999872</v>
      </c>
      <c r="E328" s="31">
        <f t="shared" si="52"/>
        <v>24.770003082733314</v>
      </c>
      <c r="F328" s="31">
        <f t="shared" si="53"/>
        <v>16.108989803740226</v>
      </c>
      <c r="G328" s="31">
        <f t="shared" si="45"/>
        <v>8.1109623692476056</v>
      </c>
      <c r="H328" s="31">
        <f t="shared" si="46"/>
        <v>-1.9581680075708392</v>
      </c>
      <c r="I328" s="31">
        <f t="shared" si="47"/>
        <v>8.3439878056732972</v>
      </c>
      <c r="J328" s="31">
        <f t="shared" si="48"/>
        <v>-0.23688947855810524</v>
      </c>
      <c r="K328" s="31">
        <f t="shared" si="49"/>
        <v>0.10521900342853199</v>
      </c>
      <c r="L328" s="32">
        <f t="shared" si="50"/>
        <v>-3.4093505296443909</v>
      </c>
      <c r="M328" s="33">
        <f t="shared" si="51"/>
        <v>-8.8769064101374155</v>
      </c>
      <c r="O328" s="35"/>
    </row>
    <row r="329" spans="4:15" x14ac:dyDescent="0.15">
      <c r="D329" s="92">
        <f>D328+'Control Panel'!$B$29</f>
        <v>1.6349999999999871</v>
      </c>
      <c r="E329" s="31">
        <f t="shared" si="52"/>
        <v>24.810515277697931</v>
      </c>
      <c r="F329" s="31">
        <f t="shared" si="53"/>
        <v>16.099088002372245</v>
      </c>
      <c r="G329" s="31">
        <f t="shared" si="45"/>
        <v>8.093915616599384</v>
      </c>
      <c r="H329" s="31">
        <f t="shared" si="46"/>
        <v>-2.0025525396215262</v>
      </c>
      <c r="I329" s="31">
        <f t="shared" si="47"/>
        <v>8.3379665796029681</v>
      </c>
      <c r="J329" s="31">
        <f t="shared" si="48"/>
        <v>-0.24254382779045222</v>
      </c>
      <c r="K329" s="31">
        <f t="shared" si="49"/>
        <v>0.10506720099793868</v>
      </c>
      <c r="L329" s="32">
        <f t="shared" si="50"/>
        <v>-3.3997300214256652</v>
      </c>
      <c r="M329" s="33">
        <f t="shared" si="51"/>
        <v>-8.8588573057926308</v>
      </c>
      <c r="O329" s="35"/>
    </row>
    <row r="330" spans="4:15" x14ac:dyDescent="0.15">
      <c r="D330" s="92">
        <f>D329+'Control Panel'!$B$29</f>
        <v>1.639999999999987</v>
      </c>
      <c r="E330" s="31">
        <f t="shared" si="52"/>
        <v>24.85094235915566</v>
      </c>
      <c r="F330" s="31">
        <f t="shared" si="53"/>
        <v>16.088964503957815</v>
      </c>
      <c r="G330" s="31">
        <f t="shared" si="45"/>
        <v>8.0769169664922558</v>
      </c>
      <c r="H330" s="31">
        <f t="shared" si="46"/>
        <v>-2.0468468261504893</v>
      </c>
      <c r="I330" s="31">
        <f t="shared" si="47"/>
        <v>8.3322367713197405</v>
      </c>
      <c r="J330" s="31">
        <f t="shared" si="48"/>
        <v>-0.24819425089880184</v>
      </c>
      <c r="K330" s="31">
        <f t="shared" si="49"/>
        <v>0.10492284732080868</v>
      </c>
      <c r="L330" s="32">
        <f t="shared" si="50"/>
        <v>-3.3902586182505088</v>
      </c>
      <c r="M330" s="33">
        <f t="shared" si="51"/>
        <v>-8.8408429576057532</v>
      </c>
      <c r="O330" s="35"/>
    </row>
    <row r="331" spans="4:15" x14ac:dyDescent="0.15">
      <c r="D331" s="92">
        <f>D330+'Control Panel'!$B$29</f>
        <v>1.6449999999999869</v>
      </c>
      <c r="E331" s="31">
        <f t="shared" si="52"/>
        <v>24.891284565755395</v>
      </c>
      <c r="F331" s="31">
        <f t="shared" si="53"/>
        <v>16.078619759290092</v>
      </c>
      <c r="G331" s="31">
        <f t="shared" si="45"/>
        <v>8.0599656734010026</v>
      </c>
      <c r="H331" s="31">
        <f t="shared" si="46"/>
        <v>-2.0910510409385181</v>
      </c>
      <c r="I331" s="31">
        <f t="shared" si="47"/>
        <v>8.3267965696426458</v>
      </c>
      <c r="J331" s="31">
        <f t="shared" si="48"/>
        <v>-0.25384037093714534</v>
      </c>
      <c r="K331" s="31">
        <f t="shared" si="49"/>
        <v>0.10478588167170379</v>
      </c>
      <c r="L331" s="32">
        <f t="shared" si="50"/>
        <v>-3.3809344816952316</v>
      </c>
      <c r="M331" s="33">
        <f t="shared" si="51"/>
        <v>-8.8228614545314059</v>
      </c>
      <c r="O331" s="35"/>
    </row>
    <row r="332" spans="4:15" x14ac:dyDescent="0.15">
      <c r="D332" s="92">
        <f>D331+'Control Panel'!$B$29</f>
        <v>1.6499999999999868</v>
      </c>
      <c r="E332" s="31">
        <f t="shared" si="52"/>
        <v>24.931542132441379</v>
      </c>
      <c r="F332" s="31">
        <f t="shared" si="53"/>
        <v>16.068054218317219</v>
      </c>
      <c r="G332" s="31">
        <f t="shared" si="45"/>
        <v>8.0430610009925267</v>
      </c>
      <c r="H332" s="31">
        <f t="shared" si="46"/>
        <v>-2.1351653482111752</v>
      </c>
      <c r="I332" s="31">
        <f t="shared" si="47"/>
        <v>8.3216441482370929</v>
      </c>
      <c r="J332" s="31">
        <f t="shared" si="48"/>
        <v>-0.25948181309099166</v>
      </c>
      <c r="K332" s="31">
        <f t="shared" si="49"/>
        <v>0.10465624382686649</v>
      </c>
      <c r="L332" s="32">
        <f t="shared" si="50"/>
        <v>-3.3717557822294748</v>
      </c>
      <c r="M332" s="33">
        <f t="shared" si="51"/>
        <v>-8.8049109153892235</v>
      </c>
      <c r="O332" s="35"/>
    </row>
    <row r="333" spans="4:15" x14ac:dyDescent="0.15">
      <c r="D333" s="92">
        <f>D332+'Control Panel'!$B$29</f>
        <v>1.6549999999999867</v>
      </c>
      <c r="E333" s="31">
        <f t="shared" si="52"/>
        <v>24.971715290499066</v>
      </c>
      <c r="F333" s="31">
        <f t="shared" si="53"/>
        <v>16.057268330189718</v>
      </c>
      <c r="G333" s="31">
        <f t="shared" si="45"/>
        <v>8.0262022220813787</v>
      </c>
      <c r="H333" s="31">
        <f t="shared" si="46"/>
        <v>-2.1791899027881212</v>
      </c>
      <c r="I333" s="31">
        <f t="shared" si="47"/>
        <v>8.3167776657884609</v>
      </c>
      <c r="J333" s="31">
        <f t="shared" si="48"/>
        <v>-0.26511820481603632</v>
      </c>
      <c r="K333" s="31">
        <f t="shared" si="49"/>
        <v>0.10453387405389353</v>
      </c>
      <c r="L333" s="32">
        <f t="shared" si="50"/>
        <v>-3.3627206991695466</v>
      </c>
      <c r="M333" s="33">
        <f t="shared" si="51"/>
        <v>-8.786989488831173</v>
      </c>
      <c r="O333" s="35"/>
    </row>
    <row r="334" spans="4:15" x14ac:dyDescent="0.15">
      <c r="D334" s="92">
        <f>D333+'Control Panel'!$B$29</f>
        <v>1.6599999999999866</v>
      </c>
      <c r="E334" s="31">
        <f t="shared" si="52"/>
        <v>25.011804267600734</v>
      </c>
      <c r="F334" s="31">
        <f t="shared" si="53"/>
        <v>16.046262543307165</v>
      </c>
      <c r="G334" s="31">
        <f t="shared" si="45"/>
        <v>8.0093886185855308</v>
      </c>
      <c r="H334" s="31">
        <f t="shared" si="46"/>
        <v>-2.2231248502322769</v>
      </c>
      <c r="I334" s="31">
        <f t="shared" si="47"/>
        <v>8.3121952661885725</v>
      </c>
      <c r="J334" s="31">
        <f t="shared" si="48"/>
        <v>-0.27074917597460857</v>
      </c>
      <c r="K334" s="31">
        <f t="shared" si="49"/>
        <v>0.10441871310162264</v>
      </c>
      <c r="L334" s="32">
        <f t="shared" si="50"/>
        <v>-3.3538274206390657</v>
      </c>
      <c r="M334" s="33">
        <f t="shared" si="51"/>
        <v>-8.7690953533067724</v>
      </c>
      <c r="O334" s="35"/>
    </row>
    <row r="335" spans="4:15" x14ac:dyDescent="0.15">
      <c r="D335" s="92">
        <f>D334+'Control Panel'!$B$29</f>
        <v>1.6649999999999865</v>
      </c>
      <c r="E335" s="31">
        <f t="shared" si="52"/>
        <v>25.051809287850904</v>
      </c>
      <c r="F335" s="31">
        <f t="shared" si="53"/>
        <v>16.035037305364089</v>
      </c>
      <c r="G335" s="31">
        <f t="shared" si="45"/>
        <v>7.9926194814823353</v>
      </c>
      <c r="H335" s="31">
        <f t="shared" si="46"/>
        <v>-2.2669703269988108</v>
      </c>
      <c r="I335" s="31">
        <f t="shared" si="47"/>
        <v>8.3078950787346884</v>
      </c>
      <c r="J335" s="31">
        <f t="shared" si="48"/>
        <v>-0.27637435896977558</v>
      </c>
      <c r="K335" s="31">
        <f t="shared" si="49"/>
        <v>0.10431070219022805</v>
      </c>
      <c r="L335" s="32">
        <f t="shared" si="50"/>
        <v>-3.3450741435366305</v>
      </c>
      <c r="M335" s="33">
        <f t="shared" si="51"/>
        <v>-8.751226717025931</v>
      </c>
      <c r="O335" s="35"/>
    </row>
    <row r="336" spans="4:15" x14ac:dyDescent="0.15">
      <c r="D336" s="92">
        <f>D335+'Control Panel'!$B$29</f>
        <v>1.6699999999999864</v>
      </c>
      <c r="E336" s="31">
        <f t="shared" si="52"/>
        <v>25.091730571831523</v>
      </c>
      <c r="F336" s="31">
        <f t="shared" si="53"/>
        <v>16.023593063395129</v>
      </c>
      <c r="G336" s="31">
        <f t="shared" si="45"/>
        <v>7.9758941107646519</v>
      </c>
      <c r="H336" s="31">
        <f t="shared" si="46"/>
        <v>-2.3107264605839406</v>
      </c>
      <c r="I336" s="31">
        <f t="shared" si="47"/>
        <v>8.3038752183407141</v>
      </c>
      <c r="J336" s="31">
        <f t="shared" si="48"/>
        <v>-0.28199338887698755</v>
      </c>
      <c r="K336" s="31">
        <f t="shared" si="49"/>
        <v>0.10420978300152277</v>
      </c>
      <c r="L336" s="32">
        <f t="shared" si="50"/>
        <v>-3.3364590735103077</v>
      </c>
      <c r="M336" s="33">
        <f t="shared" si="51"/>
        <v>-8.7333818179192804</v>
      </c>
      <c r="O336" s="35"/>
    </row>
    <row r="337" spans="4:15" x14ac:dyDescent="0.15">
      <c r="D337" s="92">
        <f>D336+'Control Panel'!$B$29</f>
        <v>1.6749999999999863</v>
      </c>
      <c r="E337" s="31">
        <f t="shared" si="52"/>
        <v>25.131568336646929</v>
      </c>
      <c r="F337" s="31">
        <f t="shared" si="53"/>
        <v>16.011930263819483</v>
      </c>
      <c r="G337" s="31">
        <f t="shared" si="45"/>
        <v>7.9592118153971008</v>
      </c>
      <c r="H337" s="31">
        <f t="shared" si="46"/>
        <v>-2.3543933696735371</v>
      </c>
      <c r="I337" s="31">
        <f t="shared" si="47"/>
        <v>8.3001337857602948</v>
      </c>
      <c r="J337" s="31">
        <f t="shared" si="48"/>
        <v>-0.28760590357315091</v>
      </c>
      <c r="K337" s="31">
        <f t="shared" si="49"/>
        <v>0.10411589766946447</v>
      </c>
      <c r="L337" s="32">
        <f t="shared" si="50"/>
        <v>-3.3279804249386955</v>
      </c>
      <c r="M337" s="33">
        <f t="shared" si="51"/>
        <v>-8.7155589235957454</v>
      </c>
      <c r="O337" s="35"/>
    </row>
    <row r="338" spans="4:15" x14ac:dyDescent="0.15">
      <c r="D338" s="92">
        <f>D337+'Control Panel'!$B$29</f>
        <v>1.6799999999999862</v>
      </c>
      <c r="E338" s="31">
        <f t="shared" si="52"/>
        <v>25.171322795968599</v>
      </c>
      <c r="F338" s="31">
        <f t="shared" si="53"/>
        <v>16.00004935248457</v>
      </c>
      <c r="G338" s="31">
        <f t="shared" si="45"/>
        <v>7.9425719132724071</v>
      </c>
      <c r="H338" s="31">
        <f t="shared" si="46"/>
        <v>-2.3979711642915156</v>
      </c>
      <c r="I338" s="31">
        <f t="shared" si="47"/>
        <v>8.2966688678214293</v>
      </c>
      <c r="J338" s="31">
        <f t="shared" si="48"/>
        <v>-0.29321154386302156</v>
      </c>
      <c r="K338" s="31">
        <f t="shared" si="49"/>
        <v>0.10402898877086154</v>
      </c>
      <c r="L338" s="32">
        <f t="shared" si="50"/>
        <v>-3.3196364209183207</v>
      </c>
      <c r="M338" s="33">
        <f t="shared" si="51"/>
        <v>-8.6977563312971906</v>
      </c>
      <c r="O338" s="35"/>
    </row>
    <row r="339" spans="4:15" x14ac:dyDescent="0.15">
      <c r="D339" s="92">
        <f>D338+'Control Panel'!$B$29</f>
        <v>1.6849999999999861</v>
      </c>
      <c r="E339" s="31">
        <f t="shared" si="52"/>
        <v>25.2109941600797</v>
      </c>
      <c r="F339" s="31">
        <f t="shared" si="53"/>
        <v>15.98795077470897</v>
      </c>
      <c r="G339" s="31">
        <f t="shared" si="45"/>
        <v>7.9259737311678151</v>
      </c>
      <c r="H339" s="31">
        <f t="shared" si="46"/>
        <v>-2.4414599459480018</v>
      </c>
      <c r="I339" s="31">
        <f t="shared" si="47"/>
        <v>8.2934785376722768</v>
      </c>
      <c r="J339" s="31">
        <f t="shared" si="48"/>
        <v>-0.29880995360281559</v>
      </c>
      <c r="K339" s="31">
        <f t="shared" si="49"/>
        <v>0.10394899931627748</v>
      </c>
      <c r="L339" s="32">
        <f t="shared" si="50"/>
        <v>-3.3114252932571406</v>
      </c>
      <c r="M339" s="33">
        <f t="shared" si="51"/>
        <v>-8.6799723678499721</v>
      </c>
      <c r="O339" s="35"/>
    </row>
    <row r="340" spans="4:15" x14ac:dyDescent="0.15">
      <c r="D340" s="92">
        <f>D339+'Control Panel'!$B$29</f>
        <v>1.689999999999986</v>
      </c>
      <c r="E340" s="31">
        <f t="shared" si="52"/>
        <v>25.250582635919375</v>
      </c>
      <c r="F340" s="31">
        <f t="shared" si="53"/>
        <v>15.975634975324633</v>
      </c>
      <c r="G340" s="31">
        <f t="shared" si="45"/>
        <v>7.9094166047015291</v>
      </c>
      <c r="H340" s="31">
        <f t="shared" si="46"/>
        <v>-2.4848598077872515</v>
      </c>
      <c r="I340" s="31">
        <f t="shared" si="47"/>
        <v>8.2905608550377803</v>
      </c>
      <c r="J340" s="31">
        <f t="shared" si="48"/>
        <v>-0.30440077982093816</v>
      </c>
      <c r="K340" s="31">
        <f t="shared" si="49"/>
        <v>0.10387587274113</v>
      </c>
      <c r="L340" s="32">
        <f t="shared" si="50"/>
        <v>-3.3033452824739067</v>
      </c>
      <c r="M340" s="33">
        <f t="shared" si="51"/>
        <v>-8.6622053896132094</v>
      </c>
      <c r="O340" s="35"/>
    </row>
    <row r="341" spans="4:15" x14ac:dyDescent="0.15">
      <c r="D341" s="92">
        <f>D340+'Control Panel'!$B$29</f>
        <v>1.6949999999999859</v>
      </c>
      <c r="E341" s="31">
        <f t="shared" si="52"/>
        <v>25.29008842712685</v>
      </c>
      <c r="F341" s="31">
        <f t="shared" si="53"/>
        <v>15.963102398718325</v>
      </c>
      <c r="G341" s="31">
        <f t="shared" si="45"/>
        <v>7.8928998782891595</v>
      </c>
      <c r="H341" s="31">
        <f t="shared" si="46"/>
        <v>-2.5281708347353176</v>
      </c>
      <c r="I341" s="31">
        <f t="shared" si="47"/>
        <v>8.2879138664867469</v>
      </c>
      <c r="J341" s="31">
        <f t="shared" si="48"/>
        <v>-0.3099836728357378</v>
      </c>
      <c r="K341" s="31">
        <f t="shared" si="49"/>
        <v>0.10380955289698265</v>
      </c>
      <c r="L341" s="32">
        <f t="shared" si="50"/>
        <v>-3.29539463780316</v>
      </c>
      <c r="M341" s="33">
        <f t="shared" si="51"/>
        <v>-8.6444537824236303</v>
      </c>
      <c r="O341" s="35"/>
    </row>
    <row r="342" spans="4:15" x14ac:dyDescent="0.15">
      <c r="D342" s="92">
        <f>D341+'Control Panel'!$B$29</f>
        <v>1.6999999999999857</v>
      </c>
      <c r="E342" s="31">
        <f t="shared" si="52"/>
        <v>25.329511734085322</v>
      </c>
      <c r="F342" s="31">
        <f t="shared" si="53"/>
        <v>15.950353488872368</v>
      </c>
      <c r="G342" s="31">
        <f t="shared" si="45"/>
        <v>7.876422905100144</v>
      </c>
      <c r="H342" s="31">
        <f t="shared" si="46"/>
        <v>-2.5713931036474356</v>
      </c>
      <c r="I342" s="31">
        <f t="shared" si="47"/>
        <v>8.2855356057090113</v>
      </c>
      <c r="J342" s="31">
        <f t="shared" si="48"/>
        <v>-0.31555828637019734</v>
      </c>
      <c r="K342" s="31">
        <f t="shared" si="49"/>
        <v>0.10374998404302586</v>
      </c>
      <c r="L342" s="32">
        <f t="shared" si="50"/>
        <v>-3.2875716172056113</v>
      </c>
      <c r="M342" s="33">
        <f t="shared" si="51"/>
        <v>-8.6267159615368474</v>
      </c>
      <c r="O342" s="35"/>
    </row>
    <row r="343" spans="4:15" x14ac:dyDescent="0.15">
      <c r="D343" s="92">
        <f>D342+'Control Panel'!$B$29</f>
        <v>1.7049999999999856</v>
      </c>
      <c r="E343" s="31">
        <f t="shared" si="52"/>
        <v>25.368852753965609</v>
      </c>
      <c r="F343" s="31">
        <f t="shared" si="53"/>
        <v>15.937388689404612</v>
      </c>
      <c r="G343" s="31">
        <f t="shared" si="45"/>
        <v>7.8599850470141162</v>
      </c>
      <c r="H343" s="31">
        <f t="shared" si="46"/>
        <v>-2.6145266834551197</v>
      </c>
      <c r="I343" s="31">
        <f t="shared" si="47"/>
        <v>8.2834240938022923</v>
      </c>
      <c r="J343" s="31">
        <f t="shared" si="48"/>
        <v>-0.32112427766347879</v>
      </c>
      <c r="K343" s="31">
        <f t="shared" si="49"/>
        <v>0.10369711083774499</v>
      </c>
      <c r="L343" s="32">
        <f t="shared" si="50"/>
        <v>-3.2798744873836747</v>
      </c>
      <c r="M343" s="33">
        <f t="shared" si="51"/>
        <v>-8.6089903715649019</v>
      </c>
      <c r="O343" s="35"/>
    </row>
    <row r="344" spans="4:15" x14ac:dyDescent="0.15">
      <c r="D344" s="92">
        <f>D343+'Control Panel'!$B$29</f>
        <v>1.7099999999999855</v>
      </c>
      <c r="E344" s="31">
        <f t="shared" si="52"/>
        <v>25.408111680769586</v>
      </c>
      <c r="F344" s="31">
        <f t="shared" si="53"/>
        <v>15.924208443607693</v>
      </c>
      <c r="G344" s="31">
        <f t="shared" si="45"/>
        <v>7.8435856745771977</v>
      </c>
      <c r="H344" s="31">
        <f t="shared" si="46"/>
        <v>-2.6575716353129444</v>
      </c>
      <c r="I344" s="31">
        <f t="shared" si="47"/>
        <v>8.2815773395683845</v>
      </c>
      <c r="J344" s="31">
        <f t="shared" si="48"/>
        <v>-0.32668130757924285</v>
      </c>
      <c r="K344" s="31">
        <f t="shared" si="49"/>
        <v>0.10365087833077298</v>
      </c>
      <c r="L344" s="32">
        <f t="shared" si="50"/>
        <v>-3.2723015238019317</v>
      </c>
      <c r="M344" s="33">
        <f t="shared" si="51"/>
        <v>-8.5912754864099679</v>
      </c>
      <c r="O344" s="35"/>
    </row>
    <row r="345" spans="4:15" x14ac:dyDescent="0.15">
      <c r="D345" s="92">
        <f>D344+'Control Panel'!$B$29</f>
        <v>1.7149999999999854</v>
      </c>
      <c r="E345" s="31">
        <f t="shared" si="52"/>
        <v>25.447288705373424</v>
      </c>
      <c r="F345" s="31">
        <f t="shared" si="53"/>
        <v>15.910813194487549</v>
      </c>
      <c r="G345" s="31">
        <f t="shared" si="45"/>
        <v>7.8272241669581879</v>
      </c>
      <c r="H345" s="31">
        <f t="shared" si="46"/>
        <v>-2.7005280127449942</v>
      </c>
      <c r="I345" s="31">
        <f t="shared" si="47"/>
        <v>8.2799933398182581</v>
      </c>
      <c r="J345" s="31">
        <f t="shared" si="48"/>
        <v>-0.33222904071067172</v>
      </c>
      <c r="K345" s="31">
        <f t="shared" si="49"/>
        <v>0.10361123195492426</v>
      </c>
      <c r="L345" s="32">
        <f t="shared" si="50"/>
        <v>-3.2648510107122641</v>
      </c>
      <c r="M345" s="33">
        <f t="shared" si="51"/>
        <v>-8.5735698091940993</v>
      </c>
      <c r="O345" s="35"/>
    </row>
    <row r="346" spans="4:15" x14ac:dyDescent="0.15">
      <c r="D346" s="92">
        <f>D345+'Control Panel'!$B$29</f>
        <v>1.7199999999999853</v>
      </c>
      <c r="E346" s="31">
        <f t="shared" si="52"/>
        <v>25.486384015570579</v>
      </c>
      <c r="F346" s="31">
        <f t="shared" si="53"/>
        <v>15.897203384801209</v>
      </c>
      <c r="G346" s="31">
        <f t="shared" si="45"/>
        <v>7.8108999119046265</v>
      </c>
      <c r="H346" s="31">
        <f t="shared" si="46"/>
        <v>-2.7433958617909648</v>
      </c>
      <c r="I346" s="31">
        <f t="shared" si="47"/>
        <v>8.2786700796857158</v>
      </c>
      <c r="J346" s="31">
        <f t="shared" si="48"/>
        <v>-0.33776714548212755</v>
      </c>
      <c r="K346" s="31">
        <f t="shared" si="49"/>
        <v>0.10357811751840863</v>
      </c>
      <c r="L346" s="32">
        <f t="shared" si="50"/>
        <v>-3.2575212411834578</v>
      </c>
      <c r="M346" s="33">
        <f t="shared" si="51"/>
        <v>-8.555871872184861</v>
      </c>
      <c r="O346" s="35"/>
    </row>
    <row r="347" spans="4:15" x14ac:dyDescent="0.15">
      <c r="D347" s="92">
        <f>D346+'Control Panel'!$B$29</f>
        <v>1.7249999999999852</v>
      </c>
      <c r="E347" s="31">
        <f t="shared" si="52"/>
        <v>25.525397796114586</v>
      </c>
      <c r="F347" s="31">
        <f t="shared" si="53"/>
        <v>15.883379457093852</v>
      </c>
      <c r="G347" s="31">
        <f t="shared" si="45"/>
        <v>7.7946123056987089</v>
      </c>
      <c r="H347" s="31">
        <f t="shared" si="46"/>
        <v>-2.7861752211518893</v>
      </c>
      <c r="I347" s="31">
        <f t="shared" si="47"/>
        <v>8.277605532949158</v>
      </c>
      <c r="J347" s="31">
        <f t="shared" si="48"/>
        <v>-0.34329529424738414</v>
      </c>
      <c r="K347" s="31">
        <f t="shared" si="49"/>
        <v>0.10355148119722087</v>
      </c>
      <c r="L347" s="32">
        <f t="shared" si="50"/>
        <v>-3.2503105171350026</v>
      </c>
      <c r="M347" s="33">
        <f t="shared" si="51"/>
        <v>-8.5381802367168351</v>
      </c>
      <c r="O347" s="35"/>
    </row>
    <row r="348" spans="4:15" x14ac:dyDescent="0.15">
      <c r="D348" s="92">
        <f>D347+'Control Panel'!$B$29</f>
        <v>1.7299999999999851</v>
      </c>
      <c r="E348" s="31">
        <f t="shared" si="52"/>
        <v>25.564330228761616</v>
      </c>
      <c r="F348" s="31">
        <f t="shared" si="53"/>
        <v>15.869341853735135</v>
      </c>
      <c r="G348" s="31">
        <f t="shared" si="45"/>
        <v>7.7783607531130334</v>
      </c>
      <c r="H348" s="31">
        <f t="shared" si="46"/>
        <v>-2.8288661223354734</v>
      </c>
      <c r="I348" s="31">
        <f t="shared" si="47"/>
        <v>8.276797662361119</v>
      </c>
      <c r="J348" s="31">
        <f t="shared" si="48"/>
        <v>-0.34881316338437568</v>
      </c>
      <c r="K348" s="31">
        <f t="shared" si="49"/>
        <v>0.10353126952770565</v>
      </c>
      <c r="L348" s="32">
        <f t="shared" si="50"/>
        <v>-3.243217149374912</v>
      </c>
      <c r="M348" s="33">
        <f t="shared" si="51"/>
        <v>-8.5204934931087788</v>
      </c>
      <c r="O348" s="35"/>
    </row>
    <row r="349" spans="4:15" x14ac:dyDescent="0.15">
      <c r="D349" s="92">
        <f>D348+'Control Panel'!$B$29</f>
        <v>1.734999999999985</v>
      </c>
      <c r="E349" s="31">
        <f t="shared" si="52"/>
        <v>25.603181492312814</v>
      </c>
      <c r="F349" s="31">
        <f t="shared" si="53"/>
        <v>15.855091016954795</v>
      </c>
      <c r="G349" s="31">
        <f t="shared" si="45"/>
        <v>7.7621446673661589</v>
      </c>
      <c r="H349" s="31">
        <f t="shared" si="46"/>
        <v>-2.8714685898010175</v>
      </c>
      <c r="I349" s="31">
        <f t="shared" si="47"/>
        <v>8.2762444199851135</v>
      </c>
      <c r="J349" s="31">
        <f t="shared" si="48"/>
        <v>-0.35432043338641189</v>
      </c>
      <c r="K349" s="31">
        <f t="shared" si="49"/>
        <v>0.10351742939929356</v>
      </c>
      <c r="L349" s="32">
        <f t="shared" si="50"/>
        <v>-3.2362394576412821</v>
      </c>
      <c r="M349" s="33">
        <f t="shared" si="51"/>
        <v>-8.5028102605764975</v>
      </c>
      <c r="O349" s="35"/>
    </row>
    <row r="350" spans="4:15" x14ac:dyDescent="0.15">
      <c r="D350" s="92">
        <f>D349+'Control Panel'!$B$29</f>
        <v>1.7399999999999849</v>
      </c>
      <c r="E350" s="31">
        <f t="shared" si="52"/>
        <v>25.641951762656422</v>
      </c>
      <c r="F350" s="31">
        <f t="shared" si="53"/>
        <v>15.840627388877532</v>
      </c>
      <c r="G350" s="31">
        <f t="shared" si="45"/>
        <v>7.7459634700779523</v>
      </c>
      <c r="H350" s="31">
        <f t="shared" si="46"/>
        <v>-2.9139826411039</v>
      </c>
      <c r="I350" s="31">
        <f t="shared" si="47"/>
        <v>8.2759437475394275</v>
      </c>
      <c r="J350" s="31">
        <f t="shared" si="48"/>
        <v>-0.35981678894981378</v>
      </c>
      <c r="K350" s="31">
        <f t="shared" si="49"/>
        <v>0.10350990804740662</v>
      </c>
      <c r="L350" s="32">
        <f t="shared" si="50"/>
        <v>-3.229375770647398</v>
      </c>
      <c r="M350" s="33">
        <f t="shared" si="51"/>
        <v>-8.4851291871412169</v>
      </c>
      <c r="O350" s="35"/>
    </row>
    <row r="351" spans="4:15" x14ac:dyDescent="0.15">
      <c r="D351" s="92">
        <f>D350+'Control Panel'!$B$29</f>
        <v>1.7449999999999848</v>
      </c>
      <c r="E351" s="31">
        <f t="shared" si="52"/>
        <v>25.680641212809679</v>
      </c>
      <c r="F351" s="31">
        <f t="shared" si="53"/>
        <v>15.825951411557174</v>
      </c>
      <c r="G351" s="31">
        <f t="shared" si="45"/>
        <v>7.729816591224715</v>
      </c>
      <c r="H351" s="31">
        <f t="shared" si="46"/>
        <v>-2.956408287039606</v>
      </c>
      <c r="I351" s="31">
        <f t="shared" si="47"/>
        <v>8.2758935767474266</v>
      </c>
      <c r="J351" s="31">
        <f t="shared" si="48"/>
        <v>-0.36530191905792991</v>
      </c>
      <c r="K351" s="31">
        <f t="shared" si="49"/>
        <v>0.10350865304653084</v>
      </c>
      <c r="L351" s="32">
        <f t="shared" si="50"/>
        <v>-3.2226244261301518</v>
      </c>
      <c r="M351" s="33">
        <f t="shared" si="51"/>
        <v>-8.4674489495334964</v>
      </c>
      <c r="O351" s="35"/>
    </row>
    <row r="352" spans="4:15" x14ac:dyDescent="0.15">
      <c r="D352" s="92">
        <f>D351+'Control Panel'!$B$29</f>
        <v>1.7499999999999847</v>
      </c>
      <c r="E352" s="31">
        <f t="shared" si="52"/>
        <v>25.719250012960476</v>
      </c>
      <c r="F352" s="31">
        <f t="shared" si="53"/>
        <v>15.811063527010106</v>
      </c>
      <c r="G352" s="31">
        <f t="shared" si="45"/>
        <v>7.7137034690940638</v>
      </c>
      <c r="H352" s="31">
        <f t="shared" si="46"/>
        <v>-2.9987455317872733</v>
      </c>
      <c r="I352" s="31">
        <f t="shared" si="47"/>
        <v>8.2760918296940087</v>
      </c>
      <c r="J352" s="31">
        <f t="shared" si="48"/>
        <v>-0.37077551706149897</v>
      </c>
      <c r="K352" s="31">
        <f t="shared" si="49"/>
        <v>0.10351361230345379</v>
      </c>
      <c r="L352" s="32">
        <f t="shared" si="50"/>
        <v>-3.2159837709015666</v>
      </c>
      <c r="M352" s="33">
        <f t="shared" si="51"/>
        <v>-8.4497682530925591</v>
      </c>
      <c r="O352" s="35"/>
    </row>
    <row r="353" spans="4:15" x14ac:dyDescent="0.15">
      <c r="D353" s="92">
        <f>D352+'Control Panel'!$B$29</f>
        <v>1.7549999999999846</v>
      </c>
      <c r="E353" s="31">
        <f t="shared" si="52"/>
        <v>25.75777833050881</v>
      </c>
      <c r="F353" s="31">
        <f t="shared" si="53"/>
        <v>15.795964177248006</v>
      </c>
      <c r="G353" s="31">
        <f t="shared" si="45"/>
        <v>7.6976235502395562</v>
      </c>
      <c r="H353" s="31">
        <f t="shared" si="46"/>
        <v>-3.0409943730527362</v>
      </c>
      <c r="I353" s="31">
        <f t="shared" si="47"/>
        <v>8.2765364191877406</v>
      </c>
      <c r="J353" s="31">
        <f t="shared" si="48"/>
        <v>-0.37623728075532936</v>
      </c>
      <c r="K353" s="31">
        <f t="shared" si="49"/>
        <v>0.10352473405066376</v>
      </c>
      <c r="L353" s="32">
        <f t="shared" si="50"/>
        <v>-3.2094521609031696</v>
      </c>
      <c r="M353" s="33">
        <f t="shared" si="51"/>
        <v>-8.4320858316610252</v>
      </c>
      <c r="O353" s="35"/>
    </row>
    <row r="354" spans="4:15" x14ac:dyDescent="0.15">
      <c r="D354" s="92">
        <f>D353+'Control Panel'!$B$29</f>
        <v>1.7599999999999845</v>
      </c>
      <c r="E354" s="31">
        <f t="shared" si="52"/>
        <v>25.796226330107995</v>
      </c>
      <c r="F354" s="31">
        <f t="shared" si="53"/>
        <v>15.780653804309846</v>
      </c>
      <c r="G354" s="31">
        <f t="shared" si="45"/>
        <v>7.6815762894350401</v>
      </c>
      <c r="H354" s="31">
        <f t="shared" si="46"/>
        <v>-3.0831548022110415</v>
      </c>
      <c r="I354" s="31">
        <f t="shared" si="47"/>
        <v>8.2772252491283336</v>
      </c>
      <c r="J354" s="31">
        <f t="shared" si="48"/>
        <v>-0.38168691245127179</v>
      </c>
      <c r="K354" s="31">
        <f t="shared" si="49"/>
        <v>0.10354196683990939</v>
      </c>
      <c r="L354" s="32">
        <f t="shared" si="50"/>
        <v>-3.2030279612630506</v>
      </c>
      <c r="M354" s="33">
        <f t="shared" si="51"/>
        <v>-8.4144004474749909</v>
      </c>
      <c r="O354" s="35"/>
    </row>
    <row r="355" spans="4:15" x14ac:dyDescent="0.15">
      <c r="D355" s="92">
        <f>D354+'Control Panel'!$B$29</f>
        <v>1.7649999999999844</v>
      </c>
      <c r="E355" s="31">
        <f t="shared" si="52"/>
        <v>25.834594173705653</v>
      </c>
      <c r="F355" s="31">
        <f t="shared" si="53"/>
        <v>15.765132850293197</v>
      </c>
      <c r="G355" s="31">
        <f t="shared" si="45"/>
        <v>7.6655611496287248</v>
      </c>
      <c r="H355" s="31">
        <f t="shared" si="46"/>
        <v>-3.1252268044484164</v>
      </c>
      <c r="I355" s="31">
        <f t="shared" si="47"/>
        <v>8.2781562148790186</v>
      </c>
      <c r="J355" s="31">
        <f t="shared" si="48"/>
        <v>-0.38712411904746691</v>
      </c>
      <c r="K355" s="31">
        <f t="shared" si="49"/>
        <v>0.10356525953591701</v>
      </c>
      <c r="L355" s="32">
        <f t="shared" si="50"/>
        <v>-3.1967095463553594</v>
      </c>
      <c r="M355" s="33">
        <f t="shared" si="51"/>
        <v>-8.3967108910494073</v>
      </c>
      <c r="O355" s="35"/>
    </row>
    <row r="356" spans="4:15" x14ac:dyDescent="0.15">
      <c r="D356" s="92">
        <f>D355+'Control Panel'!$B$29</f>
        <v>1.7699999999999843</v>
      </c>
      <c r="E356" s="31">
        <f t="shared" si="52"/>
        <v>25.872882020584466</v>
      </c>
      <c r="F356" s="31">
        <f t="shared" si="53"/>
        <v>15.749401757384817</v>
      </c>
      <c r="G356" s="31">
        <f t="shared" si="45"/>
        <v>7.6495776018969481</v>
      </c>
      <c r="H356" s="31">
        <f t="shared" si="46"/>
        <v>-3.1672103589036635</v>
      </c>
      <c r="I356" s="31">
        <f t="shared" si="47"/>
        <v>8.2793272036434296</v>
      </c>
      <c r="J356" s="31">
        <f t="shared" si="48"/>
        <v>-0.39254861209385483</v>
      </c>
      <c r="K356" s="31">
        <f t="shared" si="49"/>
        <v>0.10359456131026318</v>
      </c>
      <c r="L356" s="32">
        <f t="shared" si="50"/>
        <v>-3.1904952998620431</v>
      </c>
      <c r="M356" s="33">
        <f t="shared" si="51"/>
        <v>-8.379015981058787</v>
      </c>
      <c r="O356" s="35"/>
    </row>
    <row r="357" spans="4:15" x14ac:dyDescent="0.15">
      <c r="D357" s="92">
        <f>D356+'Control Panel'!$B$29</f>
        <v>1.7749999999999841</v>
      </c>
      <c r="E357" s="31">
        <f t="shared" si="52"/>
        <v>25.9110900274027</v>
      </c>
      <c r="F357" s="31">
        <f t="shared" si="53"/>
        <v>15.733460967890535</v>
      </c>
      <c r="G357" s="31">
        <f t="shared" si="45"/>
        <v>7.6336251253976375</v>
      </c>
      <c r="H357" s="31">
        <f t="shared" si="46"/>
        <v>-3.2091054388089573</v>
      </c>
      <c r="I357" s="31">
        <f t="shared" si="47"/>
        <v>8.2807360948466009</v>
      </c>
      <c r="J357" s="31">
        <f t="shared" si="48"/>
        <v>-0.39796010785393837</v>
      </c>
      <c r="K357" s="31">
        <f t="shared" si="49"/>
        <v>0.10362982163540072</v>
      </c>
      <c r="L357" s="32">
        <f t="shared" si="50"/>
        <v>-3.1843836148366189</v>
      </c>
      <c r="M357" s="33">
        <f t="shared" si="51"/>
        <v>-8.3613145642131581</v>
      </c>
      <c r="O357" s="35"/>
    </row>
    <row r="358" spans="4:15" x14ac:dyDescent="0.15">
      <c r="D358" s="92">
        <f>D357+'Control Panel'!$B$29</f>
        <v>1.779999999999984</v>
      </c>
      <c r="E358" s="31">
        <f t="shared" si="52"/>
        <v>25.949218348234503</v>
      </c>
      <c r="F358" s="31">
        <f t="shared" si="53"/>
        <v>15.717310924264437</v>
      </c>
      <c r="G358" s="31">
        <f t="shared" si="45"/>
        <v>7.6177032073234541</v>
      </c>
      <c r="H358" s="31">
        <f t="shared" si="46"/>
        <v>-3.2509120116300232</v>
      </c>
      <c r="I358" s="31">
        <f t="shared" si="47"/>
        <v>8.2823807605196702</v>
      </c>
      <c r="J358" s="31">
        <f t="shared" si="48"/>
        <v>-0.40335832736279703</v>
      </c>
      <c r="K358" s="31">
        <f t="shared" si="49"/>
        <v>0.10367099027883543</v>
      </c>
      <c r="L358" s="32">
        <f t="shared" si="50"/>
        <v>-3.1783728937697862</v>
      </c>
      <c r="M358" s="33">
        <f t="shared" si="51"/>
        <v>-8.3436055151292869</v>
      </c>
      <c r="O358" s="35"/>
    </row>
    <row r="359" spans="4:15" x14ac:dyDescent="0.15">
      <c r="D359" s="92">
        <f>D358+'Control Panel'!$B$29</f>
        <v>1.7849999999999839</v>
      </c>
      <c r="E359" s="31">
        <f t="shared" si="52"/>
        <v>25.987267134609947</v>
      </c>
      <c r="F359" s="31">
        <f t="shared" si="53"/>
        <v>15.700952069137347</v>
      </c>
      <c r="G359" s="31">
        <f t="shared" si="45"/>
        <v>7.6018113428546048</v>
      </c>
      <c r="H359" s="31">
        <f t="shared" si="46"/>
        <v>-3.2926300392056698</v>
      </c>
      <c r="I359" s="31">
        <f t="shared" si="47"/>
        <v>8.2842590656879178</v>
      </c>
      <c r="J359" s="31">
        <f t="shared" si="48"/>
        <v>-0.4087429964813542</v>
      </c>
      <c r="K359" s="31">
        <f t="shared" si="49"/>
        <v>0.10371801729745203</v>
      </c>
      <c r="L359" s="32">
        <f t="shared" si="50"/>
        <v>-3.1724615486566723</v>
      </c>
      <c r="M359" s="33">
        <f t="shared" si="51"/>
        <v>-8.3258877361971795</v>
      </c>
      <c r="O359" s="35"/>
    </row>
    <row r="360" spans="4:15" x14ac:dyDescent="0.15">
      <c r="D360" s="92">
        <f>D359+'Control Panel'!$B$29</f>
        <v>1.7899999999999838</v>
      </c>
      <c r="E360" s="31">
        <f t="shared" si="52"/>
        <v>26.02523653555486</v>
      </c>
      <c r="F360" s="31">
        <f t="shared" si="53"/>
        <v>15.684384845344617</v>
      </c>
      <c r="G360" s="31">
        <f t="shared" si="45"/>
        <v>7.5859490351113212</v>
      </c>
      <c r="H360" s="31">
        <f t="shared" si="46"/>
        <v>-3.3342594778866559</v>
      </c>
      <c r="I360" s="31">
        <f t="shared" si="47"/>
        <v>8.2863688687617199</v>
      </c>
      <c r="J360" s="31">
        <f t="shared" si="48"/>
        <v>-0.41411384594690481</v>
      </c>
      <c r="K360" s="31">
        <f t="shared" si="49"/>
        <v>0.10377085303198619</v>
      </c>
      <c r="L360" s="32">
        <f t="shared" si="50"/>
        <v>-3.1666480010655151</v>
      </c>
      <c r="M360" s="33">
        <f t="shared" si="51"/>
        <v>-8.3081601574418453</v>
      </c>
      <c r="O360" s="35"/>
    </row>
    <row r="361" spans="4:15" x14ac:dyDescent="0.15">
      <c r="D361" s="92">
        <f>D360+'Control Panel'!$B$29</f>
        <v>1.7949999999999837</v>
      </c>
      <c r="E361" s="31">
        <f t="shared" si="52"/>
        <v>26.063126697630405</v>
      </c>
      <c r="F361" s="31">
        <f t="shared" si="53"/>
        <v>15.667609695953216</v>
      </c>
      <c r="G361" s="31">
        <f t="shared" si="45"/>
        <v>7.5701157951059939</v>
      </c>
      <c r="H361" s="31">
        <f t="shared" si="46"/>
        <v>-3.3758002786738652</v>
      </c>
      <c r="I361" s="31">
        <f t="shared" si="47"/>
        <v>8.2887080219300646</v>
      </c>
      <c r="J361" s="31">
        <f t="shared" si="48"/>
        <v>-0.41947061141991493</v>
      </c>
      <c r="K361" s="31">
        <f t="shared" si="49"/>
        <v>0.1038294481016413</v>
      </c>
      <c r="L361" s="32">
        <f t="shared" si="50"/>
        <v>-3.1609306822076113</v>
      </c>
      <c r="M361" s="33">
        <f t="shared" si="51"/>
        <v>-8.2904217363803454</v>
      </c>
      <c r="O361" s="35"/>
    </row>
    <row r="362" spans="4:15" x14ac:dyDescent="0.15">
      <c r="D362" s="92">
        <f>D361+'Control Panel'!$B$29</f>
        <v>1.7999999999999836</v>
      </c>
      <c r="E362" s="31">
        <f t="shared" si="52"/>
        <v>26.100937764972407</v>
      </c>
      <c r="F362" s="31">
        <f t="shared" si="53"/>
        <v>15.650627064288141</v>
      </c>
      <c r="G362" s="31">
        <f t="shared" si="45"/>
        <v>7.5543111416949555</v>
      </c>
      <c r="H362" s="31">
        <f t="shared" si="46"/>
        <v>-3.417252387355767</v>
      </c>
      <c r="I362" s="31">
        <f t="shared" si="47"/>
        <v>8.2912743715562343</v>
      </c>
      <c r="J362" s="31">
        <f t="shared" si="48"/>
        <v>-0.42481303352710986</v>
      </c>
      <c r="K362" s="31">
        <f t="shared" si="49"/>
        <v>0.10389375339884775</v>
      </c>
      <c r="L362" s="32">
        <f t="shared" si="50"/>
        <v>-3.1553080330083274</v>
      </c>
      <c r="M362" s="33">
        <f t="shared" si="51"/>
        <v>-8.2726714578741483</v>
      </c>
      <c r="O362" s="35"/>
    </row>
    <row r="363" spans="4:15" x14ac:dyDescent="0.15">
      <c r="D363" s="92">
        <f>D362+'Control Panel'!$B$29</f>
        <v>1.8049999999999835</v>
      </c>
      <c r="E363" s="31">
        <f t="shared" si="52"/>
        <v>26.138669879330468</v>
      </c>
      <c r="F363" s="31">
        <f t="shared" si="53"/>
        <v>15.633437393958138</v>
      </c>
      <c r="G363" s="31">
        <f t="shared" si="45"/>
        <v>7.5385346015299142</v>
      </c>
      <c r="H363" s="31">
        <f t="shared" si="46"/>
        <v>-3.4586157446451375</v>
      </c>
      <c r="I363" s="31">
        <f t="shared" si="47"/>
        <v>8.2940657585752842</v>
      </c>
      <c r="J363" s="31">
        <f t="shared" si="48"/>
        <v>-0.43014085790087181</v>
      </c>
      <c r="K363" s="31">
        <f t="shared" si="49"/>
        <v>0.10396372008416205</v>
      </c>
      <c r="L363" s="32">
        <f t="shared" si="50"/>
        <v>-3.1497785041790016</v>
      </c>
      <c r="M363" s="33">
        <f t="shared" si="51"/>
        <v>-8.2549083339768128</v>
      </c>
      <c r="O363" s="35"/>
    </row>
    <row r="364" spans="4:15" x14ac:dyDescent="0.15">
      <c r="D364" s="92">
        <f>D363+'Control Panel'!$B$29</f>
        <v>1.8099999999999834</v>
      </c>
      <c r="E364" s="31">
        <f t="shared" si="52"/>
        <v>26.176323180106817</v>
      </c>
      <c r="F364" s="31">
        <f t="shared" si="53"/>
        <v>15.616041128880738</v>
      </c>
      <c r="G364" s="31">
        <f t="shared" si="45"/>
        <v>7.5227857090090193</v>
      </c>
      <c r="H364" s="31">
        <f t="shared" si="46"/>
        <v>-3.4998902863150216</v>
      </c>
      <c r="I364" s="31">
        <f t="shared" si="47"/>
        <v>8.297080018892947</v>
      </c>
      <c r="J364" s="31">
        <f t="shared" si="48"/>
        <v>-0.43545383521497361</v>
      </c>
      <c r="K364" s="31">
        <f t="shared" si="49"/>
        <v>0.10403929958130426</v>
      </c>
      <c r="L364" s="32">
        <f t="shared" si="50"/>
        <v>-3.1443405562895541</v>
      </c>
      <c r="M364" s="33">
        <f t="shared" si="51"/>
        <v>-8.2371314037770382</v>
      </c>
      <c r="O364" s="35"/>
    </row>
    <row r="365" spans="4:15" x14ac:dyDescent="0.15">
      <c r="D365" s="92">
        <f>D364+'Control Panel'!$B$29</f>
        <v>1.8149999999999833</v>
      </c>
      <c r="E365" s="31">
        <f t="shared" si="52"/>
        <v>26.213897804394907</v>
      </c>
      <c r="F365" s="31">
        <f t="shared" si="53"/>
        <v>15.598438713306615</v>
      </c>
      <c r="G365" s="31">
        <f t="shared" si="45"/>
        <v>7.507064006227572</v>
      </c>
      <c r="H365" s="31">
        <f t="shared" si="46"/>
        <v>-3.5410759433339067</v>
      </c>
      <c r="I365" s="31">
        <f t="shared" si="47"/>
        <v>8.3003149837855954</v>
      </c>
      <c r="J365" s="31">
        <f t="shared" si="48"/>
        <v>-0.44075172121667588</v>
      </c>
      <c r="K365" s="31">
        <f t="shared" si="49"/>
        <v>0.10412044357233109</v>
      </c>
      <c r="L365" s="32">
        <f t="shared" si="50"/>
        <v>-3.1389926598416347</v>
      </c>
      <c r="M365" s="33">
        <f t="shared" si="51"/>
        <v>-8.2193397332371205</v>
      </c>
      <c r="O365" s="35"/>
    </row>
    <row r="366" spans="4:15" x14ac:dyDescent="0.15">
      <c r="D366" s="92">
        <f>D365+'Control Panel'!$B$29</f>
        <v>1.8199999999999832</v>
      </c>
      <c r="E366" s="31">
        <f t="shared" si="52"/>
        <v>26.251393887017798</v>
      </c>
      <c r="F366" s="31">
        <f t="shared" si="53"/>
        <v>15.580630591843279</v>
      </c>
      <c r="G366" s="31">
        <f t="shared" si="45"/>
        <v>7.4913690429283637</v>
      </c>
      <c r="H366" s="31">
        <f t="shared" si="46"/>
        <v>-3.5821726420000926</v>
      </c>
      <c r="I366" s="31">
        <f t="shared" si="47"/>
        <v>8.3037684803009384</v>
      </c>
      <c r="J366" s="31">
        <f t="shared" si="48"/>
        <v>-0.44603427675522445</v>
      </c>
      <c r="K366" s="31">
        <f t="shared" si="49"/>
        <v>0.10420710399294375</v>
      </c>
      <c r="L366" s="32">
        <f t="shared" si="50"/>
        <v>-3.1337332953421639</v>
      </c>
      <c r="M366" s="33">
        <f t="shared" si="51"/>
        <v>-8.2015324150268487</v>
      </c>
      <c r="O366" s="35"/>
    </row>
    <row r="367" spans="4:15" x14ac:dyDescent="0.15">
      <c r="D367" s="92">
        <f>D366+'Control Panel'!$B$29</f>
        <v>1.8249999999999831</v>
      </c>
      <c r="E367" s="31">
        <f t="shared" si="52"/>
        <v>26.288811560566248</v>
      </c>
      <c r="F367" s="31">
        <f t="shared" si="53"/>
        <v>15.562617209478091</v>
      </c>
      <c r="G367" s="31">
        <f t="shared" si="45"/>
        <v>7.4757003764516528</v>
      </c>
      <c r="H367" s="31">
        <f t="shared" si="46"/>
        <v>-3.6231803040752268</v>
      </c>
      <c r="I367" s="31">
        <f t="shared" si="47"/>
        <v>8.3074383316590463</v>
      </c>
      <c r="J367" s="31">
        <f t="shared" si="48"/>
        <v>-0.45130126780678337</v>
      </c>
      <c r="K367" s="31">
        <f t="shared" si="49"/>
        <v>0.10429923302792654</v>
      </c>
      <c r="L367" s="32">
        <f t="shared" si="50"/>
        <v>-3.1285609533770535</v>
      </c>
      <c r="M367" s="33">
        <f t="shared" si="51"/>
        <v>-8.1837085683529107</v>
      </c>
      <c r="O367" s="35"/>
    </row>
    <row r="368" spans="4:15" x14ac:dyDescent="0.15">
      <c r="D368" s="92">
        <f>D367+'Control Panel'!$B$29</f>
        <v>1.829999999999983</v>
      </c>
      <c r="E368" s="31">
        <f t="shared" si="52"/>
        <v>26.326150955436589</v>
      </c>
      <c r="F368" s="31">
        <f t="shared" si="53"/>
        <v>15.544399011600611</v>
      </c>
      <c r="G368" s="31">
        <f t="shared" si="45"/>
        <v>7.4600575716847679</v>
      </c>
      <c r="H368" s="31">
        <f t="shared" si="46"/>
        <v>-3.6640988469169913</v>
      </c>
      <c r="I368" s="31">
        <f t="shared" si="47"/>
        <v>8.3113223576534239</v>
      </c>
      <c r="J368" s="31">
        <f t="shared" si="48"/>
        <v>-0.4565524654958466</v>
      </c>
      <c r="K368" s="31">
        <f t="shared" si="49"/>
        <v>0.1043967831067162</v>
      </c>
      <c r="L368" s="32">
        <f t="shared" si="50"/>
        <v>-3.1234741346850083</v>
      </c>
      <c r="M368" s="33">
        <f t="shared" si="51"/>
        <v>-8.1658673387838583</v>
      </c>
      <c r="O368" s="35"/>
    </row>
    <row r="369" spans="4:15" x14ac:dyDescent="0.15">
      <c r="D369" s="92">
        <f>D368+'Control Panel'!$B$29</f>
        <v>1.8349999999999829</v>
      </c>
      <c r="E369" s="31">
        <f t="shared" si="52"/>
        <v>26.363412199868332</v>
      </c>
      <c r="F369" s="31">
        <f t="shared" si="53"/>
        <v>15.525976444024291</v>
      </c>
      <c r="G369" s="31">
        <f t="shared" si="45"/>
        <v>7.4444402010113429</v>
      </c>
      <c r="H369" s="31">
        <f t="shared" si="46"/>
        <v>-3.7049281836109107</v>
      </c>
      <c r="I369" s="31">
        <f t="shared" si="47"/>
        <v>8.3154183750517472</v>
      </c>
      <c r="J369" s="31">
        <f t="shared" si="48"/>
        <v>-0.4617876461131733</v>
      </c>
      <c r="K369" s="31">
        <f t="shared" si="49"/>
        <v>0.10449970689909859</v>
      </c>
      <c r="L369" s="32">
        <f t="shared" si="50"/>
        <v>-3.1184713502312129</v>
      </c>
      <c r="M369" s="33">
        <f t="shared" si="51"/>
        <v>-8.1480078980706701</v>
      </c>
      <c r="O369" s="35"/>
    </row>
    <row r="370" spans="4:15" x14ac:dyDescent="0.15">
      <c r="D370" s="92">
        <f>D369+'Control Panel'!$B$29</f>
        <v>1.8399999999999828</v>
      </c>
      <c r="E370" s="31">
        <f t="shared" si="52"/>
        <v>26.400595419981514</v>
      </c>
      <c r="F370" s="31">
        <f t="shared" si="53"/>
        <v>15.507349953007511</v>
      </c>
      <c r="G370" s="31">
        <f t="shared" si="45"/>
        <v>7.4288478442601864</v>
      </c>
      <c r="H370" s="31">
        <f t="shared" si="46"/>
        <v>-3.7456682231012639</v>
      </c>
      <c r="I370" s="31">
        <f t="shared" si="47"/>
        <v>8.3197241979959777</v>
      </c>
      <c r="J370" s="31">
        <f t="shared" si="48"/>
        <v>-0.46700659113029486</v>
      </c>
      <c r="K370" s="31">
        <f t="shared" si="49"/>
        <v>0.10460795731103145</v>
      </c>
      <c r="L370" s="32">
        <f t="shared" si="50"/>
        <v>-3.1135511212807851</v>
      </c>
      <c r="M370" s="33">
        <f t="shared" si="51"/>
        <v>-8.1301294439630354</v>
      </c>
      <c r="O370" s="35"/>
    </row>
    <row r="371" spans="4:15" x14ac:dyDescent="0.15">
      <c r="D371" s="92">
        <f>D370+'Control Panel'!$B$29</f>
        <v>1.8449999999999827</v>
      </c>
      <c r="E371" s="31">
        <f t="shared" si="52"/>
        <v>26.437700739813799</v>
      </c>
      <c r="F371" s="31">
        <f t="shared" si="53"/>
        <v>15.488519985273955</v>
      </c>
      <c r="G371" s="31">
        <f t="shared" si="45"/>
        <v>7.4132800886537824</v>
      </c>
      <c r="H371" s="31">
        <f t="shared" si="46"/>
        <v>-3.7863188703210793</v>
      </c>
      <c r="I371" s="31">
        <f t="shared" si="47"/>
        <v>8.3242376384014971</v>
      </c>
      <c r="J371" s="31">
        <f t="shared" si="48"/>
        <v>-0.47220908721064642</v>
      </c>
      <c r="K371" s="31">
        <f t="shared" si="49"/>
        <v>0.10472148748059053</v>
      </c>
      <c r="L371" s="32">
        <f t="shared" si="50"/>
        <v>-3.1087119794718192</v>
      </c>
      <c r="M371" s="33">
        <f t="shared" si="51"/>
        <v>-8.1122312000213626</v>
      </c>
      <c r="O371" s="35"/>
    </row>
    <row r="372" spans="4:15" x14ac:dyDescent="0.15">
      <c r="D372" s="92">
        <f>D371+'Control Panel'!$B$29</f>
        <v>1.8499999999999825</v>
      </c>
      <c r="E372" s="31">
        <f t="shared" si="52"/>
        <v>26.474728281357326</v>
      </c>
      <c r="F372" s="31">
        <f t="shared" si="53"/>
        <v>15.469486988032351</v>
      </c>
      <c r="G372" s="31">
        <f t="shared" si="45"/>
        <v>7.3977365287564236</v>
      </c>
      <c r="H372" s="31">
        <f t="shared" si="46"/>
        <v>-3.8268800263211862</v>
      </c>
      <c r="I372" s="31">
        <f t="shared" si="47"/>
        <v>8.3289565063549933</v>
      </c>
      <c r="J372" s="31">
        <f t="shared" si="48"/>
        <v>-0.477394926217378</v>
      </c>
      <c r="K372" s="31">
        <f t="shared" si="49"/>
        <v>0.10484025077403815</v>
      </c>
      <c r="L372" s="32">
        <f t="shared" si="50"/>
        <v>-3.103952466887931</v>
      </c>
      <c r="M372" s="33">
        <f t="shared" si="51"/>
        <v>-8.0943124154246409</v>
      </c>
      <c r="O372" s="35"/>
    </row>
    <row r="373" spans="4:15" x14ac:dyDescent="0.15">
      <c r="D373" s="92">
        <f>D372+'Control Panel'!$B$29</f>
        <v>1.8549999999999824</v>
      </c>
      <c r="E373" s="31">
        <f t="shared" si="52"/>
        <v>26.511678164595271</v>
      </c>
      <c r="F373" s="31">
        <f t="shared" si="53"/>
        <v>15.450251408995552</v>
      </c>
      <c r="G373" s="31">
        <f t="shared" si="45"/>
        <v>7.3822167664219842</v>
      </c>
      <c r="H373" s="31">
        <f t="shared" si="46"/>
        <v>-3.8673515883983094</v>
      </c>
      <c r="I373" s="31">
        <f t="shared" si="47"/>
        <v>8.3338786105107605</v>
      </c>
      <c r="J373" s="31">
        <f t="shared" si="48"/>
        <v>-0.48256390521790304</v>
      </c>
      <c r="K373" s="31">
        <f t="shared" si="49"/>
        <v>0.10496420078201105</v>
      </c>
      <c r="L373" s="32">
        <f t="shared" si="50"/>
        <v>-3.0992711361301191</v>
      </c>
      <c r="M373" s="33">
        <f t="shared" si="51"/>
        <v>-8.0763723647742172</v>
      </c>
      <c r="O373" s="35"/>
    </row>
    <row r="374" spans="4:15" x14ac:dyDescent="0.15">
      <c r="D374" s="92">
        <f>D373+'Control Panel'!$B$29</f>
        <v>1.8599999999999823</v>
      </c>
      <c r="E374" s="31">
        <f t="shared" si="52"/>
        <v>26.548550507538177</v>
      </c>
      <c r="F374" s="31">
        <f t="shared" si="53"/>
        <v>15.430813696399001</v>
      </c>
      <c r="G374" s="31">
        <f t="shared" si="45"/>
        <v>7.3667204107413333</v>
      </c>
      <c r="H374" s="31">
        <f t="shared" si="46"/>
        <v>-3.9077334502221803</v>
      </c>
      <c r="I374" s="31">
        <f t="shared" si="47"/>
        <v>8.3390017584851428</v>
      </c>
      <c r="J374" s="31">
        <f t="shared" si="48"/>
        <v>-0.48771582648524492</v>
      </c>
      <c r="K374" s="31">
        <f t="shared" si="49"/>
        <v>0.10509329131582644</v>
      </c>
      <c r="L374" s="32">
        <f t="shared" si="50"/>
        <v>-3.0946665503878528</v>
      </c>
      <c r="M374" s="33">
        <f t="shared" si="51"/>
        <v>-8.0584103478935578</v>
      </c>
      <c r="O374" s="35"/>
    </row>
    <row r="375" spans="4:15" x14ac:dyDescent="0.15">
      <c r="D375" s="92">
        <f>D374+'Control Panel'!$B$29</f>
        <v>1.8649999999999822</v>
      </c>
      <c r="E375" s="31">
        <f t="shared" si="52"/>
        <v>26.585345426260005</v>
      </c>
      <c r="F375" s="31">
        <f t="shared" si="53"/>
        <v>15.411174299018542</v>
      </c>
      <c r="G375" s="31">
        <f t="shared" si="45"/>
        <v>7.3512470779893944</v>
      </c>
      <c r="H375" s="31">
        <f t="shared" si="46"/>
        <v>-3.9480255019616481</v>
      </c>
      <c r="I375" s="31">
        <f t="shared" si="47"/>
        <v>8.3443237572488247</v>
      </c>
      <c r="J375" s="31">
        <f t="shared" si="48"/>
        <v>-0.49285049749624632</v>
      </c>
      <c r="K375" s="31">
        <f t="shared" si="49"/>
        <v>0.10522747640390386</v>
      </c>
      <c r="L375" s="32">
        <f t="shared" si="50"/>
        <v>-3.0901372835092453</v>
      </c>
      <c r="M375" s="33">
        <f t="shared" si="51"/>
        <v>-8.0404256896241151</v>
      </c>
      <c r="O375" s="35"/>
    </row>
    <row r="376" spans="4:15" x14ac:dyDescent="0.15">
      <c r="D376" s="92">
        <f>D375+'Control Panel'!$B$29</f>
        <v>1.8699999999999821</v>
      </c>
      <c r="E376" s="31">
        <f t="shared" si="52"/>
        <v>26.622063034933909</v>
      </c>
      <c r="F376" s="31">
        <f t="shared" si="53"/>
        <v>15.391333666187615</v>
      </c>
      <c r="G376" s="31">
        <f t="shared" si="45"/>
        <v>7.335796391571848</v>
      </c>
      <c r="H376" s="31">
        <f t="shared" si="46"/>
        <v>-3.9882276304097686</v>
      </c>
      <c r="I376" s="31">
        <f t="shared" si="47"/>
        <v>8.3498424135167042</v>
      </c>
      <c r="J376" s="31">
        <f t="shared" si="48"/>
        <v>-0.4979677309267056</v>
      </c>
      <c r="K376" s="31">
        <f t="shared" si="49"/>
        <v>0.10536671028830107</v>
      </c>
      <c r="L376" s="32">
        <f t="shared" si="50"/>
        <v>-3.0856819200702028</v>
      </c>
      <c r="M376" s="33">
        <f t="shared" si="51"/>
        <v>-8.0224177396173673</v>
      </c>
      <c r="O376" s="35"/>
    </row>
    <row r="377" spans="4:15" x14ac:dyDescent="0.15">
      <c r="D377" s="92">
        <f>D376+'Control Panel'!$B$29</f>
        <v>1.874999999999982</v>
      </c>
      <c r="E377" s="31">
        <f t="shared" si="52"/>
        <v>26.658703445867769</v>
      </c>
      <c r="F377" s="31">
        <f t="shared" si="53"/>
        <v>15.37129224781382</v>
      </c>
      <c r="G377" s="31">
        <f t="shared" si="45"/>
        <v>7.3203679819714971</v>
      </c>
      <c r="H377" s="31">
        <f t="shared" si="46"/>
        <v>-4.0283397191078558</v>
      </c>
      <c r="I377" s="31">
        <f t="shared" si="47"/>
        <v>8.3555555341350818</v>
      </c>
      <c r="J377" s="31">
        <f t="shared" si="48"/>
        <v>-0.50306734464350966</v>
      </c>
      <c r="K377" s="31">
        <f t="shared" si="49"/>
        <v>0.10551094742136224</v>
      </c>
      <c r="L377" s="32">
        <f t="shared" si="50"/>
        <v>-3.0812990554424391</v>
      </c>
      <c r="M377" s="33">
        <f t="shared" si="51"/>
        <v>-8.0043858721231373</v>
      </c>
      <c r="O377" s="35"/>
    </row>
    <row r="378" spans="4:15" x14ac:dyDescent="0.15">
      <c r="D378" s="92">
        <f>D377+'Control Panel'!$B$29</f>
        <v>1.8799999999999819</v>
      </c>
      <c r="E378" s="31">
        <f t="shared" si="52"/>
        <v>26.695266769539433</v>
      </c>
      <c r="F378" s="31">
        <f t="shared" si="53"/>
        <v>15.35105049439488</v>
      </c>
      <c r="G378" s="31">
        <f t="shared" si="45"/>
        <v>7.3049614866942845</v>
      </c>
      <c r="H378" s="31">
        <f t="shared" si="46"/>
        <v>-4.0683616484684713</v>
      </c>
      <c r="I378" s="31">
        <f t="shared" si="47"/>
        <v>8.3614609264658935</v>
      </c>
      <c r="J378" s="31">
        <f t="shared" si="48"/>
        <v>-0.5081491616938334</v>
      </c>
      <c r="K378" s="31">
        <f t="shared" si="49"/>
        <v>0.10566014246247607</v>
      </c>
      <c r="L378" s="32">
        <f t="shared" si="50"/>
        <v>-3.0769872958602349</v>
      </c>
      <c r="M378" s="33">
        <f t="shared" si="51"/>
        <v>-7.9863294857742781</v>
      </c>
      <c r="O378" s="35"/>
    </row>
    <row r="379" spans="4:15" x14ac:dyDescent="0.15">
      <c r="D379" s="92">
        <f>D378+'Control Panel'!$B$29</f>
        <v>1.8849999999999818</v>
      </c>
      <c r="E379" s="31">
        <f t="shared" si="52"/>
        <v>26.731753114631708</v>
      </c>
      <c r="F379" s="31">
        <f t="shared" si="53"/>
        <v>15.330608857033965</v>
      </c>
      <c r="G379" s="31">
        <f t="shared" si="45"/>
        <v>7.2895765502149832</v>
      </c>
      <c r="H379" s="31">
        <f t="shared" si="46"/>
        <v>-4.1082932958973428</v>
      </c>
      <c r="I379" s="31">
        <f t="shared" si="47"/>
        <v>8.3675563987677553</v>
      </c>
      <c r="J379" s="31">
        <f t="shared" si="48"/>
        <v>-0.51321301029147759</v>
      </c>
      <c r="K379" s="31">
        <f t="shared" si="49"/>
        <v>0.1058142502749421</v>
      </c>
      <c r="L379" s="32">
        <f t="shared" si="50"/>
        <v>-3.0727452584858521</v>
      </c>
      <c r="M379" s="33">
        <f t="shared" si="51"/>
        <v>-7.9682480033678393</v>
      </c>
      <c r="O379" s="35"/>
    </row>
    <row r="380" spans="4:15" x14ac:dyDescent="0.15">
      <c r="D380" s="92">
        <f>D379+'Control Panel'!$B$29</f>
        <v>1.8899999999999817</v>
      </c>
      <c r="E380" s="31">
        <f t="shared" si="52"/>
        <v>26.768162588067053</v>
      </c>
      <c r="F380" s="31">
        <f t="shared" si="53"/>
        <v>15.309967787454438</v>
      </c>
      <c r="G380" s="31">
        <f t="shared" si="45"/>
        <v>7.2742128239225536</v>
      </c>
      <c r="H380" s="31">
        <f t="shared" si="46"/>
        <v>-4.1481345359141821</v>
      </c>
      <c r="I380" s="31">
        <f t="shared" si="47"/>
        <v>8.373839760573599</v>
      </c>
      <c r="J380" s="31">
        <f t="shared" si="48"/>
        <v>-0.51825872380041871</v>
      </c>
      <c r="K380" s="31">
        <f t="shared" si="49"/>
        <v>0.10597322592294407</v>
      </c>
      <c r="L380" s="32">
        <f t="shared" si="50"/>
        <v>-3.0685715714735147</v>
      </c>
      <c r="M380" s="33">
        <f t="shared" si="51"/>
        <v>-7.9501408716428195</v>
      </c>
      <c r="O380" s="35"/>
    </row>
    <row r="381" spans="4:15" x14ac:dyDescent="0.15">
      <c r="D381" s="92">
        <f>D380+'Control Panel'!$B$29</f>
        <v>1.8949999999999816</v>
      </c>
      <c r="E381" s="31">
        <f t="shared" si="52"/>
        <v>26.804495295042024</v>
      </c>
      <c r="F381" s="31">
        <f t="shared" si="53"/>
        <v>15.289127738013972</v>
      </c>
      <c r="G381" s="31">
        <f t="shared" si="45"/>
        <v>7.2588699660651859</v>
      </c>
      <c r="H381" s="31">
        <f t="shared" si="46"/>
        <v>-4.1878852402723963</v>
      </c>
      <c r="I381" s="31">
        <f t="shared" si="47"/>
        <v>8.3803088230646114</v>
      </c>
      <c r="J381" s="31">
        <f t="shared" si="48"/>
        <v>-0.52328614071564772</v>
      </c>
      <c r="K381" s="31">
        <f t="shared" si="49"/>
        <v>0.10613702466862689</v>
      </c>
      <c r="L381" s="32">
        <f t="shared" si="50"/>
        <v>-3.0644648740318288</v>
      </c>
      <c r="M381" s="33">
        <f t="shared" si="51"/>
        <v>-7.9320075610545997</v>
      </c>
      <c r="O381" s="35"/>
    </row>
    <row r="382" spans="4:15" x14ac:dyDescent="0.15">
      <c r="D382" s="92">
        <f>D381+'Control Panel'!$B$29</f>
        <v>1.8999999999999815</v>
      </c>
      <c r="E382" s="31">
        <f t="shared" si="52"/>
        <v>26.840751339061423</v>
      </c>
      <c r="F382" s="31">
        <f t="shared" si="53"/>
        <v>15.268089161718096</v>
      </c>
      <c r="G382" s="31">
        <f t="shared" si="45"/>
        <v>7.2435476416950264</v>
      </c>
      <c r="H382" s="31">
        <f t="shared" si="46"/>
        <v>-4.2275452780776694</v>
      </c>
      <c r="I382" s="31">
        <f t="shared" si="47"/>
        <v>8.3869613994403469</v>
      </c>
      <c r="J382" s="31">
        <f t="shared" si="48"/>
        <v>-0.52829510464137264</v>
      </c>
      <c r="K382" s="31">
        <f t="shared" si="49"/>
        <v>0.10630560196927728</v>
      </c>
      <c r="L382" s="32">
        <f t="shared" si="50"/>
        <v>-3.0604238164846045</v>
      </c>
      <c r="M382" s="33">
        <f t="shared" si="51"/>
        <v>-7.9138475655461615</v>
      </c>
      <c r="O382" s="35"/>
    </row>
    <row r="383" spans="4:15" x14ac:dyDescent="0.15">
      <c r="D383" s="92">
        <f>D382+'Control Panel'!$B$29</f>
        <v>1.9049999999999814</v>
      </c>
      <c r="E383" s="31">
        <f t="shared" si="52"/>
        <v>26.876930821972191</v>
      </c>
      <c r="F383" s="31">
        <f t="shared" si="53"/>
        <v>15.246852512233138</v>
      </c>
      <c r="G383" s="31">
        <f t="shared" si="45"/>
        <v>7.2282455226126032</v>
      </c>
      <c r="H383" s="31">
        <f t="shared" si="46"/>
        <v>-4.2671145159054005</v>
      </c>
      <c r="I383" s="31">
        <f t="shared" si="47"/>
        <v>8.3937953052847156</v>
      </c>
      <c r="J383" s="31">
        <f t="shared" si="48"/>
        <v>-0.53328546426666512</v>
      </c>
      <c r="K383" s="31">
        <f t="shared" si="49"/>
        <v>0.10647891347460449</v>
      </c>
      <c r="L383" s="32">
        <f t="shared" si="50"/>
        <v>-3.0564470603299525</v>
      </c>
      <c r="M383" s="33">
        <f t="shared" si="51"/>
        <v>-7.8956604023162305</v>
      </c>
      <c r="O383" s="35"/>
    </row>
    <row r="384" spans="4:15" x14ac:dyDescent="0.15">
      <c r="D384" s="92">
        <f>D383+'Control Panel'!$B$29</f>
        <v>1.9099999999999813</v>
      </c>
      <c r="E384" s="31">
        <f t="shared" si="52"/>
        <v>26.913033843996999</v>
      </c>
      <c r="F384" s="31">
        <f t="shared" si="53"/>
        <v>15.225418243898583</v>
      </c>
      <c r="G384" s="31">
        <f t="shared" si="45"/>
        <v>7.212963287310953</v>
      </c>
      <c r="H384" s="31">
        <f t="shared" si="46"/>
        <v>-4.3065928179169815</v>
      </c>
      <c r="I384" s="31">
        <f t="shared" si="47"/>
        <v>8.4008083589277138</v>
      </c>
      <c r="J384" s="31">
        <f t="shared" si="48"/>
        <v>-0.53825707333862838</v>
      </c>
      <c r="K384" s="31">
        <f t="shared" si="49"/>
        <v>0.10665691502412043</v>
      </c>
      <c r="L384" s="32">
        <f t="shared" si="50"/>
        <v>-3.0525332782975991</v>
      </c>
      <c r="M384" s="33">
        <f t="shared" si="51"/>
        <v>-7.8774456115844238</v>
      </c>
      <c r="O384" s="35"/>
    </row>
    <row r="385" spans="4:15" x14ac:dyDescent="0.15">
      <c r="D385" s="92">
        <f>D384+'Control Panel'!$B$29</f>
        <v>1.9149999999999812</v>
      </c>
      <c r="E385" s="31">
        <f t="shared" si="52"/>
        <v>26.949060503767573</v>
      </c>
      <c r="F385" s="31">
        <f t="shared" si="53"/>
        <v>15.203786811738851</v>
      </c>
      <c r="G385" s="31">
        <f t="shared" si="45"/>
        <v>7.1977006209194654</v>
      </c>
      <c r="H385" s="31">
        <f t="shared" si="46"/>
        <v>-4.3459800459749038</v>
      </c>
      <c r="I385" s="31">
        <f t="shared" si="47"/>
        <v>8.4079983818026793</v>
      </c>
      <c r="J385" s="31">
        <f t="shared" si="48"/>
        <v>-0.54320979063316721</v>
      </c>
      <c r="K385" s="31">
        <f t="shared" si="49"/>
        <v>0.10683956264461709</v>
      </c>
      <c r="L385" s="32">
        <f t="shared" si="50"/>
        <v>-3.0486811544043557</v>
      </c>
      <c r="M385" s="33">
        <f t="shared" si="51"/>
        <v>-7.8592027563535254</v>
      </c>
      <c r="O385" s="35"/>
    </row>
    <row r="386" spans="4:15" x14ac:dyDescent="0.15">
      <c r="D386" s="92">
        <f>D385+'Control Panel'!$B$29</f>
        <v>1.9199999999999811</v>
      </c>
      <c r="E386" s="31">
        <f t="shared" si="52"/>
        <v>26.985010898357739</v>
      </c>
      <c r="F386" s="31">
        <f t="shared" si="53"/>
        <v>15.181958671474522</v>
      </c>
      <c r="G386" s="31">
        <f t="shared" si="45"/>
        <v>7.1824572151474433</v>
      </c>
      <c r="H386" s="31">
        <f t="shared" si="46"/>
        <v>-4.3852760597566718</v>
      </c>
      <c r="I386" s="31">
        <f t="shared" si="47"/>
        <v>8.4153631987988824</v>
      </c>
      <c r="J386" s="31">
        <f t="shared" si="48"/>
        <v>-0.54814347992344192</v>
      </c>
      <c r="K386" s="31">
        <f t="shared" si="49"/>
        <v>0.10702681254773884</v>
      </c>
      <c r="L386" s="32">
        <f t="shared" si="50"/>
        <v>-3.0448893840076434</v>
      </c>
      <c r="M386" s="33">
        <f t="shared" si="51"/>
        <v>-7.8409314221690281</v>
      </c>
      <c r="O386" s="35"/>
    </row>
    <row r="387" spans="4:15" x14ac:dyDescent="0.15">
      <c r="D387" s="92">
        <f>D386+'Control Panel'!$B$29</f>
        <v>1.9249999999999809</v>
      </c>
      <c r="E387" s="31">
        <f t="shared" si="52"/>
        <v>27.020885123316177</v>
      </c>
      <c r="F387" s="31">
        <f t="shared" si="53"/>
        <v>15.159934279532962</v>
      </c>
      <c r="G387" s="31">
        <f t="shared" si="45"/>
        <v>7.1672327682274046</v>
      </c>
      <c r="H387" s="31">
        <f t="shared" si="46"/>
        <v>-4.4244807168675173</v>
      </c>
      <c r="I387" s="31">
        <f t="shared" si="47"/>
        <v>8.4229006386093133</v>
      </c>
      <c r="J387" s="31">
        <f t="shared" si="48"/>
        <v>-0.55305800994608578</v>
      </c>
      <c r="K387" s="31">
        <f t="shared" si="49"/>
        <v>0.107218621127649</v>
      </c>
      <c r="L387" s="32">
        <f t="shared" si="50"/>
        <v>-3.0411566738570479</v>
      </c>
      <c r="M387" s="33">
        <f t="shared" si="51"/>
        <v>-7.8226312168760099</v>
      </c>
      <c r="O387" s="35"/>
    </row>
    <row r="388" spans="4:15" x14ac:dyDescent="0.15">
      <c r="D388" s="92">
        <f>D387+'Control Panel'!$B$29</f>
        <v>1.9299999999999808</v>
      </c>
      <c r="E388" s="31">
        <f t="shared" si="52"/>
        <v>27.056683272698891</v>
      </c>
      <c r="F388" s="31">
        <f t="shared" si="53"/>
        <v>15.137714093058413</v>
      </c>
      <c r="G388" s="31">
        <f t="shared" ref="G388:G451" si="54">G387+L387*$B$5</f>
        <v>7.1520269848581197</v>
      </c>
      <c r="H388" s="31">
        <f t="shared" ref="H388:H451" si="55">H387+M387*$B$5</f>
        <v>-4.4635938729518978</v>
      </c>
      <c r="I388" s="31">
        <f t="shared" ref="I388:I451" si="56">SQRT(G388^2+H388^2)</f>
        <v>8.4306085340734711</v>
      </c>
      <c r="J388" s="31">
        <f t="shared" ref="J388:J451" si="57">ATAN2(G388,H388)</f>
        <v>-0.55795325436526877</v>
      </c>
      <c r="K388" s="31">
        <f t="shared" ref="K388:K451" si="58">$B$4*I388^2</f>
        <v>0.10741494495878759</v>
      </c>
      <c r="L388" s="32">
        <f t="shared" ref="L388:L451" si="59">-K388*COS(J388)/$B$13</f>
        <v>-3.0374817421438092</v>
      </c>
      <c r="M388" s="33">
        <f t="shared" ref="M388:M451" si="60">(-$B$13*$B$3-K388*SIN(J388))/$B$13</f>
        <v>-7.8043017703735176</v>
      </c>
      <c r="O388" s="35"/>
    </row>
    <row r="389" spans="4:15" x14ac:dyDescent="0.15">
      <c r="D389" s="92">
        <f>D388+'Control Panel'!$B$29</f>
        <v>1.9349999999999807</v>
      </c>
      <c r="E389" s="31">
        <f t="shared" ref="E389:E452" si="61">IF(F389&lt;&gt;F388,E388+G388*$B$5+0.5*L388*$B$5^2,E388)</f>
        <v>27.092405439101405</v>
      </c>
      <c r="F389" s="31">
        <f t="shared" ref="F389:F452" si="62">IF(F388+H388*$B$5+0.5*M388*$B$5^2&gt;0,F388+H388*$B$5+0.5*M388*$B$5^2,0)</f>
        <v>15.115298569921524</v>
      </c>
      <c r="G389" s="31">
        <f t="shared" si="54"/>
        <v>7.1368395761474011</v>
      </c>
      <c r="H389" s="31">
        <f t="shared" si="55"/>
        <v>-4.5026153818037651</v>
      </c>
      <c r="I389" s="31">
        <f t="shared" si="56"/>
        <v>8.438484722515037</v>
      </c>
      <c r="J389" s="31">
        <f t="shared" si="57"/>
        <v>-0.56282909173469076</v>
      </c>
      <c r="K389" s="31">
        <f t="shared" si="58"/>
        <v>0.1076157407937198</v>
      </c>
      <c r="L389" s="32">
        <f t="shared" si="59"/>
        <v>-3.0338633185482284</v>
      </c>
      <c r="M389" s="33">
        <f t="shared" si="60"/>
        <v>-7.7859427343665235</v>
      </c>
      <c r="O389" s="35"/>
    </row>
    <row r="390" spans="4:15" x14ac:dyDescent="0.15">
      <c r="D390" s="92">
        <f>D389+'Control Panel'!$B$29</f>
        <v>1.9399999999999806</v>
      </c>
      <c r="E390" s="31">
        <f t="shared" si="61"/>
        <v>27.12805171369066</v>
      </c>
      <c r="F390" s="31">
        <f t="shared" si="62"/>
        <v>15.092688168728325</v>
      </c>
      <c r="G390" s="31">
        <f t="shared" si="54"/>
        <v>7.1216702595546595</v>
      </c>
      <c r="H390" s="31">
        <f t="shared" si="55"/>
        <v>-4.5415450954755974</v>
      </c>
      <c r="I390" s="31">
        <f t="shared" si="56"/>
        <v>8.4465270460742499</v>
      </c>
      <c r="J390" s="31">
        <f t="shared" si="57"/>
        <v>-0.56768540545758428</v>
      </c>
      <c r="K390" s="31">
        <f t="shared" si="58"/>
        <v>0.107820965561072</v>
      </c>
      <c r="L390" s="32">
        <f t="shared" si="59"/>
        <v>-3.0303001442849014</v>
      </c>
      <c r="M390" s="33">
        <f t="shared" si="60"/>
        <v>-7.7675537821156171</v>
      </c>
      <c r="O390" s="35"/>
    </row>
    <row r="391" spans="4:15" x14ac:dyDescent="0.15">
      <c r="D391" s="92">
        <f>D390+'Control Panel'!$B$29</f>
        <v>1.9449999999999805</v>
      </c>
      <c r="E391" s="31">
        <f t="shared" si="61"/>
        <v>27.16362218623663</v>
      </c>
      <c r="F391" s="31">
        <f t="shared" si="62"/>
        <v>15.06988334882867</v>
      </c>
      <c r="G391" s="31">
        <f t="shared" si="54"/>
        <v>7.1065187588332348</v>
      </c>
      <c r="H391" s="31">
        <f t="shared" si="55"/>
        <v>-4.5803828643861753</v>
      </c>
      <c r="I391" s="31">
        <f t="shared" si="56"/>
        <v>8.4547333520348928</v>
      </c>
      <c r="J391" s="31">
        <f t="shared" si="57"/>
        <v>-0.57252208374481073</v>
      </c>
      <c r="K391" s="31">
        <f t="shared" si="58"/>
        <v>0.10803057636355495</v>
      </c>
      <c r="L391" s="32">
        <f t="shared" si="59"/>
        <v>-3.0267909721457738</v>
      </c>
      <c r="M391" s="33">
        <f t="shared" si="60"/>
        <v>-7.7491346081845167</v>
      </c>
      <c r="O391" s="35"/>
    </row>
    <row r="392" spans="4:15" x14ac:dyDescent="0.15">
      <c r="D392" s="92">
        <f>D391+'Control Panel'!$B$29</f>
        <v>1.9499999999999804</v>
      </c>
      <c r="E392" s="31">
        <f t="shared" si="61"/>
        <v>27.199116945143643</v>
      </c>
      <c r="F392" s="31">
        <f t="shared" si="62"/>
        <v>15.046884570324137</v>
      </c>
      <c r="G392" s="31">
        <f t="shared" si="54"/>
        <v>7.091384803972506</v>
      </c>
      <c r="H392" s="31">
        <f t="shared" si="55"/>
        <v>-4.6191285374270983</v>
      </c>
      <c r="I392" s="31">
        <f t="shared" si="56"/>
        <v>8.4631014931457358</v>
      </c>
      <c r="J392" s="31">
        <f t="shared" si="57"/>
        <v>-0.57733901957113254</v>
      </c>
      <c r="K392" s="31">
        <f t="shared" si="58"/>
        <v>0.10824453047607144</v>
      </c>
      <c r="L392" s="32">
        <f t="shared" si="59"/>
        <v>-3.0233345665409375</v>
      </c>
      <c r="M392" s="33">
        <f t="shared" si="60"/>
        <v>-7.7306849281855481</v>
      </c>
      <c r="O392" s="35"/>
    </row>
    <row r="393" spans="4:15" x14ac:dyDescent="0.15">
      <c r="D393" s="92">
        <f>D392+'Control Panel'!$B$29</f>
        <v>1.9549999999999803</v>
      </c>
      <c r="E393" s="31">
        <f t="shared" si="61"/>
        <v>27.234536077481422</v>
      </c>
      <c r="F393" s="31">
        <f t="shared" si="62"/>
        <v>15.023692294075399</v>
      </c>
      <c r="G393" s="31">
        <f t="shared" si="54"/>
        <v>7.076268131139801</v>
      </c>
      <c r="H393" s="31">
        <f t="shared" si="55"/>
        <v>-4.6577819620680261</v>
      </c>
      <c r="I393" s="31">
        <f t="shared" si="56"/>
        <v>8.4716293279363359</v>
      </c>
      <c r="J393" s="31">
        <f t="shared" si="57"/>
        <v>-0.58213611062974202</v>
      </c>
      <c r="K393" s="31">
        <f t="shared" si="58"/>
        <v>0.10846278534390709</v>
      </c>
      <c r="L393" s="32">
        <f t="shared" si="59"/>
        <v>-3.0199297035371688</v>
      </c>
      <c r="M393" s="33">
        <f t="shared" si="60"/>
        <v>-7.7122044785231765</v>
      </c>
      <c r="O393" s="35"/>
    </row>
    <row r="394" spans="4:15" x14ac:dyDescent="0.15">
      <c r="D394" s="92">
        <f>D393+'Control Panel'!$B$29</f>
        <v>1.9599999999999802</v>
      </c>
      <c r="E394" s="31">
        <f t="shared" si="61"/>
        <v>27.269879669015829</v>
      </c>
      <c r="F394" s="31">
        <f t="shared" si="62"/>
        <v>15.000306981709077</v>
      </c>
      <c r="G394" s="31">
        <f t="shared" si="54"/>
        <v>7.0611684826221151</v>
      </c>
      <c r="H394" s="31">
        <f t="shared" si="55"/>
        <v>-4.6963429844606424</v>
      </c>
      <c r="I394" s="31">
        <f t="shared" si="56"/>
        <v>8.4803147210270797</v>
      </c>
      <c r="J394" s="31">
        <f t="shared" si="57"/>
        <v>-0.5869132592851295</v>
      </c>
      <c r="K394" s="31">
        <f t="shared" si="58"/>
        <v>0.10868529858100261</v>
      </c>
      <c r="L394" s="32">
        <f t="shared" si="59"/>
        <v>-3.0165751708941366</v>
      </c>
      <c r="M394" s="33">
        <f t="shared" si="60"/>
        <v>-7.6936930161357546</v>
      </c>
      <c r="O394" s="35"/>
    </row>
    <row r="395" spans="4:15" x14ac:dyDescent="0.15">
      <c r="D395" s="92">
        <f>D394+'Control Panel'!$B$29</f>
        <v>1.9649999999999801</v>
      </c>
      <c r="E395" s="31">
        <f t="shared" si="61"/>
        <v>27.305147804239301</v>
      </c>
      <c r="F395" s="31">
        <f t="shared" si="62"/>
        <v>14.976729095624073</v>
      </c>
      <c r="G395" s="31">
        <f t="shared" si="54"/>
        <v>7.0460856067676447</v>
      </c>
      <c r="H395" s="31">
        <f t="shared" si="55"/>
        <v>-4.7348114495413212</v>
      </c>
      <c r="I395" s="31">
        <f t="shared" si="56"/>
        <v>8.4891555434333839</v>
      </c>
      <c r="J395" s="31">
        <f t="shared" si="57"/>
        <v>-0.59167037252437182</v>
      </c>
      <c r="K395" s="31">
        <f t="shared" si="58"/>
        <v>0.10891202796830567</v>
      </c>
      <c r="L395" s="32">
        <f t="shared" si="59"/>
        <v>-3.0132697680982861</v>
      </c>
      <c r="M395" s="33">
        <f t="shared" si="60"/>
        <v>-7.6751503182355565</v>
      </c>
      <c r="O395" s="35"/>
    </row>
    <row r="396" spans="4:15" x14ac:dyDescent="0.15">
      <c r="D396" s="92">
        <f>D395+'Control Panel'!$B$29</f>
        <v>1.96999999999998</v>
      </c>
      <c r="E396" s="31">
        <f t="shared" si="61"/>
        <v>27.340340566401039</v>
      </c>
      <c r="F396" s="31">
        <f t="shared" si="62"/>
        <v>14.952959098997388</v>
      </c>
      <c r="G396" s="31">
        <f t="shared" si="54"/>
        <v>7.0310192579271531</v>
      </c>
      <c r="H396" s="31">
        <f t="shared" si="55"/>
        <v>-4.7731872011324992</v>
      </c>
      <c r="I396" s="31">
        <f t="shared" si="56"/>
        <v>8.4981496728639456</v>
      </c>
      <c r="J396" s="31">
        <f t="shared" si="57"/>
        <v>-0.59640736190692212</v>
      </c>
      <c r="K396" s="31">
        <f t="shared" si="58"/>
        <v>0.10914293145220089</v>
      </c>
      <c r="L396" s="32">
        <f t="shared" si="59"/>
        <v>-3.0100123063943487</v>
      </c>
      <c r="M396" s="33">
        <f t="shared" si="60"/>
        <v>-7.6565761820472487</v>
      </c>
      <c r="O396" s="35"/>
    </row>
    <row r="397" spans="4:15" x14ac:dyDescent="0.15">
      <c r="D397" s="92">
        <f>D396+'Control Panel'!$B$29</f>
        <v>1.9749999999999799</v>
      </c>
      <c r="E397" s="31">
        <f t="shared" si="61"/>
        <v>27.375458037536845</v>
      </c>
      <c r="F397" s="31">
        <f t="shared" si="62"/>
        <v>14.92899745578945</v>
      </c>
      <c r="G397" s="31">
        <f t="shared" si="54"/>
        <v>7.0159691963951811</v>
      </c>
      <c r="H397" s="31">
        <f t="shared" si="55"/>
        <v>-4.8114700820427352</v>
      </c>
      <c r="I397" s="31">
        <f t="shared" si="56"/>
        <v>8.5072949940129838</v>
      </c>
      <c r="J397" s="31">
        <f t="shared" si="57"/>
        <v>-0.60112414351297927</v>
      </c>
      <c r="K397" s="31">
        <f t="shared" si="58"/>
        <v>0.10937796714301597</v>
      </c>
      <c r="L397" s="32">
        <f t="shared" si="59"/>
        <v>-3.0068016088144645</v>
      </c>
      <c r="M397" s="33">
        <f t="shared" si="60"/>
        <v>-7.6379704245449078</v>
      </c>
      <c r="O397" s="35"/>
    </row>
    <row r="398" spans="4:15" x14ac:dyDescent="0.15">
      <c r="D398" s="92">
        <f>D397+'Control Panel'!$B$29</f>
        <v>1.9799999999999798</v>
      </c>
      <c r="E398" s="31">
        <f t="shared" si="61"/>
        <v>27.410500298498711</v>
      </c>
      <c r="F398" s="31">
        <f t="shared" si="62"/>
        <v>14.904844630748929</v>
      </c>
      <c r="G398" s="31">
        <f t="shared" si="54"/>
        <v>7.0009351883511091</v>
      </c>
      <c r="H398" s="31">
        <f t="shared" si="55"/>
        <v>-4.8496599341654596</v>
      </c>
      <c r="I398" s="31">
        <f t="shared" si="56"/>
        <v>8.5165893988463779</v>
      </c>
      <c r="J398" s="31">
        <f t="shared" si="57"/>
        <v>-0.60582063789051921</v>
      </c>
      <c r="K398" s="31">
        <f t="shared" si="58"/>
        <v>0.10961709331360256</v>
      </c>
      <c r="L398" s="32">
        <f t="shared" si="59"/>
        <v>-3.0036365102048914</v>
      </c>
      <c r="M398" s="33">
        <f t="shared" si="60"/>
        <v>-7.619332882187698</v>
      </c>
      <c r="O398" s="35"/>
    </row>
    <row r="399" spans="4:15" x14ac:dyDescent="0.15">
      <c r="D399" s="92">
        <f>D398+'Control Panel'!$B$29</f>
        <v>1.9849999999999797</v>
      </c>
      <c r="E399" s="31">
        <f t="shared" si="61"/>
        <v>27.445467428984092</v>
      </c>
      <c r="F399" s="31">
        <f t="shared" si="62"/>
        <v>14.880501089417075</v>
      </c>
      <c r="G399" s="31">
        <f t="shared" si="54"/>
        <v>6.9859170058000846</v>
      </c>
      <c r="H399" s="31">
        <f t="shared" si="55"/>
        <v>-4.8877565985763978</v>
      </c>
      <c r="I399" s="31">
        <f t="shared" si="56"/>
        <v>8.5260307868816625</v>
      </c>
      <c r="J399" s="31">
        <f t="shared" si="57"/>
        <v>-0.61049677000106273</v>
      </c>
      <c r="K399" s="31">
        <f t="shared" si="58"/>
        <v>0.10986026839799044</v>
      </c>
      <c r="L399" s="32">
        <f t="shared" si="59"/>
        <v>-3.0005158572503099</v>
      </c>
      <c r="M399" s="33">
        <f t="shared" si="60"/>
        <v>-7.600663410654322</v>
      </c>
      <c r="O399" s="35"/>
    </row>
    <row r="400" spans="4:15" x14ac:dyDescent="0.15">
      <c r="D400" s="92">
        <f>D399+'Control Panel'!$B$29</f>
        <v>1.9899999999999796</v>
      </c>
      <c r="E400" s="31">
        <f t="shared" si="61"/>
        <v>27.480359507564877</v>
      </c>
      <c r="F400" s="31">
        <f t="shared" si="62"/>
        <v>14.855967298131562</v>
      </c>
      <c r="G400" s="31">
        <f t="shared" si="54"/>
        <v>6.9709144265138328</v>
      </c>
      <c r="H400" s="31">
        <f t="shared" si="55"/>
        <v>-4.9257599156296692</v>
      </c>
      <c r="I400" s="31">
        <f t="shared" si="56"/>
        <v>8.535617065461798</v>
      </c>
      <c r="J400" s="31">
        <f t="shared" si="57"/>
        <v>-0.61515246916426047</v>
      </c>
      <c r="K400" s="31">
        <f t="shared" si="58"/>
        <v>0.11010745099011264</v>
      </c>
      <c r="L400" s="32">
        <f t="shared" si="59"/>
        <v>-2.9974385084956738</v>
      </c>
      <c r="M400" s="33">
        <f t="shared" si="60"/>
        <v>-7.5819618845763674</v>
      </c>
      <c r="O400" s="35"/>
    </row>
    <row r="401" spans="4:15" x14ac:dyDescent="0.15">
      <c r="D401" s="92">
        <f>D400+'Control Panel'!$B$29</f>
        <v>1.9949999999999795</v>
      </c>
      <c r="E401" s="31">
        <f t="shared" si="61"/>
        <v>27.51517661171609</v>
      </c>
      <c r="F401" s="31">
        <f t="shared" si="62"/>
        <v>14.831243724029857</v>
      </c>
      <c r="G401" s="31">
        <f t="shared" si="54"/>
        <v>6.9559272339713543</v>
      </c>
      <c r="H401" s="31">
        <f t="shared" si="55"/>
        <v>-4.9636697250525508</v>
      </c>
      <c r="I401" s="31">
        <f t="shared" si="56"/>
        <v>8.5453461500226915</v>
      </c>
      <c r="J401" s="31">
        <f t="shared" si="57"/>
        <v>-0.6197876690013695</v>
      </c>
      <c r="K401" s="31">
        <f t="shared" si="58"/>
        <v>0.11035859984260075</v>
      </c>
      <c r="L401" s="32">
        <f t="shared" si="59"/>
        <v>-2.99440333436563</v>
      </c>
      <c r="M401" s="33">
        <f t="shared" si="60"/>
        <v>-7.563228197270659</v>
      </c>
      <c r="O401" s="35"/>
    </row>
    <row r="402" spans="4:15" x14ac:dyDescent="0.15">
      <c r="D402" s="92">
        <f>D401+'Control Panel'!$B$29</f>
        <v>1.9999999999999793</v>
      </c>
      <c r="E402" s="31">
        <f t="shared" si="61"/>
        <v>27.549918817844269</v>
      </c>
      <c r="F402" s="31">
        <f t="shared" si="62"/>
        <v>14.806330835052128</v>
      </c>
      <c r="G402" s="31">
        <f t="shared" si="54"/>
        <v>6.9409552172995257</v>
      </c>
      <c r="H402" s="31">
        <f t="shared" si="55"/>
        <v>-5.0014858660389043</v>
      </c>
      <c r="I402" s="31">
        <f t="shared" si="56"/>
        <v>8.555215964354403</v>
      </c>
      <c r="J402" s="31">
        <f t="shared" si="57"/>
        <v>-0.62440230737769653</v>
      </c>
      <c r="K402" s="31">
        <f t="shared" si="58"/>
        <v>0.11061367386564812</v>
      </c>
      <c r="L402" s="32">
        <f t="shared" si="59"/>
        <v>-2.9914092171814852</v>
      </c>
      <c r="M402" s="33">
        <f t="shared" si="60"/>
        <v>-7.5444622604707314</v>
      </c>
      <c r="O402" s="35"/>
    </row>
    <row r="403" spans="4:15" x14ac:dyDescent="0.15">
      <c r="D403" s="92">
        <f>D402+'Control Panel'!$B$29</f>
        <v>2.0049999999999795</v>
      </c>
      <c r="E403" s="31">
        <f t="shared" si="61"/>
        <v>27.584586201315549</v>
      </c>
      <c r="F403" s="31">
        <f t="shared" si="62"/>
        <v>14.781229099943676</v>
      </c>
      <c r="G403" s="31">
        <f t="shared" si="54"/>
        <v>6.9259981712136183</v>
      </c>
      <c r="H403" s="31">
        <f t="shared" si="55"/>
        <v>-5.0392081773412576</v>
      </c>
      <c r="I403" s="31">
        <f t="shared" si="56"/>
        <v>8.5652244408560243</v>
      </c>
      <c r="J403" s="31">
        <f t="shared" si="57"/>
        <v>-0.62899632634408342</v>
      </c>
      <c r="K403" s="31">
        <f t="shared" si="58"/>
        <v>0.1108726321259399</v>
      </c>
      <c r="L403" s="32">
        <f t="shared" si="59"/>
        <v>-2.98845505117573</v>
      </c>
      <c r="M403" s="33">
        <f t="shared" si="60"/>
        <v>-7.5256640040575249</v>
      </c>
      <c r="O403" s="35"/>
    </row>
    <row r="404" spans="4:15" x14ac:dyDescent="0.15">
      <c r="D404" s="92">
        <f>D403+'Control Panel'!$B$29</f>
        <v>2.0099999999999794</v>
      </c>
      <c r="E404" s="31">
        <f t="shared" si="61"/>
        <v>27.619178836483478</v>
      </c>
      <c r="F404" s="31">
        <f t="shared" si="62"/>
        <v>14.755938988256919</v>
      </c>
      <c r="G404" s="31">
        <f t="shared" si="54"/>
        <v>6.9110558959577393</v>
      </c>
      <c r="H404" s="31">
        <f t="shared" si="55"/>
        <v>-5.076836497361545</v>
      </c>
      <c r="I404" s="31">
        <f t="shared" si="56"/>
        <v>8.5753695207841911</v>
      </c>
      <c r="J404" s="31">
        <f t="shared" si="57"/>
        <v>-0.63356967207750614</v>
      </c>
      <c r="K404" s="31">
        <f t="shared" si="58"/>
        <v>0.11113543384564792</v>
      </c>
      <c r="L404" s="32">
        <f t="shared" si="59"/>
        <v>-2.985539742504101</v>
      </c>
      <c r="M404" s="33">
        <f t="shared" si="60"/>
        <v>-7.5068333757894274</v>
      </c>
      <c r="O404" s="35"/>
    </row>
    <row r="405" spans="4:15" x14ac:dyDescent="0.15">
      <c r="D405" s="92">
        <f>D404+'Control Panel'!$B$29</f>
        <v>2.0149999999999793</v>
      </c>
      <c r="E405" s="31">
        <f t="shared" si="61"/>
        <v>27.653696796716485</v>
      </c>
      <c r="F405" s="31">
        <f t="shared" si="62"/>
        <v>14.730460970352913</v>
      </c>
      <c r="G405" s="31">
        <f t="shared" si="54"/>
        <v>6.8961281972452184</v>
      </c>
      <c r="H405" s="31">
        <f t="shared" si="55"/>
        <v>-5.114370664240492</v>
      </c>
      <c r="I405" s="31">
        <f t="shared" si="56"/>
        <v>8.5856491544952096</v>
      </c>
      <c r="J405" s="31">
        <f t="shared" si="57"/>
        <v>-0.6381222948208588</v>
      </c>
      <c r="K405" s="31">
        <f t="shared" si="58"/>
        <v>0.11140203840148917</v>
      </c>
      <c r="L405" s="32">
        <f t="shared" si="59"/>
        <v>-2.9826622092552095</v>
      </c>
      <c r="M405" s="33">
        <f t="shared" si="60"/>
        <v>-7.4879703410317635</v>
      </c>
      <c r="O405" s="35"/>
    </row>
    <row r="406" spans="4:15" x14ac:dyDescent="0.15">
      <c r="D406" s="92">
        <f>D405+'Control Panel'!$B$29</f>
        <v>2.0199999999999791</v>
      </c>
      <c r="E406" s="31">
        <f t="shared" si="61"/>
        <v>27.688140154425092</v>
      </c>
      <c r="F406" s="31">
        <f t="shared" si="62"/>
        <v>14.704795517402447</v>
      </c>
      <c r="G406" s="31">
        <f t="shared" si="54"/>
        <v>6.8812148861989426</v>
      </c>
      <c r="H406" s="31">
        <f t="shared" si="55"/>
        <v>-5.1518105159456509</v>
      </c>
      <c r="I406" s="31">
        <f t="shared" si="56"/>
        <v>8.5960613016807947</v>
      </c>
      <c r="J406" s="31">
        <f t="shared" si="57"/>
        <v>-0.64265414882199412</v>
      </c>
      <c r="K406" s="31">
        <f t="shared" si="58"/>
        <v>0.11167240532384617</v>
      </c>
      <c r="L406" s="32">
        <f t="shared" si="59"/>
        <v>-2.9798213814577239</v>
      </c>
      <c r="M406" s="33">
        <f t="shared" si="60"/>
        <v>-7.4690748824858346</v>
      </c>
      <c r="O406" s="35"/>
    </row>
    <row r="407" spans="4:15" x14ac:dyDescent="0.15">
      <c r="D407" s="92">
        <f>D406+'Control Panel'!$B$29</f>
        <v>2.024999999999979</v>
      </c>
      <c r="E407" s="31">
        <f t="shared" si="61"/>
        <v>27.722508981088819</v>
      </c>
      <c r="F407" s="31">
        <f t="shared" si="62"/>
        <v>14.678943101386688</v>
      </c>
      <c r="G407" s="31">
        <f t="shared" si="54"/>
        <v>6.8663157792916536</v>
      </c>
      <c r="H407" s="31">
        <f t="shared" si="55"/>
        <v>-5.1891558903580801</v>
      </c>
      <c r="I407" s="31">
        <f t="shared" si="56"/>
        <v>8.6066039315973821</v>
      </c>
      <c r="J407" s="31">
        <f t="shared" si="57"/>
        <v>-0.64716519227208669</v>
      </c>
      <c r="K407" s="31">
        <f t="shared" si="58"/>
        <v>0.11194649429594754</v>
      </c>
      <c r="L407" s="32">
        <f t="shared" si="59"/>
        <v>-2.9770162010851156</v>
      </c>
      <c r="M407" s="33">
        <f t="shared" si="60"/>
        <v>-7.4501469999176271</v>
      </c>
      <c r="O407" s="35"/>
    </row>
    <row r="408" spans="4:15" x14ac:dyDescent="0.15">
      <c r="D408" s="92">
        <f>D407+'Control Panel'!$B$29</f>
        <v>2.0299999999999789</v>
      </c>
      <c r="E408" s="31">
        <f t="shared" si="61"/>
        <v>27.756803347282766</v>
      </c>
      <c r="F408" s="31">
        <f t="shared" si="62"/>
        <v>14.652904195097399</v>
      </c>
      <c r="G408" s="31">
        <f t="shared" si="54"/>
        <v>6.8514306982862276</v>
      </c>
      <c r="H408" s="31">
        <f t="shared" si="55"/>
        <v>-5.2264066253576686</v>
      </c>
      <c r="I408" s="31">
        <f t="shared" si="56"/>
        <v>8.6172750232890571</v>
      </c>
      <c r="J408" s="31">
        <f t="shared" si="57"/>
        <v>-0.65165538724338867</v>
      </c>
      <c r="K408" s="31">
        <f t="shared" si="58"/>
        <v>0.11222426515310764</v>
      </c>
      <c r="L408" s="32">
        <f t="shared" si="59"/>
        <v>-2.9742456220579929</v>
      </c>
      <c r="M408" s="33">
        <f t="shared" si="60"/>
        <v>-7.4311867098862781</v>
      </c>
      <c r="O408" s="35"/>
    </row>
    <row r="409" spans="4:15" x14ac:dyDescent="0.15">
      <c r="D409" s="92">
        <f>D408+'Control Panel'!$B$29</f>
        <v>2.0349999999999788</v>
      </c>
      <c r="E409" s="31">
        <f t="shared" si="61"/>
        <v>27.791023322703921</v>
      </c>
      <c r="F409" s="31">
        <f t="shared" si="62"/>
        <v>14.626679272136737</v>
      </c>
      <c r="G409" s="31">
        <f t="shared" si="54"/>
        <v>6.8365594701759376</v>
      </c>
      <c r="H409" s="31">
        <f t="shared" si="55"/>
        <v>-5.2635625589071005</v>
      </c>
      <c r="I409" s="31">
        <f t="shared" si="56"/>
        <v>8.6280725658040769</v>
      </c>
      <c r="J409" s="31">
        <f t="shared" si="57"/>
        <v>-0.65612469962644127</v>
      </c>
      <c r="K409" s="31">
        <f t="shared" si="58"/>
        <v>0.11250567788202372</v>
      </c>
      <c r="L409" s="32">
        <f t="shared" si="59"/>
        <v>-2.9715086102440273</v>
      </c>
      <c r="M409" s="33">
        <f t="shared" si="60"/>
        <v>-7.412194045472404</v>
      </c>
      <c r="O409" s="35"/>
    </row>
    <row r="410" spans="4:15" x14ac:dyDescent="0.15">
      <c r="D410" s="92">
        <f>D409+'Control Panel'!$B$29</f>
        <v>2.0399999999999787</v>
      </c>
      <c r="E410" s="31">
        <f t="shared" si="61"/>
        <v>27.825168976197173</v>
      </c>
      <c r="F410" s="31">
        <f t="shared" si="62"/>
        <v>14.600268806916633</v>
      </c>
      <c r="G410" s="31">
        <f t="shared" si="54"/>
        <v>6.8217019271247175</v>
      </c>
      <c r="H410" s="31">
        <f t="shared" si="55"/>
        <v>-5.3006235291344623</v>
      </c>
      <c r="I410" s="31">
        <f t="shared" si="56"/>
        <v>8.6389945584049865</v>
      </c>
      <c r="J410" s="31">
        <f t="shared" si="57"/>
        <v>-0.66057309906680772</v>
      </c>
      <c r="K410" s="31">
        <f t="shared" si="58"/>
        <v>0.11279069262012838</v>
      </c>
      <c r="L410" s="32">
        <f t="shared" si="59"/>
        <v>-2.9688041434554777</v>
      </c>
      <c r="M410" s="33">
        <f t="shared" si="60"/>
        <v>-7.3931690560064123</v>
      </c>
      <c r="O410" s="35"/>
    </row>
    <row r="411" spans="4:15" x14ac:dyDescent="0.15">
      <c r="D411" s="92">
        <f>D410+'Control Panel'!$B$29</f>
        <v>2.0449999999999786</v>
      </c>
      <c r="E411" s="31">
        <f t="shared" si="61"/>
        <v>27.859240375781003</v>
      </c>
      <c r="F411" s="31">
        <f t="shared" si="62"/>
        <v>14.573673274657761</v>
      </c>
      <c r="G411" s="31">
        <f t="shared" si="54"/>
        <v>6.8068579064074397</v>
      </c>
      <c r="H411" s="31">
        <f t="shared" si="55"/>
        <v>-5.3375893744144944</v>
      </c>
      <c r="I411" s="31">
        <f t="shared" si="56"/>
        <v>8.6500390107723781</v>
      </c>
      <c r="J411" s="31">
        <f t="shared" si="57"/>
        <v>-0.66500055890138932</v>
      </c>
      <c r="K411" s="31">
        <f t="shared" si="58"/>
        <v>0.11307926965499694</v>
      </c>
      <c r="L411" s="32">
        <f t="shared" si="59"/>
        <v>-2.9661312114443503</v>
      </c>
      <c r="M411" s="33">
        <f t="shared" si="60"/>
        <v>-7.3741118067968534</v>
      </c>
      <c r="O411" s="35"/>
    </row>
    <row r="412" spans="4:15" x14ac:dyDescent="0.15">
      <c r="D412" s="92">
        <f>D411+'Control Panel'!$B$29</f>
        <v>2.0499999999999785</v>
      </c>
      <c r="E412" s="31">
        <f t="shared" si="61"/>
        <v>27.893237588672896</v>
      </c>
      <c r="F412" s="31">
        <f t="shared" si="62"/>
        <v>14.546893151388103</v>
      </c>
      <c r="G412" s="31">
        <f t="shared" si="54"/>
        <v>6.7920272503502179</v>
      </c>
      <c r="H412" s="31">
        <f t="shared" si="55"/>
        <v>-5.3744599334484784</v>
      </c>
      <c r="I412" s="31">
        <f t="shared" si="56"/>
        <v>8.6612039432022936</v>
      </c>
      <c r="J412" s="31">
        <f t="shared" si="57"/>
        <v>-0.66940705609438533</v>
      </c>
      <c r="K412" s="31">
        <f t="shared" si="58"/>
        <v>0.11337136942380781</v>
      </c>
      <c r="L412" s="32">
        <f t="shared" si="59"/>
        <v>-2.9634888158952077</v>
      </c>
      <c r="M412" s="33">
        <f t="shared" si="60"/>
        <v>-7.3550223788589451</v>
      </c>
      <c r="O412" s="35"/>
    </row>
    <row r="413" spans="4:15" x14ac:dyDescent="0.15">
      <c r="D413" s="92">
        <f>D412+'Control Panel'!$B$29</f>
        <v>2.0549999999999784</v>
      </c>
      <c r="E413" s="31">
        <f t="shared" si="61"/>
        <v>27.927160681314447</v>
      </c>
      <c r="F413" s="31">
        <f t="shared" si="62"/>
        <v>14.519928913941124</v>
      </c>
      <c r="G413" s="31">
        <f t="shared" si="54"/>
        <v>6.7772098062707418</v>
      </c>
      <c r="H413" s="31">
        <f t="shared" si="55"/>
        <v>-5.4112350453427736</v>
      </c>
      <c r="I413" s="31">
        <f t="shared" si="56"/>
        <v>8.6724873867972914</v>
      </c>
      <c r="J413" s="31">
        <f t="shared" si="57"/>
        <v>-0.67379257117295688</v>
      </c>
      <c r="K413" s="31">
        <f t="shared" si="58"/>
        <v>0.11366695251285376</v>
      </c>
      <c r="L413" s="32">
        <f t="shared" si="59"/>
        <v>-2.9608759704156338</v>
      </c>
      <c r="M413" s="33">
        <f t="shared" si="60"/>
        <v>-7.3359008686433587</v>
      </c>
      <c r="O413" s="35"/>
    </row>
    <row r="414" spans="4:15" x14ac:dyDescent="0.15">
      <c r="D414" s="92">
        <f>D413+'Control Panel'!$B$29</f>
        <v>2.0599999999999783</v>
      </c>
      <c r="E414" s="31">
        <f t="shared" si="61"/>
        <v>27.96100971939617</v>
      </c>
      <c r="F414" s="31">
        <f t="shared" si="62"/>
        <v>14.492781039953552</v>
      </c>
      <c r="G414" s="31">
        <f t="shared" si="54"/>
        <v>6.7624054264186633</v>
      </c>
      <c r="H414" s="31">
        <f t="shared" si="55"/>
        <v>-5.44791454968599</v>
      </c>
      <c r="I414" s="31">
        <f t="shared" si="56"/>
        <v>8.6838873836512231</v>
      </c>
      <c r="J414" s="31">
        <f t="shared" si="57"/>
        <v>-0.6781570881626503</v>
      </c>
      <c r="K414" s="31">
        <f t="shared" si="58"/>
        <v>0.11396597965710387</v>
      </c>
      <c r="L414" s="32">
        <f t="shared" si="59"/>
        <v>-2.958291700524398</v>
      </c>
      <c r="M414" s="33">
        <f t="shared" si="60"/>
        <v>-7.3167473877653313</v>
      </c>
      <c r="O414" s="35"/>
    </row>
    <row r="415" spans="4:15" x14ac:dyDescent="0.15">
      <c r="D415" s="92">
        <f>D414+'Control Panel'!$B$29</f>
        <v>2.0649999999999782</v>
      </c>
      <c r="E415" s="31">
        <f t="shared" si="61"/>
        <v>27.994784767882006</v>
      </c>
      <c r="F415" s="31">
        <f t="shared" si="62"/>
        <v>14.465450007862776</v>
      </c>
      <c r="G415" s="31">
        <f t="shared" si="54"/>
        <v>6.747613967916041</v>
      </c>
      <c r="H415" s="31">
        <f t="shared" si="55"/>
        <v>-5.4844982866248166</v>
      </c>
      <c r="I415" s="31">
        <f t="shared" si="56"/>
        <v>8.6954019870277541</v>
      </c>
      <c r="J415" s="31">
        <f t="shared" si="57"/>
        <v>-0.68250059452263923</v>
      </c>
      <c r="K415" s="31">
        <f t="shared" si="58"/>
        <v>0.11426841173981382</v>
      </c>
      <c r="L415" s="32">
        <f t="shared" si="59"/>
        <v>-2.9557350436373335</v>
      </c>
      <c r="M415" s="33">
        <f t="shared" si="60"/>
        <v>-7.297562062734233</v>
      </c>
      <c r="O415" s="35"/>
    </row>
    <row r="416" spans="4:15" x14ac:dyDescent="0.15">
      <c r="D416" s="92">
        <f>D415+'Control Panel'!$B$29</f>
        <v>2.0699999999999781</v>
      </c>
      <c r="E416" s="31">
        <f t="shared" si="61"/>
        <v>28.02848589103354</v>
      </c>
      <c r="F416" s="31">
        <f t="shared" si="62"/>
        <v>14.437936296903867</v>
      </c>
      <c r="G416" s="31">
        <f t="shared" si="54"/>
        <v>6.7328352926978541</v>
      </c>
      <c r="H416" s="31">
        <f t="shared" si="55"/>
        <v>-5.5209860969384881</v>
      </c>
      <c r="I416" s="31">
        <f t="shared" si="56"/>
        <v>8.7070292615326537</v>
      </c>
      <c r="J416" s="31">
        <f t="shared" si="57"/>
        <v>-0.68682308108083479</v>
      </c>
      <c r="K416" s="31">
        <f t="shared" si="58"/>
        <v>0.11457420979218348</v>
      </c>
      <c r="L416" s="32">
        <f t="shared" si="59"/>
        <v>-2.953205049050962</v>
      </c>
      <c r="M416" s="33">
        <f t="shared" si="60"/>
        <v>-7.2783450346836513</v>
      </c>
      <c r="O416" s="35"/>
    </row>
    <row r="417" spans="4:15" x14ac:dyDescent="0.15">
      <c r="D417" s="92">
        <f>D416+'Control Panel'!$B$29</f>
        <v>2.074999999999978</v>
      </c>
      <c r="E417" s="31">
        <f t="shared" si="61"/>
        <v>28.062113152433916</v>
      </c>
      <c r="F417" s="31">
        <f t="shared" si="62"/>
        <v>14.410240387106242</v>
      </c>
      <c r="G417" s="31">
        <f t="shared" si="54"/>
        <v>6.7180692674525995</v>
      </c>
      <c r="H417" s="31">
        <f t="shared" si="55"/>
        <v>-5.5573778221119063</v>
      </c>
      <c r="I417" s="31">
        <f t="shared" si="56"/>
        <v>8.7187672832799237</v>
      </c>
      <c r="J417" s="31">
        <f t="shared" si="57"/>
        <v>-0.69112454196892137</v>
      </c>
      <c r="K417" s="31">
        <f t="shared" si="58"/>
        <v>0.11488333499306051</v>
      </c>
      <c r="L417" s="32">
        <f t="shared" si="59"/>
        <v>-2.9507007779238847</v>
      </c>
      <c r="M417" s="33">
        <f t="shared" si="60"/>
        <v>-7.2590964591020786</v>
      </c>
      <c r="O417" s="35"/>
    </row>
    <row r="418" spans="4:15" x14ac:dyDescent="0.15">
      <c r="D418" s="92">
        <f>D417+'Control Panel'!$B$29</f>
        <v>2.0799999999999779</v>
      </c>
      <c r="E418" s="31">
        <f t="shared" si="61"/>
        <v>28.095666615011456</v>
      </c>
      <c r="F418" s="31">
        <f t="shared" si="62"/>
        <v>14.382362759289943</v>
      </c>
      <c r="G418" s="31">
        <f t="shared" si="54"/>
        <v>6.7033157635629799</v>
      </c>
      <c r="H418" s="31">
        <f t="shared" si="55"/>
        <v>-5.5936733044074165</v>
      </c>
      <c r="I418" s="31">
        <f t="shared" si="56"/>
        <v>8.7306141400517827</v>
      </c>
      <c r="J418" s="31">
        <f t="shared" si="57"/>
        <v>-0.69540497455736461</v>
      </c>
      <c r="K418" s="31">
        <f t="shared" si="58"/>
        <v>0.11519574866868819</v>
      </c>
      <c r="L418" s="32">
        <f t="shared" si="59"/>
        <v>-2.9482213032559805</v>
      </c>
      <c r="M418" s="33">
        <f t="shared" si="60"/>
        <v>-7.2398165055643089</v>
      </c>
      <c r="O418" s="35"/>
    </row>
    <row r="419" spans="4:15" x14ac:dyDescent="0.15">
      <c r="D419" s="92">
        <f>D418+'Control Panel'!$B$29</f>
        <v>2.0849999999999778</v>
      </c>
      <c r="E419" s="31">
        <f t="shared" si="61"/>
        <v>28.129146341062981</v>
      </c>
      <c r="F419" s="31">
        <f t="shared" si="62"/>
        <v>14.354303895061587</v>
      </c>
      <c r="G419" s="31">
        <f t="shared" si="54"/>
        <v>6.6885746570466997</v>
      </c>
      <c r="H419" s="31">
        <f t="shared" si="55"/>
        <v>-5.6298723869352383</v>
      </c>
      <c r="I419" s="31">
        <f t="shared" si="56"/>
        <v>8.7425679314525926</v>
      </c>
      <c r="J419" s="31">
        <f t="shared" si="57"/>
        <v>-0.69966437939044257</v>
      </c>
      <c r="K419" s="31">
        <f t="shared" si="58"/>
        <v>0.11551141229249659</v>
      </c>
      <c r="L419" s="32">
        <f t="shared" si="59"/>
        <v>-2.9457657098654288</v>
      </c>
      <c r="M419" s="33">
        <f t="shared" si="60"/>
        <v>-7.2205053574635949</v>
      </c>
      <c r="O419" s="35"/>
    </row>
    <row r="420" spans="4:15" x14ac:dyDescent="0.15">
      <c r="D420" s="92">
        <f>D419+'Control Panel'!$B$29</f>
        <v>2.0899999999999777</v>
      </c>
      <c r="E420" s="31">
        <f t="shared" si="61"/>
        <v>28.162552392276844</v>
      </c>
      <c r="F420" s="31">
        <f t="shared" si="62"/>
        <v>14.326064276809943</v>
      </c>
      <c r="G420" s="31">
        <f t="shared" si="54"/>
        <v>6.673845828497373</v>
      </c>
      <c r="H420" s="31">
        <f t="shared" si="55"/>
        <v>-5.6659749137225566</v>
      </c>
      <c r="I420" s="31">
        <f t="shared" si="56"/>
        <v>8.7546267690567561</v>
      </c>
      <c r="J420" s="31">
        <f t="shared" si="57"/>
        <v>-0.70390276012134778</v>
      </c>
      <c r="K420" s="31">
        <f t="shared" si="58"/>
        <v>0.11583028748493565</v>
      </c>
      <c r="L420" s="32">
        <f t="shared" si="59"/>
        <v>-2.9433330943636098</v>
      </c>
      <c r="M420" s="33">
        <f t="shared" si="60"/>
        <v>-7.2011632117446718</v>
      </c>
      <c r="O420" s="35"/>
    </row>
    <row r="421" spans="4:15" x14ac:dyDescent="0.15">
      <c r="D421" s="92">
        <f>D420+'Control Panel'!$B$29</f>
        <v>2.0949999999999775</v>
      </c>
      <c r="E421" s="31">
        <f t="shared" si="61"/>
        <v>28.195884829755652</v>
      </c>
      <c r="F421" s="31">
        <f t="shared" si="62"/>
        <v>14.297644387701183</v>
      </c>
      <c r="G421" s="31">
        <f t="shared" si="54"/>
        <v>6.6591291630255549</v>
      </c>
      <c r="H421" s="31">
        <f t="shared" si="55"/>
        <v>-5.7019807297812797</v>
      </c>
      <c r="I421" s="31">
        <f t="shared" si="56"/>
        <v>8.7667887765506531</v>
      </c>
      <c r="J421" s="31">
        <f t="shared" si="57"/>
        <v>-0.70812012344740349</v>
      </c>
      <c r="K421" s="31">
        <f t="shared" si="58"/>
        <v>0.11615233601334843</v>
      </c>
      <c r="L421" s="32">
        <f t="shared" si="59"/>
        <v>-2.940922565127889</v>
      </c>
      <c r="M421" s="33">
        <f t="shared" si="60"/>
        <v>-7.181790278637699</v>
      </c>
      <c r="O421" s="35"/>
    </row>
    <row r="422" spans="4:15" x14ac:dyDescent="0.15">
      <c r="D422" s="92">
        <f>D421+'Control Panel'!$B$29</f>
        <v>2.0999999999999774</v>
      </c>
      <c r="E422" s="31">
        <f t="shared" si="61"/>
        <v>28.229143714038713</v>
      </c>
      <c r="F422" s="31">
        <f t="shared" si="62"/>
        <v>14.269044711673793</v>
      </c>
      <c r="G422" s="31">
        <f t="shared" si="54"/>
        <v>6.6444245501999157</v>
      </c>
      <c r="H422" s="31">
        <f t="shared" si="55"/>
        <v>-5.737889681174468</v>
      </c>
      <c r="I422" s="31">
        <f t="shared" si="56"/>
        <v>8.7790520898686886</v>
      </c>
      <c r="J422" s="31">
        <f t="shared" si="57"/>
        <v>-0.71231647904544038</v>
      </c>
      <c r="K422" s="31">
        <f t="shared" si="58"/>
        <v>0.11647751979188385</v>
      </c>
      <c r="L422" s="32">
        <f t="shared" si="59"/>
        <v>-2.9385332422723462</v>
      </c>
      <c r="M422" s="33">
        <f t="shared" si="60"/>
        <v>-7.1623867813932289</v>
      </c>
      <c r="O422" s="35"/>
    </row>
    <row r="423" spans="4:15" x14ac:dyDescent="0.15">
      <c r="D423" s="92">
        <f>D422+'Control Panel'!$B$29</f>
        <v>2.1049999999999773</v>
      </c>
      <c r="E423" s="31">
        <f t="shared" si="61"/>
        <v>28.262329105124184</v>
      </c>
      <c r="F423" s="31">
        <f t="shared" si="62"/>
        <v>14.240265733433153</v>
      </c>
      <c r="G423" s="31">
        <f t="shared" si="54"/>
        <v>6.629731883988554</v>
      </c>
      <c r="H423" s="31">
        <f t="shared" si="55"/>
        <v>-5.7737016150814338</v>
      </c>
      <c r="I423" s="31">
        <f t="shared" si="56"/>
        <v>8.7914148573235007</v>
      </c>
      <c r="J423" s="31">
        <f t="shared" si="57"/>
        <v>-0.71649183950737461</v>
      </c>
      <c r="K423" s="31">
        <f t="shared" si="58"/>
        <v>0.11680580088144737</v>
      </c>
      <c r="L423" s="32">
        <f t="shared" si="59"/>
        <v>-2.9361642576164706</v>
      </c>
      <c r="M423" s="33">
        <f t="shared" si="60"/>
        <v>-7.1429529560182337</v>
      </c>
      <c r="O423" s="35"/>
    </row>
    <row r="424" spans="4:15" x14ac:dyDescent="0.15">
      <c r="D424" s="92">
        <f>D423+'Control Panel'!$B$29</f>
        <v>2.1099999999999772</v>
      </c>
      <c r="E424" s="31">
        <f t="shared" si="61"/>
        <v>28.295441062490909</v>
      </c>
      <c r="F424" s="31">
        <f t="shared" si="62"/>
        <v>14.211307938445795</v>
      </c>
      <c r="G424" s="31">
        <f t="shared" si="54"/>
        <v>6.6150510627004717</v>
      </c>
      <c r="H424" s="31">
        <f t="shared" si="55"/>
        <v>-5.809416379861525</v>
      </c>
      <c r="I424" s="31">
        <f t="shared" si="56"/>
        <v>8.8038752397304005</v>
      </c>
      <c r="J424" s="31">
        <f t="shared" si="57"/>
        <v>-0.72064622027602732</v>
      </c>
      <c r="K424" s="31">
        <f t="shared" si="58"/>
        <v>0.11713714148968779</v>
      </c>
      <c r="L424" s="32">
        <f t="shared" si="59"/>
        <v>-2.9338147546518516</v>
      </c>
      <c r="M424" s="33">
        <f t="shared" si="60"/>
        <v>-7.1234890510132969</v>
      </c>
      <c r="O424" s="35"/>
    </row>
    <row r="425" spans="4:15" x14ac:dyDescent="0.15">
      <c r="D425" s="92">
        <f>D424+'Control Panel'!$B$29</f>
        <v>2.1149999999999771</v>
      </c>
      <c r="E425" s="31">
        <f t="shared" si="61"/>
        <v>28.328479645119977</v>
      </c>
      <c r="F425" s="31">
        <f t="shared" si="62"/>
        <v>14.182171812933351</v>
      </c>
      <c r="G425" s="31">
        <f t="shared" si="54"/>
        <v>6.6003819889272126</v>
      </c>
      <c r="H425" s="31">
        <f t="shared" si="55"/>
        <v>-5.8450338251165919</v>
      </c>
      <c r="I425" s="31">
        <f t="shared" si="56"/>
        <v>8.8164314105261337</v>
      </c>
      <c r="J425" s="31">
        <f t="shared" si="57"/>
        <v>-0.72477963958122571</v>
      </c>
      <c r="K425" s="31">
        <f t="shared" si="58"/>
        <v>0.11747150397102017</v>
      </c>
      <c r="L425" s="32">
        <f t="shared" si="59"/>
        <v>-2.9314838885069276</v>
      </c>
      <c r="M425" s="33">
        <f t="shared" si="60"/>
        <v>-7.1039953271110186</v>
      </c>
      <c r="O425" s="35"/>
    </row>
    <row r="426" spans="4:15" x14ac:dyDescent="0.15">
      <c r="D426" s="92">
        <f>D425+'Control Panel'!$B$29</f>
        <v>2.119999999999977</v>
      </c>
      <c r="E426" s="31">
        <f t="shared" si="61"/>
        <v>28.361444911516006</v>
      </c>
      <c r="F426" s="31">
        <f t="shared" si="62"/>
        <v>14.15285784386618</v>
      </c>
      <c r="G426" s="31">
        <f t="shared" si="54"/>
        <v>6.585724569484678</v>
      </c>
      <c r="H426" s="31">
        <f t="shared" si="55"/>
        <v>-5.8805538017521473</v>
      </c>
      <c r="I426" s="31">
        <f t="shared" si="56"/>
        <v>8.8290815558820039</v>
      </c>
      <c r="J426" s="31">
        <f t="shared" si="57"/>
        <v>-0.72889211837622092</v>
      </c>
      <c r="K426" s="31">
        <f t="shared" si="58"/>
        <v>0.11780885082668233</v>
      </c>
      <c r="L426" s="32">
        <f t="shared" si="59"/>
        <v>-2.9291708259098042</v>
      </c>
      <c r="M426" s="33">
        <f t="shared" si="60"/>
        <v>-7.0844720570157076</v>
      </c>
      <c r="O426" s="35"/>
    </row>
    <row r="427" spans="4:15" x14ac:dyDescent="0.15">
      <c r="D427" s="92">
        <f>D426+'Control Panel'!$B$29</f>
        <v>2.1249999999999769</v>
      </c>
      <c r="E427" s="31">
        <f t="shared" si="61"/>
        <v>28.394336919728104</v>
      </c>
      <c r="F427" s="31">
        <f t="shared" si="62"/>
        <v>14.123366518956708</v>
      </c>
      <c r="G427" s="31">
        <f t="shared" si="54"/>
        <v>6.5710787153551289</v>
      </c>
      <c r="H427" s="31">
        <f t="shared" si="55"/>
        <v>-5.915976162037226</v>
      </c>
      <c r="I427" s="31">
        <f t="shared" si="56"/>
        <v>8.8418238748114586</v>
      </c>
      <c r="J427" s="31">
        <f t="shared" si="57"/>
        <v>-0.7329836802744607</v>
      </c>
      <c r="K427" s="31">
        <f t="shared" si="58"/>
        <v>0.11814914470482429</v>
      </c>
      <c r="L427" s="32">
        <f t="shared" si="59"/>
        <v>-2.9268747451491888</v>
      </c>
      <c r="M427" s="33">
        <f t="shared" si="60"/>
        <v>-7.0649195251444201</v>
      </c>
      <c r="O427" s="35"/>
    </row>
    <row r="428" spans="4:15" x14ac:dyDescent="0.15">
      <c r="D428" s="92">
        <f>D427+'Control Panel'!$B$29</f>
        <v>2.1299999999999768</v>
      </c>
      <c r="E428" s="31">
        <f t="shared" si="61"/>
        <v>28.427155727370565</v>
      </c>
      <c r="F428" s="31">
        <f t="shared" si="62"/>
        <v>14.093698326652458</v>
      </c>
      <c r="G428" s="31">
        <f t="shared" si="54"/>
        <v>6.5564443416293825</v>
      </c>
      <c r="H428" s="31">
        <f t="shared" si="55"/>
        <v>-5.9513007596629484</v>
      </c>
      <c r="I428" s="31">
        <f t="shared" si="56"/>
        <v>8.8546565792722163</v>
      </c>
      <c r="J428" s="31">
        <f t="shared" si="57"/>
        <v>-0.73705435148674736</v>
      </c>
      <c r="K428" s="31">
        <f t="shared" si="58"/>
        <v>0.11849234840063004</v>
      </c>
      <c r="L428" s="32">
        <f t="shared" si="59"/>
        <v>-2.9245948360335032</v>
      </c>
      <c r="M428" s="33">
        <f t="shared" si="60"/>
        <v>-7.04533802736941</v>
      </c>
      <c r="O428" s="35"/>
    </row>
    <row r="429" spans="4:15" x14ac:dyDescent="0.15">
      <c r="D429" s="92">
        <f>D428+'Control Panel'!$B$29</f>
        <v>2.1349999999999767</v>
      </c>
      <c r="E429" s="31">
        <f t="shared" si="61"/>
        <v>28.45990139164326</v>
      </c>
      <c r="F429" s="31">
        <f t="shared" si="62"/>
        <v>14.063853756128802</v>
      </c>
      <c r="G429" s="31">
        <f t="shared" si="54"/>
        <v>6.5418213674492147</v>
      </c>
      <c r="H429" s="31">
        <f t="shared" si="55"/>
        <v>-5.9865274497997953</v>
      </c>
      <c r="I429" s="31">
        <f t="shared" si="56"/>
        <v>8.8675778942629844</v>
      </c>
      <c r="J429" s="31">
        <f t="shared" si="57"/>
        <v>-0.74110416075881647</v>
      </c>
      <c r="K429" s="31">
        <f t="shared" si="58"/>
        <v>0.11883842485646878</v>
      </c>
      <c r="L429" s="32">
        <f t="shared" si="59"/>
        <v>-2.9223302998481655</v>
      </c>
      <c r="M429" s="33">
        <f t="shared" si="60"/>
        <v>-7.0257278707620525</v>
      </c>
      <c r="O429" s="35"/>
    </row>
    <row r="430" spans="4:15" x14ac:dyDescent="0.15">
      <c r="D430" s="92">
        <f>D429+'Control Panel'!$B$29</f>
        <v>2.1399999999999766</v>
      </c>
      <c r="E430" s="31">
        <f t="shared" si="61"/>
        <v>28.492573969351756</v>
      </c>
      <c r="F430" s="31">
        <f t="shared" si="62"/>
        <v>14.033833297281419</v>
      </c>
      <c r="G430" s="31">
        <f t="shared" si="54"/>
        <v>6.527209715949974</v>
      </c>
      <c r="H430" s="31">
        <f t="shared" si="55"/>
        <v>-6.0216560891536055</v>
      </c>
      <c r="I430" s="31">
        <f t="shared" si="56"/>
        <v>8.8805860579148952</v>
      </c>
      <c r="J430" s="31">
        <f t="shared" si="57"/>
        <v>-0.74513313930936553</v>
      </c>
      <c r="K430" s="31">
        <f t="shared" si="58"/>
        <v>0.11918733716207661</v>
      </c>
      <c r="L430" s="32">
        <f t="shared" si="59"/>
        <v>-2.9200803493111351</v>
      </c>
      <c r="M430" s="33">
        <f t="shared" si="60"/>
        <v>-7.0060893733382921</v>
      </c>
      <c r="O430" s="35"/>
    </row>
    <row r="431" spans="4:15" x14ac:dyDescent="0.15">
      <c r="D431" s="92">
        <f>D430+'Control Panel'!$B$29</f>
        <v>2.1449999999999765</v>
      </c>
      <c r="E431" s="31">
        <f t="shared" si="61"/>
        <v>28.52517351692714</v>
      </c>
      <c r="F431" s="31">
        <f t="shared" si="62"/>
        <v>14.003637440718483</v>
      </c>
      <c r="G431" s="31">
        <f t="shared" si="54"/>
        <v>6.5126093142034183</v>
      </c>
      <c r="H431" s="31">
        <f t="shared" si="55"/>
        <v>-6.0566865360202966</v>
      </c>
      <c r="I431" s="31">
        <f t="shared" si="56"/>
        <v>8.893679321577693</v>
      </c>
      <c r="J431" s="31">
        <f t="shared" si="57"/>
        <v>-0.74914132076856077</v>
      </c>
      <c r="K431" s="31">
        <f t="shared" si="58"/>
        <v>0.11953904855476549</v>
      </c>
      <c r="L431" s="32">
        <f t="shared" si="59"/>
        <v>-2.9178442085267227</v>
      </c>
      <c r="M431" s="33">
        <f t="shared" si="60"/>
        <v>-6.9864228638056742</v>
      </c>
      <c r="O431" s="35"/>
    </row>
    <row r="432" spans="4:15" x14ac:dyDescent="0.15">
      <c r="D432" s="92">
        <f>D431+'Control Panel'!$B$29</f>
        <v>2.1499999999999764</v>
      </c>
      <c r="E432" s="31">
        <f t="shared" si="61"/>
        <v>28.55770009044555</v>
      </c>
      <c r="F432" s="31">
        <f t="shared" si="62"/>
        <v>13.973266677752584</v>
      </c>
      <c r="G432" s="31">
        <f t="shared" si="54"/>
        <v>6.4980200931607843</v>
      </c>
      <c r="H432" s="31">
        <f t="shared" si="55"/>
        <v>-6.091618650339325</v>
      </c>
      <c r="I432" s="31">
        <f t="shared" si="56"/>
        <v>8.9068559499007947</v>
      </c>
      <c r="J432" s="31">
        <f t="shared" si="57"/>
        <v>-0.75312874111705186</v>
      </c>
      <c r="K432" s="31">
        <f t="shared" si="58"/>
        <v>0.11989352241965982</v>
      </c>
      <c r="L432" s="32">
        <f t="shared" si="59"/>
        <v>-2.9156211129377247</v>
      </c>
      <c r="M432" s="33">
        <f t="shared" si="60"/>
        <v>-6.9667286813120235</v>
      </c>
      <c r="O432" s="35"/>
    </row>
    <row r="433" spans="4:15" x14ac:dyDescent="0.15">
      <c r="D433" s="92">
        <f>D432+'Control Panel'!$B$29</f>
        <v>2.1549999999999763</v>
      </c>
      <c r="E433" s="31">
        <f t="shared" si="61"/>
        <v>28.590153745647441</v>
      </c>
      <c r="F433" s="31">
        <f t="shared" si="62"/>
        <v>13.94272150039237</v>
      </c>
      <c r="G433" s="31">
        <f t="shared" si="54"/>
        <v>6.4834419875960956</v>
      </c>
      <c r="H433" s="31">
        <f t="shared" si="55"/>
        <v>-6.126452293745885</v>
      </c>
      <c r="I433" s="31">
        <f t="shared" si="56"/>
        <v>8.9201142209092943</v>
      </c>
      <c r="J433" s="31">
        <f t="shared" si="57"/>
        <v>-0.75709543862551842</v>
      </c>
      <c r="K433" s="31">
        <f t="shared" si="58"/>
        <v>0.12025072228995871</v>
      </c>
      <c r="L433" s="32">
        <f t="shared" si="59"/>
        <v>-2.9134103092759189</v>
      </c>
      <c r="M433" s="33">
        <f t="shared" si="60"/>
        <v>-6.9470071751957958</v>
      </c>
      <c r="O433" s="35"/>
    </row>
    <row r="434" spans="4:15" x14ac:dyDescent="0.15">
      <c r="D434" s="92">
        <f>D433+'Control Panel'!$B$29</f>
        <v>2.1599999999999762</v>
      </c>
      <c r="E434" s="31">
        <f t="shared" si="61"/>
        <v>28.622534537956557</v>
      </c>
      <c r="F434" s="31">
        <f t="shared" si="62"/>
        <v>13.91200240133395</v>
      </c>
      <c r="G434" s="31">
        <f t="shared" si="54"/>
        <v>6.4688749360497164</v>
      </c>
      <c r="H434" s="31">
        <f t="shared" si="55"/>
        <v>-6.161187329621864</v>
      </c>
      <c r="I434" s="31">
        <f t="shared" si="56"/>
        <v>8.9334524260749948</v>
      </c>
      <c r="J434" s="31">
        <f t="shared" si="57"/>
        <v>-0.76104145379477517</v>
      </c>
      <c r="K434" s="31">
        <f t="shared" si="58"/>
        <v>0.12061061184722319</v>
      </c>
      <c r="L434" s="32">
        <f t="shared" si="59"/>
        <v>-2.911211055510964</v>
      </c>
      <c r="M434" s="33">
        <f t="shared" si="60"/>
        <v>-6.9272587047381746</v>
      </c>
      <c r="O434" s="35"/>
    </row>
    <row r="435" spans="4:15" x14ac:dyDescent="0.15">
      <c r="D435" s="92">
        <f>D434+'Control Panel'!$B$29</f>
        <v>2.1649999999999761</v>
      </c>
      <c r="E435" s="31">
        <f t="shared" si="61"/>
        <v>28.654842522498612</v>
      </c>
      <c r="F435" s="31">
        <f t="shared" si="62"/>
        <v>13.881109873952031</v>
      </c>
      <c r="G435" s="31">
        <f t="shared" si="54"/>
        <v>6.4543188807721616</v>
      </c>
      <c r="H435" s="31">
        <f t="shared" si="55"/>
        <v>-6.1958236231455546</v>
      </c>
      <c r="I435" s="31">
        <f t="shared" si="56"/>
        <v>8.946868870382561</v>
      </c>
      <c r="J435" s="31">
        <f t="shared" si="57"/>
        <v>-0.76496682929645632</v>
      </c>
      <c r="K435" s="31">
        <f t="shared" si="58"/>
        <v>0.12097315492168695</v>
      </c>
      <c r="L435" s="32">
        <f t="shared" si="59"/>
        <v>-2.9090226207977401</v>
      </c>
      <c r="M435" s="33">
        <f t="shared" si="60"/>
        <v>-6.9074836389169594</v>
      </c>
      <c r="O435" s="35"/>
    </row>
    <row r="436" spans="4:15" x14ac:dyDescent="0.15">
      <c r="D436" s="92">
        <f>D435+'Control Panel'!$B$29</f>
        <v>2.1699999999999759</v>
      </c>
      <c r="E436" s="31">
        <f t="shared" si="61"/>
        <v>28.687077754119713</v>
      </c>
      <c r="F436" s="31">
        <f t="shared" si="62"/>
        <v>13.850044412290817</v>
      </c>
      <c r="G436" s="31">
        <f t="shared" si="54"/>
        <v>6.4397737676681732</v>
      </c>
      <c r="H436" s="31">
        <f t="shared" si="55"/>
        <v>-6.2303610413401396</v>
      </c>
      <c r="I436" s="31">
        <f t="shared" si="56"/>
        <v>8.9603618723908767</v>
      </c>
      <c r="J436" s="31">
        <f t="shared" si="57"/>
        <v>-0.76887160991430359</v>
      </c>
      <c r="K436" s="31">
        <f t="shared" si="58"/>
        <v>0.12133831549258994</v>
      </c>
      <c r="L436" s="32">
        <f t="shared" si="59"/>
        <v>-2.9068442854221774</v>
      </c>
      <c r="M436" s="33">
        <f t="shared" si="60"/>
        <v>-6.8876823561622738</v>
      </c>
      <c r="O436" s="35"/>
    </row>
    <row r="437" spans="4:15" x14ac:dyDescent="0.15">
      <c r="D437" s="92">
        <f>D436+'Control Panel'!$B$29</f>
        <v>2.1749999999999758</v>
      </c>
      <c r="E437" s="31">
        <f t="shared" si="61"/>
        <v>28.719240287404485</v>
      </c>
      <c r="F437" s="31">
        <f t="shared" si="62"/>
        <v>13.818806511054664</v>
      </c>
      <c r="G437" s="31">
        <f t="shared" si="54"/>
        <v>6.4252395462410625</v>
      </c>
      <c r="H437" s="31">
        <f t="shared" si="55"/>
        <v>-6.2647994531209505</v>
      </c>
      <c r="I437" s="31">
        <f t="shared" si="56"/>
        <v>8.9739297642897018</v>
      </c>
      <c r="J437" s="31">
        <f t="shared" si="57"/>
        <v>-0.77275584248607598</v>
      </c>
      <c r="K437" s="31">
        <f t="shared" si="58"/>
        <v>0.12170605768853349</v>
      </c>
      <c r="L437" s="32">
        <f t="shared" si="59"/>
        <v>-2.9046753407456127</v>
      </c>
      <c r="M437" s="33">
        <f t="shared" si="60"/>
        <v>-6.8678552441141463</v>
      </c>
      <c r="O437" s="35"/>
    </row>
    <row r="438" spans="4:15" x14ac:dyDescent="0.15">
      <c r="D438" s="92">
        <f>D437+'Control Panel'!$B$29</f>
        <v>2.1799999999999757</v>
      </c>
      <c r="E438" s="31">
        <f t="shared" si="61"/>
        <v>28.75133017669393</v>
      </c>
      <c r="F438" s="31">
        <f t="shared" si="62"/>
        <v>13.787396665598507</v>
      </c>
      <c r="G438" s="31">
        <f t="shared" si="54"/>
        <v>6.4107161695373343</v>
      </c>
      <c r="H438" s="31">
        <f t="shared" si="55"/>
        <v>-6.2991387293415215</v>
      </c>
      <c r="I438" s="31">
        <f t="shared" si="56"/>
        <v>8.9875708919517159</v>
      </c>
      <c r="J438" s="31">
        <f t="shared" si="57"/>
        <v>-0.77661957584610297</v>
      </c>
      <c r="K438" s="31">
        <f t="shared" si="58"/>
        <v>0.12207634578785599</v>
      </c>
      <c r="L438" s="32">
        <f t="shared" si="59"/>
        <v>-2.9025150891477152</v>
      </c>
      <c r="M438" s="33">
        <f t="shared" si="60"/>
        <v>-6.8480026993820164</v>
      </c>
      <c r="O438" s="35"/>
    </row>
    <row r="439" spans="4:15" x14ac:dyDescent="0.15">
      <c r="D439" s="92">
        <f>D438+'Control Panel'!$B$29</f>
        <v>2.1849999999999756</v>
      </c>
      <c r="E439" s="31">
        <f t="shared" si="61"/>
        <v>28.783347476103003</v>
      </c>
      <c r="F439" s="31">
        <f t="shared" si="62"/>
        <v>13.755815371918057</v>
      </c>
      <c r="G439" s="31">
        <f t="shared" si="54"/>
        <v>6.3962035940915953</v>
      </c>
      <c r="H439" s="31">
        <f t="shared" si="55"/>
        <v>-6.3333787428384314</v>
      </c>
      <c r="I439" s="31">
        <f t="shared" si="56"/>
        <v>9.0012836149800286</v>
      </c>
      <c r="J439" s="31">
        <f t="shared" si="57"/>
        <v>-0.78046286076849503</v>
      </c>
      <c r="K439" s="31">
        <f t="shared" si="58"/>
        <v>0.12244914421902797</v>
      </c>
      <c r="L439" s="32">
        <f t="shared" si="59"/>
        <v>-2.9003628439680207</v>
      </c>
      <c r="M439" s="33">
        <f t="shared" si="60"/>
        <v>-6.8281251273061914</v>
      </c>
      <c r="O439" s="35"/>
    </row>
    <row r="440" spans="4:15" x14ac:dyDescent="0.15">
      <c r="D440" s="92">
        <f>D439+'Control Panel'!$B$29</f>
        <v>2.1899999999999755</v>
      </c>
      <c r="E440" s="31">
        <f t="shared" si="61"/>
        <v>28.815292239537914</v>
      </c>
      <c r="F440" s="31">
        <f t="shared" si="62"/>
        <v>13.724063126639773</v>
      </c>
      <c r="G440" s="31">
        <f t="shared" si="54"/>
        <v>6.3817017798717552</v>
      </c>
      <c r="H440" s="31">
        <f t="shared" si="55"/>
        <v>-6.3675193684749622</v>
      </c>
      <c r="I440" s="31">
        <f t="shared" si="56"/>
        <v>9.0150663067512777</v>
      </c>
      <c r="J440" s="31">
        <f t="shared" si="57"/>
        <v>-0.7842857499110325</v>
      </c>
      <c r="K440" s="31">
        <f t="shared" si="58"/>
        <v>0.1228244175610662</v>
      </c>
      <c r="L440" s="32">
        <f t="shared" si="59"/>
        <v>-2.8982179294461305</v>
      </c>
      <c r="M440" s="33">
        <f t="shared" si="60"/>
        <v>-6.8082229417212758</v>
      </c>
      <c r="O440" s="35"/>
    </row>
    <row r="441" spans="4:15" x14ac:dyDescent="0.15">
      <c r="D441" s="92">
        <f>D440+'Control Panel'!$B$29</f>
        <v>2.1949999999999754</v>
      </c>
      <c r="E441" s="31">
        <f t="shared" si="61"/>
        <v>28.847164520713157</v>
      </c>
      <c r="F441" s="31">
        <f t="shared" si="62"/>
        <v>13.692140427010628</v>
      </c>
      <c r="G441" s="31">
        <f t="shared" si="54"/>
        <v>6.3672106902245247</v>
      </c>
      <c r="H441" s="31">
        <f t="shared" si="55"/>
        <v>-6.4015604831835686</v>
      </c>
      <c r="I441" s="31">
        <f t="shared" si="56"/>
        <v>9.0289173544543484</v>
      </c>
      <c r="J441" s="31">
        <f t="shared" si="57"/>
        <v>-0.78808829775974443</v>
      </c>
      <c r="K441" s="31">
        <f t="shared" si="58"/>
        <v>0.12320213054396438</v>
      </c>
      <c r="L441" s="32">
        <f t="shared" si="59"/>
        <v>-2.8960796806605793</v>
      </c>
      <c r="M441" s="33">
        <f t="shared" si="60"/>
        <v>-6.7882965647216693</v>
      </c>
      <c r="O441" s="35"/>
    </row>
    <row r="442" spans="4:15" x14ac:dyDescent="0.15">
      <c r="D442" s="92">
        <f>D441+'Control Panel'!$B$29</f>
        <v>2.1999999999999753</v>
      </c>
      <c r="E442" s="31">
        <f t="shared" si="61"/>
        <v>28.878964373168273</v>
      </c>
      <c r="F442" s="31">
        <f t="shared" si="62"/>
        <v>13.660047770887649</v>
      </c>
      <c r="G442" s="31">
        <f t="shared" si="54"/>
        <v>6.3527302918212216</v>
      </c>
      <c r="H442" s="31">
        <f t="shared" si="55"/>
        <v>-6.4355019660071768</v>
      </c>
      <c r="I442" s="31">
        <f t="shared" si="56"/>
        <v>9.0428351591248841</v>
      </c>
      <c r="J442" s="31">
        <f t="shared" si="57"/>
        <v>-0.79187056057419358</v>
      </c>
      <c r="K442" s="31">
        <f t="shared" si="58"/>
        <v>0.12358224804914147</v>
      </c>
      <c r="L442" s="32">
        <f t="shared" si="59"/>
        <v>-2.89394744346647</v>
      </c>
      <c r="M442" s="33">
        <f t="shared" si="60"/>
        <v>-6.7683464264290807</v>
      </c>
      <c r="O442" s="35"/>
    </row>
    <row r="443" spans="4:15" x14ac:dyDescent="0.15">
      <c r="D443" s="92">
        <f>D442+'Control Panel'!$B$29</f>
        <v>2.2049999999999752</v>
      </c>
      <c r="E443" s="31">
        <f t="shared" si="61"/>
        <v>28.910691850284334</v>
      </c>
      <c r="F443" s="31">
        <f t="shared" si="62"/>
        <v>13.627785656727282</v>
      </c>
      <c r="G443" s="31">
        <f t="shared" si="54"/>
        <v>6.338260554603889</v>
      </c>
      <c r="H443" s="31">
        <f t="shared" si="55"/>
        <v>-6.4693436981393226</v>
      </c>
      <c r="I443" s="31">
        <f t="shared" si="56"/>
        <v>9.0568181356756057</v>
      </c>
      <c r="J443" s="31">
        <f t="shared" si="57"/>
        <v>-0.79563259633347916</v>
      </c>
      <c r="K443" s="31">
        <f t="shared" si="58"/>
        <v>0.12396473510990506</v>
      </c>
      <c r="L443" s="32">
        <f t="shared" si="59"/>
        <v>-2.8918205744318657</v>
      </c>
      <c r="M443" s="33">
        <f t="shared" si="60"/>
        <v>-6.7483729647621598</v>
      </c>
      <c r="O443" s="35"/>
    </row>
    <row r="444" spans="4:15" x14ac:dyDescent="0.15">
      <c r="D444" s="92">
        <f>D443+'Control Panel'!$B$29</f>
        <v>2.2099999999999751</v>
      </c>
      <c r="E444" s="31">
        <f t="shared" si="61"/>
        <v>28.942347005300174</v>
      </c>
      <c r="F444" s="31">
        <f t="shared" si="62"/>
        <v>13.595354583574526</v>
      </c>
      <c r="G444" s="31">
        <f t="shared" si="54"/>
        <v>6.3238014517317298</v>
      </c>
      <c r="H444" s="31">
        <f t="shared" si="55"/>
        <v>-6.5030855629631334</v>
      </c>
      <c r="I444" s="31">
        <f t="shared" si="56"/>
        <v>9.070864712922571</v>
      </c>
      <c r="J444" s="31">
        <f t="shared" si="57"/>
        <v>-0.79937446468296935</v>
      </c>
      <c r="K444" s="31">
        <f t="shared" si="58"/>
        <v>0.12434955691192931</v>
      </c>
      <c r="L444" s="32">
        <f t="shared" si="59"/>
        <v>-2.8896984407730018</v>
      </c>
      <c r="M444" s="33">
        <f t="shared" si="60"/>
        <v>-6.7283766252082531</v>
      </c>
      <c r="O444" s="35"/>
    </row>
    <row r="445" spans="4:15" x14ac:dyDescent="0.15">
      <c r="D445" s="92">
        <f>D444+'Control Panel'!$B$29</f>
        <v>2.214999999999975</v>
      </c>
      <c r="E445" s="31">
        <f t="shared" si="61"/>
        <v>28.973929891328325</v>
      </c>
      <c r="F445" s="31">
        <f t="shared" si="62"/>
        <v>13.562755051051894</v>
      </c>
      <c r="G445" s="31">
        <f t="shared" si="54"/>
        <v>6.3093529595278648</v>
      </c>
      <c r="H445" s="31">
        <f t="shared" si="55"/>
        <v>-6.5367274460891744</v>
      </c>
      <c r="I445" s="31">
        <f t="shared" si="56"/>
        <v>9.0849733336074543</v>
      </c>
      <c r="J445" s="31">
        <f t="shared" si="57"/>
        <v>-0.80309622688177473</v>
      </c>
      <c r="K445" s="31">
        <f t="shared" si="58"/>
        <v>0.12473667879374689</v>
      </c>
      <c r="L445" s="32">
        <f t="shared" si="59"/>
        <v>-2.8875804202883639</v>
      </c>
      <c r="M445" s="33">
        <f t="shared" si="60"/>
        <v>-6.7083578605973058</v>
      </c>
      <c r="O445" s="35"/>
    </row>
    <row r="446" spans="4:15" x14ac:dyDescent="0.15">
      <c r="D446" s="92">
        <f>D445+'Control Panel'!$B$29</f>
        <v>2.2199999999999749</v>
      </c>
      <c r="E446" s="31">
        <f t="shared" si="61"/>
        <v>29.005440561370712</v>
      </c>
      <c r="F446" s="31">
        <f t="shared" si="62"/>
        <v>13.529987559348191</v>
      </c>
      <c r="G446" s="31">
        <f t="shared" si="54"/>
        <v>6.2949150574264232</v>
      </c>
      <c r="H446" s="31">
        <f t="shared" si="55"/>
        <v>-6.5702692353921606</v>
      </c>
      <c r="I446" s="31">
        <f t="shared" si="56"/>
        <v>9.0991424544159436</v>
      </c>
      <c r="J446" s="31">
        <f t="shared" si="57"/>
        <v>-0.80679794575097263</v>
      </c>
      <c r="K446" s="31">
        <f t="shared" si="58"/>
        <v>0.12512606624725378</v>
      </c>
      <c r="L446" s="32">
        <f t="shared" si="59"/>
        <v>-2.8854659012916555</v>
      </c>
      <c r="M446" s="33">
        <f t="shared" si="60"/>
        <v>-6.6883171308779383</v>
      </c>
      <c r="O446" s="35"/>
    </row>
    <row r="447" spans="4:15" x14ac:dyDescent="0.15">
      <c r="D447" s="92">
        <f>D446+'Control Panel'!$B$29</f>
        <v>2.2249999999999748</v>
      </c>
      <c r="E447" s="31">
        <f t="shared" si="61"/>
        <v>29.036879068334077</v>
      </c>
      <c r="F447" s="31">
        <f t="shared" si="62"/>
        <v>13.497052609207095</v>
      </c>
      <c r="G447" s="31">
        <f t="shared" si="54"/>
        <v>6.2804877279199651</v>
      </c>
      <c r="H447" s="31">
        <f t="shared" si="55"/>
        <v>-6.6037108210465503</v>
      </c>
      <c r="I447" s="31">
        <f t="shared" si="56"/>
        <v>9.1133705459923338</v>
      </c>
      <c r="J447" s="31">
        <f t="shared" si="57"/>
        <v>-0.81047968562258821</v>
      </c>
      <c r="K447" s="31">
        <f t="shared" si="58"/>
        <v>0.12551768491822596</v>
      </c>
      <c r="L447" s="32">
        <f t="shared" si="59"/>
        <v>-2.8833542825437171</v>
      </c>
      <c r="M447" s="33">
        <f t="shared" si="60"/>
        <v>-6.6682549028957352</v>
      </c>
      <c r="O447" s="35"/>
    </row>
    <row r="448" spans="4:15" x14ac:dyDescent="0.15">
      <c r="D448" s="92">
        <f>D447+'Control Panel'!$B$29</f>
        <v>2.2299999999999747</v>
      </c>
      <c r="E448" s="31">
        <f t="shared" si="61"/>
        <v>29.068245465045145</v>
      </c>
      <c r="F448" s="31">
        <f t="shared" si="62"/>
        <v>13.463950701915577</v>
      </c>
      <c r="G448" s="31">
        <f t="shared" si="54"/>
        <v>6.2660709565072468</v>
      </c>
      <c r="H448" s="31">
        <f t="shared" si="55"/>
        <v>-6.637052095561029</v>
      </c>
      <c r="I448" s="31">
        <f t="shared" si="56"/>
        <v>9.1276560929504065</v>
      </c>
      <c r="J448" s="31">
        <f t="shared" si="57"/>
        <v>-0.81414151228934306</v>
      </c>
      <c r="K448" s="31">
        <f t="shared" si="58"/>
        <v>0.12591150060684689</v>
      </c>
      <c r="L448" s="32">
        <f t="shared" si="59"/>
        <v>-2.8812449731834078</v>
      </c>
      <c r="M448" s="33">
        <f t="shared" si="60"/>
        <v>-6.6481716501737642</v>
      </c>
      <c r="O448" s="35"/>
    </row>
    <row r="449" spans="4:15" x14ac:dyDescent="0.15">
      <c r="D449" s="92">
        <f>D448+'Control Panel'!$B$29</f>
        <v>2.2349999999999746</v>
      </c>
      <c r="E449" s="31">
        <f t="shared" si="61"/>
        <v>29.099539804265515</v>
      </c>
      <c r="F449" s="31">
        <f t="shared" si="62"/>
        <v>13.430682339292144</v>
      </c>
      <c r="G449" s="31">
        <f t="shared" si="54"/>
        <v>6.2516647316413296</v>
      </c>
      <c r="H449" s="31">
        <f t="shared" si="55"/>
        <v>-6.6702929538118978</v>
      </c>
      <c r="I449" s="31">
        <f t="shared" si="56"/>
        <v>9.1419975938807116</v>
      </c>
      <c r="J449" s="31">
        <f t="shared" si="57"/>
        <v>-0.81778349295517672</v>
      </c>
      <c r="K449" s="31">
        <f t="shared" si="58"/>
        <v>0.1263074792682459</v>
      </c>
      <c r="L449" s="32">
        <f t="shared" si="59"/>
        <v>-2.8791373926575212</v>
      </c>
      <c r="M449" s="33">
        <f t="shared" si="60"/>
        <v>-6.6280678526953301</v>
      </c>
      <c r="O449" s="35"/>
    </row>
    <row r="450" spans="4:15" x14ac:dyDescent="0.15">
      <c r="D450" s="92">
        <f>D449+'Control Panel'!$B$29</f>
        <v>2.2399999999999745</v>
      </c>
      <c r="E450" s="31">
        <f t="shared" si="61"/>
        <v>29.130762138706313</v>
      </c>
      <c r="F450" s="31">
        <f t="shared" si="62"/>
        <v>13.397248023674925</v>
      </c>
      <c r="G450" s="31">
        <f t="shared" si="54"/>
        <v>6.2372690446780421</v>
      </c>
      <c r="H450" s="31">
        <f t="shared" si="55"/>
        <v>-6.7034332930753742</v>
      </c>
      <c r="I450" s="31">
        <f t="shared" si="56"/>
        <v>9.1563935613542906</v>
      </c>
      <c r="J450" s="31">
        <f t="shared" si="57"/>
        <v>-0.8214056961865448</v>
      </c>
      <c r="K450" s="31">
        <f t="shared" si="58"/>
        <v>0.12670558701304507</v>
      </c>
      <c r="L450" s="32">
        <f t="shared" si="59"/>
        <v>-2.8770309706497454</v>
      </c>
      <c r="M450" s="33">
        <f t="shared" si="60"/>
        <v>-6.6079439966890234</v>
      </c>
      <c r="O450" s="35"/>
    </row>
    <row r="451" spans="4:15" x14ac:dyDescent="0.15">
      <c r="D451" s="92">
        <f>D450+'Control Panel'!$B$29</f>
        <v>2.2449999999999743</v>
      </c>
      <c r="E451" s="31">
        <f t="shared" si="61"/>
        <v>29.16191252104257</v>
      </c>
      <c r="F451" s="31">
        <f t="shared" si="62"/>
        <v>13.36364825790959</v>
      </c>
      <c r="G451" s="31">
        <f t="shared" si="54"/>
        <v>6.2228838898247938</v>
      </c>
      <c r="H451" s="31">
        <f t="shared" si="55"/>
        <v>-6.7364730130588191</v>
      </c>
      <c r="I451" s="31">
        <f t="shared" si="56"/>
        <v>9.1708425219229852</v>
      </c>
      <c r="J451" s="31">
        <f t="shared" si="57"/>
        <v>-0.82500819186450269</v>
      </c>
      <c r="K451" s="31">
        <f t="shared" si="58"/>
        <v>0.12710579010791553</v>
      </c>
      <c r="L451" s="32">
        <f t="shared" si="59"/>
        <v>-2.8749251470087258</v>
      </c>
      <c r="M451" s="33">
        <f t="shared" si="60"/>
        <v>-6.5878005744160335</v>
      </c>
      <c r="O451" s="35"/>
    </row>
    <row r="452" spans="4:15" x14ac:dyDescent="0.15">
      <c r="D452" s="92">
        <f>D451+'Control Panel'!$B$29</f>
        <v>2.2499999999999742</v>
      </c>
      <c r="E452" s="31">
        <f t="shared" si="61"/>
        <v>29.192991003927357</v>
      </c>
      <c r="F452" s="31">
        <f t="shared" si="62"/>
        <v>13.329883545337117</v>
      </c>
      <c r="G452" s="31">
        <f t="shared" ref="G452:G515" si="63">G451+L451*$B$5</f>
        <v>6.2085092640897503</v>
      </c>
      <c r="H452" s="31">
        <f t="shared" ref="H452:H515" si="64">H451+M451*$B$5</f>
        <v>-6.7694120159308993</v>
      </c>
      <c r="I452" s="31">
        <f t="shared" ref="I452:I515" si="65">SQRT(G452^2+H452^2)</f>
        <v>9.1853430161163772</v>
      </c>
      <c r="J452" s="31">
        <f t="shared" ref="J452:J515" si="66">ATAN2(G452,H452)</f>
        <v>-0.82859105113757359</v>
      </c>
      <c r="K452" s="31">
        <f t="shared" ref="K452:K515" si="67">$B$4*I452^2</f>
        <v>0.1275080549761409</v>
      </c>
      <c r="L452" s="32">
        <f t="shared" ref="L452:L515" si="68">-K452*COS(J452)/$B$13</f>
        <v>-2.8728193716752606</v>
      </c>
      <c r="M452" s="33">
        <f t="shared" ref="M452:M515" si="69">(-$B$13*$B$3-K452*SIN(J452))/$B$13</f>
        <v>-6.567638083959789</v>
      </c>
      <c r="O452" s="35"/>
    </row>
    <row r="453" spans="4:15" x14ac:dyDescent="0.15">
      <c r="D453" s="92">
        <f>D452+'Control Panel'!$B$29</f>
        <v>2.2549999999999741</v>
      </c>
      <c r="E453" s="31">
        <f t="shared" ref="E453:E516" si="70">IF(F453&lt;&gt;F452,E452+G452*$B$5+0.5*L452*$B$5^2,E452)</f>
        <v>29.22399764000566</v>
      </c>
      <c r="F453" s="31">
        <f t="shared" ref="F453:F516" si="71">IF(F452+H452*$B$5+0.5*M452*$B$5^2&gt;0,F452+H452*$B$5+0.5*M452*$B$5^2,0)</f>
        <v>13.295954389781413</v>
      </c>
      <c r="G453" s="31">
        <f t="shared" si="63"/>
        <v>6.1941451672313743</v>
      </c>
      <c r="H453" s="31">
        <f t="shared" si="64"/>
        <v>-6.8022502063506982</v>
      </c>
      <c r="I453" s="31">
        <f t="shared" si="65"/>
        <v>9.1998935984354677</v>
      </c>
      <c r="J453" s="31">
        <f t="shared" si="66"/>
        <v>-0.83215434637540819</v>
      </c>
      <c r="K453" s="31">
        <f t="shared" si="67"/>
        <v>0.12791234819818795</v>
      </c>
      <c r="L453" s="32">
        <f t="shared" si="68"/>
        <v>-2.8707131046086678</v>
      </c>
      <c r="M453" s="33">
        <f t="shared" si="69"/>
        <v>-6.5474570290179077</v>
      </c>
      <c r="O453" s="35"/>
    </row>
    <row r="454" spans="4:15" x14ac:dyDescent="0.15">
      <c r="D454" s="92">
        <f>D453+'Control Panel'!$B$29</f>
        <v>2.259999999999974</v>
      </c>
      <c r="E454" s="31">
        <f t="shared" si="70"/>
        <v>29.254932481928009</v>
      </c>
      <c r="F454" s="31">
        <f t="shared" si="71"/>
        <v>13.261861295536796</v>
      </c>
      <c r="G454" s="31">
        <f t="shared" si="63"/>
        <v>6.179791601708331</v>
      </c>
      <c r="H454" s="31">
        <f t="shared" si="64"/>
        <v>-6.834987491495788</v>
      </c>
      <c r="I454" s="31">
        <f t="shared" si="65"/>
        <v>9.214492837343176</v>
      </c>
      <c r="J454" s="31">
        <f t="shared" si="66"/>
        <v>-0.83569815112323653</v>
      </c>
      <c r="K454" s="31">
        <f t="shared" si="67"/>
        <v>0.12831863651228351</v>
      </c>
      <c r="L454" s="32">
        <f t="shared" si="68"/>
        <v>-2.8686058157123528</v>
      </c>
      <c r="M454" s="33">
        <f t="shared" si="69"/>
        <v>-6.5272579186964963</v>
      </c>
      <c r="O454" s="35"/>
    </row>
    <row r="455" spans="4:15" x14ac:dyDescent="0.15">
      <c r="D455" s="92">
        <f>D454+'Control Panel'!$B$29</f>
        <v>2.2649999999999739</v>
      </c>
      <c r="E455" s="31">
        <f t="shared" si="70"/>
        <v>29.285795582363853</v>
      </c>
      <c r="F455" s="31">
        <f t="shared" si="71"/>
        <v>13.227604767355334</v>
      </c>
      <c r="G455" s="31">
        <f t="shared" si="63"/>
        <v>6.165448572629769</v>
      </c>
      <c r="H455" s="31">
        <f t="shared" si="64"/>
        <v>-6.8676237810892706</v>
      </c>
      <c r="I455" s="31">
        <f t="shared" si="65"/>
        <v>9.2291393152517394</v>
      </c>
      <c r="J455" s="31">
        <f t="shared" si="66"/>
        <v>-0.83922254005711194</v>
      </c>
      <c r="K455" s="31">
        <f t="shared" si="67"/>
        <v>0.12872688681499658</v>
      </c>
      <c r="L455" s="32">
        <f t="shared" si="68"/>
        <v>-2.8664969847586348</v>
      </c>
      <c r="M455" s="33">
        <f t="shared" si="69"/>
        <v>-6.5070412673067919</v>
      </c>
      <c r="O455" s="35"/>
    </row>
    <row r="456" spans="4:15" x14ac:dyDescent="0.15">
      <c r="D456" s="92">
        <f>D455+'Control Panel'!$B$29</f>
        <v>2.2699999999999738</v>
      </c>
      <c r="E456" s="31">
        <f t="shared" si="70"/>
        <v>29.316586994014695</v>
      </c>
      <c r="F456" s="31">
        <f t="shared" si="71"/>
        <v>13.193185310434048</v>
      </c>
      <c r="G456" s="31">
        <f t="shared" si="63"/>
        <v>6.1511160877059758</v>
      </c>
      <c r="H456" s="31">
        <f t="shared" si="64"/>
        <v>-6.9001589874258045</v>
      </c>
      <c r="I456" s="31">
        <f t="shared" si="65"/>
        <v>9.2438316285071078</v>
      </c>
      <c r="J456" s="31">
        <f t="shared" si="66"/>
        <v>-0.84272758893995126</v>
      </c>
      <c r="K456" s="31">
        <f t="shared" si="67"/>
        <v>0.12913706616182524</v>
      </c>
      <c r="L456" s="32">
        <f t="shared" si="68"/>
        <v>-2.8643861013128413</v>
      </c>
      <c r="M456" s="33">
        <f t="shared" si="69"/>
        <v>-6.4868075941641825</v>
      </c>
      <c r="O456" s="35"/>
    </row>
    <row r="457" spans="4:15" x14ac:dyDescent="0.15">
      <c r="D457" s="92">
        <f>D456+'Control Panel'!$B$29</f>
        <v>2.2749999999999737</v>
      </c>
      <c r="E457" s="31">
        <f t="shared" si="70"/>
        <v>29.347306769626961</v>
      </c>
      <c r="F457" s="31">
        <f t="shared" si="71"/>
        <v>13.158603430401993</v>
      </c>
      <c r="G457" s="31">
        <f t="shared" si="63"/>
        <v>6.1367941571994118</v>
      </c>
      <c r="H457" s="31">
        <f t="shared" si="64"/>
        <v>-6.932593025396625</v>
      </c>
      <c r="I457" s="31">
        <f t="shared" si="65"/>
        <v>9.2585683873704134</v>
      </c>
      <c r="J457" s="31">
        <f t="shared" si="66"/>
        <v>-0.8462133745783682</v>
      </c>
      <c r="K457" s="31">
        <f t="shared" si="67"/>
        <v>0.1295491417677877</v>
      </c>
      <c r="L457" s="32">
        <f t="shared" si="68"/>
        <v>-2.8622726646567287</v>
      </c>
      <c r="M457" s="33">
        <f t="shared" si="69"/>
        <v>-6.4665574233895775</v>
      </c>
      <c r="O457" s="35"/>
    </row>
    <row r="458" spans="4:15" x14ac:dyDescent="0.15">
      <c r="D458" s="92">
        <f>D457+'Control Panel'!$B$29</f>
        <v>2.2799999999999736</v>
      </c>
      <c r="E458" s="31">
        <f t="shared" si="70"/>
        <v>29.377954962004651</v>
      </c>
      <c r="F458" s="31">
        <f t="shared" si="71"/>
        <v>13.123859633307216</v>
      </c>
      <c r="G458" s="31">
        <f t="shared" si="63"/>
        <v>6.1224827938761281</v>
      </c>
      <c r="H458" s="31">
        <f t="shared" si="64"/>
        <v>-6.9649258125135729</v>
      </c>
      <c r="I458" s="31">
        <f t="shared" si="65"/>
        <v>9.2733482159965881</v>
      </c>
      <c r="J458" s="31">
        <f t="shared" si="66"/>
        <v>-0.84967997478030188</v>
      </c>
      <c r="K458" s="31">
        <f t="shared" si="67"/>
        <v>0.12996308100801623</v>
      </c>
      <c r="L458" s="32">
        <f t="shared" si="68"/>
        <v>-2.8601561837112461</v>
      </c>
      <c r="M458" s="33">
        <f t="shared" si="69"/>
        <v>-6.4462912837131903</v>
      </c>
      <c r="O458" s="35"/>
    </row>
    <row r="459" spans="4:15" x14ac:dyDescent="0.15">
      <c r="D459" s="92">
        <f>D458+'Control Panel'!$B$29</f>
        <v>2.2849999999999735</v>
      </c>
      <c r="E459" s="31">
        <f t="shared" si="70"/>
        <v>29.408531624021734</v>
      </c>
      <c r="F459" s="31">
        <f t="shared" si="71"/>
        <v>13.088954425603601</v>
      </c>
      <c r="G459" s="31">
        <f t="shared" si="63"/>
        <v>6.1081820129575721</v>
      </c>
      <c r="H459" s="31">
        <f t="shared" si="64"/>
        <v>-6.9971572689321384</v>
      </c>
      <c r="I459" s="31">
        <f t="shared" si="65"/>
        <v>9.2881697524102282</v>
      </c>
      <c r="J459" s="31">
        <f t="shared" si="66"/>
        <v>-0.85312746831343544</v>
      </c>
      <c r="K459" s="31">
        <f t="shared" si="67"/>
        <v>0.13037885141835387</v>
      </c>
      <c r="L459" s="32">
        <f t="shared" si="68"/>
        <v>-2.8580361769586937</v>
      </c>
      <c r="M459" s="33">
        <f t="shared" si="69"/>
        <v>-6.4260097082807004</v>
      </c>
      <c r="O459" s="35"/>
    </row>
    <row r="460" spans="4:15" x14ac:dyDescent="0.15">
      <c r="D460" s="92">
        <f>D459+'Control Panel'!$B$29</f>
        <v>2.2899999999999734</v>
      </c>
      <c r="E460" s="31">
        <f t="shared" si="70"/>
        <v>29.439036808634309</v>
      </c>
      <c r="F460" s="31">
        <f t="shared" si="71"/>
        <v>13.053888314137586</v>
      </c>
      <c r="G460" s="31">
        <f t="shared" si="63"/>
        <v>6.0938918320727788</v>
      </c>
      <c r="H460" s="31">
        <f t="shared" si="64"/>
        <v>-7.0292873174735417</v>
      </c>
      <c r="I460" s="31">
        <f t="shared" si="65"/>
        <v>9.3030316484787754</v>
      </c>
      <c r="J460" s="31">
        <f t="shared" si="66"/>
        <v>-0.85655593486440906</v>
      </c>
      <c r="K460" s="31">
        <f t="shared" si="67"/>
        <v>0.1307964206959531</v>
      </c>
      <c r="L460" s="32">
        <f t="shared" si="68"/>
        <v>-2.8559121723642926</v>
      </c>
      <c r="M460" s="33">
        <f t="shared" si="69"/>
        <v>-6.4057132344618095</v>
      </c>
      <c r="O460" s="35"/>
    </row>
    <row r="461" spans="4:15" x14ac:dyDescent="0.15">
      <c r="D461" s="92">
        <f>D460+'Control Panel'!$B$29</f>
        <v>2.2949999999999733</v>
      </c>
      <c r="E461" s="31">
        <f t="shared" si="70"/>
        <v>29.469470568892518</v>
      </c>
      <c r="F461" s="31">
        <f t="shared" si="71"/>
        <v>13.018661806134787</v>
      </c>
      <c r="G461" s="31">
        <f t="shared" si="63"/>
        <v>6.0796122712109577</v>
      </c>
      <c r="H461" s="31">
        <f t="shared" si="64"/>
        <v>-7.0613158836458512</v>
      </c>
      <c r="I461" s="31">
        <f t="shared" si="65"/>
        <v>9.3179325698830873</v>
      </c>
      <c r="J461" s="31">
        <f t="shared" si="66"/>
        <v>-0.85996545499881716</v>
      </c>
      <c r="K461" s="31">
        <f t="shared" si="67"/>
        <v>0.13121575669987545</v>
      </c>
      <c r="L461" s="32">
        <f t="shared" si="68"/>
        <v>-2.8537837072972203</v>
      </c>
      <c r="M461" s="33">
        <f t="shared" si="69"/>
        <v>-6.3854024036612174</v>
      </c>
      <c r="O461" s="35"/>
    </row>
    <row r="462" spans="4:15" x14ac:dyDescent="0.15">
      <c r="D462" s="92">
        <f>D461+'Control Panel'!$B$29</f>
        <v>2.2999999999999732</v>
      </c>
      <c r="E462" s="31">
        <f t="shared" si="70"/>
        <v>29.499832957952233</v>
      </c>
      <c r="F462" s="31">
        <f t="shared" si="71"/>
        <v>12.983275409186513</v>
      </c>
      <c r="G462" s="31">
        <f t="shared" si="63"/>
        <v>6.0653433526744713</v>
      </c>
      <c r="H462" s="31">
        <f t="shared" si="64"/>
        <v>-7.0932428956641571</v>
      </c>
      <c r="I462" s="31">
        <f t="shared" si="65"/>
        <v>9.3328711960855024</v>
      </c>
      <c r="J462" s="31">
        <f t="shared" si="66"/>
        <v>-0.86335611012199398</v>
      </c>
      <c r="K462" s="31">
        <f t="shared" si="67"/>
        <v>0.13163682745169195</v>
      </c>
      <c r="L462" s="32">
        <f t="shared" si="68"/>
        <v>-2.8516503284511181</v>
      </c>
      <c r="M462" s="33">
        <f t="shared" si="69"/>
        <v>-6.3650777611320049</v>
      </c>
      <c r="O462" s="35"/>
    </row>
    <row r="463" spans="4:15" x14ac:dyDescent="0.15">
      <c r="D463" s="92">
        <f>D462+'Control Panel'!$B$29</f>
        <v>2.3049999999999731</v>
      </c>
      <c r="E463" s="31">
        <f t="shared" si="70"/>
        <v>29.530124029086501</v>
      </c>
      <c r="F463" s="31">
        <f t="shared" si="71"/>
        <v>12.947729631236179</v>
      </c>
      <c r="G463" s="31">
        <f t="shared" si="63"/>
        <v>6.051085101032216</v>
      </c>
      <c r="H463" s="31">
        <f t="shared" si="64"/>
        <v>-7.1250682844698172</v>
      </c>
      <c r="I463" s="31">
        <f t="shared" si="65"/>
        <v>9.3478462202954393</v>
      </c>
      <c r="J463" s="31">
        <f t="shared" si="66"/>
        <v>-0.86672798244057903</v>
      </c>
      <c r="K463" s="31">
        <f t="shared" si="67"/>
        <v>0.13205960113608317</v>
      </c>
      <c r="L463" s="32">
        <f t="shared" si="68"/>
        <v>-2.8495115917641267</v>
      </c>
      <c r="M463" s="33">
        <f t="shared" si="69"/>
        <v>-6.3447398557914285</v>
      </c>
      <c r="O463" s="35"/>
    </row>
    <row r="464" spans="4:15" x14ac:dyDescent="0.15">
      <c r="D464" s="92">
        <f>D463+'Control Panel'!$B$29</f>
        <v>2.309999999999973</v>
      </c>
      <c r="E464" s="31">
        <f t="shared" si="70"/>
        <v>29.560343835696763</v>
      </c>
      <c r="F464" s="31">
        <f t="shared" si="71"/>
        <v>12.912024980565631</v>
      </c>
      <c r="G464" s="31">
        <f t="shared" si="63"/>
        <v>6.0368375430733954</v>
      </c>
      <c r="H464" s="31">
        <f t="shared" si="64"/>
        <v>-7.1567919837487741</v>
      </c>
      <c r="I464" s="31">
        <f t="shared" si="65"/>
        <v>9.3628563494326418</v>
      </c>
      <c r="J464" s="31">
        <f t="shared" si="66"/>
        <v>-0.87008115492486116</v>
      </c>
      <c r="K464" s="31">
        <f t="shared" si="67"/>
        <v>0.13248404610143899</v>
      </c>
      <c r="L464" s="32">
        <f t="shared" si="68"/>
        <v>-2.8473670623384701</v>
      </c>
      <c r="M464" s="33">
        <f t="shared" si="69"/>
        <v>-6.3243892400391362</v>
      </c>
      <c r="O464" s="35"/>
    </row>
    <row r="465" spans="4:15" x14ac:dyDescent="0.15">
      <c r="D465" s="92">
        <f>D464+'Control Panel'!$B$29</f>
        <v>2.3149999999999729</v>
      </c>
      <c r="E465" s="31">
        <f t="shared" si="70"/>
        <v>29.590492431323852</v>
      </c>
      <c r="F465" s="31">
        <f t="shared" si="71"/>
        <v>12.876161965781387</v>
      </c>
      <c r="G465" s="31">
        <f t="shared" si="63"/>
        <v>6.0226007077617032</v>
      </c>
      <c r="H465" s="31">
        <f t="shared" si="64"/>
        <v>-7.18841392994897</v>
      </c>
      <c r="I465" s="31">
        <f t="shared" si="65"/>
        <v>9.3779003040881257</v>
      </c>
      <c r="J465" s="31">
        <f t="shared" si="66"/>
        <v>-0.87341571127189555</v>
      </c>
      <c r="K465" s="31">
        <f t="shared" si="67"/>
        <v>0.13291013086045672</v>
      </c>
      <c r="L465" s="32">
        <f t="shared" si="68"/>
        <v>-2.8452163143596199</v>
      </c>
      <c r="M465" s="33">
        <f t="shared" si="69"/>
        <v>-6.3040264695777983</v>
      </c>
      <c r="O465" s="35"/>
    </row>
    <row r="466" spans="4:15" x14ac:dyDescent="0.15">
      <c r="D466" s="92">
        <f>D465+'Control Panel'!$B$29</f>
        <v>2.3199999999999728</v>
      </c>
      <c r="E466" s="31">
        <f t="shared" si="70"/>
        <v>29.620569869658731</v>
      </c>
      <c r="F466" s="31">
        <f t="shared" si="71"/>
        <v>12.840141095800773</v>
      </c>
      <c r="G466" s="31">
        <f t="shared" si="63"/>
        <v>6.0083746261899051</v>
      </c>
      <c r="H466" s="31">
        <f t="shared" si="64"/>
        <v>-7.2199340622968586</v>
      </c>
      <c r="I466" s="31">
        <f t="shared" si="65"/>
        <v>9.3929768184828983</v>
      </c>
      <c r="J466" s="31">
        <f t="shared" si="66"/>
        <v>-0.87673173586938813</v>
      </c>
      <c r="K466" s="31">
        <f t="shared" si="67"/>
        <v>0.13333782409073747</v>
      </c>
      <c r="L466" s="32">
        <f t="shared" si="68"/>
        <v>-2.8430589310150718</v>
      </c>
      <c r="M466" s="33">
        <f t="shared" si="69"/>
        <v>-6.2836521032361761</v>
      </c>
      <c r="O466" s="35"/>
    </row>
    <row r="467" spans="4:15" x14ac:dyDescent="0.15">
      <c r="D467" s="92">
        <f>D466+'Control Panel'!$B$29</f>
        <v>2.3249999999999726</v>
      </c>
      <c r="E467" s="31">
        <f t="shared" si="70"/>
        <v>29.65057620455304</v>
      </c>
      <c r="F467" s="31">
        <f t="shared" si="71"/>
        <v>12.803962879837998</v>
      </c>
      <c r="G467" s="31">
        <f t="shared" si="63"/>
        <v>5.9941593315348296</v>
      </c>
      <c r="H467" s="31">
        <f t="shared" si="64"/>
        <v>-7.2513523228130392</v>
      </c>
      <c r="I467" s="31">
        <f t="shared" si="65"/>
        <v>9.4080846404245388</v>
      </c>
      <c r="J467" s="31">
        <f t="shared" si="66"/>
        <v>-0.88002931376034454</v>
      </c>
      <c r="K467" s="31">
        <f t="shared" si="67"/>
        <v>0.13376709463538008</v>
      </c>
      <c r="L467" s="32">
        <f t="shared" si="68"/>
        <v>-2.8408945044127631</v>
      </c>
      <c r="M467" s="33">
        <f t="shared" si="69"/>
        <v>-6.2632667027945867</v>
      </c>
      <c r="O467" s="35"/>
    </row>
    <row r="468" spans="4:15" x14ac:dyDescent="0.15">
      <c r="D468" s="92">
        <f>D467+'Control Panel'!$B$29</f>
        <v>2.3299999999999725</v>
      </c>
      <c r="E468" s="31">
        <f t="shared" si="70"/>
        <v>29.68051149002941</v>
      </c>
      <c r="F468" s="31">
        <f t="shared" si="71"/>
        <v>12.767627827390147</v>
      </c>
      <c r="G468" s="31">
        <f t="shared" si="63"/>
        <v>5.979954859012766</v>
      </c>
      <c r="H468" s="31">
        <f t="shared" si="64"/>
        <v>-7.2826686563270124</v>
      </c>
      <c r="I468" s="31">
        <f t="shared" si="65"/>
        <v>9.4232225312617075</v>
      </c>
      <c r="J468" s="31">
        <f t="shared" si="66"/>
        <v>-0.88330853060847414</v>
      </c>
      <c r="K468" s="31">
        <f t="shared" si="67"/>
        <v>0.1341979115035723</v>
      </c>
      <c r="L468" s="32">
        <f t="shared" si="68"/>
        <v>-2.8387226354991726</v>
      </c>
      <c r="M468" s="33">
        <f t="shared" si="69"/>
        <v>-6.2428708328128026</v>
      </c>
      <c r="O468" s="35"/>
    </row>
    <row r="469" spans="4:15" x14ac:dyDescent="0.15">
      <c r="D469" s="92">
        <f>D468+'Control Panel'!$B$29</f>
        <v>2.3349999999999724</v>
      </c>
      <c r="E469" s="31">
        <f t="shared" si="70"/>
        <v>29.710375780291532</v>
      </c>
      <c r="F469" s="31">
        <f t="shared" si="71"/>
        <v>12.731136448223101</v>
      </c>
      <c r="G469" s="31">
        <f t="shared" si="63"/>
        <v>5.96576124583527</v>
      </c>
      <c r="H469" s="31">
        <f t="shared" si="64"/>
        <v>-7.3138830104910761</v>
      </c>
      <c r="I469" s="31">
        <f t="shared" si="65"/>
        <v>9.4383892658366229</v>
      </c>
      <c r="J469" s="31">
        <f t="shared" si="66"/>
        <v>-0.88656947266434738</v>
      </c>
      <c r="K469" s="31">
        <f t="shared" si="67"/>
        <v>0.13463024387117731</v>
      </c>
      <c r="L469" s="32">
        <f t="shared" si="68"/>
        <v>-2.8365429339770838</v>
      </c>
      <c r="M469" s="33">
        <f t="shared" si="69"/>
        <v>-6.2224650604603902</v>
      </c>
      <c r="O469" s="35"/>
    </row>
    <row r="470" spans="4:15" x14ac:dyDescent="0.15">
      <c r="D470" s="92">
        <f>D469+'Control Panel'!$B$29</f>
        <v>2.3399999999999723</v>
      </c>
      <c r="E470" s="31">
        <f t="shared" si="70"/>
        <v>29.740169129734035</v>
      </c>
      <c r="F470" s="31">
        <f t="shared" si="71"/>
        <v>12.694489252357391</v>
      </c>
      <c r="G470" s="31">
        <f t="shared" si="63"/>
        <v>5.9515785311653842</v>
      </c>
      <c r="H470" s="31">
        <f t="shared" si="64"/>
        <v>-7.3449953357933779</v>
      </c>
      <c r="I470" s="31">
        <f t="shared" si="65"/>
        <v>9.4535836324356488</v>
      </c>
      <c r="J470" s="31">
        <f t="shared" si="66"/>
        <v>-0.88981222673229521</v>
      </c>
      <c r="K470" s="31">
        <f t="shared" si="67"/>
        <v>0.13506406108131819</v>
      </c>
      <c r="L470" s="32">
        <f t="shared" si="68"/>
        <v>-2.8343550182231394</v>
      </c>
      <c r="M470" s="33">
        <f t="shared" si="69"/>
        <v>-6.2020499553493984</v>
      </c>
      <c r="O470" s="35"/>
    </row>
    <row r="471" spans="4:15" x14ac:dyDescent="0.15">
      <c r="D471" s="92">
        <f>D470+'Control Panel'!$B$29</f>
        <v>2.3449999999999722</v>
      </c>
      <c r="E471" s="31">
        <f t="shared" si="70"/>
        <v>29.769891592952135</v>
      </c>
      <c r="F471" s="31">
        <f t="shared" si="71"/>
        <v>12.657686750053982</v>
      </c>
      <c r="G471" s="31">
        <f t="shared" si="63"/>
        <v>5.9374067560742683</v>
      </c>
      <c r="H471" s="31">
        <f t="shared" si="64"/>
        <v>-7.376005585570125</v>
      </c>
      <c r="I471" s="31">
        <f t="shared" si="65"/>
        <v>9.4688044327379597</v>
      </c>
      <c r="J471" s="31">
        <f t="shared" si="66"/>
        <v>-0.89303688013804816</v>
      </c>
      <c r="K471" s="31">
        <f t="shared" si="67"/>
        <v>0.13549933264495545</v>
      </c>
      <c r="L471" s="32">
        <f t="shared" si="68"/>
        <v>-2.8321585152050814</v>
      </c>
      <c r="M471" s="33">
        <f t="shared" si="69"/>
        <v>-6.1816260893695505</v>
      </c>
      <c r="O471" s="35"/>
    </row>
    <row r="472" spans="4:15" x14ac:dyDescent="0.15">
      <c r="D472" s="92">
        <f>D471+'Control Panel'!$B$29</f>
        <v>2.3499999999999721</v>
      </c>
      <c r="E472" s="31">
        <f t="shared" si="70"/>
        <v>29.799543224751066</v>
      </c>
      <c r="F472" s="31">
        <f t="shared" si="71"/>
        <v>12.620729451800015</v>
      </c>
      <c r="G472" s="31">
        <f t="shared" si="63"/>
        <v>5.9232459634982426</v>
      </c>
      <c r="H472" s="31">
        <f t="shared" si="64"/>
        <v>-7.4069137160169731</v>
      </c>
      <c r="I472" s="31">
        <f t="shared" si="65"/>
        <v>9.484050481762452</v>
      </c>
      <c r="J472" s="31">
        <f t="shared" si="66"/>
        <v>-0.89624352069710478</v>
      </c>
      <c r="K472" s="31">
        <f t="shared" si="67"/>
        <v>0.13593602824146139</v>
      </c>
      <c r="L472" s="32">
        <f t="shared" si="68"/>
        <v>-2.8299530603988292</v>
      </c>
      <c r="M472" s="33">
        <f t="shared" si="69"/>
        <v>-6.1611940365257603</v>
      </c>
      <c r="O472" s="35"/>
    </row>
    <row r="473" spans="4:15" x14ac:dyDescent="0.15">
      <c r="D473" s="92">
        <f>D472+'Control Panel'!$B$29</f>
        <v>2.354999999999972</v>
      </c>
      <c r="E473" s="31">
        <f t="shared" si="70"/>
        <v>29.829124080155303</v>
      </c>
      <c r="F473" s="31">
        <f t="shared" si="71"/>
        <v>12.583617868294473</v>
      </c>
      <c r="G473" s="31">
        <f t="shared" si="63"/>
        <v>5.9090961981962487</v>
      </c>
      <c r="H473" s="31">
        <f t="shared" si="64"/>
        <v>-7.4377196861996016</v>
      </c>
      <c r="I473" s="31">
        <f t="shared" si="65"/>
        <v>9.49932060781288</v>
      </c>
      <c r="J473" s="31">
        <f t="shared" si="66"/>
        <v>-0.89943223668382399</v>
      </c>
      <c r="K473" s="31">
        <f t="shared" si="67"/>
        <v>0.13637411771918756</v>
      </c>
      <c r="L473" s="32">
        <f t="shared" si="68"/>
        <v>-2.8277382977053311</v>
      </c>
      <c r="M473" s="33">
        <f t="shared" si="69"/>
        <v>-6.14075437277811</v>
      </c>
      <c r="O473" s="35"/>
    </row>
    <row r="474" spans="4:15" x14ac:dyDescent="0.15">
      <c r="D474" s="92">
        <f>D473+'Control Panel'!$B$29</f>
        <v>2.3599999999999719</v>
      </c>
      <c r="E474" s="31">
        <f t="shared" si="70"/>
        <v>29.858634214417563</v>
      </c>
      <c r="F474" s="31">
        <f t="shared" si="71"/>
        <v>12.546352510433815</v>
      </c>
      <c r="G474" s="31">
        <f t="shared" si="63"/>
        <v>5.8949575067077218</v>
      </c>
      <c r="H474" s="31">
        <f t="shared" si="64"/>
        <v>-7.4684234580634925</v>
      </c>
      <c r="I474" s="31">
        <f t="shared" si="65"/>
        <v>9.5146136524213514</v>
      </c>
      <c r="J474" s="31">
        <f t="shared" si="66"/>
        <v>-0.90260311680123306</v>
      </c>
      <c r="K474" s="31">
        <f t="shared" si="67"/>
        <v>0.1368135710960269</v>
      </c>
      <c r="L474" s="32">
        <f t="shared" si="68"/>
        <v>-2.8255138793672669</v>
      </c>
      <c r="M474" s="33">
        <f t="shared" si="69"/>
        <v>-6.1203076758841943</v>
      </c>
      <c r="O474" s="35"/>
    </row>
    <row r="475" spans="4:15" x14ac:dyDescent="0.15">
      <c r="D475" s="92">
        <f>D474+'Control Panel'!$B$29</f>
        <v>2.3649999999999718</v>
      </c>
      <c r="E475" s="31">
        <f t="shared" si="70"/>
        <v>29.88807368302761</v>
      </c>
      <c r="F475" s="31">
        <f t="shared" si="71"/>
        <v>12.50893388929755</v>
      </c>
      <c r="G475" s="31">
        <f t="shared" si="63"/>
        <v>5.8808299373108852</v>
      </c>
      <c r="H475" s="31">
        <f t="shared" si="64"/>
        <v>-7.4990249964429134</v>
      </c>
      <c r="I475" s="31">
        <f t="shared" si="65"/>
        <v>9.5299284702901943</v>
      </c>
      <c r="J475" s="31">
        <f t="shared" si="66"/>
        <v>-0.90575625015154226</v>
      </c>
      <c r="K475" s="31">
        <f t="shared" si="67"/>
        <v>0.13725435855996926</v>
      </c>
      <c r="L475" s="32">
        <f t="shared" si="68"/>
        <v>-2.8232794658856131</v>
      </c>
      <c r="M475" s="33">
        <f t="shared" si="69"/>
        <v>-6.0998545252438614</v>
      </c>
      <c r="O475" s="35"/>
    </row>
    <row r="476" spans="4:15" x14ac:dyDescent="0.15">
      <c r="D476" s="92">
        <f>D475+'Control Panel'!$B$29</f>
        <v>2.3699999999999717</v>
      </c>
      <c r="E476" s="31">
        <f t="shared" si="70"/>
        <v>29.917442541720842</v>
      </c>
      <c r="F476" s="31">
        <f t="shared" si="71"/>
        <v>12.47136251613377</v>
      </c>
      <c r="G476" s="31">
        <f t="shared" si="63"/>
        <v>5.8667135399814567</v>
      </c>
      <c r="H476" s="31">
        <f t="shared" si="64"/>
        <v>-7.5295242690691326</v>
      </c>
      <c r="I476" s="31">
        <f t="shared" si="65"/>
        <v>9.5452639292322772</v>
      </c>
      <c r="J476" s="31">
        <f t="shared" si="66"/>
        <v>-0.90889172620736058</v>
      </c>
      <c r="K476" s="31">
        <f t="shared" si="67"/>
        <v>0.13769645046964943</v>
      </c>
      <c r="L476" s="32">
        <f t="shared" si="68"/>
        <v>-2.8210347259360748</v>
      </c>
      <c r="M476" s="33">
        <f t="shared" si="69"/>
        <v>-6.0793955017463492</v>
      </c>
      <c r="O476" s="35"/>
    </row>
    <row r="477" spans="4:15" x14ac:dyDescent="0.15">
      <c r="D477" s="92">
        <f>D476+'Control Panel'!$B$29</f>
        <v>2.3749999999999716</v>
      </c>
      <c r="E477" s="31">
        <f t="shared" si="70"/>
        <v>29.946740846486676</v>
      </c>
      <c r="F477" s="31">
        <f t="shared" si="71"/>
        <v>12.433638902344651</v>
      </c>
      <c r="G477" s="31">
        <f t="shared" si="63"/>
        <v>5.8526083663517765</v>
      </c>
      <c r="H477" s="31">
        <f t="shared" si="64"/>
        <v>-7.559921246577864</v>
      </c>
      <c r="I477" s="31">
        <f t="shared" si="65"/>
        <v>9.5606189101098593</v>
      </c>
      <c r="J477" s="31">
        <f t="shared" si="66"/>
        <v>-0.91200963478360098</v>
      </c>
      <c r="K477" s="31">
        <f t="shared" si="67"/>
        <v>0.13813981735488876</v>
      </c>
      <c r="L477" s="32">
        <f t="shared" si="68"/>
        <v>-2.8187793362854521</v>
      </c>
      <c r="M477" s="33">
        <f t="shared" si="69"/>
        <v>-6.0589311876197733</v>
      </c>
      <c r="O477" s="35"/>
    </row>
    <row r="478" spans="4:15" x14ac:dyDescent="0.15">
      <c r="D478" s="92">
        <f>D477+'Control Panel'!$B$29</f>
        <v>2.3799999999999715</v>
      </c>
      <c r="E478" s="31">
        <f t="shared" si="70"/>
        <v>29.975968653576732</v>
      </c>
      <c r="F478" s="31">
        <f t="shared" si="71"/>
        <v>12.395763559471916</v>
      </c>
      <c r="G478" s="31">
        <f t="shared" si="63"/>
        <v>5.8385144696703488</v>
      </c>
      <c r="H478" s="31">
        <f t="shared" si="64"/>
        <v>-7.590215902515963</v>
      </c>
      <c r="I478" s="31">
        <f t="shared" si="65"/>
        <v>9.575992306771985</v>
      </c>
      <c r="J478" s="31">
        <f t="shared" si="66"/>
        <v>-0.91511006601007028</v>
      </c>
      <c r="K478" s="31">
        <f t="shared" si="67"/>
        <v>0.13858442991722772</v>
      </c>
      <c r="L478" s="32">
        <f t="shared" si="68"/>
        <v>-2.8165129817079073</v>
      </c>
      <c r="M478" s="33">
        <f t="shared" si="69"/>
        <v>-6.0384621662830194</v>
      </c>
      <c r="O478" s="35"/>
    </row>
    <row r="479" spans="4:15" x14ac:dyDescent="0.15">
      <c r="D479" s="92">
        <f>D478+'Control Panel'!$B$29</f>
        <v>2.3849999999999714</v>
      </c>
      <c r="E479" s="31">
        <f t="shared" si="70"/>
        <v>30.005126019512812</v>
      </c>
      <c r="F479" s="31">
        <f t="shared" si="71"/>
        <v>12.357736999182258</v>
      </c>
      <c r="G479" s="31">
        <f t="shared" si="63"/>
        <v>5.8244319047618092</v>
      </c>
      <c r="H479" s="31">
        <f t="shared" si="64"/>
        <v>-7.6204082133473783</v>
      </c>
      <c r="I479" s="31">
        <f t="shared" si="65"/>
        <v>9.5913830259905399</v>
      </c>
      <c r="J479" s="31">
        <f t="shared" si="66"/>
        <v>-0.91819311030473116</v>
      </c>
      <c r="K479" s="31">
        <f t="shared" si="67"/>
        <v>0.13903025903045166</v>
      </c>
      <c r="L479" s="32">
        <f t="shared" si="68"/>
        <v>-2.8142353549012222</v>
      </c>
      <c r="M479" s="33">
        <f t="shared" si="69"/>
        <v>-6.0179890221999477</v>
      </c>
      <c r="O479" s="35"/>
    </row>
    <row r="480" spans="4:15" x14ac:dyDescent="0.15">
      <c r="D480" s="92">
        <f>D479+'Control Panel'!$B$29</f>
        <v>2.3899999999999713</v>
      </c>
      <c r="E480" s="31">
        <f t="shared" si="70"/>
        <v>30.034213001094685</v>
      </c>
      <c r="F480" s="31">
        <f t="shared" si="71"/>
        <v>12.319559733252744</v>
      </c>
      <c r="G480" s="31">
        <f t="shared" si="63"/>
        <v>5.8103607279873026</v>
      </c>
      <c r="H480" s="31">
        <f t="shared" si="64"/>
        <v>-7.6504981584583778</v>
      </c>
      <c r="I480" s="31">
        <f t="shared" si="65"/>
        <v>9.6067899873949667</v>
      </c>
      <c r="J480" s="31">
        <f t="shared" si="66"/>
        <v>-0.92125885834763088</v>
      </c>
      <c r="K480" s="31">
        <f t="shared" si="67"/>
        <v>0.1394772757411066</v>
      </c>
      <c r="L480" s="32">
        <f t="shared" si="68"/>
        <v>-2.8119461564029962</v>
      </c>
      <c r="M480" s="33">
        <f t="shared" si="69"/>
        <v>-5.9975123407359892</v>
      </c>
      <c r="O480" s="35"/>
    </row>
    <row r="481" spans="4:15" x14ac:dyDescent="0.15">
      <c r="D481" s="92">
        <f>D480+'Control Panel'!$B$29</f>
        <v>2.3949999999999712</v>
      </c>
      <c r="E481" s="31">
        <f t="shared" si="70"/>
        <v>30.063229655407667</v>
      </c>
      <c r="F481" s="31">
        <f t="shared" si="71"/>
        <v>12.281232273556192</v>
      </c>
      <c r="G481" s="31">
        <f t="shared" si="63"/>
        <v>5.7963009972052877</v>
      </c>
      <c r="H481" s="31">
        <f t="shared" si="64"/>
        <v>-7.680485720162058</v>
      </c>
      <c r="I481" s="31">
        <f t="shared" si="65"/>
        <v>9.6222121234057347</v>
      </c>
      <c r="J481" s="31">
        <f t="shared" si="66"/>
        <v>-0.92430740105548481</v>
      </c>
      <c r="K481" s="31">
        <f t="shared" si="67"/>
        <v>0.13992545126900693</v>
      </c>
      <c r="L481" s="32">
        <f t="shared" si="68"/>
        <v>-2.8096450945068736</v>
      </c>
      <c r="M481" s="33">
        <f t="shared" si="69"/>
        <v>-5.9770327080170533</v>
      </c>
      <c r="O481" s="35"/>
    </row>
    <row r="482" spans="4:15" x14ac:dyDescent="0.15">
      <c r="D482" s="92">
        <f>D481+'Control Panel'!$B$29</f>
        <v>2.399999999999971</v>
      </c>
      <c r="E482" s="31">
        <f t="shared" si="70"/>
        <v>30.092176039830015</v>
      </c>
      <c r="F482" s="31">
        <f t="shared" si="71"/>
        <v>12.242755132046533</v>
      </c>
      <c r="G482" s="31">
        <f t="shared" si="63"/>
        <v>5.782252771732753</v>
      </c>
      <c r="H482" s="31">
        <f t="shared" si="64"/>
        <v>-7.7103708837021436</v>
      </c>
      <c r="I482" s="31">
        <f t="shared" si="65"/>
        <v>9.637648379166615</v>
      </c>
      <c r="J482" s="31">
        <f t="shared" si="66"/>
        <v>-0.92733882955690883</v>
      </c>
      <c r="K482" s="31">
        <f t="shared" si="67"/>
        <v>0.14037475700773364</v>
      </c>
      <c r="L482" s="32">
        <f t="shared" si="68"/>
        <v>-2.8073318851787756</v>
      </c>
      <c r="M482" s="33">
        <f t="shared" si="69"/>
        <v>-5.9565507107907685</v>
      </c>
      <c r="O482" s="35"/>
    </row>
    <row r="483" spans="4:15" x14ac:dyDescent="0.15">
      <c r="D483" s="92">
        <f>D482+'Control Panel'!$B$29</f>
        <v>2.4049999999999709</v>
      </c>
      <c r="E483" s="31">
        <f t="shared" si="70"/>
        <v>30.121052212040116</v>
      </c>
      <c r="F483" s="31">
        <f t="shared" si="71"/>
        <v>12.204128820744137</v>
      </c>
      <c r="G483" s="31">
        <f t="shared" si="63"/>
        <v>5.7682161123068587</v>
      </c>
      <c r="H483" s="31">
        <f t="shared" si="64"/>
        <v>-7.7401536372560971</v>
      </c>
      <c r="I483" s="31">
        <f t="shared" si="65"/>
        <v>9.6530977124757857</v>
      </c>
      <c r="J483" s="31">
        <f t="shared" si="66"/>
        <v>-0.93035323516828772</v>
      </c>
      <c r="K483" s="31">
        <f t="shared" si="67"/>
        <v>0.14082516452512242</v>
      </c>
      <c r="L483" s="32">
        <f t="shared" si="68"/>
        <v>-2.8050062519731727</v>
      </c>
      <c r="M483" s="33">
        <f t="shared" si="69"/>
        <v>-5.9360669362900502</v>
      </c>
      <c r="O483" s="35"/>
    </row>
    <row r="484" spans="4:15" x14ac:dyDescent="0.15">
      <c r="D484" s="92">
        <f>D483+'Control Panel'!$B$29</f>
        <v>2.4099999999999708</v>
      </c>
      <c r="E484" s="31">
        <f t="shared" si="70"/>
        <v>30.149858230023501</v>
      </c>
      <c r="F484" s="31">
        <f t="shared" si="71"/>
        <v>12.165353851721152</v>
      </c>
      <c r="G484" s="31">
        <f t="shared" si="63"/>
        <v>5.7541910810469927</v>
      </c>
      <c r="H484" s="31">
        <f t="shared" si="64"/>
        <v>-7.7698339719375475</v>
      </c>
      <c r="I484" s="31">
        <f t="shared" si="65"/>
        <v>9.6685590937158548</v>
      </c>
      <c r="J484" s="31">
        <f t="shared" si="66"/>
        <v>-0.93335070937027331</v>
      </c>
      <c r="K484" s="31">
        <f t="shared" si="67"/>
        <v>0.14127664556374214</v>
      </c>
      <c r="L484" s="32">
        <f t="shared" si="68"/>
        <v>-2.802667925949426</v>
      </c>
      <c r="M484" s="33">
        <f t="shared" si="69"/>
        <v>-5.9155819720989635</v>
      </c>
      <c r="O484" s="35"/>
    </row>
    <row r="485" spans="4:15" x14ac:dyDescent="0.15">
      <c r="D485" s="92">
        <f>D484+'Control Panel'!$B$29</f>
        <v>2.4149999999999707</v>
      </c>
      <c r="E485" s="31">
        <f t="shared" si="70"/>
        <v>30.178594152079661</v>
      </c>
      <c r="F485" s="31">
        <f t="shared" si="71"/>
        <v>12.126430737086812</v>
      </c>
      <c r="G485" s="31">
        <f t="shared" si="63"/>
        <v>5.7401777414172459</v>
      </c>
      <c r="H485" s="31">
        <f t="shared" si="64"/>
        <v>-7.7994118817980427</v>
      </c>
      <c r="I485" s="31">
        <f t="shared" si="65"/>
        <v>9.6840315057828299</v>
      </c>
      <c r="J485" s="31">
        <f t="shared" si="66"/>
        <v>-0.93633134378490201</v>
      </c>
      <c r="K485" s="31">
        <f t="shared" si="67"/>
        <v>0.14172917204136296</v>
      </c>
      <c r="L485" s="32">
        <f t="shared" si="68"/>
        <v>-2.8003166455882016</v>
      </c>
      <c r="M485" s="33">
        <f t="shared" si="69"/>
        <v>-5.8950964060208744</v>
      </c>
      <c r="O485" s="35"/>
    </row>
    <row r="486" spans="4:15" x14ac:dyDescent="0.15">
      <c r="D486" s="92">
        <f>D485+'Control Panel'!$B$29</f>
        <v>2.4199999999999706</v>
      </c>
      <c r="E486" s="31">
        <f t="shared" si="70"/>
        <v>30.207260036828679</v>
      </c>
      <c r="F486" s="31">
        <f t="shared" si="71"/>
        <v>12.087359988972747</v>
      </c>
      <c r="G486" s="31">
        <f t="shared" si="63"/>
        <v>5.7261761581893049</v>
      </c>
      <c r="H486" s="31">
        <f t="shared" si="64"/>
        <v>-7.8288873638281471</v>
      </c>
      <c r="I486" s="31">
        <f t="shared" si="65"/>
        <v>9.6995139440140843</v>
      </c>
      <c r="J486" s="31">
        <f t="shared" si="66"/>
        <v>-0.93929523015332061</v>
      </c>
      <c r="K486" s="31">
        <f t="shared" si="67"/>
        <v>0.14218271605141336</v>
      </c>
      <c r="L486" s="32">
        <f t="shared" si="68"/>
        <v>-2.7979521567079901</v>
      </c>
      <c r="M486" s="33">
        <f t="shared" si="69"/>
        <v>-5.8746108259488983</v>
      </c>
      <c r="O486" s="35"/>
    </row>
    <row r="487" spans="4:15" x14ac:dyDescent="0.15">
      <c r="D487" s="92">
        <f>D486+'Control Panel'!$B$29</f>
        <v>2.4249999999999705</v>
      </c>
      <c r="E487" s="31">
        <f t="shared" si="70"/>
        <v>30.235855943217665</v>
      </c>
      <c r="F487" s="31">
        <f t="shared" si="71"/>
        <v>12.048142119518282</v>
      </c>
      <c r="G487" s="31">
        <f t="shared" si="63"/>
        <v>5.7121863974057652</v>
      </c>
      <c r="H487" s="31">
        <f t="shared" si="64"/>
        <v>-7.8582604179578919</v>
      </c>
      <c r="I487" s="31">
        <f t="shared" si="65"/>
        <v>9.71500541611538</v>
      </c>
      <c r="J487" s="31">
        <f t="shared" si="66"/>
        <v>-0.94224246031411407</v>
      </c>
      <c r="K487" s="31">
        <f t="shared" si="67"/>
        <v>0.14263724986342663</v>
      </c>
      <c r="L487" s="32">
        <f t="shared" si="68"/>
        <v>-2.7955742123817404</v>
      </c>
      <c r="M487" s="33">
        <f t="shared" si="69"/>
        <v>-5.8541258197385968</v>
      </c>
      <c r="O487" s="35"/>
    </row>
    <row r="488" spans="4:15" x14ac:dyDescent="0.15">
      <c r="D488" s="92">
        <f>D487+'Control Panel'!$B$29</f>
        <v>2.4299999999999704</v>
      </c>
      <c r="E488" s="31">
        <f t="shared" si="70"/>
        <v>30.264381930527041</v>
      </c>
      <c r="F488" s="31">
        <f t="shared" si="71"/>
        <v>12.008777640855746</v>
      </c>
      <c r="G488" s="31">
        <f t="shared" si="63"/>
        <v>5.6982085263438567</v>
      </c>
      <c r="H488" s="31">
        <f t="shared" si="64"/>
        <v>-7.8875310470565845</v>
      </c>
      <c r="I488" s="31">
        <f t="shared" si="65"/>
        <v>9.7305049420869913</v>
      </c>
      <c r="J488" s="31">
        <f t="shared" si="66"/>
        <v>-0.94517312618222282</v>
      </c>
      <c r="K488" s="31">
        <f t="shared" si="67"/>
        <v>0.1430927459234759</v>
      </c>
      <c r="L488" s="32">
        <f t="shared" si="68"/>
        <v>-2.793182572853631</v>
      </c>
      <c r="M488" s="33">
        <f t="shared" si="69"/>
        <v>-5.8336419750829354</v>
      </c>
      <c r="O488" s="35"/>
    </row>
    <row r="489" spans="4:15" x14ac:dyDescent="0.15">
      <c r="D489" s="92">
        <f>D488+'Control Panel'!$B$29</f>
        <v>2.4349999999999703</v>
      </c>
      <c r="E489" s="31">
        <f t="shared" si="70"/>
        <v>30.292838058376596</v>
      </c>
      <c r="F489" s="31">
        <f t="shared" si="71"/>
        <v>11.969267065095774</v>
      </c>
      <c r="G489" s="31">
        <f t="shared" si="63"/>
        <v>5.6842426134795883</v>
      </c>
      <c r="H489" s="31">
        <f t="shared" si="64"/>
        <v>-7.9166992569319987</v>
      </c>
      <c r="I489" s="31">
        <f t="shared" si="65"/>
        <v>9.7460115541489554</v>
      </c>
      <c r="J489" s="31">
        <f t="shared" si="66"/>
        <v>-0.94808731972844129</v>
      </c>
      <c r="K489" s="31">
        <f t="shared" si="67"/>
        <v>0.14354917685459748</v>
      </c>
      <c r="L489" s="32">
        <f t="shared" si="68"/>
        <v>-2.7907770054559964</v>
      </c>
      <c r="M489" s="33">
        <f t="shared" si="69"/>
        <v>-5.8131598793894916</v>
      </c>
      <c r="O489" s="35"/>
    </row>
    <row r="490" spans="4:15" x14ac:dyDescent="0.15">
      <c r="D490" s="92">
        <f>D489+'Control Panel'!$B$29</f>
        <v>2.4399999999999702</v>
      </c>
      <c r="E490" s="31">
        <f t="shared" si="70"/>
        <v>30.321224386731423</v>
      </c>
      <c r="F490" s="31">
        <f t="shared" si="71"/>
        <v>11.929610904312621</v>
      </c>
      <c r="G490" s="31">
        <f t="shared" si="63"/>
        <v>5.6702887284523085</v>
      </c>
      <c r="H490" s="31">
        <f t="shared" si="64"/>
        <v>-7.9457650563289466</v>
      </c>
      <c r="I490" s="31">
        <f t="shared" si="65"/>
        <v>9.7615242966655291</v>
      </c>
      <c r="J490" s="31">
        <f t="shared" si="66"/>
        <v>-0.95098513295948828</v>
      </c>
      <c r="K490" s="31">
        <f t="shared" si="67"/>
        <v>0.14400651545720267</v>
      </c>
      <c r="L490" s="32">
        <f t="shared" si="68"/>
        <v>-2.7883572845264215</v>
      </c>
      <c r="M490" s="33">
        <f t="shared" si="69"/>
        <v>-5.7926801196598614</v>
      </c>
      <c r="O490" s="35"/>
    </row>
    <row r="491" spans="4:15" x14ac:dyDescent="0.15">
      <c r="D491" s="92">
        <f>D490+'Control Panel'!$B$29</f>
        <v>2.4449999999999701</v>
      </c>
      <c r="E491" s="31">
        <f t="shared" si="70"/>
        <v>30.349540975907626</v>
      </c>
      <c r="F491" s="31">
        <f t="shared" si="71"/>
        <v>11.889809670529482</v>
      </c>
      <c r="G491" s="31">
        <f t="shared" si="63"/>
        <v>5.6563469420296766</v>
      </c>
      <c r="H491" s="31">
        <f t="shared" si="64"/>
        <v>-7.9747284569272461</v>
      </c>
      <c r="I491" s="31">
        <f t="shared" si="65"/>
        <v>9.7770422260688683</v>
      </c>
      <c r="J491" s="31">
        <f t="shared" si="66"/>
        <v>-0.95386665789863823</v>
      </c>
      <c r="K491" s="31">
        <f t="shared" si="67"/>
        <v>0.14446473470947721</v>
      </c>
      <c r="L491" s="32">
        <f t="shared" si="68"/>
        <v>-2.7859231913250277</v>
      </c>
      <c r="M491" s="33">
        <f t="shared" si="69"/>
        <v>-5.7722032823713061</v>
      </c>
      <c r="O491" s="35"/>
    </row>
    <row r="492" spans="4:15" x14ac:dyDescent="0.15">
      <c r="D492" s="92">
        <f>D491+'Control Panel'!$B$29</f>
        <v>2.44999999999997</v>
      </c>
      <c r="E492" s="31">
        <f t="shared" si="70"/>
        <v>30.377787886577885</v>
      </c>
      <c r="F492" s="31">
        <f t="shared" si="71"/>
        <v>11.849863875703816</v>
      </c>
      <c r="G492" s="31">
        <f t="shared" si="63"/>
        <v>5.6424173260730512</v>
      </c>
      <c r="H492" s="31">
        <f t="shared" si="64"/>
        <v>-8.0035894733391029</v>
      </c>
      <c r="I492" s="31">
        <f t="shared" si="65"/>
        <v>9.7925644107819814</v>
      </c>
      <c r="J492" s="31">
        <f t="shared" si="66"/>
        <v>-0.95673198656690561</v>
      </c>
      <c r="K492" s="31">
        <f t="shared" si="67"/>
        <v>0.14492380776776859</v>
      </c>
      <c r="L492" s="32">
        <f t="shared" si="68"/>
        <v>-2.7834745139519552</v>
      </c>
      <c r="M492" s="33">
        <f t="shared" si="69"/>
        <v>-5.7517299533605755</v>
      </c>
      <c r="O492" s="35"/>
    </row>
    <row r="493" spans="4:15" x14ac:dyDescent="0.15">
      <c r="D493" s="92">
        <f>D492+'Control Panel'!$B$29</f>
        <v>2.4549999999999699</v>
      </c>
      <c r="E493" s="31">
        <f t="shared" si="70"/>
        <v>30.405965179776825</v>
      </c>
      <c r="F493" s="31">
        <f t="shared" si="71"/>
        <v>11.809774031712703</v>
      </c>
      <c r="G493" s="31">
        <f t="shared" si="63"/>
        <v>5.6284999535032911</v>
      </c>
      <c r="H493" s="31">
        <f t="shared" si="64"/>
        <v>-8.0323481231059066</v>
      </c>
      <c r="I493" s="31">
        <f t="shared" si="65"/>
        <v>9.8080899311410032</v>
      </c>
      <c r="J493" s="31">
        <f t="shared" si="66"/>
        <v>-0.95958121096477123</v>
      </c>
      <c r="K493" s="31">
        <f t="shared" si="67"/>
        <v>0.14538370796696071</v>
      </c>
      <c r="L493" s="32">
        <f t="shared" si="68"/>
        <v>-2.7810110472650749</v>
      </c>
      <c r="M493" s="33">
        <f t="shared" si="69"/>
        <v>-5.7312607177099171</v>
      </c>
      <c r="O493" s="35"/>
    </row>
    <row r="494" spans="4:15" x14ac:dyDescent="0.15">
      <c r="D494" s="92">
        <f>D493+'Control Panel'!$B$29</f>
        <v>2.4599999999999698</v>
      </c>
      <c r="E494" s="31">
        <f t="shared" si="70"/>
        <v>30.434072916906249</v>
      </c>
      <c r="F494" s="31">
        <f t="shared" si="71"/>
        <v>11.769540650338202</v>
      </c>
      <c r="G494" s="31">
        <f t="shared" si="63"/>
        <v>5.614594898266966</v>
      </c>
      <c r="H494" s="31">
        <f t="shared" si="64"/>
        <v>-8.0610044266944563</v>
      </c>
      <c r="I494" s="31">
        <f t="shared" si="65"/>
        <v>9.8236178793168172</v>
      </c>
      <c r="J494" s="31">
        <f t="shared" si="66"/>
        <v>-0.9624144230544408</v>
      </c>
      <c r="K494" s="31">
        <f t="shared" si="67"/>
        <v>0.14584440882083563</v>
      </c>
      <c r="L494" s="32">
        <f t="shared" si="68"/>
        <v>-2.7785325927979221</v>
      </c>
      <c r="M494" s="33">
        <f t="shared" si="69"/>
        <v>-5.7107961596352563</v>
      </c>
      <c r="O494" s="35"/>
    </row>
    <row r="495" spans="4:15" x14ac:dyDescent="0.15">
      <c r="D495" s="92">
        <f>D494+'Control Panel'!$B$29</f>
        <v>2.4649999999999697</v>
      </c>
      <c r="E495" s="31">
        <f t="shared" si="70"/>
        <v>30.462111159740171</v>
      </c>
      <c r="F495" s="31">
        <f t="shared" si="71"/>
        <v>11.729164243252734</v>
      </c>
      <c r="G495" s="31">
        <f t="shared" si="63"/>
        <v>5.6007022353029763</v>
      </c>
      <c r="H495" s="31">
        <f t="shared" si="64"/>
        <v>-8.0895584074926319</v>
      </c>
      <c r="I495" s="31">
        <f t="shared" si="65"/>
        <v>9.8391473592360885</v>
      </c>
      <c r="J495" s="31">
        <f t="shared" si="66"/>
        <v>-0.96523171474262848</v>
      </c>
      <c r="K495" s="31">
        <f t="shared" si="67"/>
        <v>0.14630588402242281</v>
      </c>
      <c r="L495" s="32">
        <f t="shared" si="68"/>
        <v>-2.7760389586778889</v>
      </c>
      <c r="M495" s="33">
        <f t="shared" si="69"/>
        <v>-5.6903368623765127</v>
      </c>
      <c r="O495" s="35"/>
    </row>
    <row r="496" spans="4:15" x14ac:dyDescent="0.15">
      <c r="D496" s="92">
        <f>D495+'Control Panel'!$B$29</f>
        <v>2.4699999999999696</v>
      </c>
      <c r="E496" s="31">
        <f t="shared" si="70"/>
        <v>30.490079970429701</v>
      </c>
      <c r="F496" s="31">
        <f t="shared" si="71"/>
        <v>11.688645322004492</v>
      </c>
      <c r="G496" s="31">
        <f t="shared" si="63"/>
        <v>5.5868220405095865</v>
      </c>
      <c r="H496" s="31">
        <f t="shared" si="64"/>
        <v>-8.1180100918045142</v>
      </c>
      <c r="I496" s="31">
        <f t="shared" si="65"/>
        <v>9.8546774865017088</v>
      </c>
      <c r="J496" s="31">
        <f t="shared" si="66"/>
        <v>-0.96803317786385212</v>
      </c>
      <c r="K496" s="31">
        <f t="shared" si="67"/>
        <v>0.14676810744433422</v>
      </c>
      <c r="L496" s="32">
        <f t="shared" si="68"/>
        <v>-2.7735299595446694</v>
      </c>
      <c r="M496" s="33">
        <f t="shared" si="69"/>
        <v>-5.6698834080900662</v>
      </c>
      <c r="O496" s="35"/>
    </row>
    <row r="497" spans="4:15" x14ac:dyDescent="0.15">
      <c r="D497" s="92">
        <f>D496+'Control Panel'!$B$29</f>
        <v>2.4749999999999694</v>
      </c>
      <c r="E497" s="31">
        <f t="shared" si="70"/>
        <v>30.517979411507753</v>
      </c>
      <c r="F497" s="31">
        <f t="shared" si="71"/>
        <v>11.647984398002869</v>
      </c>
      <c r="G497" s="31">
        <f t="shared" si="63"/>
        <v>5.572954390711863</v>
      </c>
      <c r="H497" s="31">
        <f t="shared" si="64"/>
        <v>-8.1463595088449647</v>
      </c>
      <c r="I497" s="31">
        <f t="shared" si="65"/>
        <v>9.8702073883127408</v>
      </c>
      <c r="J497" s="31">
        <f t="shared" si="66"/>
        <v>-0.97081890416423355</v>
      </c>
      <c r="K497" s="31">
        <f t="shared" si="67"/>
        <v>0.14723105313908733</v>
      </c>
      <c r="L497" s="32">
        <f t="shared" si="68"/>
        <v>-2.7710054164689994</v>
      </c>
      <c r="M497" s="33">
        <f t="shared" si="69"/>
        <v>-5.6494363777433145</v>
      </c>
      <c r="O497" s="35"/>
    </row>
    <row r="498" spans="4:15" x14ac:dyDescent="0.15">
      <c r="D498" s="92">
        <f>D497+'Control Panel'!$B$29</f>
        <v>2.4799999999999693</v>
      </c>
      <c r="E498" s="31">
        <f t="shared" si="70"/>
        <v>30.545809545893608</v>
      </c>
      <c r="F498" s="31">
        <f t="shared" si="71"/>
        <v>11.607181982503922</v>
      </c>
      <c r="G498" s="31">
        <f t="shared" si="63"/>
        <v>5.5590993636295183</v>
      </c>
      <c r="H498" s="31">
        <f t="shared" si="64"/>
        <v>-8.1746066907336807</v>
      </c>
      <c r="I498" s="31">
        <f t="shared" si="65"/>
        <v>9.885736203383841</v>
      </c>
      <c r="J498" s="31">
        <f t="shared" si="66"/>
        <v>-0.97358898528579352</v>
      </c>
      <c r="K498" s="31">
        <f t="shared" si="67"/>
        <v>0.14769469533941323</v>
      </c>
      <c r="L498" s="32">
        <f t="shared" si="68"/>
        <v>-2.7684651568716627</v>
      </c>
      <c r="M498" s="33">
        <f t="shared" si="69"/>
        <v>-5.6289963510113656</v>
      </c>
      <c r="O498" s="35"/>
    </row>
    <row r="499" spans="4:15" x14ac:dyDescent="0.15">
      <c r="D499" s="92">
        <f>D498+'Control Panel'!$B$29</f>
        <v>2.4849999999999692</v>
      </c>
      <c r="E499" s="31">
        <f t="shared" si="70"/>
        <v>30.573570436897295</v>
      </c>
      <c r="F499" s="31">
        <f t="shared" si="71"/>
        <v>11.566238586595867</v>
      </c>
      <c r="G499" s="31">
        <f t="shared" si="63"/>
        <v>5.5452570378451602</v>
      </c>
      <c r="H499" s="31">
        <f t="shared" si="64"/>
        <v>-8.2027516724887377</v>
      </c>
      <c r="I499" s="31">
        <f t="shared" si="65"/>
        <v>9.901263081864256</v>
      </c>
      <c r="J499" s="31">
        <f t="shared" si="66"/>
        <v>-0.97634351275123155</v>
      </c>
      <c r="K499" s="31">
        <f t="shared" si="67"/>
        <v>0.14815900845855212</v>
      </c>
      <c r="L499" s="32">
        <f t="shared" si="68"/>
        <v>-2.7659090144428187</v>
      </c>
      <c r="M499" s="33">
        <f t="shared" si="69"/>
        <v>-5.6085639061757728</v>
      </c>
      <c r="O499" s="35"/>
    </row>
    <row r="500" spans="4:15" x14ac:dyDescent="0.15">
      <c r="D500" s="92">
        <f>D499+'Control Panel'!$B$29</f>
        <v>2.4899999999999691</v>
      </c>
      <c r="E500" s="31">
        <f t="shared" si="70"/>
        <v>30.601262148223839</v>
      </c>
      <c r="F500" s="31">
        <f t="shared" si="71"/>
        <v>11.525154721184595</v>
      </c>
      <c r="G500" s="31">
        <f t="shared" si="63"/>
        <v>5.5314274927729459</v>
      </c>
      <c r="H500" s="31">
        <f t="shared" si="64"/>
        <v>-8.2307944920196174</v>
      </c>
      <c r="I500" s="31">
        <f t="shared" si="65"/>
        <v>9.916787185256366</v>
      </c>
      <c r="J500" s="31">
        <f t="shared" si="66"/>
        <v>-0.97908257794918152</v>
      </c>
      <c r="K500" s="31">
        <f t="shared" si="67"/>
        <v>0.14862396709053385</v>
      </c>
      <c r="L500" s="32">
        <f t="shared" si="68"/>
        <v>-2.763336829061632</v>
      </c>
      <c r="M500" s="33">
        <f t="shared" si="69"/>
        <v>-5.5881396200253777</v>
      </c>
      <c r="O500" s="35"/>
    </row>
    <row r="501" spans="4:15" x14ac:dyDescent="0.15">
      <c r="D501" s="92">
        <f>D500+'Control Panel'!$B$29</f>
        <v>2.494999999999969</v>
      </c>
      <c r="E501" s="31">
        <f t="shared" si="70"/>
        <v>30.628884743977341</v>
      </c>
      <c r="F501" s="31">
        <f t="shared" si="71"/>
        <v>11.483930896979247</v>
      </c>
      <c r="G501" s="31">
        <f t="shared" si="63"/>
        <v>5.5176108086276381</v>
      </c>
      <c r="H501" s="31">
        <f t="shared" si="64"/>
        <v>-8.2587351901197437</v>
      </c>
      <c r="I501" s="31">
        <f t="shared" si="65"/>
        <v>9.9323076863338624</v>
      </c>
      <c r="J501" s="31">
        <f t="shared" si="66"/>
        <v>-0.98180627211993343</v>
      </c>
      <c r="K501" s="31">
        <f t="shared" si="67"/>
        <v>0.1490895460104453</v>
      </c>
      <c r="L501" s="32">
        <f t="shared" si="68"/>
        <v>-2.7607484467162435</v>
      </c>
      <c r="M501" s="33">
        <f t="shared" si="69"/>
        <v>-5.5677240677591682</v>
      </c>
      <c r="O501" s="35"/>
    </row>
    <row r="502" spans="4:15" x14ac:dyDescent="0.15">
      <c r="D502" s="92">
        <f>D501+'Control Panel'!$B$29</f>
        <v>2.4999999999999689</v>
      </c>
      <c r="E502" s="31">
        <f t="shared" si="70"/>
        <v>30.656438288664898</v>
      </c>
      <c r="F502" s="31">
        <f t="shared" si="71"/>
        <v>11.442567624477801</v>
      </c>
      <c r="G502" s="31">
        <f t="shared" si="63"/>
        <v>5.5038070663940566</v>
      </c>
      <c r="H502" s="31">
        <f t="shared" si="64"/>
        <v>-8.28657381045854</v>
      </c>
      <c r="I502" s="31">
        <f t="shared" si="65"/>
        <v>9.9478237690595677</v>
      </c>
      <c r="J502" s="31">
        <f t="shared" si="66"/>
        <v>-0.98451468634161321</v>
      </c>
      <c r="K502" s="31">
        <f t="shared" si="67"/>
        <v>0.14955572017468322</v>
      </c>
      <c r="L502" s="32">
        <f t="shared" si="68"/>
        <v>-2.7581437194240692</v>
      </c>
      <c r="M502" s="33">
        <f t="shared" si="69"/>
        <v>-5.5473178228911753</v>
      </c>
      <c r="O502" s="35"/>
    </row>
    <row r="503" spans="4:15" x14ac:dyDescent="0.15">
      <c r="D503" s="92">
        <f>D502+'Control Panel'!$B$29</f>
        <v>2.5049999999999688</v>
      </c>
      <c r="E503" s="31">
        <f t="shared" si="70"/>
        <v>30.683922847200375</v>
      </c>
      <c r="F503" s="31">
        <f t="shared" si="71"/>
        <v>11.401065413952724</v>
      </c>
      <c r="G503" s="31">
        <f t="shared" si="63"/>
        <v>5.4900163477969359</v>
      </c>
      <c r="H503" s="31">
        <f t="shared" si="64"/>
        <v>-8.3143103995729959</v>
      </c>
      <c r="I503" s="31">
        <f t="shared" si="65"/>
        <v>9.9633346285029134</v>
      </c>
      <c r="J503" s="31">
        <f t="shared" si="66"/>
        <v>-0.98720791151680887</v>
      </c>
      <c r="K503" s="31">
        <f t="shared" si="67"/>
        <v>0.15002246472119252</v>
      </c>
      <c r="L503" s="32">
        <f t="shared" si="68"/>
        <v>-2.7555225051524532</v>
      </c>
      <c r="M503" s="33">
        <f t="shared" si="69"/>
        <v>-5.5269214571574024</v>
      </c>
      <c r="O503" s="35"/>
    </row>
    <row r="504" spans="4:15" x14ac:dyDescent="0.15">
      <c r="D504" s="92">
        <f>D503+'Control Panel'!$B$29</f>
        <v>2.5099999999999687</v>
      </c>
      <c r="E504" s="31">
        <f t="shared" si="70"/>
        <v>30.711338484908044</v>
      </c>
      <c r="F504" s="31">
        <f t="shared" si="71"/>
        <v>11.359424775436644</v>
      </c>
      <c r="G504" s="31">
        <f t="shared" si="63"/>
        <v>5.4762387352711732</v>
      </c>
      <c r="H504" s="31">
        <f t="shared" si="64"/>
        <v>-8.3419450068587828</v>
      </c>
      <c r="I504" s="31">
        <f t="shared" si="65"/>
        <v>9.9788394707571371</v>
      </c>
      <c r="J504" s="31">
        <f t="shared" si="66"/>
        <v>-0.98988603835963718</v>
      </c>
      <c r="K504" s="31">
        <f t="shared" si="67"/>
        <v>0.15048975496969028</v>
      </c>
      <c r="L504" s="32">
        <f t="shared" si="68"/>
        <v>-2.7528846677396781</v>
      </c>
      <c r="M504" s="33">
        <f t="shared" si="69"/>
        <v>-5.5065355404247267</v>
      </c>
      <c r="O504" s="35"/>
    </row>
    <row r="505" spans="4:15" x14ac:dyDescent="0.15">
      <c r="D505" s="92">
        <f>D504+'Control Panel'!$B$29</f>
        <v>2.5149999999999686</v>
      </c>
      <c r="E505" s="31">
        <f t="shared" si="70"/>
        <v>30.738685267526051</v>
      </c>
      <c r="F505" s="31">
        <f t="shared" si="71"/>
        <v>11.317646218708095</v>
      </c>
      <c r="G505" s="31">
        <f t="shared" si="63"/>
        <v>5.4624743119324748</v>
      </c>
      <c r="H505" s="31">
        <f t="shared" si="64"/>
        <v>-8.3694776845609056</v>
      </c>
      <c r="I505" s="31">
        <f t="shared" si="65"/>
        <v>9.9943375128562248</v>
      </c>
      <c r="J505" s="31">
        <f t="shared" si="66"/>
        <v>-0.99254915738323857</v>
      </c>
      <c r="K505" s="31">
        <f t="shared" si="67"/>
        <v>0.15095756642187549</v>
      </c>
      <c r="L505" s="32">
        <f t="shared" si="68"/>
        <v>-2.7502300768163574</v>
      </c>
      <c r="M505" s="33">
        <f t="shared" si="69"/>
        <v>-5.4861606406017875</v>
      </c>
      <c r="O505" s="35"/>
    </row>
    <row r="506" spans="4:15" x14ac:dyDescent="0.15">
      <c r="D506" s="92">
        <f>D505+'Control Panel'!$B$29</f>
        <v>2.5199999999999685</v>
      </c>
      <c r="E506" s="31">
        <f t="shared" si="70"/>
        <v>30.765963261209755</v>
      </c>
      <c r="F506" s="31">
        <f t="shared" si="71"/>
        <v>11.275730253277283</v>
      </c>
      <c r="G506" s="31">
        <f t="shared" si="63"/>
        <v>5.4487231615483926</v>
      </c>
      <c r="H506" s="31">
        <f t="shared" si="64"/>
        <v>-8.3969084877639144</v>
      </c>
      <c r="I506" s="31">
        <f t="shared" si="65"/>
        <v>10.00982798269159</v>
      </c>
      <c r="J506" s="31">
        <f t="shared" si="66"/>
        <v>-0.99519735888769423</v>
      </c>
      <c r="K506" s="31">
        <f t="shared" si="67"/>
        <v>0.15142587476162356</v>
      </c>
      <c r="L506" s="32">
        <f t="shared" si="68"/>
        <v>-2.7475586077271945</v>
      </c>
      <c r="M506" s="33">
        <f t="shared" si="69"/>
        <v>-5.4657973235518398</v>
      </c>
      <c r="O506" s="35"/>
    </row>
    <row r="507" spans="4:15" x14ac:dyDescent="0.15">
      <c r="D507" s="92">
        <f>D506+'Control Panel'!$B$29</f>
        <v>2.5249999999999684</v>
      </c>
      <c r="E507" s="31">
        <f t="shared" si="70"/>
        <v>30.7931725325349</v>
      </c>
      <c r="F507" s="31">
        <f t="shared" si="71"/>
        <v>11.233677388371918</v>
      </c>
      <c r="G507" s="31">
        <f t="shared" si="63"/>
        <v>5.4349853685097571</v>
      </c>
      <c r="H507" s="31">
        <f t="shared" si="64"/>
        <v>-8.4242374743816733</v>
      </c>
      <c r="I507" s="31">
        <f t="shared" si="65"/>
        <v>10.025310118928575</v>
      </c>
      <c r="J507" s="31">
        <f t="shared" si="66"/>
        <v>-0.99783073294835356</v>
      </c>
      <c r="K507" s="31">
        <f t="shared" si="67"/>
        <v>0.15189465585516645</v>
      </c>
      <c r="L507" s="32">
        <f t="shared" si="68"/>
        <v>-2.744870141453148</v>
      </c>
      <c r="M507" s="33">
        <f t="shared" si="69"/>
        <v>-5.4454461530075369</v>
      </c>
      <c r="O507" s="35"/>
    </row>
    <row r="508" spans="4:15" x14ac:dyDescent="0.15">
      <c r="D508" s="92">
        <f>D507+'Control Panel'!$B$29</f>
        <v>2.5299999999999683</v>
      </c>
      <c r="E508" s="31">
        <f t="shared" si="70"/>
        <v>30.820313148500681</v>
      </c>
      <c r="F508" s="31">
        <f t="shared" si="71"/>
        <v>11.191488132923098</v>
      </c>
      <c r="G508" s="31">
        <f t="shared" si="63"/>
        <v>5.4212610178024914</v>
      </c>
      <c r="H508" s="31">
        <f t="shared" si="64"/>
        <v>-8.4514647051467104</v>
      </c>
      <c r="I508" s="31">
        <f t="shared" si="65"/>
        <v>10.040783170922749</v>
      </c>
      <c r="J508" s="31">
        <f t="shared" si="66"/>
        <v>-1.0004493694045664</v>
      </c>
      <c r="K508" s="31">
        <f t="shared" si="67"/>
        <v>0.15236388575125778</v>
      </c>
      <c r="L508" s="32">
        <f t="shared" si="68"/>
        <v>-2.7421645645339847</v>
      </c>
      <c r="M508" s="33">
        <f t="shared" si="69"/>
        <v>-5.4251076904876481</v>
      </c>
      <c r="O508" s="35"/>
    </row>
    <row r="509" spans="4:15" x14ac:dyDescent="0.15">
      <c r="D509" s="92">
        <f>D508+'Control Panel'!$B$29</f>
        <v>2.5349999999999682</v>
      </c>
      <c r="E509" s="31">
        <f t="shared" si="70"/>
        <v>30.847385176532637</v>
      </c>
      <c r="F509" s="31">
        <f t="shared" si="71"/>
        <v>11.149162995551233</v>
      </c>
      <c r="G509" s="31">
        <f t="shared" si="63"/>
        <v>5.4075501949798213</v>
      </c>
      <c r="H509" s="31">
        <f t="shared" si="64"/>
        <v>-8.4785902435991485</v>
      </c>
      <c r="I509" s="31">
        <f t="shared" si="65"/>
        <v>10.056246398636072</v>
      </c>
      <c r="J509" s="31">
        <f t="shared" si="66"/>
        <v>-1.0030533578488083</v>
      </c>
      <c r="K509" s="31">
        <f t="shared" si="67"/>
        <v>0.15283354068132304</v>
      </c>
      <c r="L509" s="32">
        <f t="shared" si="68"/>
        <v>-2.7394417689912509</v>
      </c>
      <c r="M509" s="33">
        <f t="shared" si="69"/>
        <v>-5.4047824952156756</v>
      </c>
      <c r="O509" s="35"/>
    </row>
    <row r="510" spans="4:15" x14ac:dyDescent="0.15">
      <c r="D510" s="92">
        <f>D509+'Control Panel'!$B$29</f>
        <v>2.5399999999999681</v>
      </c>
      <c r="E510" s="31">
        <f t="shared" si="70"/>
        <v>30.874388684485421</v>
      </c>
      <c r="F510" s="31">
        <f t="shared" si="71"/>
        <v>11.106702484552047</v>
      </c>
      <c r="G510" s="31">
        <f t="shared" si="63"/>
        <v>5.3938529861348652</v>
      </c>
      <c r="H510" s="31">
        <f t="shared" si="64"/>
        <v>-8.505614156075227</v>
      </c>
      <c r="I510" s="31">
        <f t="shared" si="65"/>
        <v>10.071699072552917</v>
      </c>
      <c r="J510" s="31">
        <f t="shared" si="66"/>
        <v>-1.0056427876161924</v>
      </c>
      <c r="K510" s="31">
        <f t="shared" si="67"/>
        <v>0.15330359705959506</v>
      </c>
      <c r="L510" s="32">
        <f t="shared" si="68"/>
        <v>-2.7367016522516616</v>
      </c>
      <c r="M510" s="33">
        <f t="shared" si="69"/>
        <v>-5.3844711240403491</v>
      </c>
      <c r="O510" s="35"/>
    </row>
    <row r="511" spans="4:15" x14ac:dyDescent="0.15">
      <c r="D511" s="92">
        <f>D510+'Control Panel'!$B$29</f>
        <v>2.544999999999968</v>
      </c>
      <c r="E511" s="31">
        <f t="shared" si="70"/>
        <v>30.901323740645442</v>
      </c>
      <c r="F511" s="31">
        <f t="shared" si="71"/>
        <v>11.06410710788262</v>
      </c>
      <c r="G511" s="31">
        <f t="shared" si="63"/>
        <v>5.3801694778736069</v>
      </c>
      <c r="H511" s="31">
        <f t="shared" si="64"/>
        <v>-8.5325365116954295</v>
      </c>
      <c r="I511" s="31">
        <f t="shared" si="65"/>
        <v>10.087140473595992</v>
      </c>
      <c r="J511" s="31">
        <f t="shared" si="66"/>
        <v>-1.0082177477743588</v>
      </c>
      <c r="K511" s="31">
        <f t="shared" si="67"/>
        <v>0.15377403148323382</v>
      </c>
      <c r="L511" s="32">
        <f t="shared" si="68"/>
        <v>-2.7339441170709122</v>
      </c>
      <c r="M511" s="33">
        <f t="shared" si="69"/>
        <v>-5.3641741313580047</v>
      </c>
      <c r="O511" s="35"/>
    </row>
    <row r="512" spans="4:15" x14ac:dyDescent="0.15">
      <c r="D512" s="92">
        <f>D511+'Control Panel'!$B$29</f>
        <v>2.5499999999999678</v>
      </c>
      <c r="E512" s="31">
        <f t="shared" si="70"/>
        <v>30.928190413733343</v>
      </c>
      <c r="F512" s="31">
        <f t="shared" si="71"/>
        <v>11.021377373147502</v>
      </c>
      <c r="G512" s="31">
        <f t="shared" si="63"/>
        <v>5.3664997572882527</v>
      </c>
      <c r="H512" s="31">
        <f t="shared" si="64"/>
        <v>-8.5593573823522195</v>
      </c>
      <c r="I512" s="31">
        <f t="shared" si="65"/>
        <v>10.102569893042181</v>
      </c>
      <c r="J512" s="31">
        <f t="shared" si="66"/>
        <v>-1.0107783271137321</v>
      </c>
      <c r="K512" s="31">
        <f t="shared" si="67"/>
        <v>0.1542448207324314</v>
      </c>
      <c r="L512" s="32">
        <f t="shared" si="68"/>
        <v>-2.7311690714579218</v>
      </c>
      <c r="M512" s="33">
        <f t="shared" si="69"/>
        <v>-5.3438920690368041</v>
      </c>
      <c r="O512" s="35"/>
    </row>
    <row r="513" spans="4:15" x14ac:dyDescent="0.15">
      <c r="D513" s="92">
        <f>D512+'Control Panel'!$B$29</f>
        <v>2.5549999999999677</v>
      </c>
      <c r="E513" s="31">
        <f t="shared" si="70"/>
        <v>30.95498877290639</v>
      </c>
      <c r="F513" s="31">
        <f t="shared" si="71"/>
        <v>10.978513787584877</v>
      </c>
      <c r="G513" s="31">
        <f t="shared" si="63"/>
        <v>5.3528439119309628</v>
      </c>
      <c r="H513" s="31">
        <f t="shared" si="64"/>
        <v>-8.5860768426974037</v>
      </c>
      <c r="I513" s="31">
        <f t="shared" si="65"/>
        <v>10.117986632438342</v>
      </c>
      <c r="J513" s="31">
        <f t="shared" si="66"/>
        <v>-1.0133246141381402</v>
      </c>
      <c r="K513" s="31">
        <f t="shared" si="67"/>
        <v>0.15471594177050238</v>
      </c>
      <c r="L513" s="32">
        <f t="shared" si="68"/>
        <v>-2.7283764285995362</v>
      </c>
      <c r="M513" s="33">
        <f t="shared" si="69"/>
        <v>-5.3236254863427721</v>
      </c>
      <c r="O513" s="35"/>
    </row>
    <row r="514" spans="4:15" x14ac:dyDescent="0.15">
      <c r="D514" s="92">
        <f>D513+'Control Panel'!$B$29</f>
        <v>2.5599999999999676</v>
      </c>
      <c r="E514" s="31">
        <f t="shared" si="70"/>
        <v>30.981718887760689</v>
      </c>
      <c r="F514" s="31">
        <f t="shared" si="71"/>
        <v>10.935516858052809</v>
      </c>
      <c r="G514" s="31">
        <f t="shared" si="63"/>
        <v>5.3392020297879652</v>
      </c>
      <c r="H514" s="31">
        <f t="shared" si="64"/>
        <v>-8.6126949701291178</v>
      </c>
      <c r="I514" s="31">
        <f t="shared" si="65"/>
        <v>10.133390003517054</v>
      </c>
      <c r="J514" s="31">
        <f t="shared" si="66"/>
        <v>-1.0158566970557867</v>
      </c>
      <c r="K514" s="31">
        <f t="shared" si="67"/>
        <v>0.15518737174395794</v>
      </c>
      <c r="L514" s="32">
        <f t="shared" si="68"/>
        <v>-2.725566106785656</v>
      </c>
      <c r="M514" s="33">
        <f t="shared" si="69"/>
        <v>-5.3033749298676636</v>
      </c>
      <c r="O514" s="35"/>
    </row>
    <row r="515" spans="4:15" x14ac:dyDescent="0.15">
      <c r="D515" s="92">
        <f>D514+'Control Panel'!$B$29</f>
        <v>2.5649999999999675</v>
      </c>
      <c r="E515" s="31">
        <f t="shared" si="70"/>
        <v>31.008380828333294</v>
      </c>
      <c r="F515" s="31">
        <f t="shared" si="71"/>
        <v>10.892387091015539</v>
      </c>
      <c r="G515" s="31">
        <f t="shared" si="63"/>
        <v>5.3255741992540369</v>
      </c>
      <c r="H515" s="31">
        <f t="shared" si="64"/>
        <v>-8.6392118447784565</v>
      </c>
      <c r="I515" s="31">
        <f t="shared" si="65"/>
        <v>10.148779328112354</v>
      </c>
      <c r="J515" s="31">
        <f t="shared" si="66"/>
        <v>-1.0183746637705646</v>
      </c>
      <c r="K515" s="31">
        <f t="shared" si="67"/>
        <v>0.15565908798256542</v>
      </c>
      <c r="L515" s="32">
        <f t="shared" si="68"/>
        <v>-2.7227380293348431</v>
      </c>
      <c r="M515" s="33">
        <f t="shared" si="69"/>
        <v>-5.2831409434586165</v>
      </c>
      <c r="O515" s="35"/>
    </row>
    <row r="516" spans="4:15" x14ac:dyDescent="0.15">
      <c r="D516" s="92">
        <f>D515+'Control Panel'!$B$29</f>
        <v>2.5699999999999674</v>
      </c>
      <c r="E516" s="31">
        <f t="shared" si="70"/>
        <v>31.034974665104201</v>
      </c>
      <c r="F516" s="31">
        <f t="shared" si="71"/>
        <v>10.849124992529855</v>
      </c>
      <c r="G516" s="31">
        <f t="shared" ref="G516:G579" si="72">G515+L515*$B$5</f>
        <v>5.3119605091073625</v>
      </c>
      <c r="H516" s="31">
        <f t="shared" ref="H516:H579" si="73">H515+M515*$B$5</f>
        <v>-8.6656275494957491</v>
      </c>
      <c r="I516" s="31">
        <f t="shared" ref="I516:I579" si="74">SQRT(G516^2+H516^2)</f>
        <v>10.164153938075508</v>
      </c>
      <c r="J516" s="31">
        <f t="shared" ref="J516:J579" si="75">ATAN2(G516,H516)</f>
        <v>-1.0208786018737106</v>
      </c>
      <c r="K516" s="31">
        <f t="shared" ref="K516:K579" si="76">$B$4*I516^2</f>
        <v>0.15613106799939258</v>
      </c>
      <c r="L516" s="32">
        <f t="shared" ref="L516:L579" si="77">-K516*COS(J516)/$B$13</f>
        <v>-2.7198921245203742</v>
      </c>
      <c r="M516" s="33">
        <f t="shared" ref="M516:M579" si="78">(-$B$13*$B$3-K516*SIN(J516))/$B$13</f>
        <v>-5.2629240681495615</v>
      </c>
      <c r="O516" s="35"/>
    </row>
    <row r="517" spans="4:15" x14ac:dyDescent="0.15">
      <c r="D517" s="92">
        <f>D516+'Control Panel'!$B$29</f>
        <v>2.5749999999999673</v>
      </c>
      <c r="E517" s="31">
        <f t="shared" ref="E517:E580" si="79">IF(F517&lt;&gt;F516,E516+G516*$B$5+0.5*L516*$B$5^2,E516)</f>
        <v>31.061500468998183</v>
      </c>
      <c r="F517" s="31">
        <f t="shared" ref="F517:F580" si="80">IF(F516+H516*$B$5+0.5*M516*$B$5^2&gt;0,F516+H516*$B$5+0.5*M516*$B$5^2,0)</f>
        <v>10.805731068231525</v>
      </c>
      <c r="G517" s="31">
        <f t="shared" si="72"/>
        <v>5.298361048484761</v>
      </c>
      <c r="H517" s="31">
        <f t="shared" si="73"/>
        <v>-8.691942169836496</v>
      </c>
      <c r="I517" s="31">
        <f t="shared" si="74"/>
        <v>10.179513175190772</v>
      </c>
      <c r="J517" s="31">
        <f t="shared" si="75"/>
        <v>-1.0233685986357841</v>
      </c>
      <c r="K517" s="31">
        <f t="shared" si="76"/>
        <v>0.15660328949083629</v>
      </c>
      <c r="L517" s="32">
        <f t="shared" si="77"/>
        <v>-2.7170283254967806</v>
      </c>
      <c r="M517" s="33">
        <f t="shared" si="78"/>
        <v>-5.2427248420944155</v>
      </c>
      <c r="O517" s="35"/>
    </row>
    <row r="518" spans="4:15" x14ac:dyDescent="0.15">
      <c r="D518" s="92">
        <f>D517+'Control Panel'!$B$29</f>
        <v>2.5799999999999672</v>
      </c>
      <c r="E518" s="31">
        <f t="shared" si="79"/>
        <v>31.087958311386537</v>
      </c>
      <c r="F518" s="31">
        <f t="shared" si="80"/>
        <v>10.762205823321816</v>
      </c>
      <c r="G518" s="31">
        <f t="shared" si="72"/>
        <v>5.2847759068572771</v>
      </c>
      <c r="H518" s="31">
        <f t="shared" si="73"/>
        <v>-8.7181557940469681</v>
      </c>
      <c r="I518" s="31">
        <f t="shared" si="74"/>
        <v>10.194856391091239</v>
      </c>
      <c r="J518" s="31">
        <f t="shared" si="75"/>
        <v>-1.025844740998971</v>
      </c>
      <c r="K518" s="31">
        <f t="shared" si="76"/>
        <v>0.15707573033663619</v>
      </c>
      <c r="L518" s="32">
        <f t="shared" si="77"/>
        <v>-2.7141465702268457</v>
      </c>
      <c r="M518" s="33">
        <f t="shared" si="78"/>
        <v>-5.2225438005019811</v>
      </c>
      <c r="O518" s="35"/>
    </row>
    <row r="519" spans="4:15" x14ac:dyDescent="0.15">
      <c r="D519" s="92">
        <f>D518+'Control Panel'!$B$29</f>
        <v>2.5849999999999671</v>
      </c>
      <c r="E519" s="31">
        <f t="shared" si="79"/>
        <v>31.114348264088694</v>
      </c>
      <c r="F519" s="31">
        <f t="shared" si="80"/>
        <v>10.718549762554076</v>
      </c>
      <c r="G519" s="31">
        <f t="shared" si="72"/>
        <v>5.271205174006143</v>
      </c>
      <c r="H519" s="31">
        <f t="shared" si="73"/>
        <v>-8.7442685130494784</v>
      </c>
      <c r="I519" s="31">
        <f t="shared" si="74"/>
        <v>10.210182947174729</v>
      </c>
      <c r="J519" s="31">
        <f t="shared" si="75"/>
        <v>-1.0283071155696972</v>
      </c>
      <c r="K519" s="31">
        <f t="shared" si="76"/>
        <v>0.15754836859987278</v>
      </c>
      <c r="L519" s="32">
        <f t="shared" si="77"/>
        <v>-2.7112468014090987</v>
      </c>
      <c r="M519" s="33">
        <f t="shared" si="78"/>
        <v>-5.2023814755725795</v>
      </c>
      <c r="O519" s="35"/>
    </row>
    <row r="520" spans="4:15" x14ac:dyDescent="0.15">
      <c r="D520" s="92">
        <f>D519+'Control Panel'!$B$29</f>
        <v>2.589999999999967</v>
      </c>
      <c r="E520" s="31">
        <f t="shared" si="79"/>
        <v>31.140670399373704</v>
      </c>
      <c r="F520" s="31">
        <f t="shared" si="80"/>
        <v>10.674763390220384</v>
      </c>
      <c r="G520" s="31">
        <f t="shared" si="72"/>
        <v>5.2576489399990978</v>
      </c>
      <c r="H520" s="31">
        <f t="shared" si="73"/>
        <v>-8.7702804204273406</v>
      </c>
      <c r="I520" s="31">
        <f t="shared" si="74"/>
        <v>10.225492214519788</v>
      </c>
      <c r="J520" s="31">
        <f t="shared" si="75"/>
        <v>-1.0307558086115503</v>
      </c>
      <c r="K520" s="31">
        <f t="shared" si="76"/>
        <v>0.15802118252695072</v>
      </c>
      <c r="L520" s="32">
        <f t="shared" si="77"/>
        <v>-2.7083289664057943</v>
      </c>
      <c r="M520" s="33">
        <f t="shared" si="78"/>
        <v>-5.1822383964363663</v>
      </c>
      <c r="O520" s="35"/>
    </row>
    <row r="521" spans="4:15" x14ac:dyDescent="0.15">
      <c r="D521" s="92">
        <f>D520+'Control Panel'!$B$29</f>
        <v>2.5949999999999669</v>
      </c>
      <c r="E521" s="31">
        <f t="shared" si="79"/>
        <v>31.16692478996162</v>
      </c>
      <c r="F521" s="31">
        <f t="shared" si="80"/>
        <v>10.630847210138292</v>
      </c>
      <c r="G521" s="31">
        <f t="shared" si="72"/>
        <v>5.2441072951670691</v>
      </c>
      <c r="H521" s="31">
        <f t="shared" si="73"/>
        <v>-8.7961916124095225</v>
      </c>
      <c r="I521" s="31">
        <f t="shared" si="74"/>
        <v>10.240783573801769</v>
      </c>
      <c r="J521" s="31">
        <f t="shared" si="75"/>
        <v>-1.0331909060384992</v>
      </c>
      <c r="K521" s="31">
        <f t="shared" si="76"/>
        <v>0.15849415054756619</v>
      </c>
      <c r="L521" s="32">
        <f t="shared" si="77"/>
        <v>-2.705393017171378</v>
      </c>
      <c r="M521" s="33">
        <f t="shared" si="78"/>
        <v>-5.1621150890933425</v>
      </c>
      <c r="O521" s="35"/>
    </row>
    <row r="522" spans="4:15" x14ac:dyDescent="0.15">
      <c r="D522" s="92">
        <f>D521+'Control Panel'!$B$29</f>
        <v>2.5999999999999668</v>
      </c>
      <c r="E522" s="31">
        <f t="shared" si="79"/>
        <v>31.193111509024742</v>
      </c>
      <c r="F522" s="31">
        <f t="shared" si="80"/>
        <v>10.586801725637631</v>
      </c>
      <c r="G522" s="31">
        <f t="shared" si="72"/>
        <v>5.2305803300812119</v>
      </c>
      <c r="H522" s="31">
        <f t="shared" si="73"/>
        <v>-8.8220021878549897</v>
      </c>
      <c r="I522" s="31">
        <f t="shared" si="74"/>
        <v>10.256056415209049</v>
      </c>
      <c r="J522" s="31">
        <f t="shared" si="75"/>
        <v>-1.0356124934084041</v>
      </c>
      <c r="K522" s="31">
        <f t="shared" si="76"/>
        <v>0.15896725127465919</v>
      </c>
      <c r="L522" s="32">
        <f t="shared" si="77"/>
        <v>-2.7024389101814474</v>
      </c>
      <c r="M522" s="33">
        <f t="shared" si="78"/>
        <v>-5.1420120763550088</v>
      </c>
      <c r="O522" s="35"/>
    </row>
    <row r="523" spans="4:15" x14ac:dyDescent="0.15">
      <c r="D523" s="92">
        <f>D522+'Control Panel'!$B$29</f>
        <v>2.6049999999999667</v>
      </c>
      <c r="E523" s="31">
        <f t="shared" si="79"/>
        <v>31.219230630188772</v>
      </c>
      <c r="F523" s="31">
        <f t="shared" si="80"/>
        <v>10.542627439547402</v>
      </c>
      <c r="G523" s="31">
        <f t="shared" si="72"/>
        <v>5.2170681355303046</v>
      </c>
      <c r="H523" s="31">
        <f t="shared" si="73"/>
        <v>-8.8477122482367641</v>
      </c>
      <c r="I523" s="31">
        <f t="shared" si="74"/>
        <v>10.271310138359395</v>
      </c>
      <c r="J523" s="31">
        <f t="shared" si="75"/>
        <v>-1.0380206559168115</v>
      </c>
      <c r="K523" s="31">
        <f t="shared" si="76"/>
        <v>0.15944046350435143</v>
      </c>
      <c r="L523" s="32">
        <f t="shared" si="77"/>
        <v>-2.6994666063622437</v>
      </c>
      <c r="M523" s="33">
        <f t="shared" si="78"/>
        <v>-5.1219298777876539</v>
      </c>
      <c r="O523" s="35"/>
    </row>
    <row r="524" spans="4:15" x14ac:dyDescent="0.15">
      <c r="D524" s="92">
        <f>D523+'Control Panel'!$B$29</f>
        <v>2.6099999999999666</v>
      </c>
      <c r="E524" s="31">
        <f t="shared" si="79"/>
        <v>31.245282227533842</v>
      </c>
      <c r="F524" s="31">
        <f t="shared" si="80"/>
        <v>10.498324854182746</v>
      </c>
      <c r="G524" s="31">
        <f t="shared" si="72"/>
        <v>5.2035708024984935</v>
      </c>
      <c r="H524" s="31">
        <f t="shared" si="73"/>
        <v>-8.8733218976257024</v>
      </c>
      <c r="I524" s="31">
        <f t="shared" si="74"/>
        <v>10.286544152216459</v>
      </c>
      <c r="J524" s="31">
        <f t="shared" si="75"/>
        <v>-1.0404154783910255</v>
      </c>
      <c r="K524" s="31">
        <f t="shared" si="76"/>
        <v>0.1599137662158675</v>
      </c>
      <c r="L524" s="32">
        <f t="shared" si="77"/>
        <v>-2.6964760710206046</v>
      </c>
      <c r="M524" s="33">
        <f t="shared" si="78"/>
        <v>-5.1018690096572827</v>
      </c>
      <c r="O524" s="35"/>
    </row>
    <row r="525" spans="4:15" x14ac:dyDescent="0.15">
      <c r="D525" s="92">
        <f>D524+'Control Panel'!$B$29</f>
        <v>2.6149999999999665</v>
      </c>
      <c r="E525" s="31">
        <f t="shared" si="79"/>
        <v>31.271266375595449</v>
      </c>
      <c r="F525" s="31">
        <f t="shared" si="80"/>
        <v>10.453894471331997</v>
      </c>
      <c r="G525" s="31">
        <f t="shared" si="72"/>
        <v>5.1900884221433907</v>
      </c>
      <c r="H525" s="31">
        <f t="shared" si="73"/>
        <v>-8.8988312426739888</v>
      </c>
      <c r="I525" s="31">
        <f t="shared" si="74"/>
        <v>10.301757875006457</v>
      </c>
      <c r="J525" s="31">
        <f t="shared" si="75"/>
        <v>-1.0427970452844499</v>
      </c>
      <c r="K525" s="31">
        <f t="shared" si="76"/>
        <v>0.16038713857144185</v>
      </c>
      <c r="L525" s="32">
        <f t="shared" si="77"/>
        <v>-2.6934672737744654</v>
      </c>
      <c r="M525" s="33">
        <f t="shared" si="78"/>
        <v>-5.0818299848761344</v>
      </c>
      <c r="O525" s="35"/>
    </row>
    <row r="526" spans="4:15" x14ac:dyDescent="0.15">
      <c r="D526" s="92">
        <f>D525+'Control Panel'!$B$29</f>
        <v>2.6199999999999664</v>
      </c>
      <c r="E526" s="31">
        <f t="shared" si="79"/>
        <v>31.297183149365242</v>
      </c>
      <c r="F526" s="31">
        <f t="shared" si="80"/>
        <v>10.409336792243817</v>
      </c>
      <c r="G526" s="31">
        <f t="shared" si="72"/>
        <v>5.1766210857745181</v>
      </c>
      <c r="H526" s="31">
        <f t="shared" si="73"/>
        <v>-8.9242403925983691</v>
      </c>
      <c r="I526" s="31">
        <f t="shared" si="74"/>
        <v>10.316950734135045</v>
      </c>
      <c r="J526" s="31">
        <f t="shared" si="75"/>
        <v>-1.0451654406711925</v>
      </c>
      <c r="K526" s="31">
        <f t="shared" si="76"/>
        <v>0.16086055991621084</v>
      </c>
      <c r="L526" s="32">
        <f t="shared" si="77"/>
        <v>-2.6904401884838687</v>
      </c>
      <c r="M526" s="33">
        <f t="shared" si="78"/>
        <v>-5.0618133129507674</v>
      </c>
      <c r="O526" s="35"/>
    </row>
    <row r="527" spans="4:15" x14ac:dyDescent="0.15">
      <c r="D527" s="92">
        <f>D526+'Control Panel'!$B$29</f>
        <v>2.6249999999999662</v>
      </c>
      <c r="E527" s="31">
        <f t="shared" si="79"/>
        <v>31.323032624291759</v>
      </c>
      <c r="F527" s="31">
        <f t="shared" si="80"/>
        <v>10.364652317614414</v>
      </c>
      <c r="G527" s="31">
        <f t="shared" si="72"/>
        <v>5.1631688848320989</v>
      </c>
      <c r="H527" s="31">
        <f t="shared" si="73"/>
        <v>-8.9495494591631228</v>
      </c>
      <c r="I527" s="31">
        <f t="shared" si="74"/>
        <v>10.332122166104371</v>
      </c>
      <c r="J527" s="31">
        <f t="shared" si="75"/>
        <v>-1.0475207482409266</v>
      </c>
      <c r="K527" s="31">
        <f t="shared" si="76"/>
        <v>0.16133400977808884</v>
      </c>
      <c r="L527" s="32">
        <f t="shared" si="77"/>
        <v>-2.6873947931824822</v>
      </c>
      <c r="M527" s="33">
        <f t="shared" si="78"/>
        <v>-5.0418194999317381</v>
      </c>
      <c r="O527" s="35"/>
    </row>
    <row r="528" spans="4:15" x14ac:dyDescent="0.15">
      <c r="D528" s="92">
        <f>D527+'Control Panel'!$B$29</f>
        <v>2.6299999999999661</v>
      </c>
      <c r="E528" s="31">
        <f t="shared" si="79"/>
        <v>31.348814876281004</v>
      </c>
      <c r="F528" s="31">
        <f t="shared" si="80"/>
        <v>10.31984154757485</v>
      </c>
      <c r="G528" s="31">
        <f t="shared" si="72"/>
        <v>5.1497319108661861</v>
      </c>
      <c r="H528" s="31">
        <f t="shared" si="73"/>
        <v>-8.9747585566627812</v>
      </c>
      <c r="I528" s="31">
        <f t="shared" si="74"/>
        <v>10.347271616430358</v>
      </c>
      <c r="J528" s="31">
        <f t="shared" si="75"/>
        <v>-1.0498630512940026</v>
      </c>
      <c r="K528" s="31">
        <f t="shared" si="76"/>
        <v>0.16180746786762989</v>
      </c>
      <c r="L528" s="32">
        <f t="shared" si="77"/>
        <v>-2.6843310700096477</v>
      </c>
      <c r="M528" s="33">
        <f t="shared" si="78"/>
        <v>-5.0218490483647926</v>
      </c>
      <c r="O528" s="35"/>
    </row>
    <row r="529" spans="4:15" x14ac:dyDescent="0.15">
      <c r="D529" s="92">
        <f>D528+'Control Panel'!$B$29</f>
        <v>2.634999999999966</v>
      </c>
      <c r="E529" s="31">
        <f t="shared" si="79"/>
        <v>31.374529981696959</v>
      </c>
      <c r="F529" s="31">
        <f t="shared" si="80"/>
        <v>10.274904981678432</v>
      </c>
      <c r="G529" s="31">
        <f t="shared" si="72"/>
        <v>5.136310255516138</v>
      </c>
      <c r="H529" s="31">
        <f t="shared" si="73"/>
        <v>-8.999867801904605</v>
      </c>
      <c r="I529" s="31">
        <f t="shared" si="74"/>
        <v>10.362398539560205</v>
      </c>
      <c r="J529" s="31">
        <f t="shared" si="75"/>
        <v>-1.0521924327368035</v>
      </c>
      <c r="K529" s="31">
        <f t="shared" si="76"/>
        <v>0.16228091407787423</v>
      </c>
      <c r="L529" s="32">
        <f t="shared" si="77"/>
        <v>-2.6812490051429561</v>
      </c>
      <c r="M529" s="33">
        <f t="shared" si="78"/>
        <v>-5.0019024572436042</v>
      </c>
      <c r="O529" s="35"/>
    </row>
    <row r="530" spans="4:15" x14ac:dyDescent="0.15">
      <c r="D530" s="92">
        <f>D529+'Control Panel'!$B$29</f>
        <v>2.6399999999999659</v>
      </c>
      <c r="E530" s="31">
        <f t="shared" si="79"/>
        <v>31.400178017361977</v>
      </c>
      <c r="F530" s="31">
        <f t="shared" si="80"/>
        <v>10.229843118888192</v>
      </c>
      <c r="G530" s="31">
        <f t="shared" si="72"/>
        <v>5.1229040104904229</v>
      </c>
      <c r="H530" s="31">
        <f t="shared" si="73"/>
        <v>-9.0248773141908227</v>
      </c>
      <c r="I530" s="31">
        <f t="shared" si="74"/>
        <v>10.377502398790137</v>
      </c>
      <c r="J530" s="31">
        <f t="shared" si="75"/>
        <v>-1.0545089750773364</v>
      </c>
      <c r="K530" s="31">
        <f t="shared" si="76"/>
        <v>0.16275432848418009</v>
      </c>
      <c r="L530" s="32">
        <f t="shared" si="77"/>
        <v>-2.6781485887313559</v>
      </c>
      <c r="M530" s="33">
        <f t="shared" si="78"/>
        <v>-4.9819802219639948</v>
      </c>
      <c r="O530" s="35"/>
    </row>
    <row r="531" spans="4:15" x14ac:dyDescent="0.15">
      <c r="D531" s="92">
        <f>D530+'Control Panel'!$B$29</f>
        <v>2.6449999999999658</v>
      </c>
      <c r="E531" s="31">
        <f t="shared" si="79"/>
        <v>31.42575906055707</v>
      </c>
      <c r="F531" s="31">
        <f t="shared" si="80"/>
        <v>10.184656457564463</v>
      </c>
      <c r="G531" s="31">
        <f t="shared" si="72"/>
        <v>5.1095132675467658</v>
      </c>
      <c r="H531" s="31">
        <f t="shared" si="73"/>
        <v>-9.0497872153006433</v>
      </c>
      <c r="I531" s="31">
        <f t="shared" si="74"/>
        <v>10.392582666183387</v>
      </c>
      <c r="J531" s="31">
        <f t="shared" si="75"/>
        <v>-1.0568127604210562</v>
      </c>
      <c r="K531" s="31">
        <f t="shared" si="76"/>
        <v>0.16322769134403997</v>
      </c>
      <c r="L531" s="32">
        <f t="shared" si="77"/>
        <v>-2.6750298148287821</v>
      </c>
      <c r="M531" s="33">
        <f t="shared" si="78"/>
        <v>-4.962082834279677</v>
      </c>
      <c r="O531" s="35"/>
    </row>
    <row r="532" spans="4:15" x14ac:dyDescent="0.15">
      <c r="D532" s="92">
        <f>D531+'Control Panel'!$B$29</f>
        <v>2.6499999999999657</v>
      </c>
      <c r="E532" s="31">
        <f t="shared" si="79"/>
        <v>31.451273189022121</v>
      </c>
      <c r="F532" s="31">
        <f t="shared" si="80"/>
        <v>10.139345495452533</v>
      </c>
      <c r="G532" s="31">
        <f t="shared" si="72"/>
        <v>5.0961381184726218</v>
      </c>
      <c r="H532" s="31">
        <f t="shared" si="73"/>
        <v>-9.0745976294720414</v>
      </c>
      <c r="I532" s="31">
        <f t="shared" si="74"/>
        <v>10.407638822488474</v>
      </c>
      <c r="J532" s="31">
        <f t="shared" si="75"/>
        <v>-1.0591038704669131</v>
      </c>
      <c r="K532" s="31">
        <f t="shared" si="76"/>
        <v>0.16370098309688325</v>
      </c>
      <c r="L532" s="32">
        <f t="shared" si="77"/>
        <v>-2.6718926813283379</v>
      </c>
      <c r="M532" s="33">
        <f t="shared" si="78"/>
        <v>-4.9422107822594148</v>
      </c>
      <c r="O532" s="35"/>
    </row>
    <row r="533" spans="4:15" x14ac:dyDescent="0.15">
      <c r="D533" s="92">
        <f>D532+'Control Panel'!$B$29</f>
        <v>2.6549999999999656</v>
      </c>
      <c r="E533" s="31">
        <f t="shared" si="79"/>
        <v>31.476720480955969</v>
      </c>
      <c r="F533" s="31">
        <f t="shared" si="80"/>
        <v>10.093910729670394</v>
      </c>
      <c r="G533" s="31">
        <f t="shared" si="72"/>
        <v>5.0827786550659804</v>
      </c>
      <c r="H533" s="31">
        <f t="shared" si="73"/>
        <v>-9.0993086833833381</v>
      </c>
      <c r="I533" s="31">
        <f t="shared" si="74"/>
        <v>10.422670357057722</v>
      </c>
      <c r="J533" s="31">
        <f t="shared" si="75"/>
        <v>-1.0613823865036207</v>
      </c>
      <c r="K533" s="31">
        <f t="shared" si="76"/>
        <v>0.16417418436386289</v>
      </c>
      <c r="L533" s="32">
        <f t="shared" si="77"/>
        <v>-2.6687371898969992</v>
      </c>
      <c r="M533" s="33">
        <f t="shared" si="78"/>
        <v>-4.9223645502456801</v>
      </c>
      <c r="O533" s="35"/>
    </row>
    <row r="534" spans="4:15" x14ac:dyDescent="0.15">
      <c r="D534" s="92">
        <f>D533+'Control Panel'!$B$29</f>
        <v>2.6599999999999655</v>
      </c>
      <c r="E534" s="31">
        <f t="shared" si="79"/>
        <v>31.502101015016425</v>
      </c>
      <c r="F534" s="31">
        <f t="shared" si="80"/>
        <v>10.048352656696599</v>
      </c>
      <c r="G534" s="31">
        <f t="shared" si="72"/>
        <v>5.0694349691164957</v>
      </c>
      <c r="H534" s="31">
        <f t="shared" si="73"/>
        <v>-9.1239205061345672</v>
      </c>
      <c r="I534" s="31">
        <f t="shared" si="74"/>
        <v>10.437676767766092</v>
      </c>
      <c r="J534" s="31">
        <f t="shared" si="75"/>
        <v>-1.0636483894061355</v>
      </c>
      <c r="K534" s="31">
        <f t="shared" si="76"/>
        <v>0.16464727594762857</v>
      </c>
      <c r="L534" s="32">
        <f t="shared" si="77"/>
        <v>-2.6655633459108676</v>
      </c>
      <c r="M534" s="33">
        <f t="shared" si="78"/>
        <v>-4.9025446188147059</v>
      </c>
      <c r="O534" s="35"/>
    </row>
    <row r="535" spans="4:15" x14ac:dyDescent="0.15">
      <c r="D535" s="92">
        <f>D534+'Control Panel'!$B$29</f>
        <v>2.6649999999999654</v>
      </c>
      <c r="E535" s="31">
        <f t="shared" si="79"/>
        <v>31.527414870320182</v>
      </c>
      <c r="F535" s="31">
        <f t="shared" si="80"/>
        <v>10.002671772358191</v>
      </c>
      <c r="G535" s="31">
        <f t="shared" si="72"/>
        <v>5.0561071523869412</v>
      </c>
      <c r="H535" s="31">
        <f t="shared" si="73"/>
        <v>-9.1484332292286403</v>
      </c>
      <c r="I535" s="31">
        <f t="shared" si="74"/>
        <v>10.452657560930289</v>
      </c>
      <c r="J535" s="31">
        <f t="shared" si="75"/>
        <v>-1.0659019596323438</v>
      </c>
      <c r="K535" s="31">
        <f t="shared" si="76"/>
        <v>0.16512023883208446</v>
      </c>
      <c r="L535" s="32">
        <f t="shared" si="77"/>
        <v>-2.6623711583909664</v>
      </c>
      <c r="M535" s="33">
        <f t="shared" si="78"/>
        <v>-4.8827514647379688</v>
      </c>
      <c r="O535" s="35"/>
    </row>
    <row r="536" spans="4:15" x14ac:dyDescent="0.15">
      <c r="D536" s="92">
        <f>D535+'Control Panel'!$B$29</f>
        <v>2.6699999999999653</v>
      </c>
      <c r="E536" s="31">
        <f t="shared" si="79"/>
        <v>31.552662126442634</v>
      </c>
      <c r="F536" s="31">
        <f t="shared" si="80"/>
        <v>9.9568685718187382</v>
      </c>
      <c r="G536" s="31">
        <f t="shared" si="72"/>
        <v>5.0427952965949867</v>
      </c>
      <c r="H536" s="31">
        <f t="shared" si="73"/>
        <v>-9.1728469865523294</v>
      </c>
      <c r="I536" s="31">
        <f t="shared" si="74"/>
        <v>10.467612251228198</v>
      </c>
      <c r="J536" s="31">
        <f t="shared" si="75"/>
        <v>-1.0681431772199514</v>
      </c>
      <c r="K536" s="31">
        <f t="shared" si="76"/>
        <v>0.1655930541821331</v>
      </c>
      <c r="L536" s="32">
        <f t="shared" si="77"/>
        <v>-2.6591606399395764</v>
      </c>
      <c r="M536" s="33">
        <f t="shared" si="78"/>
        <v>-4.8629855609450576</v>
      </c>
      <c r="O536" s="35"/>
    </row>
    <row r="537" spans="4:15" x14ac:dyDescent="0.15">
      <c r="D537" s="92">
        <f>D536+'Control Panel'!$B$29</f>
        <v>2.6749999999999652</v>
      </c>
      <c r="E537" s="31">
        <f t="shared" si="79"/>
        <v>31.577842863417608</v>
      </c>
      <c r="F537" s="31">
        <f t="shared" si="80"/>
        <v>9.9109435495664648</v>
      </c>
      <c r="G537" s="31">
        <f t="shared" si="72"/>
        <v>5.0294994933952886</v>
      </c>
      <c r="H537" s="31">
        <f t="shared" si="73"/>
        <v>-9.1971619143570553</v>
      </c>
      <c r="I537" s="31">
        <f t="shared" si="74"/>
        <v>10.482540361618618</v>
      </c>
      <c r="J537" s="31">
        <f t="shared" si="75"/>
        <v>-1.0703721217835693</v>
      </c>
      <c r="K537" s="31">
        <f t="shared" si="76"/>
        <v>0.16606570334340467</v>
      </c>
      <c r="L537" s="32">
        <f t="shared" si="77"/>
        <v>-2.6559318066771165</v>
      </c>
      <c r="M537" s="33">
        <f t="shared" si="78"/>
        <v>-4.8432473764879074</v>
      </c>
      <c r="O537" s="35"/>
    </row>
    <row r="538" spans="4:15" x14ac:dyDescent="0.15">
      <c r="D538" s="92">
        <f>D537+'Control Panel'!$B$29</f>
        <v>2.6799999999999651</v>
      </c>
      <c r="E538" s="31">
        <f t="shared" si="79"/>
        <v>31.602957161736999</v>
      </c>
      <c r="F538" s="31">
        <f t="shared" si="80"/>
        <v>9.8648971994024723</v>
      </c>
      <c r="G538" s="31">
        <f t="shared" si="72"/>
        <v>5.0162198343619027</v>
      </c>
      <c r="H538" s="31">
        <f t="shared" si="73"/>
        <v>-9.2213781512394952</v>
      </c>
      <c r="I538" s="31">
        <f t="shared" si="74"/>
        <v>10.497441423261332</v>
      </c>
      <c r="J538" s="31">
        <f t="shared" si="75"/>
        <v>-1.072588872511987</v>
      </c>
      <c r="K538" s="31">
        <f t="shared" si="76"/>
        <v>0.1665381678419722</v>
      </c>
      <c r="L538" s="32">
        <f t="shared" si="77"/>
        <v>-2.6526846781795905</v>
      </c>
      <c r="M538" s="33">
        <f t="shared" si="78"/>
        <v>-4.8235373765064056</v>
      </c>
      <c r="O538" s="35"/>
    </row>
    <row r="539" spans="4:15" x14ac:dyDescent="0.15">
      <c r="D539" s="92">
        <f>D538+'Control Panel'!$B$29</f>
        <v>2.684999999999965</v>
      </c>
      <c r="E539" s="31">
        <f t="shared" si="79"/>
        <v>31.628005102350333</v>
      </c>
      <c r="F539" s="31">
        <f t="shared" si="80"/>
        <v>9.8187300144290681</v>
      </c>
      <c r="G539" s="31">
        <f t="shared" si="72"/>
        <v>5.002956410971005</v>
      </c>
      <c r="H539" s="31">
        <f t="shared" si="73"/>
        <v>-9.2454958381220269</v>
      </c>
      <c r="I539" s="31">
        <f t="shared" si="74"/>
        <v>10.512314975437503</v>
      </c>
      <c r="J539" s="31">
        <f t="shared" si="75"/>
        <v>-1.0747935081656361</v>
      </c>
      <c r="K539" s="31">
        <f t="shared" si="76"/>
        <v>0.16701042938405222</v>
      </c>
      <c r="L539" s="32">
        <f t="shared" si="77"/>
        <v>-2.649419277416551</v>
      </c>
      <c r="M539" s="33">
        <f t="shared" si="78"/>
        <v>-4.8038560221953235</v>
      </c>
      <c r="O539" s="35"/>
    </row>
    <row r="540" spans="4:15" x14ac:dyDescent="0.15">
      <c r="D540" s="92">
        <f>D539+'Control Panel'!$B$29</f>
        <v>2.6899999999999649</v>
      </c>
      <c r="E540" s="31">
        <f t="shared" si="79"/>
        <v>31.652986766664217</v>
      </c>
      <c r="F540" s="31">
        <f t="shared" si="80"/>
        <v>9.7724424870381803</v>
      </c>
      <c r="G540" s="31">
        <f t="shared" si="72"/>
        <v>4.989709314583922</v>
      </c>
      <c r="H540" s="31">
        <f t="shared" si="73"/>
        <v>-9.269515118233004</v>
      </c>
      <c r="I540" s="31">
        <f t="shared" si="74"/>
        <v>10.527160565470433</v>
      </c>
      <c r="J540" s="31">
        <f t="shared" si="75"/>
        <v>-1.0769861070742308</v>
      </c>
      <c r="K540" s="31">
        <f t="shared" si="76"/>
        <v>0.16748246985569215</v>
      </c>
      <c r="L540" s="32">
        <f t="shared" si="77"/>
        <v>-2.6461356306896455</v>
      </c>
      <c r="M540" s="33">
        <f t="shared" si="78"/>
        <v>-4.7842037707725567</v>
      </c>
      <c r="O540" s="35"/>
    </row>
    <row r="541" spans="4:15" x14ac:dyDescent="0.15">
      <c r="D541" s="92">
        <f>D540+'Control Panel'!$B$29</f>
        <v>2.6949999999999648</v>
      </c>
      <c r="E541" s="31">
        <f t="shared" si="79"/>
        <v>31.677902236541751</v>
      </c>
      <c r="F541" s="31">
        <f t="shared" si="80"/>
        <v>9.7260351088998807</v>
      </c>
      <c r="G541" s="31">
        <f t="shared" si="72"/>
        <v>4.9764786364304738</v>
      </c>
      <c r="H541" s="31">
        <f t="shared" si="73"/>
        <v>-9.2934361370868661</v>
      </c>
      <c r="I541" s="31">
        <f t="shared" si="74"/>
        <v>10.541977748646644</v>
      </c>
      <c r="J541" s="31">
        <f t="shared" si="75"/>
        <v>-1.0791667471345825</v>
      </c>
      <c r="K541" s="31">
        <f t="shared" si="76"/>
        <v>0.16795427132244284</v>
      </c>
      <c r="L541" s="32">
        <f t="shared" si="77"/>
        <v>-2.6428337675716977</v>
      </c>
      <c r="M541" s="33">
        <f t="shared" si="78"/>
        <v>-4.7645810754486941</v>
      </c>
      <c r="O541" s="35"/>
    </row>
    <row r="542" spans="4:15" x14ac:dyDescent="0.15">
      <c r="D542" s="92">
        <f>D541+'Control Panel'!$B$29</f>
        <v>2.6999999999999647</v>
      </c>
      <c r="E542" s="31">
        <f t="shared" si="79"/>
        <v>31.702751594301809</v>
      </c>
      <c r="F542" s="31">
        <f t="shared" si="80"/>
        <v>9.6795083709510035</v>
      </c>
      <c r="G542" s="31">
        <f t="shared" si="72"/>
        <v>4.963264467592615</v>
      </c>
      <c r="H542" s="31">
        <f t="shared" si="73"/>
        <v>-9.3172590424641104</v>
      </c>
      <c r="I542" s="31">
        <f t="shared" si="74"/>
        <v>10.556766088137344</v>
      </c>
      <c r="J542" s="31">
        <f t="shared" si="75"/>
        <v>-1.0813355058085887</v>
      </c>
      <c r="K542" s="31">
        <f t="shared" si="76"/>
        <v>0.16842581602901813</v>
      </c>
      <c r="L542" s="32">
        <f t="shared" si="77"/>
        <v>-2.6395137208463422</v>
      </c>
      <c r="M542" s="33">
        <f t="shared" si="78"/>
        <v>-4.7449883853978294</v>
      </c>
      <c r="O542" s="35"/>
    </row>
    <row r="543" spans="4:15" x14ac:dyDescent="0.15">
      <c r="D543" s="92">
        <f>D542+'Control Panel'!$B$29</f>
        <v>2.7049999999999645</v>
      </c>
      <c r="E543" s="31">
        <f t="shared" si="79"/>
        <v>31.727534922718259</v>
      </c>
      <c r="F543" s="31">
        <f t="shared" si="80"/>
        <v>9.6328627633838657</v>
      </c>
      <c r="G543" s="31">
        <f t="shared" si="72"/>
        <v>4.9500668989883829</v>
      </c>
      <c r="H543" s="31">
        <f t="shared" si="73"/>
        <v>-9.3409839843910998</v>
      </c>
      <c r="I543" s="31">
        <f t="shared" si="74"/>
        <v>10.571525154920245</v>
      </c>
      <c r="J543" s="31">
        <f t="shared" si="75"/>
        <v>-1.083492460121382</v>
      </c>
      <c r="K543" s="31">
        <f t="shared" si="76"/>
        <v>0.16889708639894002</v>
      </c>
      <c r="L543" s="32">
        <f t="shared" si="77"/>
        <v>-2.6361755264482194</v>
      </c>
      <c r="M543" s="33">
        <f t="shared" si="78"/>
        <v>-4.7254261457296751</v>
      </c>
      <c r="O543" s="35"/>
    </row>
    <row r="544" spans="4:15" x14ac:dyDescent="0.15">
      <c r="D544" s="92">
        <f>D543+'Control Panel'!$B$29</f>
        <v>2.7099999999999644</v>
      </c>
      <c r="E544" s="31">
        <f t="shared" si="79"/>
        <v>31.752252305019123</v>
      </c>
      <c r="F544" s="31">
        <f t="shared" si="80"/>
        <v>9.5860987756350884</v>
      </c>
      <c r="G544" s="31">
        <f t="shared" si="72"/>
        <v>4.9368860213561421</v>
      </c>
      <c r="H544" s="31">
        <f t="shared" si="73"/>
        <v>-9.3646111151197484</v>
      </c>
      <c r="I544" s="31">
        <f t="shared" si="74"/>
        <v>10.58625452770176</v>
      </c>
      <c r="J544" s="31">
        <f t="shared" si="75"/>
        <v>-1.0856376866596424</v>
      </c>
      <c r="K544" s="31">
        <f t="shared" si="76"/>
        <v>0.16936806503417084</v>
      </c>
      <c r="L544" s="32">
        <f t="shared" si="77"/>
        <v>-2.6328192234037204</v>
      </c>
      <c r="M544" s="33">
        <f t="shared" si="78"/>
        <v>-4.7058947974628937</v>
      </c>
      <c r="O544" s="35"/>
    </row>
    <row r="545" spans="4:15" x14ac:dyDescent="0.15">
      <c r="D545" s="92">
        <f>D544+'Control Panel'!$B$29</f>
        <v>2.7149999999999643</v>
      </c>
      <c r="E545" s="31">
        <f t="shared" si="79"/>
        <v>31.776903824885611</v>
      </c>
      <c r="F545" s="31">
        <f t="shared" si="80"/>
        <v>9.539216896374521</v>
      </c>
      <c r="G545" s="31">
        <f t="shared" si="72"/>
        <v>4.9237219252391231</v>
      </c>
      <c r="H545" s="31">
        <f t="shared" si="73"/>
        <v>-9.3881405891070635</v>
      </c>
      <c r="I545" s="31">
        <f t="shared" si="74"/>
        <v>10.600953792839585</v>
      </c>
      <c r="J545" s="31">
        <f t="shared" si="75"/>
        <v>-1.0877712615700657</v>
      </c>
      <c r="K545" s="31">
        <f t="shared" si="76"/>
        <v>0.16983873471473179</v>
      </c>
      <c r="L545" s="32">
        <f t="shared" si="77"/>
        <v>-2.6294448537722879</v>
      </c>
      <c r="M545" s="33">
        <f t="shared" si="78"/>
        <v>-4.6863947774996575</v>
      </c>
      <c r="O545" s="35"/>
    </row>
    <row r="546" spans="4:15" x14ac:dyDescent="0.15">
      <c r="D546" s="92">
        <f>D545+'Control Panel'!$B$29</f>
        <v>2.7199999999999642</v>
      </c>
      <c r="E546" s="31">
        <f t="shared" si="79"/>
        <v>31.801489566451135</v>
      </c>
      <c r="F546" s="31">
        <f t="shared" si="80"/>
        <v>9.4922176134942671</v>
      </c>
      <c r="G546" s="31">
        <f t="shared" si="72"/>
        <v>4.9105747009702618</v>
      </c>
      <c r="H546" s="31">
        <f t="shared" si="73"/>
        <v>-9.4115725629945626</v>
      </c>
      <c r="I546" s="31">
        <f t="shared" si="74"/>
        <v>10.615622544265655</v>
      </c>
      <c r="J546" s="31">
        <f t="shared" si="75"/>
        <v>-1.0898932605579799</v>
      </c>
      <c r="K546" s="31">
        <f t="shared" si="76"/>
        <v>0.17030907839830781</v>
      </c>
      <c r="L546" s="32">
        <f t="shared" si="77"/>
        <v>-2.6260524625882691</v>
      </c>
      <c r="M546" s="33">
        <f t="shared" si="78"/>
        <v>-4.6669265186014446</v>
      </c>
      <c r="O546" s="35"/>
    </row>
    <row r="547" spans="4:15" x14ac:dyDescent="0.15">
      <c r="D547" s="92">
        <f>D546+'Control Panel'!$B$29</f>
        <v>2.7249999999999641</v>
      </c>
      <c r="E547" s="31">
        <f t="shared" si="79"/>
        <v>31.826009614300204</v>
      </c>
      <c r="F547" s="31">
        <f t="shared" si="80"/>
        <v>9.4451014140978131</v>
      </c>
      <c r="G547" s="31">
        <f t="shared" si="72"/>
        <v>4.8974444386573204</v>
      </c>
      <c r="H547" s="31">
        <f t="shared" si="73"/>
        <v>-9.4349071955875701</v>
      </c>
      <c r="I547" s="31">
        <f t="shared" si="74"/>
        <v>10.630260383409507</v>
      </c>
      <c r="J547" s="31">
        <f t="shared" si="75"/>
        <v>-1.0920037588861116</v>
      </c>
      <c r="K547" s="31">
        <f t="shared" si="76"/>
        <v>0.17077907921983984</v>
      </c>
      <c r="L547" s="32">
        <f t="shared" si="77"/>
        <v>-2.6226420978033311</v>
      </c>
      <c r="M547" s="33">
        <f t="shared" si="78"/>
        <v>-4.6474904493659892</v>
      </c>
      <c r="O547" s="35"/>
    </row>
    <row r="548" spans="4:15" x14ac:dyDescent="0.15">
      <c r="D548" s="92">
        <f>D547+'Control Panel'!$B$29</f>
        <v>2.729999999999964</v>
      </c>
      <c r="E548" s="31">
        <f t="shared" si="79"/>
        <v>31.85046405346727</v>
      </c>
      <c r="F548" s="31">
        <f t="shared" si="80"/>
        <v>9.3978687844892583</v>
      </c>
      <c r="G548" s="31">
        <f t="shared" si="72"/>
        <v>4.8843312281683033</v>
      </c>
      <c r="H548" s="31">
        <f t="shared" si="73"/>
        <v>-9.4581446478344002</v>
      </c>
      <c r="I548" s="31">
        <f t="shared" si="74"/>
        <v>10.644866919122032</v>
      </c>
      <c r="J548" s="31">
        <f t="shared" si="75"/>
        <v>-1.0941028313734924</v>
      </c>
      <c r="K548" s="31">
        <f t="shared" si="76"/>
        <v>0.17124872049110365</v>
      </c>
      <c r="L548" s="32">
        <f t="shared" si="77"/>
        <v>-2.6192138102294238</v>
      </c>
      <c r="M548" s="33">
        <f t="shared" si="78"/>
        <v>-4.6280869942054332</v>
      </c>
      <c r="O548" s="35"/>
    </row>
    <row r="549" spans="4:15" x14ac:dyDescent="0.15">
      <c r="D549" s="92">
        <f>D548+'Control Panel'!$B$29</f>
        <v>2.7349999999999639</v>
      </c>
      <c r="E549" s="31">
        <f t="shared" si="79"/>
        <v>31.874852969435484</v>
      </c>
      <c r="F549" s="31">
        <f t="shared" si="80"/>
        <v>9.3505202101626583</v>
      </c>
      <c r="G549" s="31">
        <f t="shared" si="72"/>
        <v>4.8712351591171563</v>
      </c>
      <c r="H549" s="31">
        <f t="shared" si="73"/>
        <v>-9.481285082805428</v>
      </c>
      <c r="I549" s="31">
        <f t="shared" si="74"/>
        <v>10.659441767599647</v>
      </c>
      <c r="J549" s="31">
        <f t="shared" si="75"/>
        <v>-1.0961905523945041</v>
      </c>
      <c r="K549" s="31">
        <f t="shared" si="76"/>
        <v>0.17171798570027605</v>
      </c>
      <c r="L549" s="32">
        <f t="shared" si="77"/>
        <v>-2.6157676534823042</v>
      </c>
      <c r="M549" s="33">
        <f t="shared" si="78"/>
        <v>-4.6087165733256166</v>
      </c>
      <c r="O549" s="35"/>
    </row>
    <row r="550" spans="4:15" x14ac:dyDescent="0.15">
      <c r="D550" s="92">
        <f>D549+'Control Panel'!$B$29</f>
        <v>2.7399999999999638</v>
      </c>
      <c r="E550" s="31">
        <f t="shared" si="79"/>
        <v>31.8991764481354</v>
      </c>
      <c r="F550" s="31">
        <f t="shared" si="80"/>
        <v>9.3030561757914647</v>
      </c>
      <c r="G550" s="31">
        <f t="shared" si="72"/>
        <v>4.8581563208497451</v>
      </c>
      <c r="H550" s="31">
        <f t="shared" si="73"/>
        <v>-9.5043286656720554</v>
      </c>
      <c r="I550" s="31">
        <f t="shared" si="74"/>
        <v>10.673984552308847</v>
      </c>
      <c r="J550" s="31">
        <f t="shared" si="75"/>
        <v>-1.0982669958780567</v>
      </c>
      <c r="K550" s="31">
        <f t="shared" si="76"/>
        <v>0.17218685851148777</v>
      </c>
      <c r="L550" s="32">
        <f t="shared" si="77"/>
        <v>-2.6123036839256142</v>
      </c>
      <c r="M550" s="33">
        <f t="shared" si="78"/>
        <v>-4.5893796027065248</v>
      </c>
      <c r="O550" s="35"/>
    </row>
    <row r="551" spans="4:15" x14ac:dyDescent="0.15">
      <c r="D551" s="92">
        <f>D550+'Control Panel'!$B$29</f>
        <v>2.7449999999999637</v>
      </c>
      <c r="E551" s="31">
        <f t="shared" si="79"/>
        <v>31.923434575943602</v>
      </c>
      <c r="F551" s="31">
        <f t="shared" si="80"/>
        <v>9.2554771652180694</v>
      </c>
      <c r="G551" s="31">
        <f t="shared" si="72"/>
        <v>4.8450948024301175</v>
      </c>
      <c r="H551" s="31">
        <f t="shared" si="73"/>
        <v>-9.5272755636855884</v>
      </c>
      <c r="I551" s="31">
        <f t="shared" si="74"/>
        <v>10.688494903911209</v>
      </c>
      <c r="J551" s="31">
        <f t="shared" si="75"/>
        <v>-1.1003322353068969</v>
      </c>
      <c r="K551" s="31">
        <f t="shared" si="76"/>
        <v>0.17265532276436465</v>
      </c>
      <c r="L551" s="32">
        <f t="shared" si="77"/>
        <v>-2.608821960615515</v>
      </c>
      <c r="M551" s="33">
        <f t="shared" si="78"/>
        <v>-4.5700764940838283</v>
      </c>
      <c r="O551" s="35"/>
    </row>
    <row r="552" spans="4:15" x14ac:dyDescent="0.15">
      <c r="D552" s="92">
        <f>D551+'Control Panel'!$B$29</f>
        <v>2.7499999999999636</v>
      </c>
      <c r="E552" s="31">
        <f t="shared" si="79"/>
        <v>31.947627439681245</v>
      </c>
      <c r="F552" s="31">
        <f t="shared" si="80"/>
        <v>9.2077836614434663</v>
      </c>
      <c r="G552" s="31">
        <f t="shared" si="72"/>
        <v>4.8320506926270399</v>
      </c>
      <c r="H552" s="31">
        <f t="shared" si="73"/>
        <v>-9.5501259461560082</v>
      </c>
      <c r="I552" s="31">
        <f t="shared" si="74"/>
        <v>10.702972460188787</v>
      </c>
      <c r="J552" s="31">
        <f t="shared" si="75"/>
        <v>-1.1023863437170422</v>
      </c>
      <c r="K552" s="31">
        <f t="shared" si="76"/>
        <v>0.1731233624735552</v>
      </c>
      <c r="L552" s="32">
        <f t="shared" si="77"/>
        <v>-2.6053225452458677</v>
      </c>
      <c r="M552" s="33">
        <f t="shared" si="78"/>
        <v>-4.5508076549315657</v>
      </c>
      <c r="O552" s="35"/>
    </row>
    <row r="553" spans="4:15" x14ac:dyDescent="0.15">
      <c r="D553" s="92">
        <f>D552+'Control Panel'!$B$29</f>
        <v>2.7549999999999635</v>
      </c>
      <c r="E553" s="31">
        <f t="shared" si="79"/>
        <v>31.971755126612567</v>
      </c>
      <c r="F553" s="31">
        <f t="shared" si="80"/>
        <v>9.1599761466169998</v>
      </c>
      <c r="G553" s="31">
        <f t="shared" si="72"/>
        <v>4.8190240799008102</v>
      </c>
      <c r="H553" s="31">
        <f t="shared" si="73"/>
        <v>-9.5728799844306653</v>
      </c>
      <c r="I553" s="31">
        <f t="shared" si="74"/>
        <v>10.717416865969948</v>
      </c>
      <c r="J553" s="31">
        <f t="shared" si="75"/>
        <v>-1.1044293936973355</v>
      </c>
      <c r="K553" s="31">
        <f t="shared" si="76"/>
        <v>0.17359096182824696</v>
      </c>
      <c r="L553" s="32">
        <f t="shared" si="77"/>
        <v>-2.6018055020939848</v>
      </c>
      <c r="M553" s="33">
        <f t="shared" si="78"/>
        <v>-4.531573488445872</v>
      </c>
      <c r="O553" s="35"/>
    </row>
    <row r="554" spans="4:15" x14ac:dyDescent="0.15">
      <c r="D554" s="92">
        <f>D553+'Control Panel'!$B$29</f>
        <v>2.7599999999999634</v>
      </c>
      <c r="E554" s="31">
        <f t="shared" si="79"/>
        <v>31.995817724443295</v>
      </c>
      <c r="F554" s="31">
        <f t="shared" si="80"/>
        <v>9.1120551020262415</v>
      </c>
      <c r="G554" s="31">
        <f t="shared" si="72"/>
        <v>4.8060150523903404</v>
      </c>
      <c r="H554" s="31">
        <f t="shared" si="73"/>
        <v>-9.5955378518728942</v>
      </c>
      <c r="I554" s="31">
        <f t="shared" si="74"/>
        <v>10.731827773055622</v>
      </c>
      <c r="J554" s="31">
        <f t="shared" si="75"/>
        <v>-1.1064614573891185</v>
      </c>
      <c r="K554" s="31">
        <f t="shared" si="76"/>
        <v>0.17405810519166964</v>
      </c>
      <c r="L554" s="32">
        <f t="shared" si="77"/>
        <v>-2.5982708979669167</v>
      </c>
      <c r="M554" s="33">
        <f t="shared" si="78"/>
        <v>-4.5123743935298064</v>
      </c>
      <c r="O554" s="35"/>
    </row>
    <row r="555" spans="4:15" x14ac:dyDescent="0.15">
      <c r="D555" s="92">
        <f>D554+'Control Panel'!$B$29</f>
        <v>2.7649999999999633</v>
      </c>
      <c r="E555" s="31">
        <f t="shared" si="79"/>
        <v>32.019815321319022</v>
      </c>
      <c r="F555" s="31">
        <f t="shared" si="80"/>
        <v>9.064021008086959</v>
      </c>
      <c r="G555" s="31">
        <f t="shared" si="72"/>
        <v>4.7930236979005061</v>
      </c>
      <c r="H555" s="31">
        <f t="shared" si="73"/>
        <v>-9.6180997238405439</v>
      </c>
      <c r="I555" s="31">
        <f t="shared" si="74"/>
        <v>10.746204840146003</v>
      </c>
      <c r="J555" s="31">
        <f t="shared" si="75"/>
        <v>-1.1084826064860196</v>
      </c>
      <c r="K555" s="31">
        <f t="shared" si="76"/>
        <v>0.1745247771005872</v>
      </c>
      <c r="L555" s="32">
        <f t="shared" si="77"/>
        <v>-2.5947188021483032</v>
      </c>
      <c r="M555" s="33">
        <f t="shared" si="78"/>
        <v>-4.4932107647792181</v>
      </c>
      <c r="O555" s="35"/>
    </row>
    <row r="556" spans="4:15" x14ac:dyDescent="0.15">
      <c r="D556" s="92">
        <f>D555+'Control Panel'!$B$29</f>
        <v>2.7699999999999632</v>
      </c>
      <c r="E556" s="31">
        <f t="shared" si="79"/>
        <v>32.043748005823495</v>
      </c>
      <c r="F556" s="31">
        <f t="shared" si="80"/>
        <v>9.0158743443331968</v>
      </c>
      <c r="G556" s="31">
        <f t="shared" si="72"/>
        <v>4.7800501038897645</v>
      </c>
      <c r="H556" s="31">
        <f t="shared" si="73"/>
        <v>-9.64056577766444</v>
      </c>
      <c r="I556" s="31">
        <f t="shared" si="74"/>
        <v>10.760547732767664</v>
      </c>
      <c r="J556" s="31">
        <f t="shared" si="75"/>
        <v>-1.1104929122338496</v>
      </c>
      <c r="K556" s="31">
        <f t="shared" si="76"/>
        <v>0.17499096226477703</v>
      </c>
      <c r="L556" s="32">
        <f t="shared" si="77"/>
        <v>-2.5911492863457752</v>
      </c>
      <c r="M556" s="33">
        <f t="shared" si="78"/>
        <v>-4.474082992469655</v>
      </c>
      <c r="O556" s="35"/>
    </row>
    <row r="557" spans="4:15" x14ac:dyDescent="0.15">
      <c r="D557" s="92">
        <f>D556+'Control Panel'!$B$29</f>
        <v>2.7749999999999631</v>
      </c>
      <c r="E557" s="31">
        <f t="shared" si="79"/>
        <v>32.067615866976865</v>
      </c>
      <c r="F557" s="31">
        <f t="shared" si="80"/>
        <v>8.9676155894074689</v>
      </c>
      <c r="G557" s="31">
        <f t="shared" si="72"/>
        <v>4.7670943574580358</v>
      </c>
      <c r="H557" s="31">
        <f t="shared" si="73"/>
        <v>-9.6629361926267876</v>
      </c>
      <c r="I557" s="31">
        <f t="shared" si="74"/>
        <v>10.774856123201131</v>
      </c>
      <c r="J557" s="31">
        <f t="shared" si="75"/>
        <v>-1.1124924454306082</v>
      </c>
      <c r="K557" s="31">
        <f t="shared" si="76"/>
        <v>0.17545664556649837</v>
      </c>
      <c r="L557" s="32">
        <f t="shared" si="77"/>
        <v>-2.5875624246389015</v>
      </c>
      <c r="M557" s="33">
        <f t="shared" si="78"/>
        <v>-4.4549914625442852</v>
      </c>
      <c r="O557" s="35"/>
    </row>
    <row r="558" spans="4:15" x14ac:dyDescent="0.15">
      <c r="D558" s="92">
        <f>D557+'Control Panel'!$B$29</f>
        <v>2.7799999999999629</v>
      </c>
      <c r="E558" s="31">
        <f t="shared" si="79"/>
        <v>32.091418994233848</v>
      </c>
      <c r="F558" s="31">
        <f t="shared" si="80"/>
        <v>8.9192452210510531</v>
      </c>
      <c r="G558" s="31">
        <f t="shared" si="72"/>
        <v>4.7541565453348413</v>
      </c>
      <c r="H558" s="31">
        <f t="shared" si="73"/>
        <v>-9.6852111499395086</v>
      </c>
      <c r="I558" s="31">
        <f t="shared" si="74"/>
        <v>10.789129690408894</v>
      </c>
      <c r="J558" s="31">
        <f t="shared" si="75"/>
        <v>-1.1144812764265908</v>
      </c>
      <c r="K558" s="31">
        <f t="shared" si="76"/>
        <v>0.17592181205994864</v>
      </c>
      <c r="L558" s="32">
        <f t="shared" si="77"/>
        <v>-2.5839582934276941</v>
      </c>
      <c r="M558" s="33">
        <f t="shared" si="78"/>
        <v>-4.4359365566028206</v>
      </c>
      <c r="O558" s="35"/>
    </row>
    <row r="559" spans="4:15" x14ac:dyDescent="0.15">
      <c r="D559" s="92">
        <f>D558+'Control Panel'!$B$29</f>
        <v>2.7849999999999628</v>
      </c>
      <c r="E559" s="31">
        <f t="shared" si="79"/>
        <v>32.115157477481851</v>
      </c>
      <c r="F559" s="31">
        <f t="shared" si="80"/>
        <v>8.8707637160943982</v>
      </c>
      <c r="G559" s="31">
        <f t="shared" si="72"/>
        <v>4.7412367538677032</v>
      </c>
      <c r="H559" s="31">
        <f t="shared" si="73"/>
        <v>-9.7073908327225222</v>
      </c>
      <c r="I559" s="31">
        <f t="shared" si="74"/>
        <v>10.803368119963848</v>
      </c>
      <c r="J559" s="31">
        <f t="shared" si="75"/>
        <v>-1.1164594751245958</v>
      </c>
      <c r="K559" s="31">
        <f t="shared" si="76"/>
        <v>0.1763864469707081</v>
      </c>
      <c r="L559" s="32">
        <f t="shared" si="77"/>
        <v>-2.5803369713816511</v>
      </c>
      <c r="M559" s="33">
        <f t="shared" si="78"/>
        <v>-4.4169186518914403</v>
      </c>
      <c r="O559" s="35"/>
    </row>
    <row r="560" spans="4:15" x14ac:dyDescent="0.15">
      <c r="D560" s="92">
        <f>D559+'Control Panel'!$B$29</f>
        <v>2.7899999999999627</v>
      </c>
      <c r="E560" s="31">
        <f t="shared" si="79"/>
        <v>32.138831407039049</v>
      </c>
      <c r="F560" s="31">
        <f t="shared" si="80"/>
        <v>8.8221715504476368</v>
      </c>
      <c r="G560" s="31">
        <f t="shared" si="72"/>
        <v>4.7283350690107948</v>
      </c>
      <c r="H560" s="31">
        <f t="shared" si="73"/>
        <v>-9.7294754259819793</v>
      </c>
      <c r="I560" s="31">
        <f t="shared" si="74"/>
        <v>10.817571103978219</v>
      </c>
      <c r="J560" s="31">
        <f t="shared" si="75"/>
        <v>-1.1184271109802295</v>
      </c>
      <c r="K560" s="31">
        <f t="shared" si="76"/>
        <v>0.17685053569517423</v>
      </c>
      <c r="L560" s="32">
        <f t="shared" si="77"/>
        <v>-2.5766985393893633</v>
      </c>
      <c r="M560" s="33">
        <f t="shared" si="78"/>
        <v>-4.397938121293655</v>
      </c>
      <c r="O560" s="35"/>
    </row>
    <row r="561" spans="4:15" x14ac:dyDescent="0.15">
      <c r="D561" s="92">
        <f>D560+'Control Panel'!$B$29</f>
        <v>2.7949999999999626</v>
      </c>
      <c r="E561" s="31">
        <f t="shared" si="79"/>
        <v>32.162440873652358</v>
      </c>
      <c r="F561" s="31">
        <f t="shared" si="80"/>
        <v>8.7734691990912097</v>
      </c>
      <c r="G561" s="31">
        <f t="shared" si="72"/>
        <v>4.715451576313848</v>
      </c>
      <c r="H561" s="31">
        <f t="shared" si="73"/>
        <v>-9.7514651165884469</v>
      </c>
      <c r="I561" s="31">
        <f t="shared" si="74"/>
        <v>10.831738341032896</v>
      </c>
      <c r="J561" s="31">
        <f t="shared" si="75"/>
        <v>-1.1203842530023036</v>
      </c>
      <c r="K561" s="31">
        <f t="shared" si="76"/>
        <v>0.17731406379998366</v>
      </c>
      <c r="L561" s="32">
        <f t="shared" si="77"/>
        <v>-2.5730430805086479</v>
      </c>
      <c r="M561" s="33">
        <f t="shared" si="78"/>
        <v>-4.3789953333221616</v>
      </c>
      <c r="O561" s="35"/>
    </row>
    <row r="562" spans="4:15" x14ac:dyDescent="0.15">
      <c r="D562" s="92">
        <f>D561+'Control Panel'!$B$29</f>
        <v>2.7999999999999625</v>
      </c>
      <c r="E562" s="31">
        <f t="shared" si="79"/>
        <v>32.185985968495423</v>
      </c>
      <c r="F562" s="31">
        <f t="shared" si="80"/>
        <v>8.7246571360666003</v>
      </c>
      <c r="G562" s="31">
        <f t="shared" si="72"/>
        <v>4.7025863609113046</v>
      </c>
      <c r="H562" s="31">
        <f t="shared" si="73"/>
        <v>-9.7733600932550573</v>
      </c>
      <c r="I562" s="31">
        <f t="shared" si="74"/>
        <v>10.845869536107262</v>
      </c>
      <c r="J562" s="31">
        <f t="shared" si="75"/>
        <v>-1.1223309697533235</v>
      </c>
      <c r="K562" s="31">
        <f t="shared" si="76"/>
        <v>0.17777701702142473</v>
      </c>
      <c r="L562" s="32">
        <f t="shared" si="77"/>
        <v>-2.5693706799172431</v>
      </c>
      <c r="M562" s="33">
        <f t="shared" si="78"/>
        <v>-4.3600906521115936</v>
      </c>
      <c r="O562" s="35"/>
    </row>
    <row r="563" spans="4:15" x14ac:dyDescent="0.15">
      <c r="D563" s="92">
        <f>D562+'Control Panel'!$B$29</f>
        <v>2.8049999999999624</v>
      </c>
      <c r="E563" s="31">
        <f t="shared" si="79"/>
        <v>32.209466783166476</v>
      </c>
      <c r="F563" s="31">
        <f t="shared" si="80"/>
        <v>8.675735834467174</v>
      </c>
      <c r="G563" s="31">
        <f t="shared" si="72"/>
        <v>4.6897395075117183</v>
      </c>
      <c r="H563" s="31">
        <f t="shared" si="73"/>
        <v>-9.795160546515616</v>
      </c>
      <c r="I563" s="31">
        <f t="shared" si="74"/>
        <v>10.85996440050944</v>
      </c>
      <c r="J563" s="31">
        <f t="shared" si="75"/>
        <v>-1.124267329350062</v>
      </c>
      <c r="K563" s="31">
        <f t="shared" si="76"/>
        <v>0.17823938126483768</v>
      </c>
      <c r="L563" s="32">
        <f t="shared" si="77"/>
        <v>-2.5656814248640369</v>
      </c>
      <c r="M563" s="33">
        <f t="shared" si="78"/>
        <v>-4.3412244374122322</v>
      </c>
      <c r="O563" s="35"/>
    </row>
    <row r="564" spans="4:15" x14ac:dyDescent="0.15">
      <c r="D564" s="92">
        <f>D563+'Control Panel'!$B$29</f>
        <v>2.8099999999999623</v>
      </c>
      <c r="E564" s="31">
        <f t="shared" si="79"/>
        <v>32.232883409686224</v>
      </c>
      <c r="F564" s="31">
        <f t="shared" si="80"/>
        <v>8.6267057664291293</v>
      </c>
      <c r="G564" s="31">
        <f t="shared" si="72"/>
        <v>4.6769111003873984</v>
      </c>
      <c r="H564" s="31">
        <f t="shared" si="73"/>
        <v>-9.8168666687026764</v>
      </c>
      <c r="I564" s="31">
        <f t="shared" si="74"/>
        <v>10.874022651807033</v>
      </c>
      <c r="J564" s="31">
        <f t="shared" si="75"/>
        <v>-1.1261933994642197</v>
      </c>
      <c r="K564" s="31">
        <f t="shared" si="76"/>
        <v>0.17870114260400552</v>
      </c>
      <c r="L564" s="32">
        <f t="shared" si="77"/>
        <v>-2.5619754046208398</v>
      </c>
      <c r="M564" s="33">
        <f t="shared" si="78"/>
        <v>-4.3223970445845978</v>
      </c>
      <c r="O564" s="35"/>
    </row>
    <row r="565" spans="4:15" x14ac:dyDescent="0.15">
      <c r="D565" s="92">
        <f>D564+'Control Panel'!$B$29</f>
        <v>2.8149999999999622</v>
      </c>
      <c r="E565" s="31">
        <f t="shared" si="79"/>
        <v>32.2562359404956</v>
      </c>
      <c r="F565" s="31">
        <f t="shared" si="80"/>
        <v>8.5775674031225595</v>
      </c>
      <c r="G565" s="31">
        <f t="shared" si="72"/>
        <v>4.6641012233642947</v>
      </c>
      <c r="H565" s="31">
        <f t="shared" si="73"/>
        <v>-9.8384786539256002</v>
      </c>
      <c r="I565" s="31">
        <f t="shared" si="74"/>
        <v>10.888044013758302</v>
      </c>
      <c r="J565" s="31">
        <f t="shared" si="75"/>
        <v>-1.1281092473231653</v>
      </c>
      <c r="K565" s="31">
        <f t="shared" si="76"/>
        <v>0.17916228728053404</v>
      </c>
      <c r="L565" s="32">
        <f t="shared" si="77"/>
        <v>-2.5582527104346995</v>
      </c>
      <c r="M565" s="33">
        <f t="shared" si="78"/>
        <v>-4.3036088245949262</v>
      </c>
      <c r="O565" s="35"/>
    </row>
    <row r="566" spans="4:15" x14ac:dyDescent="0.15">
      <c r="D566" s="92">
        <f>D565+'Control Panel'!$B$29</f>
        <v>2.8199999999999621</v>
      </c>
      <c r="E566" s="31">
        <f t="shared" si="79"/>
        <v>32.279524468453545</v>
      </c>
      <c r="F566" s="31">
        <f t="shared" si="80"/>
        <v>8.5283212147426237</v>
      </c>
      <c r="G566" s="31">
        <f t="shared" si="72"/>
        <v>4.6513099598121208</v>
      </c>
      <c r="H566" s="31">
        <f t="shared" si="73"/>
        <v>-9.8599966980485743</v>
      </c>
      <c r="I566" s="31">
        <f t="shared" si="74"/>
        <v>10.902028216243812</v>
      </c>
      <c r="J566" s="31">
        <f t="shared" si="75"/>
        <v>-1.1300149397107535</v>
      </c>
      <c r="K566" s="31">
        <f t="shared" si="76"/>
        <v>0.17962280170322129</v>
      </c>
      <c r="L566" s="32">
        <f t="shared" si="77"/>
        <v>-2.5545134354807479</v>
      </c>
      <c r="M566" s="33">
        <f t="shared" si="78"/>
        <v>-4.2848601240115407</v>
      </c>
      <c r="O566" s="35"/>
    </row>
    <row r="567" spans="4:15" x14ac:dyDescent="0.15">
      <c r="D567" s="92">
        <f>D566+'Control Panel'!$B$29</f>
        <v>2.824999999999962</v>
      </c>
      <c r="E567" s="31">
        <f t="shared" si="79"/>
        <v>32.302749086834659</v>
      </c>
      <c r="F567" s="31">
        <f t="shared" si="80"/>
        <v>8.4789676705008308</v>
      </c>
      <c r="G567" s="31">
        <f t="shared" si="72"/>
        <v>4.6385373926347171</v>
      </c>
      <c r="H567" s="31">
        <f t="shared" si="73"/>
        <v>-9.8814209986686325</v>
      </c>
      <c r="I567" s="31">
        <f t="shared" si="74"/>
        <v>10.915974995198544</v>
      </c>
      <c r="J567" s="31">
        <f t="shared" si="75"/>
        <v>-1.1319105429682188</v>
      </c>
      <c r="K567" s="31">
        <f t="shared" si="76"/>
        <v>0.18008267244741727</v>
      </c>
      <c r="L567" s="32">
        <f t="shared" si="77"/>
        <v>-2.5507576748155962</v>
      </c>
      <c r="M567" s="33">
        <f t="shared" si="78"/>
        <v>-4.2661512850020706</v>
      </c>
      <c r="O567" s="35"/>
    </row>
    <row r="568" spans="4:15" x14ac:dyDescent="0.15">
      <c r="D568" s="92">
        <f>D567+'Control Panel'!$B$29</f>
        <v>2.8299999999999619</v>
      </c>
      <c r="E568" s="31">
        <f t="shared" si="79"/>
        <v>32.325909889326894</v>
      </c>
      <c r="F568" s="31">
        <f t="shared" si="80"/>
        <v>8.4295072386164254</v>
      </c>
      <c r="G568" s="31">
        <f t="shared" si="72"/>
        <v>4.6257836042606391</v>
      </c>
      <c r="H568" s="31">
        <f t="shared" si="73"/>
        <v>-9.902751755093643</v>
      </c>
      <c r="I568" s="31">
        <f t="shared" si="74"/>
        <v>10.929884092544476</v>
      </c>
      <c r="J568" s="31">
        <f t="shared" si="75"/>
        <v>-1.1337961229951439</v>
      </c>
      <c r="K568" s="31">
        <f t="shared" si="76"/>
        <v>0.18054188625437384</v>
      </c>
      <c r="L568" s="32">
        <f t="shared" si="77"/>
        <v>-2.5469855253312494</v>
      </c>
      <c r="M568" s="33">
        <f t="shared" si="78"/>
        <v>-4.2474826453315</v>
      </c>
      <c r="O568" s="35"/>
    </row>
    <row r="569" spans="4:15" x14ac:dyDescent="0.15">
      <c r="D569" s="92">
        <f>D568+'Control Panel'!$B$29</f>
        <v>2.8349999999999618</v>
      </c>
      <c r="E569" s="31">
        <f t="shared" si="79"/>
        <v>32.34900697002913</v>
      </c>
      <c r="F569" s="31">
        <f t="shared" si="80"/>
        <v>8.3799403863078901</v>
      </c>
      <c r="G569" s="31">
        <f t="shared" si="72"/>
        <v>4.6130486766339827</v>
      </c>
      <c r="H569" s="31">
        <f t="shared" si="73"/>
        <v>-9.9239891683203005</v>
      </c>
      <c r="I569" s="31">
        <f t="shared" si="74"/>
        <v>10.943755256123612</v>
      </c>
      <c r="J569" s="31">
        <f t="shared" si="75"/>
        <v>-1.135671745250495</v>
      </c>
      <c r="K569" s="31">
        <f t="shared" si="76"/>
        <v>0.18100043003058433</v>
      </c>
      <c r="L569" s="32">
        <f t="shared" si="77"/>
        <v>-2.5431970857095649</v>
      </c>
      <c r="M569" s="33">
        <f t="shared" si="78"/>
        <v>-4.2288545383610741</v>
      </c>
      <c r="O569" s="35"/>
    </row>
    <row r="570" spans="4:15" x14ac:dyDescent="0.15">
      <c r="D570" s="92">
        <f>D569+'Control Panel'!$B$29</f>
        <v>2.8399999999999617</v>
      </c>
      <c r="E570" s="31">
        <f t="shared" si="79"/>
        <v>32.37204042344873</v>
      </c>
      <c r="F570" s="31">
        <f t="shared" si="80"/>
        <v>8.3302675797845591</v>
      </c>
      <c r="G570" s="31">
        <f t="shared" si="72"/>
        <v>4.600332691205435</v>
      </c>
      <c r="H570" s="31">
        <f t="shared" si="73"/>
        <v>-9.9451334410121053</v>
      </c>
      <c r="I570" s="31">
        <f t="shared" si="74"/>
        <v>10.957588239631507</v>
      </c>
      <c r="J570" s="31">
        <f t="shared" si="75"/>
        <v>-1.1375374747537281</v>
      </c>
      <c r="K570" s="31">
        <f t="shared" si="76"/>
        <v>0.18145829084711432</v>
      </c>
      <c r="L570" s="32">
        <f t="shared" si="77"/>
        <v>-2.5393924563772328</v>
      </c>
      <c r="M570" s="33">
        <f t="shared" si="78"/>
        <v>-4.2102672930479779</v>
      </c>
      <c r="O570" s="35"/>
    </row>
    <row r="571" spans="4:15" x14ac:dyDescent="0.15">
      <c r="D571" s="92">
        <f>D570+'Control Panel'!$B$29</f>
        <v>2.8449999999999616</v>
      </c>
      <c r="E571" s="31">
        <f t="shared" si="79"/>
        <v>32.395010344499056</v>
      </c>
      <c r="F571" s="31">
        <f t="shared" si="80"/>
        <v>8.2804892842383371</v>
      </c>
      <c r="G571" s="31">
        <f t="shared" si="72"/>
        <v>4.5876357289235488</v>
      </c>
      <c r="H571" s="31">
        <f t="shared" si="73"/>
        <v>-9.9661847774773449</v>
      </c>
      <c r="I571" s="31">
        <f t="shared" si="74"/>
        <v>10.971382802551238</v>
      </c>
      <c r="J571" s="31">
        <f t="shared" si="75"/>
        <v>-1.1393933760859569</v>
      </c>
      <c r="K571" s="31">
        <f t="shared" si="76"/>
        <v>0.18191545593892255</v>
      </c>
      <c r="L571" s="32">
        <f t="shared" si="77"/>
        <v>-2.5355717394612998</v>
      </c>
      <c r="M571" s="33">
        <f t="shared" si="78"/>
        <v>-4.1917212339458461</v>
      </c>
      <c r="O571" s="35"/>
    </row>
    <row r="572" spans="4:15" x14ac:dyDescent="0.15">
      <c r="D572" s="92">
        <f>D571+'Control Panel'!$B$29</f>
        <v>2.8499999999999615</v>
      </c>
      <c r="E572" s="31">
        <f t="shared" si="79"/>
        <v>32.417916828496928</v>
      </c>
      <c r="F572" s="31">
        <f t="shared" si="80"/>
        <v>8.2306059638355258</v>
      </c>
      <c r="G572" s="31">
        <f t="shared" si="72"/>
        <v>4.5749578702262426</v>
      </c>
      <c r="H572" s="31">
        <f t="shared" si="73"/>
        <v>-9.9871433836470747</v>
      </c>
      <c r="I572" s="31">
        <f t="shared" si="74"/>
        <v>10.985138710087851</v>
      </c>
      <c r="J572" s="31">
        <f t="shared" si="75"/>
        <v>-1.1412395133911868</v>
      </c>
      <c r="K572" s="31">
        <f t="shared" si="76"/>
        <v>0.18237191270417247</v>
      </c>
      <c r="L572" s="32">
        <f t="shared" si="77"/>
        <v>-2.5317350387451922</v>
      </c>
      <c r="M572" s="33">
        <f t="shared" si="78"/>
        <v>-4.1732166812060463</v>
      </c>
      <c r="O572" s="35"/>
    </row>
    <row r="573" spans="4:15" x14ac:dyDescent="0.15">
      <c r="D573" s="92">
        <f>D572+'Control Panel'!$B$29</f>
        <v>2.8549999999999613</v>
      </c>
      <c r="E573" s="31">
        <f t="shared" si="79"/>
        <v>32.44075997116007</v>
      </c>
      <c r="F573" s="31">
        <f t="shared" si="80"/>
        <v>8.1806180817087757</v>
      </c>
      <c r="G573" s="31">
        <f t="shared" si="72"/>
        <v>4.5622991950325167</v>
      </c>
      <c r="H573" s="31">
        <f t="shared" si="73"/>
        <v>-10.008009467053105</v>
      </c>
      <c r="I573" s="31">
        <f t="shared" si="74"/>
        <v>10.998855733103282</v>
      </c>
      <c r="J573" s="31">
        <f t="shared" si="75"/>
        <v>-1.1430759503776056</v>
      </c>
      <c r="K573" s="31">
        <f t="shared" si="76"/>
        <v>0.18282764870353527</v>
      </c>
      <c r="L573" s="32">
        <f t="shared" si="77"/>
        <v>-2.5278824596252942</v>
      </c>
      <c r="M573" s="33">
        <f t="shared" si="78"/>
        <v>-4.1547539505797095</v>
      </c>
      <c r="O573" s="35"/>
    </row>
    <row r="574" spans="4:15" x14ac:dyDescent="0.15">
      <c r="D574" s="92">
        <f>D573+'Control Panel'!$B$29</f>
        <v>2.8599999999999612</v>
      </c>
      <c r="E574" s="31">
        <f t="shared" si="79"/>
        <v>32.463539868604485</v>
      </c>
      <c r="F574" s="31">
        <f t="shared" si="80"/>
        <v>8.1305260999491278</v>
      </c>
      <c r="G574" s="31">
        <f t="shared" si="72"/>
        <v>4.5496597827343903</v>
      </c>
      <c r="H574" s="31">
        <f t="shared" si="73"/>
        <v>-10.028783236806003</v>
      </c>
      <c r="I574" s="31">
        <f t="shared" si="74"/>
        <v>11.012533648051743</v>
      </c>
      <c r="J574" s="31">
        <f t="shared" si="75"/>
        <v>-1.1449027503189348</v>
      </c>
      <c r="K574" s="31">
        <f t="shared" si="76"/>
        <v>0.18328265165948354</v>
      </c>
      <c r="L574" s="32">
        <f t="shared" si="77"/>
        <v>-2.524014109068025</v>
      </c>
      <c r="M574" s="33">
        <f t="shared" si="78"/>
        <v>-4.1363333534205484</v>
      </c>
      <c r="O574" s="35"/>
    </row>
    <row r="575" spans="4:15" x14ac:dyDescent="0.15">
      <c r="D575" s="92">
        <f>D574+'Control Panel'!$B$29</f>
        <v>2.8649999999999611</v>
      </c>
      <c r="E575" s="31">
        <f t="shared" si="79"/>
        <v>32.486256617341787</v>
      </c>
      <c r="F575" s="31">
        <f t="shared" si="80"/>
        <v>8.0803304795981798</v>
      </c>
      <c r="G575" s="31">
        <f t="shared" si="72"/>
        <v>4.53703971218905</v>
      </c>
      <c r="H575" s="31">
        <f t="shared" si="73"/>
        <v>-10.049464903573107</v>
      </c>
      <c r="I575" s="31">
        <f t="shared" si="74"/>
        <v>11.026172236915588</v>
      </c>
      <c r="J575" s="31">
        <f t="shared" si="75"/>
        <v>-1.1467199760558358</v>
      </c>
      <c r="K575" s="31">
        <f t="shared" si="76"/>
        <v>0.18373690945557655</v>
      </c>
      <c r="L575" s="32">
        <f t="shared" si="77"/>
        <v>-2.5201300955674419</v>
      </c>
      <c r="M575" s="33">
        <f t="shared" si="78"/>
        <v>-4.1179551966883787</v>
      </c>
      <c r="O575" s="35"/>
    </row>
    <row r="576" spans="4:15" x14ac:dyDescent="0.15">
      <c r="D576" s="92">
        <f>D575+'Control Panel'!$B$29</f>
        <v>2.869999999999961</v>
      </c>
      <c r="E576" s="31">
        <f t="shared" si="79"/>
        <v>32.508910314276534</v>
      </c>
      <c r="F576" s="31">
        <f t="shared" si="80"/>
        <v>8.0300316806403558</v>
      </c>
      <c r="G576" s="31">
        <f t="shared" si="72"/>
        <v>4.5244390617112131</v>
      </c>
      <c r="H576" s="31">
        <f t="shared" si="73"/>
        <v>-10.070054679556549</v>
      </c>
      <c r="I576" s="31">
        <f t="shared" si="74"/>
        <v>11.03977128714164</v>
      </c>
      <c r="J576" s="31">
        <f t="shared" si="75"/>
        <v>-1.1485276899973675</v>
      </c>
      <c r="K576" s="31">
        <f t="shared" si="76"/>
        <v>0.18419041013573687</v>
      </c>
      <c r="L576" s="32">
        <f t="shared" si="77"/>
        <v>-2.5162305291033671</v>
      </c>
      <c r="M576" s="33">
        <f t="shared" si="78"/>
        <v>-4.0996197829533898</v>
      </c>
      <c r="O576" s="35"/>
    </row>
    <row r="577" spans="4:15" x14ac:dyDescent="0.15">
      <c r="D577" s="92">
        <f>D576+'Control Panel'!$B$29</f>
        <v>2.8749999999999609</v>
      </c>
      <c r="E577" s="31">
        <f t="shared" si="79"/>
        <v>32.531501056703476</v>
      </c>
      <c r="F577" s="31">
        <f t="shared" si="80"/>
        <v>7.9796301619952867</v>
      </c>
      <c r="G577" s="31">
        <f t="shared" si="72"/>
        <v>4.5118579090656965</v>
      </c>
      <c r="H577" s="31">
        <f t="shared" si="73"/>
        <v>-10.090552778471316</v>
      </c>
      <c r="I577" s="31">
        <f t="shared" si="74"/>
        <v>11.053330591577993</v>
      </c>
      <c r="J577" s="31">
        <f t="shared" si="75"/>
        <v>-1.1503259541224988</v>
      </c>
      <c r="K577" s="31">
        <f t="shared" si="76"/>
        <v>0.18464314190351847</v>
      </c>
      <c r="L577" s="32">
        <f t="shared" si="77"/>
        <v>-2.5123155211000143</v>
      </c>
      <c r="M577" s="33">
        <f t="shared" si="78"/>
        <v>-4.0813274104011183</v>
      </c>
      <c r="O577" s="35"/>
    </row>
    <row r="578" spans="4:15" x14ac:dyDescent="0.15">
      <c r="D578" s="92">
        <f>D577+'Control Panel'!$B$29</f>
        <v>2.8799999999999608</v>
      </c>
      <c r="E578" s="31">
        <f t="shared" si="79"/>
        <v>32.554028942304789</v>
      </c>
      <c r="F578" s="31">
        <f t="shared" si="80"/>
        <v>7.9291263815102999</v>
      </c>
      <c r="G578" s="31">
        <f t="shared" si="72"/>
        <v>4.4992963314601964</v>
      </c>
      <c r="H578" s="31">
        <f t="shared" si="73"/>
        <v>-10.110959415523322</v>
      </c>
      <c r="I578" s="31">
        <f t="shared" si="74"/>
        <v>11.066849948411285</v>
      </c>
      <c r="J578" s="31">
        <f t="shared" si="75"/>
        <v>-1.1521148299816668</v>
      </c>
      <c r="K578" s="31">
        <f t="shared" si="76"/>
        <v>0.18509509312136699</v>
      </c>
      <c r="L578" s="32">
        <f t="shared" si="77"/>
        <v>-2.508385184385141</v>
      </c>
      <c r="M578" s="33">
        <f t="shared" si="78"/>
        <v>-4.063078372838107</v>
      </c>
      <c r="O578" s="35"/>
    </row>
    <row r="579" spans="4:15" x14ac:dyDescent="0.15">
      <c r="D579" s="92">
        <f>D578+'Control Panel'!$B$29</f>
        <v>2.8849999999999607</v>
      </c>
      <c r="E579" s="31">
        <f t="shared" si="79"/>
        <v>32.576494069147287</v>
      </c>
      <c r="F579" s="31">
        <f t="shared" si="80"/>
        <v>7.8785207959530235</v>
      </c>
      <c r="G579" s="31">
        <f t="shared" si="72"/>
        <v>4.4867544055382709</v>
      </c>
      <c r="H579" s="31">
        <f t="shared" si="73"/>
        <v>-10.131274807387513</v>
      </c>
      <c r="I579" s="31">
        <f t="shared" si="74"/>
        <v>11.080329161104466</v>
      </c>
      <c r="J579" s="31">
        <f t="shared" si="75"/>
        <v>-1.1538943786983837</v>
      </c>
      <c r="K579" s="31">
        <f t="shared" si="76"/>
        <v>0.1855462523098721</v>
      </c>
      <c r="L579" s="32">
        <f t="shared" si="77"/>
        <v>-2.5044396331497074</v>
      </c>
      <c r="M579" s="33">
        <f t="shared" si="78"/>
        <v>-4.0448729596982549</v>
      </c>
      <c r="O579" s="35"/>
    </row>
    <row r="580" spans="4:15" x14ac:dyDescent="0.15">
      <c r="D580" s="92">
        <f>D579+'Control Panel'!$B$29</f>
        <v>2.8899999999999606</v>
      </c>
      <c r="E580" s="31">
        <f t="shared" si="79"/>
        <v>32.598896535679565</v>
      </c>
      <c r="F580" s="31">
        <f t="shared" si="80"/>
        <v>7.8278138610040902</v>
      </c>
      <c r="G580" s="31">
        <f t="shared" ref="G580:G643" si="81">G579+L579*$B$5</f>
        <v>4.4742322073725225</v>
      </c>
      <c r="H580" s="31">
        <f t="shared" ref="H580:H643" si="82">H579+M579*$B$5</f>
        <v>-10.151499172186004</v>
      </c>
      <c r="I580" s="31">
        <f t="shared" ref="I580:I643" si="83">SQRT(G580^2+H580^2)</f>
        <v>11.093768038334979</v>
      </c>
      <c r="J580" s="31">
        <f t="shared" ref="J580:J643" si="84">ATAN2(G580,H580)</f>
        <v>-1.1556646609708892</v>
      </c>
      <c r="K580" s="31">
        <f t="shared" ref="K580:K643" si="85">$B$4*I580^2</f>
        <v>0.18599660814701097</v>
      </c>
      <c r="L580" s="32">
        <f t="shared" ref="L580:L643" si="86">-K580*COS(J580)/$B$13</f>
        <v>-2.5004789829080272</v>
      </c>
      <c r="M580" s="33">
        <f t="shared" ref="M580:M643" si="87">(-$B$13*$B$3-K580*SIN(J580))/$B$13</f>
        <v>-4.0267114560498447</v>
      </c>
      <c r="O580" s="35"/>
    </row>
    <row r="581" spans="4:15" x14ac:dyDescent="0.15">
      <c r="D581" s="92">
        <f>D580+'Control Panel'!$B$29</f>
        <v>2.8949999999999605</v>
      </c>
      <c r="E581" s="31">
        <f t="shared" ref="E581:E644" si="88">IF(F581&lt;&gt;F580,E580+G580*$B$5+0.5*L580*$B$5^2,E580)</f>
        <v>32.621236440729142</v>
      </c>
      <c r="F581" s="31">
        <f t="shared" ref="F581:F644" si="89">IF(F580+H580*$B$5+0.5*M580*$B$5^2&gt;0,F580+H580*$B$5+0.5*M580*$B$5^2,0)</f>
        <v>7.7770060312499592</v>
      </c>
      <c r="G581" s="31">
        <f t="shared" si="81"/>
        <v>4.4617298124579827</v>
      </c>
      <c r="H581" s="31">
        <f t="shared" si="82"/>
        <v>-10.171632729466253</v>
      </c>
      <c r="I581" s="31">
        <f t="shared" si="83"/>
        <v>11.107166393933488</v>
      </c>
      <c r="J581" s="31">
        <f t="shared" si="84"/>
        <v>-1.1574257370738448</v>
      </c>
      <c r="K581" s="31">
        <f t="shared" si="85"/>
        <v>0.18644614946738594</v>
      </c>
      <c r="L581" s="32">
        <f t="shared" si="86"/>
        <v>-2.4965033504584477</v>
      </c>
      <c r="M581" s="33">
        <f t="shared" si="87"/>
        <v>-4.0085941426031946</v>
      </c>
      <c r="O581" s="35"/>
    </row>
    <row r="582" spans="4:15" x14ac:dyDescent="0.15">
      <c r="D582" s="92">
        <f>D581+'Control Panel'!$B$29</f>
        <v>2.8999999999999604</v>
      </c>
      <c r="E582" s="31">
        <f t="shared" si="88"/>
        <v>32.643513883499551</v>
      </c>
      <c r="F582" s="31">
        <f t="shared" si="89"/>
        <v>7.7260977601758452</v>
      </c>
      <c r="G582" s="31">
        <f t="shared" si="81"/>
        <v>4.4492472957056908</v>
      </c>
      <c r="H582" s="31">
        <f t="shared" si="82"/>
        <v>-10.191675700179269</v>
      </c>
      <c r="I582" s="31">
        <f t="shared" si="83"/>
        <v>11.120524046823018</v>
      </c>
      <c r="J582" s="31">
        <f t="shared" si="84"/>
        <v>-1.1591776668600711</v>
      </c>
      <c r="K582" s="31">
        <f t="shared" si="85"/>
        <v>0.18689486526145291</v>
      </c>
      <c r="L582" s="32">
        <f t="shared" si="86"/>
        <v>-2.4925128538445054</v>
      </c>
      <c r="M582" s="33">
        <f t="shared" si="87"/>
        <v>-3.990521295718986</v>
      </c>
      <c r="O582" s="35"/>
    </row>
    <row r="583" spans="4:15" x14ac:dyDescent="0.15">
      <c r="D583" s="92">
        <f>D582+'Control Panel'!$B$29</f>
        <v>2.9049999999999603</v>
      </c>
      <c r="E583" s="31">
        <f t="shared" si="88"/>
        <v>32.66572896356741</v>
      </c>
      <c r="F583" s="31">
        <f t="shared" si="89"/>
        <v>7.6750895001587525</v>
      </c>
      <c r="G583" s="31">
        <f t="shared" si="81"/>
        <v>4.4367847314364681</v>
      </c>
      <c r="H583" s="31">
        <f t="shared" si="82"/>
        <v>-10.211628306657865</v>
      </c>
      <c r="I583" s="31">
        <f t="shared" si="83"/>
        <v>11.133840820958595</v>
      </c>
      <c r="J583" s="31">
        <f t="shared" si="84"/>
        <v>-1.1609205097623223</v>
      </c>
      <c r="K583" s="31">
        <f t="shared" si="85"/>
        <v>0.18734274467474352</v>
      </c>
      <c r="L583" s="32">
        <f t="shared" si="86"/>
        <v>-2.4885076123165994</v>
      </c>
      <c r="M583" s="33">
        <f t="shared" si="87"/>
        <v>-3.9724931874171903</v>
      </c>
      <c r="O583" s="35"/>
    </row>
    <row r="584" spans="4:15" x14ac:dyDescent="0.15">
      <c r="D584" s="92">
        <f>D583+'Control Panel'!$B$29</f>
        <v>2.9099999999999602</v>
      </c>
      <c r="E584" s="31">
        <f t="shared" si="88"/>
        <v>32.687881780879437</v>
      </c>
      <c r="F584" s="31">
        <f t="shared" si="89"/>
        <v>7.62398170246062</v>
      </c>
      <c r="G584" s="31">
        <f t="shared" si="81"/>
        <v>4.4243421933748852</v>
      </c>
      <c r="H584" s="31">
        <f t="shared" si="82"/>
        <v>-10.231490772594951</v>
      </c>
      <c r="I584" s="31">
        <f t="shared" si="83"/>
        <v>11.147116545267341</v>
      </c>
      <c r="J584" s="31">
        <f t="shared" si="84"/>
        <v>-1.1626543247951009</v>
      </c>
      <c r="K584" s="31">
        <f t="shared" si="85"/>
        <v>0.18778977700707983</v>
      </c>
      <c r="L584" s="32">
        <f t="shared" si="86"/>
        <v>-2.4844877462941484</v>
      </c>
      <c r="M584" s="33">
        <f t="shared" si="87"/>
        <v>-3.9545100853866275</v>
      </c>
      <c r="O584" s="35"/>
    </row>
    <row r="585" spans="4:15" x14ac:dyDescent="0.15">
      <c r="D585" s="92">
        <f>D584+'Control Panel'!$B$29</f>
        <v>2.9149999999999601</v>
      </c>
      <c r="E585" s="31">
        <f t="shared" si="88"/>
        <v>32.709972435749478</v>
      </c>
      <c r="F585" s="31">
        <f t="shared" si="89"/>
        <v>7.5727748172215783</v>
      </c>
      <c r="G585" s="31">
        <f t="shared" si="81"/>
        <v>4.4119197546434146</v>
      </c>
      <c r="H585" s="31">
        <f t="shared" si="82"/>
        <v>-10.251263323021885</v>
      </c>
      <c r="I585" s="31">
        <f t="shared" si="83"/>
        <v>11.160351053589062</v>
      </c>
      <c r="J585" s="31">
        <f t="shared" si="84"/>
        <v>-1.1643791705565065</v>
      </c>
      <c r="K585" s="31">
        <f t="shared" si="85"/>
        <v>0.18823595171178228</v>
      </c>
      <c r="L585" s="32">
        <f t="shared" si="86"/>
        <v>-2.4804533773282489</v>
      </c>
      <c r="M585" s="33">
        <f t="shared" si="87"/>
        <v>-3.9365722529951142</v>
      </c>
      <c r="O585" s="35"/>
    </row>
    <row r="586" spans="4:15" x14ac:dyDescent="0.15">
      <c r="D586" s="92">
        <f>D585+'Control Panel'!$B$29</f>
        <v>2.91999999999996</v>
      </c>
      <c r="E586" s="31">
        <f t="shared" si="88"/>
        <v>32.732001028855478</v>
      </c>
      <c r="F586" s="31">
        <f t="shared" si="89"/>
        <v>7.5214692934533058</v>
      </c>
      <c r="G586" s="31">
        <f t="shared" si="81"/>
        <v>4.3995174877567731</v>
      </c>
      <c r="H586" s="31">
        <f t="shared" si="82"/>
        <v>-10.27094618428686</v>
      </c>
      <c r="I586" s="31">
        <f t="shared" si="83"/>
        <v>11.173544184617272</v>
      </c>
      <c r="J586" s="31">
        <f t="shared" si="84"/>
        <v>-1.1660951052301198</v>
      </c>
      <c r="K586" s="31">
        <f t="shared" si="85"/>
        <v>0.18868125839487032</v>
      </c>
      <c r="L586" s="32">
        <f t="shared" si="86"/>
        <v>-2.4764046280648122</v>
      </c>
      <c r="M586" s="33">
        <f t="shared" si="87"/>
        <v>-3.9186799493002096</v>
      </c>
      <c r="O586" s="35"/>
    </row>
    <row r="587" spans="4:15" x14ac:dyDescent="0.15">
      <c r="D587" s="92">
        <f>D586+'Control Panel'!$B$29</f>
        <v>2.9249999999999599</v>
      </c>
      <c r="E587" s="31">
        <f t="shared" si="88"/>
        <v>32.753967661236409</v>
      </c>
      <c r="F587" s="31">
        <f t="shared" si="89"/>
        <v>7.4700655790325055</v>
      </c>
      <c r="G587" s="31">
        <f t="shared" si="81"/>
        <v>4.3871354646164491</v>
      </c>
      <c r="H587" s="31">
        <f t="shared" si="82"/>
        <v>-10.290539584033361</v>
      </c>
      <c r="I587" s="31">
        <f t="shared" si="83"/>
        <v>11.186695781840717</v>
      </c>
      <c r="J587" s="31">
        <f t="shared" si="84"/>
        <v>-1.1678021865869197</v>
      </c>
      <c r="K587" s="31">
        <f t="shared" si="85"/>
        <v>0.18912568681425732</v>
      </c>
      <c r="L587" s="32">
        <f t="shared" si="86"/>
        <v>-2.4723416222082015</v>
      </c>
      <c r="M587" s="33">
        <f t="shared" si="87"/>
        <v>-3.9008334290605196</v>
      </c>
      <c r="O587" s="35"/>
    </row>
    <row r="588" spans="4:15" x14ac:dyDescent="0.15">
      <c r="D588" s="92">
        <f>D587+'Control Panel'!$B$29</f>
        <v>2.9299999999999597</v>
      </c>
      <c r="E588" s="31">
        <f t="shared" si="88"/>
        <v>32.775872434289219</v>
      </c>
      <c r="F588" s="31">
        <f t="shared" si="89"/>
        <v>7.4185641206944757</v>
      </c>
      <c r="G588" s="31">
        <f t="shared" si="81"/>
        <v>4.3747737565054079</v>
      </c>
      <c r="H588" s="31">
        <f t="shared" si="82"/>
        <v>-10.310043751178664</v>
      </c>
      <c r="I588" s="31">
        <f t="shared" si="83"/>
        <v>11.199805693485342</v>
      </c>
      <c r="J588" s="31">
        <f t="shared" si="84"/>
        <v>-1.1695004719872295</v>
      </c>
      <c r="K588" s="31">
        <f t="shared" si="85"/>
        <v>0.18956922687893824</v>
      </c>
      <c r="L588" s="32">
        <f t="shared" si="86"/>
        <v>-2.4682644844853443</v>
      </c>
      <c r="M588" s="33">
        <f t="shared" si="87"/>
        <v>-3.8830329427475849</v>
      </c>
      <c r="O588" s="35"/>
    </row>
    <row r="589" spans="4:15" x14ac:dyDescent="0.15">
      <c r="D589" s="92">
        <f>D588+'Control Panel'!$B$29</f>
        <v>2.9349999999999596</v>
      </c>
      <c r="E589" s="31">
        <f t="shared" si="88"/>
        <v>32.79771544976569</v>
      </c>
      <c r="F589" s="31">
        <f t="shared" si="89"/>
        <v>7.3669653640267985</v>
      </c>
      <c r="G589" s="31">
        <f t="shared" si="81"/>
        <v>4.3624324340829812</v>
      </c>
      <c r="H589" s="31">
        <f t="shared" si="82"/>
        <v>-10.329458915892403</v>
      </c>
      <c r="I589" s="31">
        <f t="shared" si="83"/>
        <v>11.212873772456739</v>
      </c>
      <c r="J589" s="31">
        <f t="shared" si="84"/>
        <v>-1.1711900183826955</v>
      </c>
      <c r="K589" s="31">
        <f t="shared" si="85"/>
        <v>0.19001186864817143</v>
      </c>
      <c r="L589" s="32">
        <f t="shared" si="86"/>
        <v>-2.4641733406103246</v>
      </c>
      <c r="M589" s="33">
        <f t="shared" si="87"/>
        <v>-3.865278736558305</v>
      </c>
      <c r="O589" s="35"/>
    </row>
    <row r="590" spans="4:15" x14ac:dyDescent="0.15">
      <c r="D590" s="92">
        <f>D589+'Control Panel'!$B$29</f>
        <v>2.9399999999999595</v>
      </c>
      <c r="E590" s="31">
        <f t="shared" si="88"/>
        <v>32.819496809769348</v>
      </c>
      <c r="F590" s="31">
        <f t="shared" si="89"/>
        <v>7.315269753463129</v>
      </c>
      <c r="G590" s="31">
        <f t="shared" si="81"/>
        <v>4.3501115673799298</v>
      </c>
      <c r="H590" s="31">
        <f t="shared" si="82"/>
        <v>-10.348785309575193</v>
      </c>
      <c r="I590" s="31">
        <f t="shared" si="83"/>
        <v>11.225899876283059</v>
      </c>
      <c r="J590" s="31">
        <f t="shared" si="84"/>
        <v>-1.1728708823182916</v>
      </c>
      <c r="K590" s="31">
        <f t="shared" si="85"/>
        <v>0.19045360233065448</v>
      </c>
      <c r="L590" s="32">
        <f t="shared" si="86"/>
        <v>-2.4600683172494593</v>
      </c>
      <c r="M590" s="33">
        <f t="shared" si="87"/>
        <v>-3.8475710524278943</v>
      </c>
      <c r="O590" s="35"/>
    </row>
    <row r="591" spans="4:15" x14ac:dyDescent="0.15">
      <c r="D591" s="92">
        <f>D590+'Control Panel'!$B$29</f>
        <v>2.9449999999999594</v>
      </c>
      <c r="E591" s="31">
        <f t="shared" si="88"/>
        <v>32.841216616752284</v>
      </c>
      <c r="F591" s="31">
        <f t="shared" si="89"/>
        <v>7.2634777322770976</v>
      </c>
      <c r="G591" s="31">
        <f t="shared" si="81"/>
        <v>4.3378112257936827</v>
      </c>
      <c r="H591" s="31">
        <f t="shared" si="82"/>
        <v>-10.368023164837332</v>
      </c>
      <c r="I591" s="31">
        <f t="shared" si="83"/>
        <v>11.238883867058384</v>
      </c>
      <c r="J591" s="31">
        <f t="shared" si="84"/>
        <v>-1.1745431199343512</v>
      </c>
      <c r="K591" s="31">
        <f t="shared" si="85"/>
        <v>0.19089441828369388</v>
      </c>
      <c r="L591" s="32">
        <f t="shared" si="86"/>
        <v>-2.4559495419868478</v>
      </c>
      <c r="M591" s="33">
        <f t="shared" si="87"/>
        <v>-3.8299101280433709</v>
      </c>
      <c r="O591" s="35"/>
    </row>
    <row r="592" spans="4:15" x14ac:dyDescent="0.15">
      <c r="D592" s="92">
        <f>D591+'Control Panel'!$B$29</f>
        <v>2.9499999999999593</v>
      </c>
      <c r="E592" s="31">
        <f t="shared" si="88"/>
        <v>32.862874973511978</v>
      </c>
      <c r="F592" s="31">
        <f t="shared" si="89"/>
        <v>7.2115897425763098</v>
      </c>
      <c r="G592" s="31">
        <f t="shared" si="81"/>
        <v>4.3255314780837484</v>
      </c>
      <c r="H592" s="31">
        <f t="shared" si="82"/>
        <v>-10.387172715477549</v>
      </c>
      <c r="I592" s="31">
        <f t="shared" si="83"/>
        <v>11.251825611386563</v>
      </c>
      <c r="J592" s="31">
        <f t="shared" si="84"/>
        <v>-1.1762067869686241</v>
      </c>
      <c r="K592" s="31">
        <f t="shared" si="85"/>
        <v>0.19133430701236903</v>
      </c>
      <c r="L592" s="32">
        <f t="shared" si="86"/>
        <v>-2.4518171432903877</v>
      </c>
      <c r="M592" s="33">
        <f t="shared" si="87"/>
        <v>-3.812296196857563</v>
      </c>
      <c r="O592" s="35"/>
    </row>
    <row r="593" spans="4:15" x14ac:dyDescent="0.15">
      <c r="D593" s="92">
        <f>D592+'Control Panel'!$B$29</f>
        <v>2.9549999999999592</v>
      </c>
      <c r="E593" s="31">
        <f t="shared" si="88"/>
        <v>32.884471983188106</v>
      </c>
      <c r="F593" s="31">
        <f t="shared" si="89"/>
        <v>7.1596062252964616</v>
      </c>
      <c r="G593" s="31">
        <f t="shared" si="81"/>
        <v>4.3132723923672964</v>
      </c>
      <c r="H593" s="31">
        <f t="shared" si="82"/>
        <v>-10.406234196461837</v>
      </c>
      <c r="I593" s="31">
        <f t="shared" si="83"/>
        <v>11.264724980325513</v>
      </c>
      <c r="J593" s="31">
        <f t="shared" si="84"/>
        <v>-1.1778619387583578</v>
      </c>
      <c r="K593" s="31">
        <f t="shared" si="85"/>
        <v>0.19177325916869073</v>
      </c>
      <c r="L593" s="32">
        <f t="shared" si="86"/>
        <v>-2.4476712504782627</v>
      </c>
      <c r="M593" s="33">
        <f t="shared" si="87"/>
        <v>-3.7947294881036062</v>
      </c>
      <c r="O593" s="35"/>
    </row>
    <row r="594" spans="4:15" x14ac:dyDescent="0.15">
      <c r="D594" s="92">
        <f>D593+'Control Panel'!$B$29</f>
        <v>2.9599999999999591</v>
      </c>
      <c r="E594" s="31">
        <f t="shared" si="88"/>
        <v>32.906007749259317</v>
      </c>
      <c r="F594" s="31">
        <f t="shared" si="89"/>
        <v>7.1075276201955511</v>
      </c>
      <c r="G594" s="31">
        <f t="shared" si="81"/>
        <v>4.3010340361149053</v>
      </c>
      <c r="H594" s="31">
        <f t="shared" si="82"/>
        <v>-10.425207843902355</v>
      </c>
      <c r="I594" s="31">
        <f t="shared" si="83"/>
        <v>11.277581849331977</v>
      </c>
      <c r="J594" s="31">
        <f t="shared" si="84"/>
        <v>-1.1795086302423994</v>
      </c>
      <c r="K594" s="31">
        <f t="shared" si="85"/>
        <v>0.19221126555075427</v>
      </c>
      <c r="L594" s="32">
        <f t="shared" si="86"/>
        <v>-2.443511993685906</v>
      </c>
      <c r="M594" s="33">
        <f t="shared" si="87"/>
        <v>-3.7772102268099297</v>
      </c>
      <c r="O594" s="35"/>
    </row>
    <row r="595" spans="4:15" x14ac:dyDescent="0.15">
      <c r="D595" s="92">
        <f>D594+'Control Panel'!$B$29</f>
        <v>2.964999999999959</v>
      </c>
      <c r="E595" s="31">
        <f t="shared" si="88"/>
        <v>32.927482375539974</v>
      </c>
      <c r="F595" s="31">
        <f t="shared" si="89"/>
        <v>7.0553543658482045</v>
      </c>
      <c r="G595" s="31">
        <f t="shared" si="81"/>
        <v>4.2888164761464758</v>
      </c>
      <c r="H595" s="31">
        <f t="shared" si="82"/>
        <v>-10.444093895036405</v>
      </c>
      <c r="I595" s="31">
        <f t="shared" si="83"/>
        <v>11.290396098206749</v>
      </c>
      <c r="J595" s="31">
        <f t="shared" si="84"/>
        <v>-1.1811469159633228</v>
      </c>
      <c r="K595" s="31">
        <f t="shared" si="85"/>
        <v>0.19264831710188737</v>
      </c>
      <c r="L595" s="32">
        <f t="shared" si="86"/>
        <v>-2.4393395038333985</v>
      </c>
      <c r="M595" s="33">
        <f t="shared" si="87"/>
        <v>-3.7597386338157173</v>
      </c>
      <c r="O595" s="35"/>
    </row>
    <row r="596" spans="4:15" x14ac:dyDescent="0.15">
      <c r="D596" s="92">
        <f>D595+'Control Panel'!$B$29</f>
        <v>2.9699999999999589</v>
      </c>
      <c r="E596" s="31">
        <f t="shared" si="88"/>
        <v>32.948895966176906</v>
      </c>
      <c r="F596" s="31">
        <f t="shared" si="89"/>
        <v>7.003086899640099</v>
      </c>
      <c r="G596" s="31">
        <f t="shared" si="81"/>
        <v>4.2766197786273086</v>
      </c>
      <c r="H596" s="31">
        <f t="shared" si="82"/>
        <v>-10.462892588205483</v>
      </c>
      <c r="I596" s="31">
        <f t="shared" si="83"/>
        <v>11.303167611040346</v>
      </c>
      <c r="J596" s="31">
        <f t="shared" si="84"/>
        <v>-1.1827768500695703</v>
      </c>
      <c r="K596" s="31">
        <f t="shared" si="85"/>
        <v>0.19308440490979278</v>
      </c>
      <c r="L596" s="32">
        <f t="shared" si="86"/>
        <v>-2.4351539125933619</v>
      </c>
      <c r="M596" s="33">
        <f t="shared" si="87"/>
        <v>-3.7423149257868493</v>
      </c>
      <c r="O596" s="35"/>
    </row>
    <row r="597" spans="4:15" x14ac:dyDescent="0.15">
      <c r="D597" s="92">
        <f>D596+'Control Panel'!$B$29</f>
        <v>2.9749999999999588</v>
      </c>
      <c r="E597" s="31">
        <f t="shared" si="88"/>
        <v>32.970248625646136</v>
      </c>
      <c r="F597" s="31">
        <f t="shared" si="89"/>
        <v>6.950725657762499</v>
      </c>
      <c r="G597" s="31">
        <f t="shared" si="81"/>
        <v>4.2644440090643414</v>
      </c>
      <c r="H597" s="31">
        <f t="shared" si="82"/>
        <v>-10.481604162834417</v>
      </c>
      <c r="I597" s="31">
        <f t="shared" si="83"/>
        <v>11.315896276159151</v>
      </c>
      <c r="J597" s="31">
        <f t="shared" si="84"/>
        <v>-1.184398486317618</v>
      </c>
      <c r="K597" s="31">
        <f t="shared" si="85"/>
        <v>0.19351952020568652</v>
      </c>
      <c r="L597" s="32">
        <f t="shared" si="86"/>
        <v>-2.4309553523592795</v>
      </c>
      <c r="M597" s="33">
        <f t="shared" si="87"/>
        <v>-3.7249393152322705</v>
      </c>
      <c r="O597" s="35"/>
    </row>
    <row r="598" spans="4:15" x14ac:dyDescent="0.15">
      <c r="D598" s="92">
        <f>D597+'Control Panel'!$B$29</f>
        <v>2.9799999999999587</v>
      </c>
      <c r="E598" s="31">
        <f t="shared" si="88"/>
        <v>32.991540458749554</v>
      </c>
      <c r="F598" s="31">
        <f t="shared" si="89"/>
        <v>6.8982710752068863</v>
      </c>
      <c r="G598" s="31">
        <f t="shared" si="81"/>
        <v>4.2522892323025454</v>
      </c>
      <c r="H598" s="31">
        <f t="shared" si="82"/>
        <v>-10.500228859410578</v>
      </c>
      <c r="I598" s="31">
        <f t="shared" si="83"/>
        <v>11.328581986071997</v>
      </c>
      <c r="J598" s="31">
        <f t="shared" si="84"/>
        <v>-1.1860118780741555</v>
      </c>
      <c r="K598" s="31">
        <f t="shared" si="85"/>
        <v>0.19395365436343073</v>
      </c>
      <c r="L598" s="32">
        <f t="shared" si="86"/>
        <v>-2.4267439562142816</v>
      </c>
      <c r="M598" s="33">
        <f t="shared" si="87"/>
        <v>-3.7076120105208221</v>
      </c>
      <c r="O598" s="35"/>
    </row>
    <row r="599" spans="4:15" x14ac:dyDescent="0.15">
      <c r="D599" s="92">
        <f>D598+'Control Panel'!$B$29</f>
        <v>2.9849999999999586</v>
      </c>
      <c r="E599" s="31">
        <f t="shared" si="88"/>
        <v>33.012771570611612</v>
      </c>
      <c r="F599" s="31">
        <f t="shared" si="89"/>
        <v>6.8457235857597016</v>
      </c>
      <c r="G599" s="31">
        <f t="shared" si="81"/>
        <v>4.2401555125214738</v>
      </c>
      <c r="H599" s="31">
        <f t="shared" si="82"/>
        <v>-10.518766919463182</v>
      </c>
      <c r="I599" s="31">
        <f t="shared" si="83"/>
        <v>11.341224637417215</v>
      </c>
      <c r="J599" s="31">
        <f t="shared" si="84"/>
        <v>-1.1876170783182829</v>
      </c>
      <c r="K599" s="31">
        <f t="shared" si="85"/>
        <v>0.19438679889866259</v>
      </c>
      <c r="L599" s="32">
        <f t="shared" si="86"/>
        <v>-2.4225198579003808</v>
      </c>
      <c r="M599" s="33">
        <f t="shared" si="87"/>
        <v>-3.6903332158984994</v>
      </c>
      <c r="O599" s="35"/>
    </row>
    <row r="600" spans="4:15" x14ac:dyDescent="0.15">
      <c r="D600" s="92">
        <f>D599+'Control Panel'!$B$29</f>
        <v>2.9899999999999585</v>
      </c>
      <c r="E600" s="31">
        <f t="shared" si="88"/>
        <v>33.033942066675991</v>
      </c>
      <c r="F600" s="31">
        <f t="shared" si="89"/>
        <v>6.7930836219971873</v>
      </c>
      <c r="G600" s="31">
        <f t="shared" si="81"/>
        <v>4.2280429132319721</v>
      </c>
      <c r="H600" s="31">
        <f t="shared" si="82"/>
        <v>-10.537218585542675</v>
      </c>
      <c r="I600" s="31">
        <f t="shared" si="83"/>
        <v>11.353824130910127</v>
      </c>
      <c r="J600" s="31">
        <f t="shared" si="84"/>
        <v>-1.1892141396437244</v>
      </c>
      <c r="K600" s="31">
        <f t="shared" si="85"/>
        <v>0.19481894546791834</v>
      </c>
      <c r="L600" s="32">
        <f t="shared" si="86"/>
        <v>-2.4182831917881447</v>
      </c>
      <c r="M600" s="33">
        <f t="shared" si="87"/>
        <v>-3.6731031315061209</v>
      </c>
      <c r="O600" s="35"/>
    </row>
    <row r="601" spans="4:15" x14ac:dyDescent="0.15">
      <c r="D601" s="92">
        <f>D600+'Control Panel'!$B$29</f>
        <v>2.9949999999999584</v>
      </c>
      <c r="E601" s="31">
        <f t="shared" si="88"/>
        <v>33.055052052702251</v>
      </c>
      <c r="F601" s="31">
        <f t="shared" si="89"/>
        <v>6.7403516152803302</v>
      </c>
      <c r="G601" s="31">
        <f t="shared" si="81"/>
        <v>4.2159514972730312</v>
      </c>
      <c r="H601" s="31">
        <f t="shared" si="82"/>
        <v>-10.555584101200205</v>
      </c>
      <c r="I601" s="31">
        <f t="shared" si="83"/>
        <v>11.366380371290997</v>
      </c>
      <c r="J601" s="31">
        <f t="shared" si="84"/>
        <v>-1.1908031142610533</v>
      </c>
      <c r="K601" s="31">
        <f t="shared" si="85"/>
        <v>0.19525008586775347</v>
      </c>
      <c r="L601" s="32">
        <f t="shared" si="86"/>
        <v>-2.4140340928468271</v>
      </c>
      <c r="M601" s="33">
        <f t="shared" si="87"/>
        <v>-3.655921953397415</v>
      </c>
      <c r="O601" s="35"/>
    </row>
    <row r="602" spans="4:15" x14ac:dyDescent="0.15">
      <c r="D602" s="92">
        <f>D601+'Control Panel'!$B$29</f>
        <v>2.9999999999999583</v>
      </c>
      <c r="E602" s="31">
        <f t="shared" si="88"/>
        <v>33.076101634762452</v>
      </c>
      <c r="F602" s="31">
        <f t="shared" si="89"/>
        <v>6.6875279957499121</v>
      </c>
      <c r="G602" s="31">
        <f t="shared" si="81"/>
        <v>4.2038813268087969</v>
      </c>
      <c r="H602" s="31">
        <f t="shared" si="82"/>
        <v>-10.573863710967192</v>
      </c>
      <c r="I602" s="31">
        <f t="shared" si="83"/>
        <v>11.37889326727343</v>
      </c>
      <c r="J602" s="31">
        <f t="shared" si="84"/>
        <v>-1.1923840539999344</v>
      </c>
      <c r="K602" s="31">
        <f t="shared" si="85"/>
        <v>0.19568021203385877</v>
      </c>
      <c r="L602" s="32">
        <f t="shared" si="86"/>
        <v>-2.409772696614918</v>
      </c>
      <c r="M602" s="33">
        <f t="shared" si="87"/>
        <v>-3.6387898735574926</v>
      </c>
      <c r="O602" s="35"/>
    </row>
    <row r="603" spans="4:15" x14ac:dyDescent="0.15">
      <c r="D603" s="92">
        <f>D602+'Control Panel'!$B$29</f>
        <v>3.0049999999999581</v>
      </c>
      <c r="E603" s="31">
        <f t="shared" si="88"/>
        <v>33.097090919237793</v>
      </c>
      <c r="F603" s="31">
        <f t="shared" si="89"/>
        <v>6.6346131923216562</v>
      </c>
      <c r="G603" s="31">
        <f t="shared" si="81"/>
        <v>4.1918324633257225</v>
      </c>
      <c r="H603" s="31">
        <f t="shared" si="82"/>
        <v>-10.59205766033498</v>
      </c>
      <c r="I603" s="31">
        <f t="shared" si="83"/>
        <v>11.391362731493205</v>
      </c>
      <c r="J603" s="31">
        <f t="shared" si="84"/>
        <v>-1.193957010311373</v>
      </c>
      <c r="K603" s="31">
        <f t="shared" si="85"/>
        <v>0.19610931604017207</v>
      </c>
      <c r="L603" s="32">
        <f t="shared" si="86"/>
        <v>-2.4054991391711509</v>
      </c>
      <c r="M603" s="33">
        <f t="shared" si="87"/>
        <v>-3.6217070799217304</v>
      </c>
      <c r="O603" s="35"/>
    </row>
    <row r="604" spans="4:15" x14ac:dyDescent="0.15">
      <c r="D604" s="92">
        <f>D603+'Control Panel'!$B$29</f>
        <v>3.009999999999958</v>
      </c>
      <c r="E604" s="31">
        <f t="shared" si="88"/>
        <v>33.11802001281518</v>
      </c>
      <c r="F604" s="31">
        <f t="shared" si="89"/>
        <v>6.5816076326814823</v>
      </c>
      <c r="G604" s="31">
        <f t="shared" si="81"/>
        <v>4.1798049676298668</v>
      </c>
      <c r="H604" s="31">
        <f t="shared" si="82"/>
        <v>-10.610166195734589</v>
      </c>
      <c r="I604" s="31">
        <f t="shared" si="83"/>
        <v>11.403788680457575</v>
      </c>
      <c r="J604" s="31">
        <f t="shared" si="84"/>
        <v>-1.1955220342699806</v>
      </c>
      <c r="K604" s="31">
        <f t="shared" si="85"/>
        <v>0.19653739009798699</v>
      </c>
      <c r="L604" s="32">
        <f t="shared" si="86"/>
        <v>-2.4012135571059261</v>
      </c>
      <c r="M604" s="33">
        <f t="shared" si="87"/>
        <v>-3.6046737563949911</v>
      </c>
      <c r="O604" s="35"/>
    </row>
    <row r="605" spans="4:15" x14ac:dyDescent="0.15">
      <c r="D605" s="92">
        <f>D604+'Control Panel'!$B$29</f>
        <v>3.0149999999999579</v>
      </c>
      <c r="E605" s="31">
        <f t="shared" si="88"/>
        <v>33.138889022483866</v>
      </c>
      <c r="F605" s="31">
        <f t="shared" si="89"/>
        <v>6.5285117432808537</v>
      </c>
      <c r="G605" s="31">
        <f t="shared" si="81"/>
        <v>4.1677988998443372</v>
      </c>
      <c r="H605" s="31">
        <f t="shared" si="82"/>
        <v>-10.628189564516564</v>
      </c>
      <c r="I605" s="31">
        <f t="shared" si="83"/>
        <v>11.416171034494992</v>
      </c>
      <c r="J605" s="31">
        <f t="shared" si="84"/>
        <v>-1.1970791765762467</v>
      </c>
      <c r="K605" s="31">
        <f t="shared" si="85"/>
        <v>0.19696442655505714</v>
      </c>
      <c r="L605" s="32">
        <f t="shared" si="86"/>
        <v>-2.396916087493171</v>
      </c>
      <c r="M605" s="33">
        <f t="shared" si="87"/>
        <v>-3.5876900828712617</v>
      </c>
      <c r="O605" s="35"/>
    </row>
    <row r="606" spans="4:15" x14ac:dyDescent="0.15">
      <c r="D606" s="92">
        <f>D605+'Control Panel'!$B$29</f>
        <v>3.0199999999999578</v>
      </c>
      <c r="E606" s="31">
        <f t="shared" si="88"/>
        <v>33.159698055531997</v>
      </c>
      <c r="F606" s="31">
        <f t="shared" si="89"/>
        <v>6.4753259493322348</v>
      </c>
      <c r="G606" s="31">
        <f t="shared" si="81"/>
        <v>4.1558143194068711</v>
      </c>
      <c r="H606" s="31">
        <f t="shared" si="82"/>
        <v>-10.64612801493092</v>
      </c>
      <c r="I606" s="31">
        <f t="shared" si="83"/>
        <v>11.428509717705285</v>
      </c>
      <c r="J606" s="31">
        <f t="shared" si="84"/>
        <v>-1.1986284875588231</v>
      </c>
      <c r="K606" s="31">
        <f t="shared" si="85"/>
        <v>0.19739041789469808</v>
      </c>
      <c r="L606" s="32">
        <f t="shared" si="86"/>
        <v>-2.3926068678626251</v>
      </c>
      <c r="M606" s="33">
        <f t="shared" si="87"/>
        <v>-3.5707562352535889</v>
      </c>
      <c r="O606" s="35"/>
    </row>
    <row r="607" spans="4:15" x14ac:dyDescent="0.15">
      <c r="D607" s="92">
        <f>D606+'Control Panel'!$B$29</f>
        <v>3.0249999999999577</v>
      </c>
      <c r="E607" s="31">
        <f t="shared" si="88"/>
        <v>33.180447219543183</v>
      </c>
      <c r="F607" s="31">
        <f t="shared" si="89"/>
        <v>6.4220506748046393</v>
      </c>
      <c r="G607" s="31">
        <f t="shared" si="81"/>
        <v>4.1438512850675577</v>
      </c>
      <c r="H607" s="31">
        <f t="shared" si="82"/>
        <v>-10.663981796107187</v>
      </c>
      <c r="I607" s="31">
        <f t="shared" si="83"/>
        <v>11.440804657910277</v>
      </c>
      <c r="J607" s="31">
        <f t="shared" si="84"/>
        <v>-1.2001700171768135</v>
      </c>
      <c r="K607" s="31">
        <f t="shared" si="85"/>
        <v>0.19781535673488493</v>
      </c>
      <c r="L607" s="32">
        <f t="shared" si="86"/>
        <v>-2.3882860361725529</v>
      </c>
      <c r="M607" s="33">
        <f t="shared" si="87"/>
        <v>-3.5538723854744059</v>
      </c>
      <c r="O607" s="35"/>
    </row>
    <row r="608" spans="4:15" x14ac:dyDescent="0.15">
      <c r="D608" s="92">
        <f>D607+'Control Panel'!$B$29</f>
        <v>3.0299999999999576</v>
      </c>
      <c r="E608" s="31">
        <f t="shared" si="88"/>
        <v>33.201136622393065</v>
      </c>
      <c r="F608" s="31">
        <f t="shared" si="89"/>
        <v>6.3686863424192843</v>
      </c>
      <c r="G608" s="31">
        <f t="shared" si="81"/>
        <v>4.131909854886695</v>
      </c>
      <c r="H608" s="31">
        <f t="shared" si="82"/>
        <v>-10.68175115803456</v>
      </c>
      <c r="I608" s="31">
        <f t="shared" si="83"/>
        <v>11.453055786604834</v>
      </c>
      <c r="J608" s="31">
        <f t="shared" si="84"/>
        <v>-1.2017038150220734</v>
      </c>
      <c r="K608" s="31">
        <f t="shared" si="85"/>
        <v>0.19823923582734745</v>
      </c>
      <c r="L608" s="32">
        <f t="shared" si="86"/>
        <v>-2.3839537307828609</v>
      </c>
      <c r="M608" s="33">
        <f t="shared" si="87"/>
        <v>-3.5370387015161726</v>
      </c>
      <c r="O608" s="35"/>
    </row>
    <row r="609" spans="4:15" x14ac:dyDescent="0.15">
      <c r="D609" s="92">
        <f>D608+'Control Panel'!$B$29</f>
        <v>3.0349999999999575</v>
      </c>
      <c r="E609" s="31">
        <f t="shared" si="88"/>
        <v>33.221766372245867</v>
      </c>
      <c r="F609" s="31">
        <f t="shared" si="89"/>
        <v>6.3152333736453423</v>
      </c>
      <c r="G609" s="31">
        <f t="shared" si="81"/>
        <v>4.1199900862327805</v>
      </c>
      <c r="H609" s="31">
        <f t="shared" si="82"/>
        <v>-10.699436351542142</v>
      </c>
      <c r="I609" s="31">
        <f t="shared" si="83"/>
        <v>11.465263038908345</v>
      </c>
      <c r="J609" s="31">
        <f t="shared" si="84"/>
        <v>-1.203229930321515</v>
      </c>
      <c r="K609" s="31">
        <f t="shared" si="85"/>
        <v>0.19866204805666199</v>
      </c>
      <c r="L609" s="32">
        <f t="shared" si="86"/>
        <v>-2.379610090428649</v>
      </c>
      <c r="M609" s="33">
        <f t="shared" si="87"/>
        <v>-3.5202553474323497</v>
      </c>
      <c r="O609" s="35"/>
    </row>
    <row r="610" spans="4:15" x14ac:dyDescent="0.15">
      <c r="D610" s="92">
        <f>D609+'Control Panel'!$B$29</f>
        <v>3.0399999999999574</v>
      </c>
      <c r="E610" s="31">
        <f t="shared" si="88"/>
        <v>33.242336577550901</v>
      </c>
      <c r="F610" s="31">
        <f t="shared" si="89"/>
        <v>6.2616921886957888</v>
      </c>
      <c r="G610" s="31">
        <f t="shared" si="81"/>
        <v>4.1080920357806372</v>
      </c>
      <c r="H610" s="31">
        <f t="shared" si="82"/>
        <v>-10.717037628279304</v>
      </c>
      <c r="I610" s="31">
        <f t="shared" si="83"/>
        <v>11.477426353516661</v>
      </c>
      <c r="J610" s="31">
        <f t="shared" si="84"/>
        <v>-1.2047484119394192</v>
      </c>
      <c r="K610" s="31">
        <f t="shared" si="85"/>
        <v>0.19908378643934055</v>
      </c>
      <c r="L610" s="32">
        <f t="shared" si="86"/>
        <v>-2.3752552541941578</v>
      </c>
      <c r="M610" s="33">
        <f t="shared" si="87"/>
        <v>-3.50352248336868</v>
      </c>
      <c r="O610" s="35"/>
    </row>
    <row r="611" spans="4:15" x14ac:dyDescent="0.15">
      <c r="D611" s="92">
        <f>D610+'Control Panel'!$B$29</f>
        <v>3.0449999999999573</v>
      </c>
      <c r="E611" s="31">
        <f t="shared" si="88"/>
        <v>33.262847347039127</v>
      </c>
      <c r="F611" s="31">
        <f t="shared" si="89"/>
        <v>6.2080632065233496</v>
      </c>
      <c r="G611" s="31">
        <f t="shared" si="81"/>
        <v>4.0962157595096667</v>
      </c>
      <c r="H611" s="31">
        <f t="shared" si="82"/>
        <v>-10.734555240696148</v>
      </c>
      <c r="I611" s="31">
        <f t="shared" si="83"/>
        <v>11.489545672654444</v>
      </c>
      <c r="J611" s="31">
        <f t="shared" si="84"/>
        <v>-1.206259308379751</v>
      </c>
      <c r="K611" s="31">
        <f t="shared" si="85"/>
        <v>0.19950444412291796</v>
      </c>
      <c r="L611" s="32">
        <f t="shared" si="86"/>
        <v>-2.3708893614871442</v>
      </c>
      <c r="M611" s="33">
        <f t="shared" si="87"/>
        <v>-3.4868402655847683</v>
      </c>
      <c r="O611" s="35"/>
    </row>
    <row r="612" spans="4:15" x14ac:dyDescent="0.15">
      <c r="D612" s="92">
        <f>D611+'Control Panel'!$B$29</f>
        <v>3.0499999999999572</v>
      </c>
      <c r="E612" s="31">
        <f t="shared" si="88"/>
        <v>33.283298789719659</v>
      </c>
      <c r="F612" s="31">
        <f t="shared" si="89"/>
        <v>6.1543468448165495</v>
      </c>
      <c r="G612" s="31">
        <f t="shared" si="81"/>
        <v>4.0843613127022307</v>
      </c>
      <c r="H612" s="31">
        <f t="shared" si="82"/>
        <v>-10.751989442024072</v>
      </c>
      <c r="I612" s="31">
        <f t="shared" si="83"/>
        <v>11.501620942027944</v>
      </c>
      <c r="J612" s="31">
        <f t="shared" si="84"/>
        <v>-1.2077626677884816</v>
      </c>
      <c r="K612" s="31">
        <f t="shared" si="85"/>
        <v>0.19992401438503488</v>
      </c>
      <c r="L612" s="32">
        <f t="shared" si="86"/>
        <v>-2.3665125520136359</v>
      </c>
      <c r="M612" s="33">
        <f t="shared" si="87"/>
        <v>-3.4702088464759955</v>
      </c>
      <c r="O612" s="35"/>
    </row>
    <row r="613" spans="4:15" x14ac:dyDescent="0.15">
      <c r="D613" s="92">
        <f>D612+'Control Panel'!$B$29</f>
        <v>3.0549999999999571</v>
      </c>
      <c r="E613" s="31">
        <f t="shared" si="88"/>
        <v>33.303691014876271</v>
      </c>
      <c r="F613" s="31">
        <f t="shared" si="89"/>
        <v>6.1005435199958482</v>
      </c>
      <c r="G613" s="31">
        <f t="shared" si="81"/>
        <v>4.0725287499421627</v>
      </c>
      <c r="H613" s="31">
        <f t="shared" si="82"/>
        <v>-10.769340486256452</v>
      </c>
      <c r="I613" s="31">
        <f t="shared" si="83"/>
        <v>11.513652110778223</v>
      </c>
      <c r="J613" s="31">
        <f t="shared" si="84"/>
        <v>-1.2092585379559124</v>
      </c>
      <c r="K613" s="31">
        <f t="shared" si="85"/>
        <v>0.20034249063252052</v>
      </c>
      <c r="L613" s="32">
        <f t="shared" si="86"/>
        <v>-2.362124965753114</v>
      </c>
      <c r="M613" s="33">
        <f t="shared" si="87"/>
        <v>-3.4536283745956569</v>
      </c>
      <c r="O613" s="35"/>
    </row>
    <row r="614" spans="4:15" x14ac:dyDescent="0.15">
      <c r="D614" s="92">
        <f>D613+'Control Panel'!$B$29</f>
        <v>3.059999999999957</v>
      </c>
      <c r="E614" s="31">
        <f t="shared" si="88"/>
        <v>33.324024132063911</v>
      </c>
      <c r="F614" s="31">
        <f t="shared" si="89"/>
        <v>6.046653647209884</v>
      </c>
      <c r="G614" s="31">
        <f t="shared" si="81"/>
        <v>4.0607181251133975</v>
      </c>
      <c r="H614" s="31">
        <f t="shared" si="82"/>
        <v>-10.78660862812943</v>
      </c>
      <c r="I614" s="31">
        <f t="shared" si="83"/>
        <v>11.525639131434783</v>
      </c>
      <c r="J614" s="31">
        <f t="shared" si="84"/>
        <v>-1.2107469663190022</v>
      </c>
      <c r="K614" s="31">
        <f t="shared" si="85"/>
        <v>0.20075986640047128</v>
      </c>
      <c r="L614" s="32">
        <f t="shared" si="86"/>
        <v>-2.3577267429340765</v>
      </c>
      <c r="M614" s="33">
        <f t="shared" si="87"/>
        <v>-3.4370989946774486</v>
      </c>
      <c r="O614" s="35"/>
    </row>
    <row r="615" spans="4:15" x14ac:dyDescent="0.15">
      <c r="D615" s="92">
        <f>D614+'Control Panel'!$B$29</f>
        <v>3.0649999999999569</v>
      </c>
      <c r="E615" s="31">
        <f t="shared" si="88"/>
        <v>33.344298251105194</v>
      </c>
      <c r="F615" s="31">
        <f t="shared" si="89"/>
        <v>5.9926776403318032</v>
      </c>
      <c r="G615" s="31">
        <f t="shared" si="81"/>
        <v>4.0489294913987273</v>
      </c>
      <c r="H615" s="31">
        <f t="shared" si="82"/>
        <v>-10.803794123102819</v>
      </c>
      <c r="I615" s="31">
        <f t="shared" si="83"/>
        <v>11.537581959869641</v>
      </c>
      <c r="J615" s="31">
        <f t="shared" si="84"/>
        <v>-1.2122279999636978</v>
      </c>
      <c r="K615" s="31">
        <f t="shared" si="85"/>
        <v>0.20117613535132886</v>
      </c>
      <c r="L615" s="32">
        <f t="shared" si="86"/>
        <v>-2.3533180240100067</v>
      </c>
      <c r="M615" s="33">
        <f t="shared" si="87"/>
        <v>-3.420620847658153</v>
      </c>
      <c r="O615" s="35"/>
    </row>
    <row r="616" spans="4:15" x14ac:dyDescent="0.15">
      <c r="D616" s="92">
        <f>D615+'Control Panel'!$B$29</f>
        <v>3.0699999999999568</v>
      </c>
      <c r="E616" s="31">
        <f t="shared" si="88"/>
        <v>33.364513482086885</v>
      </c>
      <c r="F616" s="31">
        <f t="shared" si="89"/>
        <v>5.9386159119556927</v>
      </c>
      <c r="G616" s="31">
        <f t="shared" si="81"/>
        <v>4.0371629012786769</v>
      </c>
      <c r="H616" s="31">
        <f t="shared" si="82"/>
        <v>-10.82089722734111</v>
      </c>
      <c r="I616" s="31">
        <f t="shared" si="83"/>
        <v>11.549480555251799</v>
      </c>
      <c r="J616" s="31">
        <f t="shared" si="84"/>
        <v>-1.213701685627264</v>
      </c>
      <c r="K616" s="31">
        <f t="shared" si="85"/>
        <v>0.20159129127395528</v>
      </c>
      <c r="L616" s="32">
        <f t="shared" si="86"/>
        <v>-2.3488989496357275</v>
      </c>
      <c r="M616" s="33">
        <f t="shared" si="87"/>
        <v>-3.4041940707006431</v>
      </c>
      <c r="O616" s="35"/>
    </row>
    <row r="617" spans="4:15" x14ac:dyDescent="0.15">
      <c r="D617" s="92">
        <f>D616+'Control Panel'!$B$29</f>
        <v>3.0749999999999567</v>
      </c>
      <c r="E617" s="31">
        <f t="shared" si="88"/>
        <v>33.384669935356406</v>
      </c>
      <c r="F617" s="31">
        <f t="shared" si="89"/>
        <v>5.8844688733931036</v>
      </c>
      <c r="G617" s="31">
        <f t="shared" si="81"/>
        <v>4.0254184065304983</v>
      </c>
      <c r="H617" s="31">
        <f t="shared" si="82"/>
        <v>-10.837918197694613</v>
      </c>
      <c r="I617" s="31">
        <f t="shared" si="83"/>
        <v>11.561334880002162</v>
      </c>
      <c r="J617" s="31">
        <f t="shared" si="84"/>
        <v>-1.2151680697006171</v>
      </c>
      <c r="K617" s="31">
        <f t="shared" si="85"/>
        <v>0.20200532808270683</v>
      </c>
      <c r="L617" s="32">
        <f t="shared" si="86"/>
        <v>-2.3444696606441466</v>
      </c>
      <c r="M617" s="33">
        <f t="shared" si="87"/>
        <v>-3.387818797217097</v>
      </c>
      <c r="O617" s="35"/>
    </row>
    <row r="618" spans="4:15" x14ac:dyDescent="0.15">
      <c r="D618" s="92">
        <f>D617+'Control Panel'!$B$29</f>
        <v>3.0799999999999566</v>
      </c>
      <c r="E618" s="31">
        <f t="shared" si="88"/>
        <v>33.404767721518297</v>
      </c>
      <c r="F618" s="31">
        <f t="shared" si="89"/>
        <v>5.8302369346696654</v>
      </c>
      <c r="G618" s="31">
        <f t="shared" si="81"/>
        <v>4.0136960582272776</v>
      </c>
      <c r="H618" s="31">
        <f t="shared" si="82"/>
        <v>-10.854857291680698</v>
      </c>
      <c r="I618" s="31">
        <f t="shared" si="83"/>
        <v>11.573144899748851</v>
      </c>
      <c r="J618" s="31">
        <f t="shared" si="84"/>
        <v>-1.2166271982306567</v>
      </c>
      <c r="K618" s="31">
        <f t="shared" si="85"/>
        <v>0.20241823981650647</v>
      </c>
      <c r="L618" s="32">
        <f t="shared" si="86"/>
        <v>-2.3400302980233918</v>
      </c>
      <c r="M618" s="33">
        <f t="shared" si="87"/>
        <v>-3.3714951568924598</v>
      </c>
      <c r="O618" s="35"/>
    </row>
    <row r="619" spans="4:15" x14ac:dyDescent="0.15">
      <c r="D619" s="92">
        <f>D618+'Control Panel'!$B$29</f>
        <v>3.0849999999999564</v>
      </c>
      <c r="E619" s="31">
        <f t="shared" si="88"/>
        <v>33.42480695143071</v>
      </c>
      <c r="F619" s="31">
        <f t="shared" si="89"/>
        <v>5.7759205045218014</v>
      </c>
      <c r="G619" s="31">
        <f t="shared" si="81"/>
        <v>4.0019959067371609</v>
      </c>
      <c r="H619" s="31">
        <f t="shared" si="82"/>
        <v>-10.871714767465161</v>
      </c>
      <c r="I619" s="31">
        <f t="shared" si="83"/>
        <v>11.584910583282939</v>
      </c>
      <c r="J619" s="31">
        <f t="shared" si="84"/>
        <v>-1.2180791169225986</v>
      </c>
      <c r="K619" s="31">
        <f t="shared" si="85"/>
        <v>0.20283002063791386</v>
      </c>
      <c r="L619" s="32">
        <f t="shared" si="86"/>
        <v>-2.3355810028943074</v>
      </c>
      <c r="M619" s="33">
        <f t="shared" si="87"/>
        <v>-3.3552232757081666</v>
      </c>
      <c r="O619" s="35"/>
    </row>
    <row r="620" spans="4:15" x14ac:dyDescent="0.15">
      <c r="D620" s="92">
        <f>D619+'Control Panel'!$B$29</f>
        <v>3.0899999999999563</v>
      </c>
      <c r="E620" s="31">
        <f t="shared" si="88"/>
        <v>33.44478773620186</v>
      </c>
      <c r="F620" s="31">
        <f t="shared" si="89"/>
        <v>5.7215199903935297</v>
      </c>
      <c r="G620" s="31">
        <f t="shared" si="81"/>
        <v>3.9903180017226894</v>
      </c>
      <c r="H620" s="31">
        <f t="shared" si="82"/>
        <v>-10.888490883843701</v>
      </c>
      <c r="I620" s="31">
        <f t="shared" si="83"/>
        <v>11.596631902514606</v>
      </c>
      <c r="J620" s="31">
        <f t="shared" si="84"/>
        <v>-1.219523871142306</v>
      </c>
      <c r="K620" s="31">
        <f t="shared" si="85"/>
        <v>0.20324066483219533</v>
      </c>
      <c r="L620" s="32">
        <f t="shared" si="86"/>
        <v>-2.3311219164883585</v>
      </c>
      <c r="M620" s="33">
        <f t="shared" si="87"/>
        <v>-3.3390032759660442</v>
      </c>
      <c r="O620" s="35"/>
    </row>
    <row r="621" spans="4:15" x14ac:dyDescent="0.15">
      <c r="D621" s="92">
        <f>D620+'Control Panel'!$B$29</f>
        <v>3.0949999999999562</v>
      </c>
      <c r="E621" s="31">
        <f t="shared" si="88"/>
        <v>33.464710187186519</v>
      </c>
      <c r="F621" s="31">
        <f t="shared" si="89"/>
        <v>5.6670357984333615</v>
      </c>
      <c r="G621" s="31">
        <f t="shared" si="81"/>
        <v>3.9786623921402477</v>
      </c>
      <c r="H621" s="31">
        <f t="shared" si="82"/>
        <v>-10.905185900223531</v>
      </c>
      <c r="I621" s="31">
        <f t="shared" si="83"/>
        <v>11.608308832429694</v>
      </c>
      <c r="J621" s="31">
        <f t="shared" si="84"/>
        <v>-1.2209615059186194</v>
      </c>
      <c r="K621" s="31">
        <f t="shared" si="85"/>
        <v>0.20365016680639153</v>
      </c>
      <c r="L621" s="32">
        <f t="shared" si="86"/>
        <v>-2.3266531801258843</v>
      </c>
      <c r="M621" s="33">
        <f t="shared" si="87"/>
        <v>-3.3228352763124693</v>
      </c>
      <c r="O621" s="35"/>
    </row>
    <row r="622" spans="4:15" x14ac:dyDescent="0.15">
      <c r="D622" s="92">
        <f>D621+'Control Panel'!$B$29</f>
        <v>3.0999999999999561</v>
      </c>
      <c r="E622" s="31">
        <f t="shared" si="88"/>
        <v>33.484574415982465</v>
      </c>
      <c r="F622" s="31">
        <f t="shared" si="89"/>
        <v>5.6124683334912895</v>
      </c>
      <c r="G622" s="31">
        <f t="shared" si="81"/>
        <v>3.9670291262396185</v>
      </c>
      <c r="H622" s="31">
        <f t="shared" si="82"/>
        <v>-10.921800076605093</v>
      </c>
      <c r="I622" s="31">
        <f t="shared" si="83"/>
        <v>11.619941351046679</v>
      </c>
      <c r="J622" s="31">
        <f t="shared" si="84"/>
        <v>-1.2223920659456851</v>
      </c>
      <c r="K622" s="31">
        <f t="shared" si="85"/>
        <v>0.20405852108838457</v>
      </c>
      <c r="L622" s="32">
        <f t="shared" si="86"/>
        <v>-2.3221749351947341</v>
      </c>
      <c r="M622" s="33">
        <f t="shared" si="87"/>
        <v>-3.3067193917627082</v>
      </c>
      <c r="O622" s="35"/>
    </row>
    <row r="623" spans="4:15" x14ac:dyDescent="0.15">
      <c r="D623" s="92">
        <f>D622+'Control Panel'!$B$29</f>
        <v>3.104999999999956</v>
      </c>
      <c r="E623" s="31">
        <f t="shared" si="88"/>
        <v>33.504380534426971</v>
      </c>
      <c r="F623" s="31">
        <f t="shared" si="89"/>
        <v>5.5578179991158674</v>
      </c>
      <c r="G623" s="31">
        <f t="shared" si="81"/>
        <v>3.9554182515636449</v>
      </c>
      <c r="H623" s="31">
        <f t="shared" si="82"/>
        <v>-10.938333673563907</v>
      </c>
      <c r="I623" s="31">
        <f t="shared" si="83"/>
        <v>11.631529439374036</v>
      </c>
      <c r="J623" s="31">
        <f t="shared" si="84"/>
        <v>-1.2238155955852805</v>
      </c>
      <c r="K623" s="31">
        <f t="shared" si="85"/>
        <v>0.20446572232596408</v>
      </c>
      <c r="L623" s="32">
        <f t="shared" si="86"/>
        <v>-2.3176873231292681</v>
      </c>
      <c r="M623" s="33">
        <f t="shared" si="87"/>
        <v>-3.290655733725472</v>
      </c>
      <c r="O623" s="35"/>
    </row>
    <row r="624" spans="4:15" x14ac:dyDescent="0.15">
      <c r="D624" s="92">
        <f>D623+'Control Panel'!$B$29</f>
        <v>3.1099999999999559</v>
      </c>
      <c r="E624" s="31">
        <f t="shared" si="88"/>
        <v>33.524128654593248</v>
      </c>
      <c r="F624" s="31">
        <f t="shared" si="89"/>
        <v>5.5030851975513757</v>
      </c>
      <c r="G624" s="31">
        <f t="shared" si="81"/>
        <v>3.9438298149479984</v>
      </c>
      <c r="H624" s="31">
        <f t="shared" si="82"/>
        <v>-10.954786952232535</v>
      </c>
      <c r="I624" s="31">
        <f t="shared" si="83"/>
        <v>11.643073081368035</v>
      </c>
      <c r="J624" s="31">
        <f t="shared" si="84"/>
        <v>-1.2252321388691381</v>
      </c>
      <c r="K624" s="31">
        <f t="shared" si="85"/>
        <v>0.20487176528589263</v>
      </c>
      <c r="L624" s="32">
        <f t="shared" si="86"/>
        <v>-2.3131904853897205</v>
      </c>
      <c r="M624" s="33">
        <f t="shared" si="87"/>
        <v>-3.2746444100276433</v>
      </c>
      <c r="O624" s="35"/>
    </row>
    <row r="625" spans="4:15" x14ac:dyDescent="0.15">
      <c r="D625" s="92">
        <f>D624+'Control Panel'!$B$29</f>
        <v>3.1149999999999558</v>
      </c>
      <c r="E625" s="31">
        <f t="shared" si="88"/>
        <v>33.543818888786916</v>
      </c>
      <c r="F625" s="31">
        <f t="shared" si="89"/>
        <v>5.4482703297350881</v>
      </c>
      <c r="G625" s="31">
        <f t="shared" si="81"/>
        <v>3.93226386252105</v>
      </c>
      <c r="H625" s="31">
        <f t="shared" si="82"/>
        <v>-10.971160174282673</v>
      </c>
      <c r="I625" s="31">
        <f t="shared" si="83"/>
        <v>11.654572263890906</v>
      </c>
      <c r="J625" s="31">
        <f t="shared" si="84"/>
        <v>-1.2266417395012623</v>
      </c>
      <c r="K625" s="31">
        <f t="shared" si="85"/>
        <v>0.2052766448529702</v>
      </c>
      <c r="L625" s="32">
        <f t="shared" si="86"/>
        <v>-2.3086845634419313</v>
      </c>
      <c r="M625" s="33">
        <f t="shared" si="87"/>
        <v>-3.2586855249392088</v>
      </c>
      <c r="O625" s="35"/>
    </row>
    <row r="626" spans="4:15" x14ac:dyDescent="0.15">
      <c r="D626" s="92">
        <f>D625+'Control Panel'!$B$29</f>
        <v>3.1199999999999557</v>
      </c>
      <c r="E626" s="31">
        <f t="shared" si="88"/>
        <v>33.563451349542476</v>
      </c>
      <c r="F626" s="31">
        <f t="shared" si="89"/>
        <v>5.3933737952946128</v>
      </c>
      <c r="G626" s="31">
        <f t="shared" si="81"/>
        <v>3.9207204397038402</v>
      </c>
      <c r="H626" s="31">
        <f t="shared" si="82"/>
        <v>-10.987453601907369</v>
      </c>
      <c r="I626" s="31">
        <f t="shared" si="83"/>
        <v>11.666026976669421</v>
      </c>
      <c r="J626" s="31">
        <f t="shared" si="84"/>
        <v>-1.2280444408602484</v>
      </c>
      <c r="K626" s="31">
        <f t="shared" si="85"/>
        <v>0.20568035602909829</v>
      </c>
      <c r="L626" s="32">
        <f t="shared" si="86"/>
        <v>-2.3041696987374158</v>
      </c>
      <c r="M626" s="33">
        <f t="shared" si="87"/>
        <v>-3.2427791791983474</v>
      </c>
      <c r="O626" s="35"/>
    </row>
    <row r="627" spans="4:15" x14ac:dyDescent="0.15">
      <c r="D627" s="92">
        <f>D626+'Control Panel'!$B$29</f>
        <v>3.1249999999999556</v>
      </c>
      <c r="E627" s="31">
        <f t="shared" si="88"/>
        <v>33.583026149619762</v>
      </c>
      <c r="F627" s="31">
        <f t="shared" si="89"/>
        <v>5.3383959925453359</v>
      </c>
      <c r="G627" s="31">
        <f t="shared" si="81"/>
        <v>3.9091995912101529</v>
      </c>
      <c r="H627" s="31">
        <f t="shared" si="82"/>
        <v>-11.003667497803361</v>
      </c>
      <c r="I627" s="31">
        <f t="shared" si="83"/>
        <v>11.677437212253881</v>
      </c>
      <c r="J627" s="31">
        <f t="shared" si="84"/>
        <v>-1.2294402860015905</v>
      </c>
      <c r="K627" s="31">
        <f t="shared" si="85"/>
        <v>0.20608289393234366</v>
      </c>
      <c r="L627" s="32">
        <f t="shared" si="86"/>
        <v>-2.2996460326938153</v>
      </c>
      <c r="M627" s="33">
        <f t="shared" si="87"/>
        <v>-3.2269254700366985</v>
      </c>
      <c r="O627" s="35"/>
    </row>
    <row r="628" spans="4:15" x14ac:dyDescent="0.15">
      <c r="D628" s="92">
        <f>D627+'Control Panel'!$B$29</f>
        <v>3.1299999999999555</v>
      </c>
      <c r="E628" s="31">
        <f t="shared" si="88"/>
        <v>33.602543402000407</v>
      </c>
      <c r="F628" s="31">
        <f t="shared" si="89"/>
        <v>5.283337318487944</v>
      </c>
      <c r="G628" s="31">
        <f t="shared" si="81"/>
        <v>3.8977013610466837</v>
      </c>
      <c r="H628" s="31">
        <f t="shared" si="82"/>
        <v>-11.019802125153545</v>
      </c>
      <c r="I628" s="31">
        <f t="shared" si="83"/>
        <v>11.688802965977473</v>
      </c>
      <c r="J628" s="31">
        <f t="shared" si="84"/>
        <v>-1.2308293176599894</v>
      </c>
      <c r="K628" s="31">
        <f t="shared" si="85"/>
        <v>0.20648425379600147</v>
      </c>
      <c r="L628" s="32">
        <f t="shared" si="86"/>
        <v>-2.2951137066756706</v>
      </c>
      <c r="M628" s="33">
        <f t="shared" si="87"/>
        <v>-3.2111244912047896</v>
      </c>
      <c r="O628" s="35"/>
    </row>
    <row r="629" spans="4:15" x14ac:dyDescent="0.15">
      <c r="D629" s="92">
        <f>D628+'Control Panel'!$B$29</f>
        <v>3.1349999999999554</v>
      </c>
      <c r="E629" s="31">
        <f t="shared" si="88"/>
        <v>33.622003219884306</v>
      </c>
      <c r="F629" s="31">
        <f t="shared" si="89"/>
        <v>5.2281981688060357</v>
      </c>
      <c r="G629" s="31">
        <f t="shared" si="81"/>
        <v>3.8862257925133052</v>
      </c>
      <c r="H629" s="31">
        <f t="shared" si="82"/>
        <v>-11.035857747609569</v>
      </c>
      <c r="I629" s="31">
        <f t="shared" si="83"/>
        <v>11.700124235916036</v>
      </c>
      <c r="J629" s="31">
        <f t="shared" si="84"/>
        <v>-1.2322115782516541</v>
      </c>
      <c r="K629" s="31">
        <f t="shared" si="85"/>
        <v>0.20688443096765854</v>
      </c>
      <c r="L629" s="32">
        <f t="shared" si="86"/>
        <v>-2.2905728619755563</v>
      </c>
      <c r="M629" s="33">
        <f t="shared" si="87"/>
        <v>-3.1953763329976081</v>
      </c>
      <c r="O629" s="35"/>
    </row>
    <row r="630" spans="4:15" x14ac:dyDescent="0.15">
      <c r="D630" s="92">
        <f>D629+'Control Panel'!$B$29</f>
        <v>3.1399999999999553</v>
      </c>
      <c r="E630" s="31">
        <f t="shared" si="88"/>
        <v>33.641405716686094</v>
      </c>
      <c r="F630" s="31">
        <f t="shared" si="89"/>
        <v>5.1729789378638253</v>
      </c>
      <c r="G630" s="31">
        <f t="shared" si="81"/>
        <v>3.8747729282034276</v>
      </c>
      <c r="H630" s="31">
        <f t="shared" si="82"/>
        <v>-11.051834629274557</v>
      </c>
      <c r="I630" s="31">
        <f t="shared" si="83"/>
        <v>11.711401022848225</v>
      </c>
      <c r="J630" s="31">
        <f t="shared" si="84"/>
        <v>-1.2335871098765963</v>
      </c>
      <c r="K630" s="31">
        <f t="shared" si="85"/>
        <v>0.20728342090825708</v>
      </c>
      <c r="L630" s="32">
        <f t="shared" si="86"/>
        <v>-2.2860236397955678</v>
      </c>
      <c r="M630" s="33">
        <f t="shared" si="87"/>
        <v>-3.1796810822803123</v>
      </c>
      <c r="O630" s="35"/>
    </row>
    <row r="631" spans="4:15" x14ac:dyDescent="0.15">
      <c r="D631" s="92">
        <f>D630+'Control Panel'!$B$29</f>
        <v>3.1449999999999552</v>
      </c>
      <c r="E631" s="31">
        <f t="shared" si="88"/>
        <v>33.660751006031617</v>
      </c>
      <c r="F631" s="31">
        <f t="shared" si="89"/>
        <v>5.1176800187039237</v>
      </c>
      <c r="G631" s="31">
        <f t="shared" si="81"/>
        <v>3.8633428100044496</v>
      </c>
      <c r="H631" s="31">
        <f t="shared" si="82"/>
        <v>-11.067733034685959</v>
      </c>
      <c r="I631" s="31">
        <f t="shared" si="83"/>
        <v>11.722633330216039</v>
      </c>
      <c r="J631" s="31">
        <f t="shared" si="84"/>
        <v>-1.2349559543209212</v>
      </c>
      <c r="K631" s="31">
        <f t="shared" si="85"/>
        <v>0.20768121919115698</v>
      </c>
      <c r="L631" s="32">
        <f t="shared" si="86"/>
        <v>-2.2814661812291175</v>
      </c>
      <c r="M631" s="33">
        <f t="shared" si="87"/>
        <v>-3.1640388225141121</v>
      </c>
      <c r="O631" s="35"/>
    </row>
    <row r="632" spans="4:15" x14ac:dyDescent="0.15">
      <c r="D632" s="92">
        <f>D631+'Control Panel'!$B$29</f>
        <v>3.1499999999999551</v>
      </c>
      <c r="E632" s="31">
        <f t="shared" si="88"/>
        <v>33.680039201754376</v>
      </c>
      <c r="F632" s="31">
        <f t="shared" si="89"/>
        <v>5.0623018030452123</v>
      </c>
      <c r="G632" s="31">
        <f t="shared" si="81"/>
        <v>3.8519354790983038</v>
      </c>
      <c r="H632" s="31">
        <f t="shared" si="82"/>
        <v>-11.083553228798531</v>
      </c>
      <c r="I632" s="31">
        <f t="shared" si="83"/>
        <v>11.733821164085748</v>
      </c>
      <c r="J632" s="31">
        <f t="shared" si="84"/>
        <v>-1.2363181530591101</v>
      </c>
      <c r="K632" s="31">
        <f t="shared" si="85"/>
        <v>0.20807782150119977</v>
      </c>
      <c r="L632" s="32">
        <f t="shared" si="86"/>
        <v>-2.2769006272430987</v>
      </c>
      <c r="M632" s="33">
        <f t="shared" si="87"/>
        <v>-3.1484496337822496</v>
      </c>
      <c r="O632" s="35"/>
    </row>
    <row r="633" spans="4:15" x14ac:dyDescent="0.15">
      <c r="D633" s="92">
        <f>D632+'Control Panel'!$B$29</f>
        <v>3.154999999999955</v>
      </c>
      <c r="E633" s="31">
        <f t="shared" si="88"/>
        <v>33.699270417892023</v>
      </c>
      <c r="F633" s="31">
        <f t="shared" si="89"/>
        <v>5.0068446812807972</v>
      </c>
      <c r="G633" s="31">
        <f t="shared" si="81"/>
        <v>3.8405509759620884</v>
      </c>
      <c r="H633" s="31">
        <f t="shared" si="82"/>
        <v>-11.099295476967441</v>
      </c>
      <c r="I633" s="31">
        <f t="shared" si="83"/>
        <v>11.744964533109211</v>
      </c>
      <c r="J633" s="31">
        <f t="shared" si="84"/>
        <v>-1.2376737472562973</v>
      </c>
      <c r="K633" s="31">
        <f t="shared" si="85"/>
        <v>0.20847322363377263</v>
      </c>
      <c r="L633" s="32">
        <f t="shared" si="86"/>
        <v>-2.2723271186603688</v>
      </c>
      <c r="M633" s="33">
        <f t="shared" si="87"/>
        <v>-3.1329135928161</v>
      </c>
      <c r="O633" s="35"/>
    </row>
    <row r="634" spans="4:15" x14ac:dyDescent="0.15">
      <c r="D634" s="92">
        <f>D633+'Control Panel'!$B$29</f>
        <v>3.1599999999999548</v>
      </c>
      <c r="E634" s="31">
        <f t="shared" si="88"/>
        <v>33.718444768682851</v>
      </c>
      <c r="F634" s="31">
        <f t="shared" si="89"/>
        <v>4.9513090424760495</v>
      </c>
      <c r="G634" s="31">
        <f t="shared" si="81"/>
        <v>3.8291893403687864</v>
      </c>
      <c r="H634" s="31">
        <f t="shared" si="82"/>
        <v>-11.114960044931522</v>
      </c>
      <c r="I634" s="31">
        <f t="shared" si="83"/>
        <v>11.756063448485556</v>
      </c>
      <c r="J634" s="31">
        <f t="shared" si="84"/>
        <v>-1.2390227777705398</v>
      </c>
      <c r="K634" s="31">
        <f t="shared" si="85"/>
        <v>0.20886742149387219</v>
      </c>
      <c r="L634" s="32">
        <f t="shared" si="86"/>
        <v>-2.2677457961425609</v>
      </c>
      <c r="M634" s="33">
        <f t="shared" si="87"/>
        <v>-3.1174307730214208</v>
      </c>
      <c r="O634" s="35"/>
    </row>
    <row r="635" spans="4:15" x14ac:dyDescent="0.15">
      <c r="D635" s="92">
        <f>D634+'Control Panel'!$B$29</f>
        <v>3.1649999999999547</v>
      </c>
      <c r="E635" s="31">
        <f t="shared" si="88"/>
        <v>33.737562368562237</v>
      </c>
      <c r="F635" s="31">
        <f t="shared" si="89"/>
        <v>4.8956952743667292</v>
      </c>
      <c r="G635" s="31">
        <f t="shared" si="81"/>
        <v>3.8178506113880735</v>
      </c>
      <c r="H635" s="31">
        <f t="shared" si="82"/>
        <v>-11.130547198796629</v>
      </c>
      <c r="I635" s="31">
        <f t="shared" si="83"/>
        <v>11.767117923923248</v>
      </c>
      <c r="J635" s="31">
        <f t="shared" si="84"/>
        <v>-1.2403652851550799</v>
      </c>
      <c r="K635" s="31">
        <f t="shared" si="85"/>
        <v>0.20926041109516946</v>
      </c>
      <c r="L635" s="32">
        <f t="shared" si="86"/>
        <v>-2.2631568001732205</v>
      </c>
      <c r="M635" s="33">
        <f t="shared" si="87"/>
        <v>-3.1020012445046756</v>
      </c>
      <c r="O635" s="35"/>
    </row>
    <row r="636" spans="4:15" x14ac:dyDescent="0.15">
      <c r="D636" s="92">
        <f>D635+'Control Panel'!$B$29</f>
        <v>3.1699999999999546</v>
      </c>
      <c r="E636" s="31">
        <f t="shared" si="88"/>
        <v>33.756623332159172</v>
      </c>
      <c r="F636" s="31">
        <f t="shared" si="89"/>
        <v>4.8400037633571893</v>
      </c>
      <c r="G636" s="31">
        <f t="shared" si="81"/>
        <v>3.8065348273872073</v>
      </c>
      <c r="H636" s="31">
        <f t="shared" si="82"/>
        <v>-11.146057205019153</v>
      </c>
      <c r="I636" s="31">
        <f t="shared" si="83"/>
        <v>11.778127975602539</v>
      </c>
      <c r="J636" s="31">
        <f t="shared" si="84"/>
        <v>-1.2417013096605993</v>
      </c>
      <c r="K636" s="31">
        <f t="shared" si="85"/>
        <v>0.20965218855907536</v>
      </c>
      <c r="L636" s="32">
        <f t="shared" si="86"/>
        <v>-2.2585602710412735</v>
      </c>
      <c r="M636" s="33">
        <f t="shared" si="87"/>
        <v>-3.0866250740994863</v>
      </c>
      <c r="O636" s="35"/>
    </row>
    <row r="637" spans="4:15" x14ac:dyDescent="0.15">
      <c r="D637" s="92">
        <f>D636+'Control Panel'!$B$29</f>
        <v>3.1749999999999545</v>
      </c>
      <c r="E637" s="31">
        <f t="shared" si="88"/>
        <v>33.775627774292722</v>
      </c>
      <c r="F637" s="31">
        <f t="shared" si="89"/>
        <v>4.7842348945186677</v>
      </c>
      <c r="G637" s="31">
        <f t="shared" si="81"/>
        <v>3.795242026032001</v>
      </c>
      <c r="H637" s="31">
        <f t="shared" si="82"/>
        <v>-11.16149033038965</v>
      </c>
      <c r="I637" s="31">
        <f t="shared" si="83"/>
        <v>11.789093622138266</v>
      </c>
      <c r="J637" s="31">
        <f t="shared" si="84"/>
        <v>-1.2430308912374661</v>
      </c>
      <c r="K637" s="31">
        <f t="shared" si="85"/>
        <v>0.21004275011380641</v>
      </c>
      <c r="L637" s="32">
        <f t="shared" si="86"/>
        <v>-2.2539563488248029</v>
      </c>
      <c r="M637" s="33">
        <f t="shared" si="87"/>
        <v>-3.0713023253931819</v>
      </c>
      <c r="O637" s="35"/>
    </row>
    <row r="638" spans="4:15" x14ac:dyDescent="0.15">
      <c r="D638" s="92">
        <f>D637+'Control Panel'!$B$29</f>
        <v>3.1799999999999544</v>
      </c>
      <c r="E638" s="31">
        <f t="shared" si="88"/>
        <v>33.794575809968528</v>
      </c>
      <c r="F638" s="31">
        <f t="shared" si="89"/>
        <v>4.7283890515876514</v>
      </c>
      <c r="G638" s="31">
        <f t="shared" si="81"/>
        <v>3.7839722442878769</v>
      </c>
      <c r="H638" s="31">
        <f t="shared" si="82"/>
        <v>-11.176846842016616</v>
      </c>
      <c r="I638" s="31">
        <f t="shared" si="83"/>
        <v>11.800014884543062</v>
      </c>
      <c r="J638" s="31">
        <f t="shared" si="84"/>
        <v>-1.244354069537974</v>
      </c>
      <c r="K638" s="31">
        <f t="shared" si="85"/>
        <v>0.21043209209345284</v>
      </c>
      <c r="L638" s="32">
        <f t="shared" si="86"/>
        <v>-2.2493451733751497</v>
      </c>
      <c r="M638" s="33">
        <f t="shared" si="87"/>
        <v>-3.0560330587533984</v>
      </c>
      <c r="O638" s="35"/>
    </row>
    <row r="639" spans="4:15" x14ac:dyDescent="0.15">
      <c r="D639" s="92">
        <f>D638+'Control Panel'!$B$29</f>
        <v>3.1849999999999543</v>
      </c>
      <c r="E639" s="31">
        <f t="shared" si="88"/>
        <v>33.8134675543753</v>
      </c>
      <c r="F639" s="31">
        <f t="shared" si="89"/>
        <v>4.6724666169643339</v>
      </c>
      <c r="G639" s="31">
        <f t="shared" si="81"/>
        <v>3.7727255184210011</v>
      </c>
      <c r="H639" s="31">
        <f t="shared" si="82"/>
        <v>-11.192127007310383</v>
      </c>
      <c r="I639" s="31">
        <f t="shared" si="83"/>
        <v>11.810891786190892</v>
      </c>
      <c r="J639" s="31">
        <f t="shared" si="84"/>
        <v>-1.2456708839185708</v>
      </c>
      <c r="K639" s="31">
        <f t="shared" si="85"/>
        <v>0.21082021093704573</v>
      </c>
      <c r="L639" s="32">
        <f t="shared" si="86"/>
        <v>-2.2447268843013224</v>
      </c>
      <c r="M639" s="33">
        <f t="shared" si="87"/>
        <v>-3.0408173313548246</v>
      </c>
      <c r="O639" s="35"/>
    </row>
    <row r="640" spans="4:15" x14ac:dyDescent="0.15">
      <c r="D640" s="92">
        <f>D639+'Control Panel'!$B$29</f>
        <v>3.1899999999999542</v>
      </c>
      <c r="E640" s="31">
        <f t="shared" si="88"/>
        <v>33.832303122881349</v>
      </c>
      <c r="F640" s="31">
        <f t="shared" si="89"/>
        <v>4.6164679717111401</v>
      </c>
      <c r="G640" s="31">
        <f t="shared" si="81"/>
        <v>3.7615018839994945</v>
      </c>
      <c r="H640" s="31">
        <f t="shared" si="82"/>
        <v>-11.207331093967158</v>
      </c>
      <c r="I640" s="31">
        <f t="shared" si="83"/>
        <v>11.821724352780977</v>
      </c>
      <c r="J640" s="31">
        <f t="shared" si="84"/>
        <v>-1.2469813734420816</v>
      </c>
      <c r="K640" s="31">
        <f t="shared" si="85"/>
        <v>0.21120710318762662</v>
      </c>
      <c r="L640" s="32">
        <f t="shared" si="86"/>
        <v>-2.2401016209547095</v>
      </c>
      <c r="M640" s="33">
        <f t="shared" si="87"/>
        <v>-3.025655197205976</v>
      </c>
      <c r="O640" s="35"/>
    </row>
    <row r="641" spans="4:15" x14ac:dyDescent="0.15">
      <c r="D641" s="92">
        <f>D640+'Control Panel'!$B$29</f>
        <v>3.1949999999999541</v>
      </c>
      <c r="E641" s="31">
        <f t="shared" si="88"/>
        <v>33.85108263103109</v>
      </c>
      <c r="F641" s="31">
        <f t="shared" si="89"/>
        <v>4.5603934955513399</v>
      </c>
      <c r="G641" s="31">
        <f t="shared" si="81"/>
        <v>3.750301375894721</v>
      </c>
      <c r="H641" s="31">
        <f t="shared" si="82"/>
        <v>-11.222459369953187</v>
      </c>
      <c r="I641" s="31">
        <f t="shared" si="83"/>
        <v>11.832512612302086</v>
      </c>
      <c r="J641" s="31">
        <f t="shared" si="84"/>
        <v>-1.2482855768799186</v>
      </c>
      <c r="K641" s="31">
        <f t="shared" si="85"/>
        <v>0.21159276549131795</v>
      </c>
      <c r="L641" s="32">
        <f t="shared" si="86"/>
        <v>-2.2354695224141179</v>
      </c>
      <c r="M641" s="33">
        <f t="shared" si="87"/>
        <v>-3.0105467071760632</v>
      </c>
      <c r="O641" s="35"/>
    </row>
    <row r="642" spans="4:15" x14ac:dyDescent="0.15">
      <c r="D642" s="92">
        <f>D641+'Control Panel'!$B$29</f>
        <v>3.199999999999954</v>
      </c>
      <c r="E642" s="31">
        <f t="shared" si="88"/>
        <v>33.869806194541539</v>
      </c>
      <c r="F642" s="31">
        <f t="shared" si="89"/>
        <v>4.5042435668677347</v>
      </c>
      <c r="G642" s="31">
        <f t="shared" si="81"/>
        <v>3.7391240282826503</v>
      </c>
      <c r="H642" s="31">
        <f t="shared" si="82"/>
        <v>-11.237512103489067</v>
      </c>
      <c r="I642" s="31">
        <f t="shared" si="83"/>
        <v>11.84325659499717</v>
      </c>
      <c r="J642" s="31">
        <f t="shared" si="84"/>
        <v>-1.249583532714287</v>
      </c>
      <c r="K642" s="31">
        <f t="shared" si="85"/>
        <v>0.21197719459639461</v>
      </c>
      <c r="L642" s="32">
        <f t="shared" si="86"/>
        <v>-2.2308307274710804</v>
      </c>
      <c r="M642" s="33">
        <f t="shared" si="87"/>
        <v>-2.9954919090219172</v>
      </c>
      <c r="O642" s="35"/>
    </row>
    <row r="643" spans="4:15" x14ac:dyDescent="0.15">
      <c r="D643" s="92">
        <f>D642+'Control Panel'!$B$29</f>
        <v>3.2049999999999539</v>
      </c>
      <c r="E643" s="31">
        <f t="shared" si="88"/>
        <v>33.888473929298861</v>
      </c>
      <c r="F643" s="31">
        <f t="shared" si="89"/>
        <v>4.448018562701427</v>
      </c>
      <c r="G643" s="31">
        <f t="shared" si="81"/>
        <v>3.7279698746452947</v>
      </c>
      <c r="H643" s="31">
        <f t="shared" si="82"/>
        <v>-11.252489563034176</v>
      </c>
      <c r="I643" s="31">
        <f t="shared" si="83"/>
        <v>11.853956333328377</v>
      </c>
      <c r="J643" s="31">
        <f t="shared" si="84"/>
        <v>-1.2508752791403759</v>
      </c>
      <c r="K643" s="31">
        <f t="shared" si="85"/>
        <v>0.2123603873523574</v>
      </c>
      <c r="L643" s="32">
        <f t="shared" si="86"/>
        <v>-2.2261853746155045</v>
      </c>
      <c r="M643" s="33">
        <f t="shared" si="87"/>
        <v>-2.9804908474149765</v>
      </c>
      <c r="O643" s="35"/>
    </row>
    <row r="644" spans="4:15" x14ac:dyDescent="0.15">
      <c r="D644" s="92">
        <f>D643+'Control Panel'!$B$29</f>
        <v>3.2099999999999538</v>
      </c>
      <c r="E644" s="31">
        <f t="shared" si="88"/>
        <v>33.907085951354908</v>
      </c>
      <c r="F644" s="31">
        <f t="shared" si="89"/>
        <v>4.3917188587506635</v>
      </c>
      <c r="G644" s="31">
        <f t="shared" ref="G644:G707" si="90">G643+L643*$B$5</f>
        <v>3.7168389477722172</v>
      </c>
      <c r="H644" s="31">
        <f t="shared" ref="H644:H707" si="91">H643+M643*$B$5</f>
        <v>-11.267392017271252</v>
      </c>
      <c r="I644" s="31">
        <f t="shared" ref="I644:I707" si="92">SQRT(G644^2+H644^2)</f>
        <v>11.864611861942405</v>
      </c>
      <c r="J644" s="31">
        <f t="shared" ref="J644:J707" si="93">ATAN2(G644,H644)</f>
        <v>-1.2521608540685432</v>
      </c>
      <c r="K644" s="31">
        <f t="shared" ref="K644:K707" si="94">$B$4*I644^2</f>
        <v>0.21274234070900744</v>
      </c>
      <c r="L644" s="32">
        <f t="shared" ref="L644:L707" si="95">-K644*COS(J644)/$B$13</f>
        <v>-2.2215336020215779</v>
      </c>
      <c r="M644" s="33">
        <f t="shared" ref="M644:M707" si="96">(-$B$13*$B$3-K644*SIN(J644))/$B$13</f>
        <v>-2.9655435639683305</v>
      </c>
      <c r="O644" s="35"/>
    </row>
    <row r="645" spans="4:15" x14ac:dyDescent="0.15">
      <c r="D645" s="92">
        <f>D644+'Control Panel'!$B$29</f>
        <v>3.2149999999999537</v>
      </c>
      <c r="E645" s="31">
        <f t="shared" ref="E645:E708" si="97">IF(F645&lt;&gt;F644,E644+G644*$B$5+0.5*L644*$B$5^2,E644)</f>
        <v>33.925642376923747</v>
      </c>
      <c r="F645" s="31">
        <f t="shared" ref="F645:F708" si="98">IF(F644+H644*$B$5+0.5*M644*$B$5^2&gt;0,F644+H644*$B$5+0.5*M644*$B$5^2,0)</f>
        <v>4.3353448293697578</v>
      </c>
      <c r="G645" s="31">
        <f t="shared" si="90"/>
        <v>3.7057312797621091</v>
      </c>
      <c r="H645" s="31">
        <f t="shared" si="91"/>
        <v>-11.282219735091093</v>
      </c>
      <c r="I645" s="31">
        <f t="shared" si="92"/>
        <v>11.875223217636217</v>
      </c>
      <c r="J645" s="31">
        <f t="shared" si="93"/>
        <v>-1.2534402951264896</v>
      </c>
      <c r="K645" s="31">
        <f t="shared" si="94"/>
        <v>0.21312305171552234</v>
      </c>
      <c r="L645" s="32">
        <f t="shared" si="95"/>
        <v>-2.2168755475339892</v>
      </c>
      <c r="M645" s="33">
        <f t="shared" si="96"/>
        <v>-2.9506500972638112</v>
      </c>
      <c r="O645" s="35"/>
    </row>
    <row r="646" spans="4:15" x14ac:dyDescent="0.15">
      <c r="D646" s="92">
        <f>D645+'Control Panel'!$B$29</f>
        <v>3.2199999999999536</v>
      </c>
      <c r="E646" s="31">
        <f t="shared" si="97"/>
        <v>33.94414332237821</v>
      </c>
      <c r="F646" s="31">
        <f t="shared" si="98"/>
        <v>4.2788968475680873</v>
      </c>
      <c r="G646" s="31">
        <f t="shared" si="90"/>
        <v>3.6946469020244392</v>
      </c>
      <c r="H646" s="31">
        <f t="shared" si="91"/>
        <v>-11.296972985577412</v>
      </c>
      <c r="I646" s="31">
        <f t="shared" si="92"/>
        <v>11.88579043932311</v>
      </c>
      <c r="J646" s="31">
        <f t="shared" si="93"/>
        <v>-1.2547136396614222</v>
      </c>
      <c r="K646" s="31">
        <f t="shared" si="94"/>
        <v>0.2135025175195347</v>
      </c>
      <c r="L646" s="32">
        <f t="shared" si="95"/>
        <v>-2.2122113486544306</v>
      </c>
      <c r="M646" s="33">
        <f t="shared" si="96"/>
        <v>-2.9358104828791105</v>
      </c>
      <c r="O646" s="35"/>
    </row>
    <row r="647" spans="4:15" x14ac:dyDescent="0.15">
      <c r="D647" s="92">
        <f>D646+'Control Panel'!$B$29</f>
        <v>3.2249999999999535</v>
      </c>
      <c r="E647" s="31">
        <f t="shared" si="97"/>
        <v>33.962588904246473</v>
      </c>
      <c r="F647" s="31">
        <f t="shared" si="98"/>
        <v>4.2223752850091643</v>
      </c>
      <c r="G647" s="31">
        <f t="shared" si="90"/>
        <v>3.6835858452811672</v>
      </c>
      <c r="H647" s="31">
        <f t="shared" si="91"/>
        <v>-11.311652037991808</v>
      </c>
      <c r="I647" s="31">
        <f t="shared" si="92"/>
        <v>11.896313567999121</v>
      </c>
      <c r="J647" s="31">
        <f t="shared" si="93"/>
        <v>-1.2559809247422076</v>
      </c>
      <c r="K647" s="31">
        <f t="shared" si="94"/>
        <v>0.2138807353662113</v>
      </c>
      <c r="L647" s="32">
        <f t="shared" si="95"/>
        <v>-2.2075411425283904</v>
      </c>
      <c r="M647" s="33">
        <f t="shared" si="96"/>
        <v>-2.9210247534149691</v>
      </c>
      <c r="O647" s="35"/>
    </row>
    <row r="648" spans="4:15" x14ac:dyDescent="0.15">
      <c r="D648" s="92">
        <f>D647+'Control Panel'!$B$29</f>
        <v>3.2299999999999534</v>
      </c>
      <c r="E648" s="31">
        <f t="shared" si="97"/>
        <v>33.980979239208601</v>
      </c>
      <c r="F648" s="31">
        <f t="shared" si="98"/>
        <v>4.1657805120097873</v>
      </c>
      <c r="G648" s="31">
        <f t="shared" si="90"/>
        <v>3.6725481395685251</v>
      </c>
      <c r="H648" s="31">
        <f t="shared" si="91"/>
        <v>-11.326257161758882</v>
      </c>
      <c r="I648" s="31">
        <f t="shared" si="92"/>
        <v>11.906792646709802</v>
      </c>
      <c r="J648" s="31">
        <f t="shared" si="93"/>
        <v>-1.2572421871615154</v>
      </c>
      <c r="K648" s="31">
        <f t="shared" si="94"/>
        <v>0.21425770259733531</v>
      </c>
      <c r="L648" s="32">
        <f t="shared" si="95"/>
        <v>-2.202865065932222</v>
      </c>
      <c r="M648" s="33">
        <f t="shared" si="96"/>
        <v>-2.9062929385223564</v>
      </c>
      <c r="O648" s="35"/>
    </row>
    <row r="649" spans="4:15" x14ac:dyDescent="0.15">
      <c r="D649" s="92">
        <f>D648+'Control Panel'!$B$29</f>
        <v>3.2349999999999532</v>
      </c>
      <c r="E649" s="31">
        <f t="shared" si="97"/>
        <v>33.999314444093123</v>
      </c>
      <c r="F649" s="31">
        <f t="shared" si="98"/>
        <v>4.1091128975392612</v>
      </c>
      <c r="G649" s="31">
        <f t="shared" si="90"/>
        <v>3.6615338142388638</v>
      </c>
      <c r="H649" s="31">
        <f t="shared" si="91"/>
        <v>-11.340788626451493</v>
      </c>
      <c r="I649" s="31">
        <f t="shared" si="92"/>
        <v>11.917227720517307</v>
      </c>
      <c r="J649" s="31">
        <f t="shared" si="93"/>
        <v>-1.2584974634379504</v>
      </c>
      <c r="K649" s="31">
        <f t="shared" si="94"/>
        <v>0.21463341665038951</v>
      </c>
      <c r="L649" s="32">
        <f t="shared" si="95"/>
        <v>-2.1981832552604947</v>
      </c>
      <c r="M649" s="33">
        <f t="shared" si="96"/>
        <v>-2.8916150649297117</v>
      </c>
      <c r="O649" s="35"/>
    </row>
    <row r="650" spans="4:15" x14ac:dyDescent="0.15">
      <c r="D650" s="92">
        <f>D649+'Control Panel'!$B$29</f>
        <v>3.2399999999999531</v>
      </c>
      <c r="E650" s="31">
        <f t="shared" si="97"/>
        <v>34.017594635873621</v>
      </c>
      <c r="F650" s="31">
        <f t="shared" si="98"/>
        <v>4.0523728092186921</v>
      </c>
      <c r="G650" s="31">
        <f t="shared" si="90"/>
        <v>3.6505428979625614</v>
      </c>
      <c r="H650" s="31">
        <f t="shared" si="91"/>
        <v>-11.355246701776142</v>
      </c>
      <c r="I650" s="31">
        <f t="shared" si="92"/>
        <v>11.927618836467857</v>
      </c>
      <c r="J650" s="31">
        <f t="shared" si="93"/>
        <v>-1.259746789818174</v>
      </c>
      <c r="K650" s="31">
        <f t="shared" si="94"/>
        <v>0.21500787505764274</v>
      </c>
      <c r="L650" s="32">
        <f t="shared" si="95"/>
        <v>-2.1934958465136298</v>
      </c>
      <c r="M650" s="33">
        <f t="shared" si="96"/>
        <v>-2.8769911564701713</v>
      </c>
      <c r="O650" s="35"/>
    </row>
    <row r="651" spans="4:15" x14ac:dyDescent="0.15">
      <c r="D651" s="92">
        <f>D650+'Control Panel'!$B$29</f>
        <v>3.244999999999953</v>
      </c>
      <c r="E651" s="31">
        <f t="shared" si="97"/>
        <v>34.035819931665351</v>
      </c>
      <c r="F651" s="31">
        <f t="shared" si="98"/>
        <v>3.9955606133203556</v>
      </c>
      <c r="G651" s="31">
        <f t="shared" si="90"/>
        <v>3.6395754187299931</v>
      </c>
      <c r="H651" s="31">
        <f t="shared" si="91"/>
        <v>-11.369631657558493</v>
      </c>
      <c r="I651" s="31">
        <f t="shared" si="92"/>
        <v>11.937966043559511</v>
      </c>
      <c r="J651" s="31">
        <f t="shared" si="93"/>
        <v>-1.2609902022790145</v>
      </c>
      <c r="K651" s="31">
        <f t="shared" si="94"/>
        <v>0.21538107544523707</v>
      </c>
      <c r="L651" s="32">
        <f t="shared" si="95"/>
        <v>-2.1888029752857938</v>
      </c>
      <c r="M651" s="33">
        <f t="shared" si="96"/>
        <v>-2.8624212341088522</v>
      </c>
      <c r="O651" s="35"/>
    </row>
    <row r="652" spans="4:15" x14ac:dyDescent="0.15">
      <c r="D652" s="92">
        <f>D651+'Control Panel'!$B$29</f>
        <v>3.2499999999999529</v>
      </c>
      <c r="E652" s="31">
        <f t="shared" si="97"/>
        <v>34.053990448721805</v>
      </c>
      <c r="F652" s="31">
        <f t="shared" si="98"/>
        <v>3.9386766747671365</v>
      </c>
      <c r="G652" s="31">
        <f t="shared" si="90"/>
        <v>3.6286314038535643</v>
      </c>
      <c r="H652" s="31">
        <f t="shared" si="91"/>
        <v>-11.383943763729038</v>
      </c>
      <c r="I652" s="31">
        <f t="shared" si="92"/>
        <v>11.948269392710291</v>
      </c>
      <c r="J652" s="31">
        <f t="shared" si="93"/>
        <v>-1.2622277365295671</v>
      </c>
      <c r="K652" s="31">
        <f t="shared" si="94"/>
        <v>0.21575301553227841</v>
      </c>
      <c r="L652" s="32">
        <f t="shared" si="95"/>
        <v>-2.184104776753069</v>
      </c>
      <c r="M652" s="33">
        <f t="shared" si="96"/>
        <v>-2.8479053159701144</v>
      </c>
      <c r="O652" s="35"/>
    </row>
    <row r="653" spans="4:15" x14ac:dyDescent="0.15">
      <c r="D653" s="92">
        <f>D652+'Control Panel'!$B$29</f>
        <v>3.2549999999999528</v>
      </c>
      <c r="E653" s="31">
        <f t="shared" si="97"/>
        <v>34.072106304431365</v>
      </c>
      <c r="F653" s="31">
        <f t="shared" si="98"/>
        <v>3.8817213571320415</v>
      </c>
      <c r="G653" s="31">
        <f t="shared" si="90"/>
        <v>3.617710879969799</v>
      </c>
      <c r="H653" s="31">
        <f t="shared" si="91"/>
        <v>-11.398183290308888</v>
      </c>
      <c r="I653" s="31">
        <f t="shared" si="92"/>
        <v>11.958528936726649</v>
      </c>
      <c r="J653" s="31">
        <f t="shared" si="93"/>
        <v>-1.2634594280132818</v>
      </c>
      <c r="K653" s="31">
        <f t="shared" si="94"/>
        <v>0.21612369312992921</v>
      </c>
      <c r="L653" s="32">
        <f t="shared" si="95"/>
        <v>-2.1794013856619001</v>
      </c>
      <c r="M653" s="33">
        <f t="shared" si="96"/>
        <v>-2.8334434173648329</v>
      </c>
      <c r="O653" s="35"/>
    </row>
    <row r="654" spans="4:15" x14ac:dyDescent="0.15">
      <c r="D654" s="92">
        <f>D653+'Control Panel'!$B$29</f>
        <v>3.2599999999999527</v>
      </c>
      <c r="E654" s="31">
        <f t="shared" si="97"/>
        <v>34.090167616313892</v>
      </c>
      <c r="F654" s="31">
        <f t="shared" si="98"/>
        <v>3.8246950226377803</v>
      </c>
      <c r="G654" s="31">
        <f t="shared" si="90"/>
        <v>3.6068138730414896</v>
      </c>
      <c r="H654" s="31">
        <f t="shared" si="91"/>
        <v>-11.412350507395711</v>
      </c>
      <c r="I654" s="31">
        <f t="shared" si="92"/>
        <v>11.968744730272247</v>
      </c>
      <c r="J654" s="31">
        <f t="shared" si="93"/>
        <v>-1.2646853119100412</v>
      </c>
      <c r="K654" s="31">
        <f t="shared" si="94"/>
        <v>0.21649310614050335</v>
      </c>
      <c r="L654" s="32">
        <f t="shared" si="95"/>
        <v>-2.1746929363177792</v>
      </c>
      <c r="M654" s="33">
        <f t="shared" si="96"/>
        <v>-2.8190355508176799</v>
      </c>
      <c r="O654" s="35"/>
    </row>
    <row r="655" spans="4:15" x14ac:dyDescent="0.15">
      <c r="D655" s="92">
        <f>D654+'Control Panel'!$B$29</f>
        <v>3.2649999999999526</v>
      </c>
      <c r="E655" s="31">
        <f t="shared" si="97"/>
        <v>34.108174502017391</v>
      </c>
      <c r="F655" s="31">
        <f t="shared" si="98"/>
        <v>3.7675980321564166</v>
      </c>
      <c r="G655" s="31">
        <f t="shared" si="90"/>
        <v>3.5959404083599007</v>
      </c>
      <c r="H655" s="31">
        <f t="shared" si="91"/>
        <v>-11.426445685149799</v>
      </c>
      <c r="I655" s="31">
        <f t="shared" si="92"/>
        <v>11.978916829837081</v>
      </c>
      <c r="J655" s="31">
        <f t="shared" si="93"/>
        <v>-1.2659054231382234</v>
      </c>
      <c r="K655" s="31">
        <f t="shared" si="94"/>
        <v>0.21686125255656358</v>
      </c>
      <c r="L655" s="32">
        <f t="shared" si="95"/>
        <v>-2.1699795625742317</v>
      </c>
      <c r="M655" s="33">
        <f t="shared" si="96"/>
        <v>-2.8046817260944046</v>
      </c>
      <c r="O655" s="35"/>
    </row>
    <row r="656" spans="4:15" x14ac:dyDescent="0.15">
      <c r="D656" s="92">
        <f>D655+'Control Panel'!$B$29</f>
        <v>3.2699999999999525</v>
      </c>
      <c r="E656" s="31">
        <f t="shared" si="97"/>
        <v>34.126127079314656</v>
      </c>
      <c r="F656" s="31">
        <f t="shared" si="98"/>
        <v>3.7104307452090914</v>
      </c>
      <c r="G656" s="31">
        <f t="shared" si="90"/>
        <v>3.5850905105470297</v>
      </c>
      <c r="H656" s="31">
        <f t="shared" si="91"/>
        <v>-11.440469093780271</v>
      </c>
      <c r="I656" s="31">
        <f t="shared" si="92"/>
        <v>11.989045293706914</v>
      </c>
      <c r="J656" s="31">
        <f t="shared" si="93"/>
        <v>-1.2671197963567589</v>
      </c>
      <c r="K656" s="31">
        <f t="shared" si="94"/>
        <v>0.21722813046002137</v>
      </c>
      <c r="L656" s="32">
        <f t="shared" si="95"/>
        <v>-2.1652613978220052</v>
      </c>
      <c r="M656" s="33">
        <f t="shared" si="96"/>
        <v>-2.7903819502291047</v>
      </c>
      <c r="O656" s="35"/>
    </row>
    <row r="657" spans="4:15" x14ac:dyDescent="0.15">
      <c r="D657" s="92">
        <f>D656+'Control Panel'!$B$29</f>
        <v>3.2749999999999524</v>
      </c>
      <c r="E657" s="31">
        <f t="shared" si="97"/>
        <v>34.144025466099919</v>
      </c>
      <c r="F657" s="31">
        <f t="shared" si="98"/>
        <v>3.6531935199658125</v>
      </c>
      <c r="G657" s="31">
        <f t="shared" si="90"/>
        <v>3.5742642035579197</v>
      </c>
      <c r="H657" s="31">
        <f t="shared" si="91"/>
        <v>-11.454421003531417</v>
      </c>
      <c r="I657" s="31">
        <f t="shared" si="92"/>
        <v>11.999130181933072</v>
      </c>
      <c r="J657" s="31">
        <f t="shared" si="93"/>
        <v>-1.2683284659671703</v>
      </c>
      <c r="K657" s="31">
        <f t="shared" si="94"/>
        <v>0.21759373802124043</v>
      </c>
      <c r="L657" s="32">
        <f t="shared" si="95"/>
        <v>-2.1605385749785664</v>
      </c>
      <c r="M657" s="33">
        <f t="shared" si="96"/>
        <v>-2.7761362275514561</v>
      </c>
      <c r="O657" s="35"/>
    </row>
    <row r="658" spans="4:15" x14ac:dyDescent="0.15">
      <c r="D658" s="92">
        <f>D657+'Control Panel'!$B$29</f>
        <v>3.2799999999999523</v>
      </c>
      <c r="E658" s="31">
        <f t="shared" si="97"/>
        <v>34.161869780385516</v>
      </c>
      <c r="F658" s="31">
        <f t="shared" si="98"/>
        <v>3.595886713245311</v>
      </c>
      <c r="G658" s="31">
        <f t="shared" si="90"/>
        <v>3.5634615106830267</v>
      </c>
      <c r="H658" s="31">
        <f t="shared" si="91"/>
        <v>-11.468301684669175</v>
      </c>
      <c r="I658" s="31">
        <f t="shared" si="92"/>
        <v>12.009171556302508</v>
      </c>
      <c r="J658" s="31">
        <f t="shared" si="93"/>
        <v>-1.2695314661156034</v>
      </c>
      <c r="K658" s="31">
        <f t="shared" si="94"/>
        <v>0.21795807349814136</v>
      </c>
      <c r="L658" s="32">
        <f t="shared" si="95"/>
        <v>-2.1558112264778129</v>
      </c>
      <c r="M658" s="33">
        <f t="shared" si="96"/>
        <v>-2.7619445597139793</v>
      </c>
      <c r="O658" s="35"/>
    </row>
    <row r="659" spans="4:15" x14ac:dyDescent="0.15">
      <c r="D659" s="92">
        <f>D658+'Control Panel'!$B$29</f>
        <v>3.2849999999999522</v>
      </c>
      <c r="E659" s="31">
        <f t="shared" si="97"/>
        <v>34.179660140298601</v>
      </c>
      <c r="F659" s="31">
        <f t="shared" si="98"/>
        <v>3.5385106805149689</v>
      </c>
      <c r="G659" s="31">
        <f t="shared" si="90"/>
        <v>3.5526824545506375</v>
      </c>
      <c r="H659" s="31">
        <f t="shared" si="91"/>
        <v>-11.482111407467745</v>
      </c>
      <c r="I659" s="31">
        <f t="shared" si="92"/>
        <v>12.019169480308232</v>
      </c>
      <c r="J659" s="31">
        <f t="shared" si="93"/>
        <v>-1.2707288306948459</v>
      </c>
      <c r="K659" s="31">
        <f t="shared" si="94"/>
        <v>0.21832113523531049</v>
      </c>
      <c r="L659" s="32">
        <f t="shared" si="95"/>
        <v>-2.1510794842600434</v>
      </c>
      <c r="M659" s="33">
        <f t="shared" si="96"/>
        <v>-2.7478069457192351</v>
      </c>
      <c r="O659" s="35"/>
    </row>
    <row r="660" spans="4:15" x14ac:dyDescent="0.15">
      <c r="D660" s="92">
        <f>D659+'Control Panel'!$B$29</f>
        <v>3.2899999999999521</v>
      </c>
      <c r="E660" s="31">
        <f t="shared" si="97"/>
        <v>34.1973966640778</v>
      </c>
      <c r="F660" s="31">
        <f t="shared" si="98"/>
        <v>3.4810657758908086</v>
      </c>
      <c r="G660" s="31">
        <f t="shared" si="90"/>
        <v>3.5419270571293371</v>
      </c>
      <c r="H660" s="31">
        <f t="shared" si="91"/>
        <v>-11.495850442196341</v>
      </c>
      <c r="I660" s="31">
        <f t="shared" si="92"/>
        <v>12.02912401912004</v>
      </c>
      <c r="J660" s="31">
        <f t="shared" si="93"/>
        <v>-1.2719205933463327</v>
      </c>
      <c r="K660" s="31">
        <f t="shared" si="94"/>
        <v>0.21868292166311101</v>
      </c>
      <c r="L660" s="32">
        <f t="shared" si="95"/>
        <v>-2.1463434797621801</v>
      </c>
      <c r="M660" s="33">
        <f t="shared" si="96"/>
        <v>-2.7337233819470201</v>
      </c>
      <c r="O660" s="35"/>
    </row>
    <row r="661" spans="4:15" x14ac:dyDescent="0.15">
      <c r="D661" s="92">
        <f>D660+'Control Panel'!$B$29</f>
        <v>3.294999999999952</v>
      </c>
      <c r="E661" s="31">
        <f t="shared" si="97"/>
        <v>34.215079470069952</v>
      </c>
      <c r="F661" s="31">
        <f t="shared" si="98"/>
        <v>3.4235523521375524</v>
      </c>
      <c r="G661" s="31">
        <f t="shared" si="90"/>
        <v>3.5311953397305262</v>
      </c>
      <c r="H661" s="31">
        <f t="shared" si="91"/>
        <v>-11.509519059106076</v>
      </c>
      <c r="I661" s="31">
        <f t="shared" si="92"/>
        <v>12.03903523955556</v>
      </c>
      <c r="J661" s="31">
        <f t="shared" si="93"/>
        <v>-1.2731067874621409</v>
      </c>
      <c r="K661" s="31">
        <f t="shared" si="94"/>
        <v>0.21904343129679746</v>
      </c>
      <c r="L661" s="32">
        <f t="shared" si="95"/>
        <v>-2.1416033439082263</v>
      </c>
      <c r="M661" s="33">
        <f t="shared" si="96"/>
        <v>-2.7196938621815105</v>
      </c>
      <c r="O661" s="35"/>
    </row>
    <row r="662" spans="4:15" x14ac:dyDescent="0.15">
      <c r="D662" s="92">
        <f>D661+'Control Panel'!$B$29</f>
        <v>3.2999999999999519</v>
      </c>
      <c r="E662" s="31">
        <f t="shared" si="97"/>
        <v>34.232708676726809</v>
      </c>
      <c r="F662" s="31">
        <f t="shared" si="98"/>
        <v>3.3659707606687448</v>
      </c>
      <c r="G662" s="31">
        <f t="shared" si="90"/>
        <v>3.5204873230109852</v>
      </c>
      <c r="H662" s="31">
        <f t="shared" si="91"/>
        <v>-11.523117528416984</v>
      </c>
      <c r="I662" s="31">
        <f t="shared" si="92"/>
        <v>12.048903210051602</v>
      </c>
      <c r="J662" s="31">
        <f t="shared" si="93"/>
        <v>-1.2742874461869722</v>
      </c>
      <c r="K662" s="31">
        <f t="shared" si="94"/>
        <v>0.21940266273563241</v>
      </c>
      <c r="L662" s="32">
        <f t="shared" si="95"/>
        <v>-2.1368592070999535</v>
      </c>
      <c r="M662" s="33">
        <f t="shared" si="96"/>
        <v>-2.7057183776384064</v>
      </c>
      <c r="O662" s="35"/>
    </row>
    <row r="663" spans="4:15" x14ac:dyDescent="0.15">
      <c r="D663" s="92">
        <f>D662+'Control Panel'!$B$29</f>
        <v>3.3049999999999518</v>
      </c>
      <c r="E663" s="31">
        <f t="shared" si="97"/>
        <v>34.250284402601778</v>
      </c>
      <c r="F663" s="31">
        <f t="shared" si="98"/>
        <v>3.3083213515469394</v>
      </c>
      <c r="G663" s="31">
        <f t="shared" si="90"/>
        <v>3.5098030269754856</v>
      </c>
      <c r="H663" s="31">
        <f t="shared" si="91"/>
        <v>-11.536646120305177</v>
      </c>
      <c r="I663" s="31">
        <f t="shared" si="92"/>
        <v>12.058728000635837</v>
      </c>
      <c r="J663" s="31">
        <f t="shared" si="93"/>
        <v>-1.2754626024201219</v>
      </c>
      <c r="K663" s="31">
        <f t="shared" si="94"/>
        <v>0.21976061466200736</v>
      </c>
      <c r="L663" s="32">
        <f t="shared" si="95"/>
        <v>-2.1321111992078445</v>
      </c>
      <c r="M663" s="33">
        <f t="shared" si="96"/>
        <v>-2.691796916992002</v>
      </c>
      <c r="O663" s="35"/>
    </row>
    <row r="664" spans="4:15" x14ac:dyDescent="0.15">
      <c r="D664" s="92">
        <f>D663+'Control Panel'!$B$29</f>
        <v>3.3099999999999516</v>
      </c>
      <c r="E664" s="31">
        <f t="shared" si="97"/>
        <v>34.267806766346666</v>
      </c>
      <c r="F664" s="31">
        <f t="shared" si="98"/>
        <v>3.2506044734839512</v>
      </c>
      <c r="G664" s="31">
        <f t="shared" si="90"/>
        <v>3.4991424709794465</v>
      </c>
      <c r="H664" s="31">
        <f t="shared" si="91"/>
        <v>-11.550105104890136</v>
      </c>
      <c r="I664" s="31">
        <f t="shared" si="92"/>
        <v>12.068509682898767</v>
      </c>
      <c r="J664" s="31">
        <f t="shared" si="93"/>
        <v>-1.2766322888174368</v>
      </c>
      <c r="K664" s="31">
        <f t="shared" si="94"/>
        <v>0.22011728584056608</v>
      </c>
      <c r="L664" s="32">
        <f t="shared" si="95"/>
        <v>-2.1273594495622548</v>
      </c>
      <c r="M664" s="33">
        <f t="shared" si="96"/>
        <v>-2.6779294664022308</v>
      </c>
      <c r="O664" s="35"/>
    </row>
    <row r="665" spans="4:15" x14ac:dyDescent="0.15">
      <c r="D665" s="92">
        <f>D664+'Control Panel'!$B$29</f>
        <v>3.3149999999999515</v>
      </c>
      <c r="E665" s="31">
        <f t="shared" si="97"/>
        <v>34.285275886708448</v>
      </c>
      <c r="F665" s="31">
        <f t="shared" si="98"/>
        <v>3.1928204738411705</v>
      </c>
      <c r="G665" s="31">
        <f t="shared" si="90"/>
        <v>3.4885056737316353</v>
      </c>
      <c r="H665" s="31">
        <f t="shared" si="91"/>
        <v>-11.563494752222146</v>
      </c>
      <c r="I665" s="31">
        <f t="shared" si="92"/>
        <v>12.078248329966019</v>
      </c>
      <c r="J665" s="31">
        <f t="shared" si="93"/>
        <v>-1.2777965377932614</v>
      </c>
      <c r="K665" s="31">
        <f t="shared" si="94"/>
        <v>0.22047267511733162</v>
      </c>
      <c r="L665" s="32">
        <f t="shared" si="95"/>
        <v>-2.1226040869448028</v>
      </c>
      <c r="M665" s="33">
        <f t="shared" si="96"/>
        <v>-2.6641160095416607</v>
      </c>
      <c r="O665" s="35"/>
    </row>
    <row r="666" spans="4:15" x14ac:dyDescent="0.15">
      <c r="D666" s="92">
        <f>D665+'Control Panel'!$B$29</f>
        <v>3.3199999999999514</v>
      </c>
      <c r="E666" s="31">
        <f t="shared" si="97"/>
        <v>34.30269188252602</v>
      </c>
      <c r="F666" s="31">
        <f t="shared" si="98"/>
        <v>3.1349696986299405</v>
      </c>
      <c r="G666" s="31">
        <f t="shared" si="90"/>
        <v>3.4778926532969114</v>
      </c>
      <c r="H666" s="31">
        <f t="shared" si="91"/>
        <v>-11.576815332269854</v>
      </c>
      <c r="I666" s="31">
        <f t="shared" si="92"/>
        <v>12.087944016470916</v>
      </c>
      <c r="J666" s="31">
        <f t="shared" si="93"/>
        <v>-1.2789553815223695</v>
      </c>
      <c r="K666" s="31">
        <f t="shared" si="94"/>
        <v>0.22082678141883599</v>
      </c>
      <c r="L666" s="32">
        <f t="shared" si="95"/>
        <v>-2.1178452395799949</v>
      </c>
      <c r="M666" s="33">
        <f t="shared" si="96"/>
        <v>-2.6503565276224466</v>
      </c>
      <c r="O666" s="35"/>
    </row>
    <row r="667" spans="4:15" x14ac:dyDescent="0.15">
      <c r="D667" s="92">
        <f>D666+'Control Panel'!$B$29</f>
        <v>3.3249999999999513</v>
      </c>
      <c r="E667" s="31">
        <f t="shared" si="97"/>
        <v>34.320054872727006</v>
      </c>
      <c r="F667" s="31">
        <f t="shared" si="98"/>
        <v>3.0770524925119958</v>
      </c>
      <c r="G667" s="31">
        <f t="shared" si="90"/>
        <v>3.4673034270990115</v>
      </c>
      <c r="H667" s="31">
        <f t="shared" si="91"/>
        <v>-11.590067114907967</v>
      </c>
      <c r="I667" s="31">
        <f t="shared" si="92"/>
        <v>12.097596818527375</v>
      </c>
      <c r="J667" s="31">
        <f t="shared" si="93"/>
        <v>-1.2801088519418846</v>
      </c>
      <c r="K667" s="31">
        <f t="shared" si="94"/>
        <v>0.22117960375125431</v>
      </c>
      <c r="L667" s="32">
        <f t="shared" si="95"/>
        <v>-2.1130830351270791</v>
      </c>
      <c r="M667" s="33">
        <f t="shared" si="96"/>
        <v>-2.6366509994232126</v>
      </c>
      <c r="O667" s="35"/>
    </row>
    <row r="668" spans="4:15" x14ac:dyDescent="0.15">
      <c r="D668" s="92">
        <f>D667+'Control Panel'!$B$29</f>
        <v>3.3299999999999512</v>
      </c>
      <c r="E668" s="31">
        <f t="shared" si="97"/>
        <v>34.337364976324565</v>
      </c>
      <c r="F668" s="31">
        <f t="shared" si="98"/>
        <v>3.0190691987999632</v>
      </c>
      <c r="G668" s="31">
        <f t="shared" si="90"/>
        <v>3.4567380119233762</v>
      </c>
      <c r="H668" s="31">
        <f t="shared" si="91"/>
        <v>-11.603250369905084</v>
      </c>
      <c r="I668" s="31">
        <f t="shared" si="92"/>
        <v>12.107206813703085</v>
      </c>
      <c r="J668" s="31">
        <f t="shared" si="93"/>
        <v>-1.2812569807531895</v>
      </c>
      <c r="K668" s="31">
        <f t="shared" si="94"/>
        <v>0.22153114119954095</v>
      </c>
      <c r="L668" s="32">
        <f t="shared" si="95"/>
        <v>-2.1083176006720894</v>
      </c>
      <c r="M668" s="33">
        <f t="shared" si="96"/>
        <v>-2.6229994013158993</v>
      </c>
      <c r="O668" s="35"/>
    </row>
    <row r="669" spans="4:15" x14ac:dyDescent="0.15">
      <c r="D669" s="92">
        <f>D668+'Control Panel'!$B$29</f>
        <v>3.3349999999999511</v>
      </c>
      <c r="E669" s="31">
        <f t="shared" si="97"/>
        <v>34.354622312414172</v>
      </c>
      <c r="F669" s="31">
        <f t="shared" si="98"/>
        <v>2.9610201594579211</v>
      </c>
      <c r="G669" s="31">
        <f t="shared" si="90"/>
        <v>3.4461964239200156</v>
      </c>
      <c r="H669" s="31">
        <f t="shared" si="91"/>
        <v>-11.616365366911664</v>
      </c>
      <c r="I669" s="31">
        <f t="shared" si="92"/>
        <v>12.116774080993004</v>
      </c>
      <c r="J669" s="31">
        <f t="shared" si="93"/>
        <v>-1.2823997994238199</v>
      </c>
      <c r="K669" s="31">
        <f t="shared" si="94"/>
        <v>0.221881392926571</v>
      </c>
      <c r="L669" s="32">
        <f t="shared" si="95"/>
        <v>-2.1035490627201541</v>
      </c>
      <c r="M669" s="33">
        <f t="shared" si="96"/>
        <v>-2.6094017072925175</v>
      </c>
      <c r="O669" s="35"/>
    </row>
    <row r="670" spans="4:15" x14ac:dyDescent="0.15">
      <c r="D670" s="92">
        <f>D669+'Control Panel'!$B$29</f>
        <v>3.339999999999951</v>
      </c>
      <c r="E670" s="31">
        <f t="shared" si="97"/>
        <v>34.371827000170491</v>
      </c>
      <c r="F670" s="31">
        <f t="shared" si="98"/>
        <v>2.9029057151020217</v>
      </c>
      <c r="G670" s="31">
        <f t="shared" si="90"/>
        <v>3.4356786786064148</v>
      </c>
      <c r="H670" s="31">
        <f t="shared" si="91"/>
        <v>-11.629412375448126</v>
      </c>
      <c r="I670" s="31">
        <f t="shared" si="92"/>
        <v>12.126298700793113</v>
      </c>
      <c r="J670" s="31">
        <f t="shared" si="93"/>
        <v>-1.2835373391893481</v>
      </c>
      <c r="K670" s="31">
        <f t="shared" si="94"/>
        <v>0.22223035817228318</v>
      </c>
      <c r="L670" s="32">
        <f t="shared" si="95"/>
        <v>-2.0987775471879782</v>
      </c>
      <c r="M670" s="33">
        <f t="shared" si="96"/>
        <v>-2.5958578889918864</v>
      </c>
      <c r="O670" s="35"/>
    </row>
    <row r="671" spans="4:15" x14ac:dyDescent="0.15">
      <c r="D671" s="92">
        <f>D670+'Control Panel'!$B$29</f>
        <v>3.3449999999999509</v>
      </c>
      <c r="E671" s="31">
        <f t="shared" si="97"/>
        <v>34.38897915884418</v>
      </c>
      <c r="F671" s="31">
        <f t="shared" si="98"/>
        <v>2.8447262050011686</v>
      </c>
      <c r="G671" s="31">
        <f t="shared" si="90"/>
        <v>3.4251847908704751</v>
      </c>
      <c r="H671" s="31">
        <f t="shared" si="91"/>
        <v>-11.642391664893086</v>
      </c>
      <c r="I671" s="31">
        <f t="shared" si="92"/>
        <v>12.135780754874506</v>
      </c>
      <c r="J671" s="31">
        <f t="shared" si="93"/>
        <v>-1.2846696310552534</v>
      </c>
      <c r="K671" s="31">
        <f t="shared" si="94"/>
        <v>0.22257803625282846</v>
      </c>
      <c r="L671" s="32">
        <f t="shared" si="95"/>
        <v>-2.0940031793965641</v>
      </c>
      <c r="M671" s="33">
        <f t="shared" si="96"/>
        <v>-2.5823679157262478</v>
      </c>
      <c r="O671" s="35"/>
    </row>
    <row r="672" spans="4:15" x14ac:dyDescent="0.15">
      <c r="D672" s="92">
        <f>D671+'Control Panel'!$B$29</f>
        <v>3.3499999999999508</v>
      </c>
      <c r="E672" s="31">
        <f t="shared" si="97"/>
        <v>34.40607890775879</v>
      </c>
      <c r="F672" s="31">
        <f t="shared" si="98"/>
        <v>2.7864819670777563</v>
      </c>
      <c r="G672" s="31">
        <f t="shared" si="90"/>
        <v>3.4147147749734925</v>
      </c>
      <c r="H672" s="31">
        <f t="shared" si="91"/>
        <v>-11.655303504471718</v>
      </c>
      <c r="I672" s="31">
        <f t="shared" si="92"/>
        <v>12.14522032635773</v>
      </c>
      <c r="J672" s="31">
        <f t="shared" si="93"/>
        <v>-1.28579670579878</v>
      </c>
      <c r="K672" s="31">
        <f t="shared" si="94"/>
        <v>0.22292442655972042</v>
      </c>
      <c r="L672" s="32">
        <f t="shared" si="95"/>
        <v>-2.0892260840641232</v>
      </c>
      <c r="M672" s="33">
        <f t="shared" si="96"/>
        <v>-2.5689317545078638</v>
      </c>
      <c r="O672" s="35"/>
    </row>
    <row r="673" spans="4:15" x14ac:dyDescent="0.15">
      <c r="D673" s="92">
        <f>D672+'Control Panel'!$B$29</f>
        <v>3.3549999999999507</v>
      </c>
      <c r="E673" s="31">
        <f t="shared" si="97"/>
        <v>34.423126366307606</v>
      </c>
      <c r="F673" s="31">
        <f t="shared" si="98"/>
        <v>2.7281733379084665</v>
      </c>
      <c r="G673" s="31">
        <f t="shared" si="90"/>
        <v>3.4042686445531718</v>
      </c>
      <c r="H673" s="31">
        <f t="shared" si="91"/>
        <v>-11.668148163244258</v>
      </c>
      <c r="I673" s="31">
        <f t="shared" si="92"/>
        <v>12.154617499687443</v>
      </c>
      <c r="J673" s="31">
        <f t="shared" si="93"/>
        <v>-1.2869185939707812</v>
      </c>
      <c r="K673" s="31">
        <f t="shared" si="94"/>
        <v>0.22326952855899121</v>
      </c>
      <c r="L673" s="32">
        <f t="shared" si="95"/>
        <v>-2.0844463852992168</v>
      </c>
      <c r="M673" s="33">
        <f t="shared" si="96"/>
        <v>-2.5555493700754845</v>
      </c>
      <c r="O673" s="35"/>
    </row>
    <row r="674" spans="4:15" x14ac:dyDescent="0.15">
      <c r="D674" s="92">
        <f>D673+'Control Panel'!$B$29</f>
        <v>3.3599999999999506</v>
      </c>
      <c r="E674" s="31">
        <f t="shared" si="97"/>
        <v>34.440121653950555</v>
      </c>
      <c r="F674" s="31">
        <f t="shared" si="98"/>
        <v>2.6698006527251197</v>
      </c>
      <c r="G674" s="31">
        <f t="shared" si="90"/>
        <v>3.3938464126266759</v>
      </c>
      <c r="H674" s="31">
        <f t="shared" si="91"/>
        <v>-11.680925910094635</v>
      </c>
      <c r="I674" s="31">
        <f t="shared" si="92"/>
        <v>12.163972360607334</v>
      </c>
      <c r="J674" s="31">
        <f t="shared" si="93"/>
        <v>-1.2880353258975528</v>
      </c>
      <c r="K674" s="31">
        <f t="shared" si="94"/>
        <v>0.22361334179034947</v>
      </c>
      <c r="L674" s="32">
        <f t="shared" si="95"/>
        <v>-2.0796642065940723</v>
      </c>
      <c r="M674" s="33">
        <f t="shared" si="96"/>
        <v>-2.542220724920802</v>
      </c>
      <c r="O674" s="35"/>
    </row>
    <row r="675" spans="4:15" x14ac:dyDescent="0.15">
      <c r="D675" s="92">
        <f>D674+'Control Panel'!$B$29</f>
        <v>3.3649999999999505</v>
      </c>
      <c r="E675" s="31">
        <f t="shared" si="97"/>
        <v>34.457064890211107</v>
      </c>
      <c r="F675" s="31">
        <f t="shared" si="98"/>
        <v>2.6113642454155852</v>
      </c>
      <c r="G675" s="31">
        <f t="shared" si="90"/>
        <v>3.3834480915937055</v>
      </c>
      <c r="H675" s="31">
        <f t="shared" si="91"/>
        <v>-11.693637013719238</v>
      </c>
      <c r="I675" s="31">
        <f t="shared" si="92"/>
        <v>12.173284996135335</v>
      </c>
      <c r="J675" s="31">
        <f t="shared" si="93"/>
        <v>-1.2891469316826518</v>
      </c>
      <c r="K675" s="31">
        <f t="shared" si="94"/>
        <v>0.22395586586634364</v>
      </c>
      <c r="L675" s="32">
        <f t="shared" si="95"/>
        <v>-2.0748796708181279</v>
      </c>
      <c r="M675" s="33">
        <f t="shared" si="96"/>
        <v>-2.5289457793147627</v>
      </c>
      <c r="O675" s="35"/>
    </row>
    <row r="676" spans="4:15" x14ac:dyDescent="0.15">
      <c r="D676" s="92">
        <f>D675+'Control Panel'!$B$29</f>
        <v>3.3699999999999504</v>
      </c>
      <c r="E676" s="31">
        <f t="shared" si="97"/>
        <v>34.473956194673192</v>
      </c>
      <c r="F676" s="31">
        <f t="shared" si="98"/>
        <v>2.5528644485247476</v>
      </c>
      <c r="G676" s="31">
        <f t="shared" si="90"/>
        <v>3.3730736932396148</v>
      </c>
      <c r="H676" s="31">
        <f t="shared" si="91"/>
        <v>-11.706281742615811</v>
      </c>
      <c r="I676" s="31">
        <f t="shared" si="92"/>
        <v>12.182555494539125</v>
      </c>
      <c r="J676" s="31">
        <f t="shared" si="93"/>
        <v>-1.290253441208705</v>
      </c>
      <c r="K676" s="31">
        <f t="shared" si="94"/>
        <v>0.22429710047152834</v>
      </c>
      <c r="L676" s="32">
        <f t="shared" si="95"/>
        <v>-2.070092900211757</v>
      </c>
      <c r="M676" s="33">
        <f t="shared" si="96"/>
        <v>-2.5157244913338319</v>
      </c>
      <c r="O676" s="35"/>
    </row>
    <row r="677" spans="4:15" x14ac:dyDescent="0.15">
      <c r="D677" s="92">
        <f>D676+'Control Panel'!$B$29</f>
        <v>3.3749999999999503</v>
      </c>
      <c r="E677" s="31">
        <f t="shared" si="97"/>
        <v>34.490795686978139</v>
      </c>
      <c r="F677" s="31">
        <f t="shared" si="98"/>
        <v>2.4943015932555266</v>
      </c>
      <c r="G677" s="31">
        <f t="shared" si="90"/>
        <v>3.362723228738556</v>
      </c>
      <c r="H677" s="31">
        <f t="shared" si="91"/>
        <v>-11.71886036507248</v>
      </c>
      <c r="I677" s="31">
        <f t="shared" si="92"/>
        <v>12.191783945311883</v>
      </c>
      <c r="J677" s="31">
        <f t="shared" si="93"/>
        <v>-1.2913548841392024</v>
      </c>
      <c r="K677" s="31">
        <f t="shared" si="94"/>
        <v>0.22463704536163448</v>
      </c>
      <c r="L677" s="32">
        <f t="shared" si="95"/>
        <v>-2.0653040163801912</v>
      </c>
      <c r="M677" s="33">
        <f t="shared" si="96"/>
        <v>-2.5025568168861749</v>
      </c>
      <c r="O677" s="35"/>
    </row>
    <row r="678" spans="4:15" x14ac:dyDescent="0.15">
      <c r="D678" s="92">
        <f>D677+'Control Panel'!$B$29</f>
        <v>3.3799999999999502</v>
      </c>
      <c r="E678" s="31">
        <f t="shared" si="97"/>
        <v>34.50758348682163</v>
      </c>
      <c r="F678" s="31">
        <f t="shared" si="98"/>
        <v>2.4356760094699532</v>
      </c>
      <c r="G678" s="31">
        <f t="shared" si="90"/>
        <v>3.3523967086566548</v>
      </c>
      <c r="H678" s="31">
        <f t="shared" si="91"/>
        <v>-11.73137314915691</v>
      </c>
      <c r="I678" s="31">
        <f t="shared" si="92"/>
        <v>12.200970439148342</v>
      </c>
      <c r="J678" s="31">
        <f t="shared" si="93"/>
        <v>-1.2924512899202791</v>
      </c>
      <c r="K678" s="31">
        <f t="shared" si="94"/>
        <v>0.22497570036274411</v>
      </c>
      <c r="L678" s="32">
        <f t="shared" si="95"/>
        <v>-2.0605131402876466</v>
      </c>
      <c r="M678" s="33">
        <f t="shared" si="96"/>
        <v>-2.4894427097377272</v>
      </c>
      <c r="O678" s="35"/>
    </row>
    <row r="679" spans="4:15" x14ac:dyDescent="0.15">
      <c r="D679" s="92">
        <f>D678+'Control Panel'!$B$29</f>
        <v>3.38499999999995</v>
      </c>
      <c r="E679" s="31">
        <f t="shared" si="97"/>
        <v>34.524319713950661</v>
      </c>
      <c r="F679" s="31">
        <f t="shared" si="98"/>
        <v>2.3769880256902969</v>
      </c>
      <c r="G679" s="31">
        <f t="shared" si="90"/>
        <v>3.3420941429552165</v>
      </c>
      <c r="H679" s="31">
        <f t="shared" si="91"/>
        <v>-11.743820362705598</v>
      </c>
      <c r="I679" s="31">
        <f t="shared" si="92"/>
        <v>12.210115067921112</v>
      </c>
      <c r="J679" s="31">
        <f t="shared" si="93"/>
        <v>-1.2935426877824847</v>
      </c>
      <c r="K679" s="31">
        <f t="shared" si="94"/>
        <v>0.22531306537046869</v>
      </c>
      <c r="L679" s="32">
        <f t="shared" si="95"/>
        <v>-2.0557203922516281</v>
      </c>
      <c r="M679" s="33">
        <f t="shared" si="96"/>
        <v>-2.4763821215381872</v>
      </c>
      <c r="O679" s="35"/>
    </row>
    <row r="680" spans="4:15" x14ac:dyDescent="0.15">
      <c r="D680" s="92">
        <f>D679+'Control Panel'!$B$29</f>
        <v>3.3899999999999499</v>
      </c>
      <c r="E680" s="31">
        <f t="shared" si="97"/>
        <v>34.541004488160532</v>
      </c>
      <c r="F680" s="31">
        <f t="shared" si="98"/>
        <v>2.3182379691002497</v>
      </c>
      <c r="G680" s="31">
        <f t="shared" si="90"/>
        <v>3.3318155409939583</v>
      </c>
      <c r="H680" s="31">
        <f t="shared" si="91"/>
        <v>-11.756202273313288</v>
      </c>
      <c r="I680" s="31">
        <f t="shared" si="92"/>
        <v>12.219217924657263</v>
      </c>
      <c r="J680" s="31">
        <f t="shared" si="93"/>
        <v>-1.2946291067425397</v>
      </c>
      <c r="K680" s="31">
        <f t="shared" si="94"/>
        <v>0.22564914034913178</v>
      </c>
      <c r="L680" s="32">
        <f t="shared" si="95"/>
        <v>-2.0509258919374247</v>
      </c>
      <c r="M680" s="33">
        <f t="shared" si="96"/>
        <v>-2.4633750018469107</v>
      </c>
      <c r="O680" s="35"/>
    </row>
    <row r="681" spans="4:15" x14ac:dyDescent="0.15">
      <c r="D681" s="92">
        <f>D680+'Control Panel'!$B$29</f>
        <v>3.3949999999999498</v>
      </c>
      <c r="E681" s="31">
        <f t="shared" si="97"/>
        <v>34.557637929291857</v>
      </c>
      <c r="F681" s="31">
        <f t="shared" si="98"/>
        <v>2.2594261655461603</v>
      </c>
      <c r="G681" s="31">
        <f t="shared" si="90"/>
        <v>3.321560911534271</v>
      </c>
      <c r="H681" s="31">
        <f t="shared" si="91"/>
        <v>-11.768519148322524</v>
      </c>
      <c r="I681" s="31">
        <f t="shared" si="92"/>
        <v>12.228279103515192</v>
      </c>
      <c r="J681" s="31">
        <f t="shared" si="93"/>
        <v>-1.2957105756050795</v>
      </c>
      <c r="K681" s="31">
        <f t="shared" si="94"/>
        <v>0.22598392533095557</v>
      </c>
      <c r="L681" s="32">
        <f t="shared" si="95"/>
        <v>-2.0461297583527926</v>
      </c>
      <c r="M681" s="33">
        <f t="shared" si="96"/>
        <v>-2.4504212981587115</v>
      </c>
      <c r="O681" s="35"/>
    </row>
    <row r="682" spans="4:15" x14ac:dyDescent="0.15">
      <c r="D682" s="92">
        <f>D681+'Control Panel'!$B$29</f>
        <v>3.3999999999999497</v>
      </c>
      <c r="E682" s="31">
        <f t="shared" si="97"/>
        <v>34.57422015722755</v>
      </c>
      <c r="F682" s="31">
        <f t="shared" si="98"/>
        <v>2.2005529395383205</v>
      </c>
      <c r="G682" s="31">
        <f t="shared" si="90"/>
        <v>3.3113302627425072</v>
      </c>
      <c r="H682" s="31">
        <f t="shared" si="91"/>
        <v>-11.780771254813317</v>
      </c>
      <c r="I682" s="31">
        <f t="shared" si="92"/>
        <v>12.237298699761729</v>
      </c>
      <c r="J682" s="31">
        <f t="shared" si="93"/>
        <v>-1.2967871229643848</v>
      </c>
      <c r="K682" s="31">
        <f t="shared" si="94"/>
        <v>0.22631742041525149</v>
      </c>
      <c r="L682" s="32">
        <f t="shared" si="95"/>
        <v>-2.0413321098428172</v>
      </c>
      <c r="M682" s="33">
        <f t="shared" si="96"/>
        <v>-2.4375209559295721</v>
      </c>
      <c r="O682" s="35"/>
    </row>
    <row r="683" spans="4:15" x14ac:dyDescent="0.15">
      <c r="D683" s="92">
        <f>D682+'Control Panel'!$B$29</f>
        <v>3.4049999999999496</v>
      </c>
      <c r="E683" s="31">
        <f t="shared" si="97"/>
        <v>34.590751291889895</v>
      </c>
      <c r="F683" s="31">
        <f t="shared" si="98"/>
        <v>2.1416186142523048</v>
      </c>
      <c r="G683" s="31">
        <f t="shared" si="90"/>
        <v>3.301123602193293</v>
      </c>
      <c r="H683" s="31">
        <f t="shared" si="91"/>
        <v>-11.792958859592964</v>
      </c>
      <c r="I683" s="31">
        <f t="shared" si="92"/>
        <v>12.246276809749558</v>
      </c>
      <c r="J683" s="31">
        <f t="shared" si="93"/>
        <v>-1.2978587772061014</v>
      </c>
      <c r="K683" s="31">
        <f t="shared" si="94"/>
        <v>0.2266496257676158</v>
      </c>
      <c r="L683" s="32">
        <f t="shared" si="95"/>
        <v>-2.0365330640849546</v>
      </c>
      <c r="M683" s="33">
        <f t="shared" si="96"/>
        <v>-2.424673918602215</v>
      </c>
      <c r="O683" s="35"/>
    </row>
    <row r="684" spans="4:15" x14ac:dyDescent="0.15">
      <c r="D684" s="92">
        <f>D683+'Control Panel'!$B$29</f>
        <v>3.4099999999999495</v>
      </c>
      <c r="E684" s="31">
        <f t="shared" si="97"/>
        <v>34.60723145323756</v>
      </c>
      <c r="F684" s="31">
        <f t="shared" si="98"/>
        <v>2.0826235115303575</v>
      </c>
      <c r="G684" s="31">
        <f t="shared" si="90"/>
        <v>3.2909409368728681</v>
      </c>
      <c r="H684" s="31">
        <f t="shared" si="91"/>
        <v>-11.805082229185976</v>
      </c>
      <c r="I684" s="31">
        <f t="shared" si="92"/>
        <v>12.255213530894849</v>
      </c>
      <c r="J684" s="31">
        <f t="shared" si="93"/>
        <v>-1.2989255665089452</v>
      </c>
      <c r="K684" s="31">
        <f t="shared" si="94"/>
        <v>0.2269805416191284</v>
      </c>
      <c r="L684" s="32">
        <f t="shared" si="95"/>
        <v>-2.0317327380842527</v>
      </c>
      <c r="M684" s="33">
        <f t="shared" si="96"/>
        <v>-2.4118801276316142</v>
      </c>
      <c r="O684" s="35"/>
    </row>
    <row r="685" spans="4:15" x14ac:dyDescent="0.15">
      <c r="D685" s="92">
        <f>D684+'Control Panel'!$B$29</f>
        <v>3.4149999999999494</v>
      </c>
      <c r="E685" s="31">
        <f t="shared" si="97"/>
        <v>34.623660761262698</v>
      </c>
      <c r="F685" s="31">
        <f t="shared" si="98"/>
        <v>2.0235679518828324</v>
      </c>
      <c r="G685" s="31">
        <f t="shared" si="90"/>
        <v>3.2807822731824468</v>
      </c>
      <c r="H685" s="31">
        <f t="shared" si="91"/>
        <v>-11.817141629824134</v>
      </c>
      <c r="I685" s="31">
        <f t="shared" si="92"/>
        <v>12.264108961655174</v>
      </c>
      <c r="J685" s="31">
        <f t="shared" si="93"/>
        <v>-1.2999875188463956</v>
      </c>
      <c r="K685" s="31">
        <f t="shared" si="94"/>
        <v>0.22731016826555636</v>
      </c>
      <c r="L685" s="32">
        <f t="shared" si="95"/>
        <v>-2.0269312481687445</v>
      </c>
      <c r="M685" s="33">
        <f t="shared" si="96"/>
        <v>-2.3991395225103824</v>
      </c>
      <c r="O685" s="35"/>
    </row>
    <row r="686" spans="4:15" x14ac:dyDescent="0.15">
      <c r="D686" s="92">
        <f>D685+'Control Panel'!$B$29</f>
        <v>3.4199999999999493</v>
      </c>
      <c r="E686" s="31">
        <f t="shared" si="97"/>
        <v>34.640039335988007</v>
      </c>
      <c r="F686" s="31">
        <f t="shared" si="98"/>
        <v>1.9644522544896803</v>
      </c>
      <c r="G686" s="31">
        <f t="shared" si="90"/>
        <v>3.270647616941603</v>
      </c>
      <c r="H686" s="31">
        <f t="shared" si="91"/>
        <v>-11.829137327436685</v>
      </c>
      <c r="I686" s="31">
        <f t="shared" si="92"/>
        <v>12.272963201507682</v>
      </c>
      <c r="J686" s="31">
        <f t="shared" si="93"/>
        <v>-1.3010446619883766</v>
      </c>
      <c r="K686" s="31">
        <f t="shared" si="94"/>
        <v>0.22763850606656222</v>
      </c>
      <c r="L686" s="32">
        <f t="shared" si="95"/>
        <v>-2.0221287099850151</v>
      </c>
      <c r="M686" s="33">
        <f t="shared" si="96"/>
        <v>-2.3864520407940333</v>
      </c>
      <c r="O686" s="35"/>
    </row>
    <row r="687" spans="4:15" x14ac:dyDescent="0.15">
      <c r="D687" s="92">
        <f>D686+'Control Panel'!$B$29</f>
        <v>3.4249999999999492</v>
      </c>
      <c r="E687" s="31">
        <f t="shared" si="97"/>
        <v>34.656367297463845</v>
      </c>
      <c r="F687" s="31">
        <f t="shared" si="98"/>
        <v>1.905276737201987</v>
      </c>
      <c r="G687" s="31">
        <f t="shared" si="90"/>
        <v>3.260536973391678</v>
      </c>
      <c r="H687" s="31">
        <f t="shared" si="91"/>
        <v>-11.841069587640655</v>
      </c>
      <c r="I687" s="31">
        <f t="shared" si="92"/>
        <v>12.281776350927524</v>
      </c>
      <c r="J687" s="31">
        <f t="shared" si="93"/>
        <v>-1.3020970235029259</v>
      </c>
      <c r="K687" s="31">
        <f t="shared" si="94"/>
        <v>0.22796555544491551</v>
      </c>
      <c r="L687" s="32">
        <f t="shared" si="95"/>
        <v>-2.0173252384939251</v>
      </c>
      <c r="M687" s="33">
        <f t="shared" si="96"/>
        <v>-2.3738176181261634</v>
      </c>
      <c r="O687" s="35"/>
    </row>
    <row r="688" spans="4:15" x14ac:dyDescent="0.15">
      <c r="D688" s="92">
        <f>D687+'Control Panel'!$B$29</f>
        <v>3.4299999999999491</v>
      </c>
      <c r="E688" s="31">
        <f t="shared" si="97"/>
        <v>34.67264476576532</v>
      </c>
      <c r="F688" s="31">
        <f t="shared" si="98"/>
        <v>1.8460417165435572</v>
      </c>
      <c r="G688" s="31">
        <f t="shared" si="90"/>
        <v>3.2504503471992083</v>
      </c>
      <c r="H688" s="31">
        <f t="shared" si="91"/>
        <v>-11.852938675731286</v>
      </c>
      <c r="I688" s="31">
        <f t="shared" si="92"/>
        <v>12.290548511366529</v>
      </c>
      <c r="J688" s="31">
        <f t="shared" si="93"/>
        <v>-1.3031446307578483</v>
      </c>
      <c r="K688" s="31">
        <f t="shared" si="94"/>
        <v>0.22829131688570994</v>
      </c>
      <c r="L688" s="32">
        <f t="shared" si="95"/>
        <v>-2.0125209479665322</v>
      </c>
      <c r="M688" s="33">
        <f t="shared" si="96"/>
        <v>-2.3612361882634985</v>
      </c>
      <c r="O688" s="35"/>
    </row>
    <row r="689" spans="4:15" x14ac:dyDescent="0.15">
      <c r="D689" s="92">
        <f>D688+'Control Panel'!$B$29</f>
        <v>3.434999999999949</v>
      </c>
      <c r="E689" s="31">
        <f t="shared" si="97"/>
        <v>34.688871860989472</v>
      </c>
      <c r="F689" s="31">
        <f t="shared" si="98"/>
        <v>1.7867475077125474</v>
      </c>
      <c r="G689" s="31">
        <f t="shared" si="90"/>
        <v>3.2403877424593759</v>
      </c>
      <c r="H689" s="31">
        <f t="shared" si="91"/>
        <v>-11.864744856672603</v>
      </c>
      <c r="I689" s="31">
        <f t="shared" si="92"/>
        <v>12.299279785232141</v>
      </c>
      <c r="J689" s="31">
        <f t="shared" si="93"/>
        <v>-1.3041875109223613</v>
      </c>
      <c r="K689" s="31">
        <f t="shared" si="94"/>
        <v>0.22861579093558412</v>
      </c>
      <c r="L689" s="32">
        <f t="shared" si="95"/>
        <v>-2.0077159519801375</v>
      </c>
      <c r="M689" s="33">
        <f t="shared" si="96"/>
        <v>-2.3487076831008249</v>
      </c>
      <c r="O689" s="35"/>
    </row>
    <row r="690" spans="4:15" x14ac:dyDescent="0.15">
      <c r="D690" s="92">
        <f>D689+'Control Panel'!$B$29</f>
        <v>3.4399999999999489</v>
      </c>
      <c r="E690" s="31">
        <f t="shared" si="97"/>
        <v>34.705048703252373</v>
      </c>
      <c r="F690" s="31">
        <f t="shared" si="98"/>
        <v>1.7273944245831456</v>
      </c>
      <c r="G690" s="31">
        <f t="shared" si="90"/>
        <v>3.2303491626994751</v>
      </c>
      <c r="H690" s="31">
        <f t="shared" si="91"/>
        <v>-11.876488395088106</v>
      </c>
      <c r="I690" s="31">
        <f t="shared" si="92"/>
        <v>12.307970275866596</v>
      </c>
      <c r="J690" s="31">
        <f t="shared" si="93"/>
        <v>-1.305225690968725</v>
      </c>
      <c r="K690" s="31">
        <f t="shared" si="94"/>
        <v>0.22893897820194692</v>
      </c>
      <c r="L690" s="32">
        <f t="shared" si="95"/>
        <v>-2.0029103634145202</v>
      </c>
      <c r="M690" s="33">
        <f t="shared" si="96"/>
        <v>-2.3362320326958241</v>
      </c>
      <c r="O690" s="35"/>
    </row>
    <row r="691" spans="4:15" x14ac:dyDescent="0.15">
      <c r="D691" s="92">
        <f>D690+'Control Panel'!$B$29</f>
        <v>3.4449999999999488</v>
      </c>
      <c r="E691" s="31">
        <f t="shared" si="97"/>
        <v>34.721175412686328</v>
      </c>
      <c r="F691" s="31">
        <f t="shared" si="98"/>
        <v>1.6679827797072964</v>
      </c>
      <c r="G691" s="31">
        <f t="shared" si="90"/>
        <v>3.2203346108824027</v>
      </c>
      <c r="H691" s="31">
        <f t="shared" si="91"/>
        <v>-11.888169555251585</v>
      </c>
      <c r="I691" s="31">
        <f t="shared" si="92"/>
        <v>12.316620087526358</v>
      </c>
      <c r="J691" s="31">
        <f t="shared" si="93"/>
        <v>-1.3062591976738598</v>
      </c>
      <c r="K691" s="31">
        <f t="shared" si="94"/>
        <v>0.22926087935220799</v>
      </c>
      <c r="L691" s="32">
        <f t="shared" si="95"/>
        <v>-1.9981042944483323</v>
      </c>
      <c r="M691" s="33">
        <f t="shared" si="96"/>
        <v>-2.3238091652937451</v>
      </c>
      <c r="O691" s="35"/>
    </row>
    <row r="692" spans="4:15" x14ac:dyDescent="0.15">
      <c r="D692" s="92">
        <f>D691+'Control Panel'!$B$29</f>
        <v>3.4499999999999487</v>
      </c>
      <c r="E692" s="31">
        <f t="shared" si="97"/>
        <v>34.737252109437065</v>
      </c>
      <c r="F692" s="31">
        <f t="shared" si="98"/>
        <v>1.6085128843164722</v>
      </c>
      <c r="G692" s="31">
        <f t="shared" si="90"/>
        <v>3.2103440894101611</v>
      </c>
      <c r="H692" s="31">
        <f t="shared" si="91"/>
        <v>-11.899788601078054</v>
      </c>
      <c r="I692" s="31">
        <f t="shared" si="92"/>
        <v>12.325229325361777</v>
      </c>
      <c r="J692" s="31">
        <f t="shared" si="93"/>
        <v>-1.307288057620954</v>
      </c>
      <c r="K692" s="31">
        <f t="shared" si="94"/>
        <v>0.22958149511301135</v>
      </c>
      <c r="L692" s="32">
        <f t="shared" si="95"/>
        <v>-1.9932978565556225</v>
      </c>
      <c r="M692" s="33">
        <f t="shared" si="96"/>
        <v>-2.3114390073520221</v>
      </c>
      <c r="O692" s="35"/>
    </row>
    <row r="693" spans="4:15" x14ac:dyDescent="0.15">
      <c r="D693" s="92">
        <f>D692+'Control Panel'!$B$29</f>
        <v>3.4549999999999486</v>
      </c>
      <c r="E693" s="31">
        <f t="shared" si="97"/>
        <v>34.753278913660914</v>
      </c>
      <c r="F693" s="31">
        <f t="shared" si="98"/>
        <v>1.5489850483234899</v>
      </c>
      <c r="G693" s="31">
        <f t="shared" si="90"/>
        <v>3.2003776001273829</v>
      </c>
      <c r="H693" s="31">
        <f t="shared" si="91"/>
        <v>-11.911345796114814</v>
      </c>
      <c r="I693" s="31">
        <f t="shared" si="92"/>
        <v>12.33379809539702</v>
      </c>
      <c r="J693" s="31">
        <f t="shared" si="93"/>
        <v>-1.3083122972010561</v>
      </c>
      <c r="K693" s="31">
        <f t="shared" si="94"/>
        <v>0.22990082626947514</v>
      </c>
      <c r="L693" s="32">
        <f t="shared" si="95"/>
        <v>-1.9884911605025508</v>
      </c>
      <c r="M693" s="33">
        <f t="shared" si="96"/>
        <v>-2.2991214835646931</v>
      </c>
      <c r="O693" s="35"/>
    </row>
    <row r="694" spans="4:15" x14ac:dyDescent="0.15">
      <c r="D694" s="92">
        <f>D693+'Control Panel'!$B$29</f>
        <v>3.4599999999999485</v>
      </c>
      <c r="E694" s="31">
        <f t="shared" si="97"/>
        <v>34.769255945522048</v>
      </c>
      <c r="F694" s="31">
        <f t="shared" si="98"/>
        <v>1.4893995803243714</v>
      </c>
      <c r="G694" s="31">
        <f t="shared" si="90"/>
        <v>3.1904351443248702</v>
      </c>
      <c r="H694" s="31">
        <f t="shared" si="91"/>
        <v>-11.922841403532637</v>
      </c>
      <c r="I694" s="31">
        <f t="shared" si="92"/>
        <v>12.342326504510215</v>
      </c>
      <c r="J694" s="31">
        <f t="shared" si="93"/>
        <v>-1.3093319426146564</v>
      </c>
      <c r="K694" s="31">
        <f t="shared" si="94"/>
        <v>0.23021887366443466</v>
      </c>
      <c r="L694" s="32">
        <f t="shared" si="95"/>
        <v>-1.9836843163442341</v>
      </c>
      <c r="M694" s="33">
        <f t="shared" si="96"/>
        <v>-2.2868565168867603</v>
      </c>
      <c r="O694" s="35"/>
    </row>
    <row r="695" spans="4:15" x14ac:dyDescent="0.15">
      <c r="D695" s="92">
        <f>D694+'Control Panel'!$B$29</f>
        <v>3.4649999999999483</v>
      </c>
      <c r="E695" s="31">
        <f t="shared" si="97"/>
        <v>34.785183325189713</v>
      </c>
      <c r="F695" s="31">
        <f t="shared" si="98"/>
        <v>1.429756787600247</v>
      </c>
      <c r="G695" s="31">
        <f t="shared" si="90"/>
        <v>3.1805167227431492</v>
      </c>
      <c r="H695" s="31">
        <f t="shared" si="91"/>
        <v>-11.93427568611707</v>
      </c>
      <c r="I695" s="31">
        <f t="shared" si="92"/>
        <v>12.350814660413858</v>
      </c>
      <c r="J695" s="31">
        <f t="shared" si="93"/>
        <v>-1.310347019873257</v>
      </c>
      <c r="K695" s="31">
        <f t="shared" si="94"/>
        <v>0.23053563819769107</v>
      </c>
      <c r="L695" s="32">
        <f t="shared" si="95"/>
        <v>-1.9788774334217378</v>
      </c>
      <c r="M695" s="33">
        <f t="shared" si="96"/>
        <v>-2.2746440285583684</v>
      </c>
      <c r="O695" s="35"/>
    </row>
    <row r="696" spans="4:15" x14ac:dyDescent="0.15">
      <c r="D696" s="92">
        <f>D695+'Control Panel'!$B$29</f>
        <v>3.4699999999999482</v>
      </c>
      <c r="E696" s="31">
        <f t="shared" si="97"/>
        <v>34.80106117283551</v>
      </c>
      <c r="F696" s="31">
        <f t="shared" si="98"/>
        <v>1.3700569761193047</v>
      </c>
      <c r="G696" s="31">
        <f t="shared" si="90"/>
        <v>3.1706223355760406</v>
      </c>
      <c r="H696" s="31">
        <f t="shared" si="91"/>
        <v>-11.945648906259862</v>
      </c>
      <c r="I696" s="31">
        <f t="shared" si="92"/>
        <v>12.359262671635436</v>
      </c>
      <c r="J696" s="31">
        <f t="shared" si="93"/>
        <v>-1.3113575548009271</v>
      </c>
      <c r="K696" s="31">
        <f t="shared" si="94"/>
        <v>0.23085112082526354</v>
      </c>
      <c r="L696" s="32">
        <f t="shared" si="95"/>
        <v>-1.9740706203592364</v>
      </c>
      <c r="M696" s="33">
        <f t="shared" si="96"/>
        <v>-2.2624839381289035</v>
      </c>
      <c r="O696" s="35"/>
    </row>
    <row r="697" spans="4:15" x14ac:dyDescent="0.15">
      <c r="D697" s="92">
        <f>D696+'Control Panel'!$B$29</f>
        <v>3.4749999999999481</v>
      </c>
      <c r="E697" s="31">
        <f t="shared" si="97"/>
        <v>34.816889608630632</v>
      </c>
      <c r="F697" s="31">
        <f t="shared" si="98"/>
        <v>1.3103004505387787</v>
      </c>
      <c r="G697" s="31">
        <f t="shared" si="90"/>
        <v>3.1607519824742445</v>
      </c>
      <c r="H697" s="31">
        <f t="shared" si="91"/>
        <v>-11.956961325950507</v>
      </c>
      <c r="I697" s="31">
        <f t="shared" si="92"/>
        <v>12.367670647498299</v>
      </c>
      <c r="J697" s="31">
        <f t="shared" si="93"/>
        <v>-1.3123635730358494</v>
      </c>
      <c r="K697" s="31">
        <f t="shared" si="94"/>
        <v>0.23116532255864727</v>
      </c>
      <c r="L697" s="32">
        <f t="shared" si="95"/>
        <v>-1.9692639850612923</v>
      </c>
      <c r="M697" s="33">
        <f t="shared" si="96"/>
        <v>-2.2503761634809218</v>
      </c>
      <c r="O697" s="35"/>
    </row>
    <row r="698" spans="4:15" x14ac:dyDescent="0.15">
      <c r="D698" s="92">
        <f>D697+'Control Panel'!$B$29</f>
        <v>3.479999999999948</v>
      </c>
      <c r="E698" s="31">
        <f t="shared" si="97"/>
        <v>34.832668752743189</v>
      </c>
      <c r="F698" s="31">
        <f t="shared" si="98"/>
        <v>1.2504875142069827</v>
      </c>
      <c r="G698" s="31">
        <f t="shared" si="90"/>
        <v>3.1509056625489382</v>
      </c>
      <c r="H698" s="31">
        <f t="shared" si="91"/>
        <v>-11.968213206767912</v>
      </c>
      <c r="I698" s="31">
        <f t="shared" si="92"/>
        <v>12.37603869810275</v>
      </c>
      <c r="J698" s="31">
        <f t="shared" si="93"/>
        <v>-1.3133651000318514</v>
      </c>
      <c r="K698" s="31">
        <f t="shared" si="94"/>
        <v>0.231478244464075</v>
      </c>
      <c r="L698" s="32">
        <f t="shared" si="95"/>
        <v>-1.9644576347102973</v>
      </c>
      <c r="M698" s="33">
        <f t="shared" si="96"/>
        <v>-2.2383206208539788</v>
      </c>
      <c r="O698" s="35"/>
    </row>
    <row r="699" spans="4:15" x14ac:dyDescent="0.15">
      <c r="D699" s="92">
        <f>D698+'Control Panel'!$B$29</f>
        <v>3.4849999999999479</v>
      </c>
      <c r="E699" s="31">
        <f t="shared" si="97"/>
        <v>34.8483987253355</v>
      </c>
      <c r="F699" s="31">
        <f t="shared" si="98"/>
        <v>1.1906184691653825</v>
      </c>
      <c r="G699" s="31">
        <f t="shared" si="90"/>
        <v>3.1410833743753868</v>
      </c>
      <c r="H699" s="31">
        <f t="shared" si="91"/>
        <v>-11.979404809872182</v>
      </c>
      <c r="I699" s="31">
        <f t="shared" si="92"/>
        <v>12.384366934307391</v>
      </c>
      <c r="J699" s="31">
        <f t="shared" si="93"/>
        <v>-1.3143621610599265</v>
      </c>
      <c r="K699" s="31">
        <f t="shared" si="94"/>
        <v>0.2317898876617846</v>
      </c>
      <c r="L699" s="32">
        <f t="shared" si="95"/>
        <v>-1.9596516757640483</v>
      </c>
      <c r="M699" s="33">
        <f t="shared" si="96"/>
        <v>-2.2263172248682905</v>
      </c>
      <c r="O699" s="35"/>
    </row>
    <row r="700" spans="4:15" x14ac:dyDescent="0.15">
      <c r="D700" s="92">
        <f>D699+'Control Panel'!$B$29</f>
        <v>3.4899999999999478</v>
      </c>
      <c r="E700" s="31">
        <f t="shared" si="97"/>
        <v>34.864079646561429</v>
      </c>
      <c r="F700" s="31">
        <f t="shared" si="98"/>
        <v>1.1306936161507108</v>
      </c>
      <c r="G700" s="31">
        <f t="shared" si="90"/>
        <v>3.1312851159965667</v>
      </c>
      <c r="H700" s="31">
        <f t="shared" si="91"/>
        <v>-11.990536395996523</v>
      </c>
      <c r="I700" s="31">
        <f t="shared" si="92"/>
        <v>12.392655467710661</v>
      </c>
      <c r="J700" s="31">
        <f t="shared" si="93"/>
        <v>-1.3153547812097428</v>
      </c>
      <c r="K700" s="31">
        <f t="shared" si="94"/>
        <v>0.23210025332528958</v>
      </c>
      <c r="L700" s="32">
        <f t="shared" si="95"/>
        <v>-1.9548462139534526</v>
      </c>
      <c r="M700" s="33">
        <f t="shared" si="96"/>
        <v>-2.2143658885483068</v>
      </c>
      <c r="O700" s="35"/>
    </row>
    <row r="701" spans="4:15" x14ac:dyDescent="0.15">
      <c r="D701" s="92">
        <f>D700+'Control Panel'!$B$29</f>
        <v>3.4949999999999477</v>
      </c>
      <c r="E701" s="31">
        <f t="shared" si="97"/>
        <v>34.879711636563741</v>
      </c>
      <c r="F701" s="31">
        <f t="shared" si="98"/>
        <v>1.0707132545971212</v>
      </c>
      <c r="G701" s="31">
        <f t="shared" si="90"/>
        <v>3.1215108849267996</v>
      </c>
      <c r="H701" s="31">
        <f t="shared" si="91"/>
        <v>-12.001608225439265</v>
      </c>
      <c r="I701" s="31">
        <f t="shared" si="92"/>
        <v>12.400904410632634</v>
      </c>
      <c r="J701" s="31">
        <f t="shared" si="93"/>
        <v>-1.3163429853911386</v>
      </c>
      <c r="K701" s="31">
        <f t="shared" si="94"/>
        <v>0.23240934268065611</v>
      </c>
      <c r="L701" s="32">
        <f t="shared" si="95"/>
        <v>-1.9500413542803883</v>
      </c>
      <c r="M701" s="33">
        <f t="shared" si="96"/>
        <v>-2.2024665233461</v>
      </c>
      <c r="O701" s="35"/>
    </row>
    <row r="702" spans="4:15" x14ac:dyDescent="0.15">
      <c r="D702" s="92">
        <f>D701+'Control Panel'!$B$29</f>
        <v>3.4999999999999476</v>
      </c>
      <c r="E702" s="31">
        <f t="shared" si="97"/>
        <v>34.895294815471445</v>
      </c>
      <c r="F702" s="31">
        <f t="shared" si="98"/>
        <v>1.010677682638383</v>
      </c>
      <c r="G702" s="31">
        <f t="shared" si="90"/>
        <v>3.1117606781553975</v>
      </c>
      <c r="H702" s="31">
        <f t="shared" si="91"/>
        <v>-12.012620558055994</v>
      </c>
      <c r="I702" s="31">
        <f t="shared" si="92"/>
        <v>12.409113876097022</v>
      </c>
      <c r="J702" s="31">
        <f t="shared" si="93"/>
        <v>-1.3173267983356078</v>
      </c>
      <c r="K702" s="31">
        <f t="shared" si="94"/>
        <v>0.23271715700578363</v>
      </c>
      <c r="L702" s="32">
        <f t="shared" si="95"/>
        <v>-1.9452372010156787</v>
      </c>
      <c r="M702" s="33">
        <f t="shared" si="96"/>
        <v>-2.1906190391646514</v>
      </c>
      <c r="O702" s="35"/>
    </row>
    <row r="703" spans="4:15" x14ac:dyDescent="0.15">
      <c r="D703" s="92">
        <f>D702+'Control Panel'!$B$29</f>
        <v>3.5049999999999475</v>
      </c>
      <c r="E703" s="31">
        <f t="shared" si="97"/>
        <v>34.910829303397207</v>
      </c>
      <c r="F703" s="31">
        <f t="shared" si="98"/>
        <v>0.95058719711011352</v>
      </c>
      <c r="G703" s="31">
        <f t="shared" si="90"/>
        <v>3.1020344921503189</v>
      </c>
      <c r="H703" s="31">
        <f t="shared" si="91"/>
        <v>-12.023573653251818</v>
      </c>
      <c r="I703" s="31">
        <f t="shared" si="92"/>
        <v>12.417283977813407</v>
      </c>
      <c r="J703" s="31">
        <f t="shared" si="93"/>
        <v>-1.3183062445977725</v>
      </c>
      <c r="K703" s="31">
        <f t="shared" si="94"/>
        <v>0.23302369762969066</v>
      </c>
      <c r="L703" s="32">
        <f t="shared" si="95"/>
        <v>-1.94043385769721</v>
      </c>
      <c r="M703" s="33">
        <f t="shared" si="96"/>
        <v>-2.1788233443809841</v>
      </c>
      <c r="O703" s="35"/>
    </row>
    <row r="704" spans="4:15" x14ac:dyDescent="0.15">
      <c r="D704" s="92">
        <f>D703+'Control Panel'!$B$29</f>
        <v>3.5099999999999474</v>
      </c>
      <c r="E704" s="31">
        <f t="shared" si="97"/>
        <v>34.926315220434738</v>
      </c>
      <c r="F704" s="31">
        <f t="shared" si="98"/>
        <v>0.89044209355204962</v>
      </c>
      <c r="G704" s="31">
        <f t="shared" si="90"/>
        <v>3.0923323228618327</v>
      </c>
      <c r="H704" s="31">
        <f t="shared" si="91"/>
        <v>-12.034467769973723</v>
      </c>
      <c r="I704" s="31">
        <f t="shared" si="92"/>
        <v>12.42541483015969</v>
      </c>
      <c r="J704" s="31">
        <f t="shared" si="93"/>
        <v>-1.3192813485568431</v>
      </c>
      <c r="K704" s="31">
        <f t="shared" si="94"/>
        <v>0.23332896593180538</v>
      </c>
      <c r="L704" s="32">
        <f t="shared" si="95"/>
        <v>-1.935631427128178</v>
      </c>
      <c r="M704" s="33">
        <f t="shared" si="96"/>
        <v>-2.1670793458691562</v>
      </c>
      <c r="O704" s="35"/>
    </row>
    <row r="705" spans="4:15" x14ac:dyDescent="0.15">
      <c r="D705" s="92">
        <f>D704+'Control Panel'!$B$29</f>
        <v>3.5149999999999473</v>
      </c>
      <c r="E705" s="31">
        <f t="shared" si="97"/>
        <v>34.941752686656208</v>
      </c>
      <c r="F705" s="31">
        <f t="shared" si="98"/>
        <v>0.83024266621035769</v>
      </c>
      <c r="G705" s="31">
        <f t="shared" si="90"/>
        <v>3.0826541657261917</v>
      </c>
      <c r="H705" s="31">
        <f t="shared" si="91"/>
        <v>-12.04530316670307</v>
      </c>
      <c r="I705" s="31">
        <f t="shared" si="92"/>
        <v>12.433506548164763</v>
      </c>
      <c r="J705" s="31">
        <f t="shared" si="93"/>
        <v>-1.3202521344180687</v>
      </c>
      <c r="K705" s="31">
        <f t="shared" si="94"/>
        <v>0.23363296334126074</v>
      </c>
      <c r="L705" s="32">
        <f t="shared" si="95"/>
        <v>-1.930830011375452</v>
      </c>
      <c r="M705" s="33">
        <f t="shared" si="96"/>
        <v>-2.155386949023121</v>
      </c>
      <c r="O705" s="35"/>
    </row>
    <row r="706" spans="4:15" x14ac:dyDescent="0.15">
      <c r="D706" s="92">
        <f>D705+'Control Panel'!$B$29</f>
        <v>3.5199999999999472</v>
      </c>
      <c r="E706" s="31">
        <f t="shared" si="97"/>
        <v>34.957141822109698</v>
      </c>
      <c r="F706" s="31">
        <f t="shared" si="98"/>
        <v>0.76998920803997961</v>
      </c>
      <c r="G706" s="31">
        <f t="shared" si="90"/>
        <v>3.0730000156693142</v>
      </c>
      <c r="H706" s="31">
        <f t="shared" si="91"/>
        <v>-12.056080101448185</v>
      </c>
      <c r="I706" s="31">
        <f t="shared" si="92"/>
        <v>12.441559247491389</v>
      </c>
      <c r="J706" s="31">
        <f t="shared" si="93"/>
        <v>-1.3212186262141734</v>
      </c>
      <c r="K706" s="31">
        <f t="shared" si="94"/>
        <v>0.23393569133619491</v>
      </c>
      <c r="L706" s="32">
        <f t="shared" si="95"/>
        <v>-1.9260297117680765</v>
      </c>
      <c r="M706" s="33">
        <f t="shared" si="96"/>
        <v>-2.1437460577794396</v>
      </c>
      <c r="O706" s="35"/>
    </row>
    <row r="707" spans="4:15" x14ac:dyDescent="0.15">
      <c r="D707" s="92">
        <f>D706+'Control Panel'!$B$29</f>
        <v>3.5249999999999471</v>
      </c>
      <c r="E707" s="31">
        <f t="shared" si="97"/>
        <v>34.972482746816645</v>
      </c>
      <c r="F707" s="31">
        <f t="shared" si="98"/>
        <v>0.70968201070701642</v>
      </c>
      <c r="G707" s="31">
        <f t="shared" si="90"/>
        <v>3.0633698671104739</v>
      </c>
      <c r="H707" s="31">
        <f t="shared" si="91"/>
        <v>-12.066798831737081</v>
      </c>
      <c r="I707" s="31">
        <f t="shared" si="92"/>
        <v>12.449573044419308</v>
      </c>
      <c r="J707" s="31">
        <f t="shared" si="93"/>
        <v>-1.3221808478067829</v>
      </c>
      <c r="K707" s="31">
        <f t="shared" si="94"/>
        <v>0.23423715144305587</v>
      </c>
      <c r="L707" s="32">
        <f t="shared" si="95"/>
        <v>-1.9212306288958885</v>
      </c>
      <c r="M707" s="33">
        <f t="shared" si="96"/>
        <v>-2.1321565746398496</v>
      </c>
      <c r="O707" s="35"/>
    </row>
    <row r="708" spans="4:15" x14ac:dyDescent="0.15">
      <c r="D708" s="92">
        <f>D707+'Control Panel'!$B$29</f>
        <v>3.529999999999947</v>
      </c>
      <c r="E708" s="31">
        <f t="shared" si="97"/>
        <v>34.987775580769338</v>
      </c>
      <c r="F708" s="31">
        <f t="shared" si="98"/>
        <v>0.64932136459114798</v>
      </c>
      <c r="G708" s="31">
        <f t="shared" ref="G708:G771" si="99">G707+L707*$B$5</f>
        <v>3.0537637139659943</v>
      </c>
      <c r="H708" s="31">
        <f t="shared" ref="H708:H771" si="100">H707+M707*$B$5</f>
        <v>-12.07745961461028</v>
      </c>
      <c r="I708" s="31">
        <f t="shared" ref="I708:I771" si="101">SQRT(G708^2+H708^2)</f>
        <v>12.45754805582855</v>
      </c>
      <c r="J708" s="31">
        <f t="shared" ref="J708:J771" si="102">ATAN2(G708,H708)</f>
        <v>-1.3231388228878385</v>
      </c>
      <c r="K708" s="31">
        <f t="shared" ref="K708:K771" si="103">$B$4*I708^2</f>
        <v>0.23453734523591166</v>
      </c>
      <c r="L708" s="32">
        <f t="shared" ref="L708:L771" si="104">-K708*COS(J708)/$B$13</f>
        <v>-1.9164328626082552</v>
      </c>
      <c r="M708" s="33">
        <f t="shared" ref="M708:M771" si="105">(-$B$13*$B$3-K708*SIN(J708))/$B$13</f>
        <v>-2.1206184006936848</v>
      </c>
      <c r="O708" s="35"/>
    </row>
    <row r="709" spans="4:15" x14ac:dyDescent="0.15">
      <c r="D709" s="92">
        <f>D708+'Control Panel'!$B$29</f>
        <v>3.5349999999999469</v>
      </c>
      <c r="E709" s="31">
        <f t="shared" ref="E709:E772" si="106">IF(F709&lt;&gt;F708,E708+G708*$B$5+0.5*L708*$B$5^2,E708)</f>
        <v>35.003020443928385</v>
      </c>
      <c r="F709" s="31">
        <f t="shared" ref="F709:F772" si="107">IF(F708+H708*$B$5+0.5*M708*$B$5^2&gt;0,F708+H708*$B$5+0.5*M708*$B$5^2,0)</f>
        <v>0.58890755878808787</v>
      </c>
      <c r="G709" s="31">
        <f t="shared" si="99"/>
        <v>3.044181549652953</v>
      </c>
      <c r="H709" s="31">
        <f t="shared" si="100"/>
        <v>-12.088062706613748</v>
      </c>
      <c r="I709" s="31">
        <f t="shared" si="101"/>
        <v>12.465484399182952</v>
      </c>
      <c r="J709" s="31">
        <f t="shared" si="102"/>
        <v>-1.3240925749809991</v>
      </c>
      <c r="K709" s="31">
        <f t="shared" si="103"/>
        <v>0.23483627433576468</v>
      </c>
      <c r="L709" s="32">
        <f t="shared" si="104"/>
        <v>-1.9116365120129388</v>
      </c>
      <c r="M709" s="33">
        <f t="shared" si="105"/>
        <v>-2.1091314356401707</v>
      </c>
      <c r="O709" s="35"/>
    </row>
    <row r="710" spans="4:15" x14ac:dyDescent="0.15">
      <c r="D710" s="92">
        <f>D709+'Control Panel'!$B$29</f>
        <v>3.5399999999999467</v>
      </c>
      <c r="E710" s="31">
        <f t="shared" si="106"/>
        <v>35.018217456220249</v>
      </c>
      <c r="F710" s="31">
        <f t="shared" si="107"/>
        <v>0.52844088111207355</v>
      </c>
      <c r="G710" s="31">
        <f t="shared" si="99"/>
        <v>3.0346233670928884</v>
      </c>
      <c r="H710" s="31">
        <f t="shared" si="100"/>
        <v>-12.098608363791948</v>
      </c>
      <c r="I710" s="31">
        <f t="shared" si="101"/>
        <v>12.473382192513892</v>
      </c>
      <c r="J710" s="31">
        <f t="shared" si="102"/>
        <v>-1.3250421274430328</v>
      </c>
      <c r="K710" s="31">
        <f t="shared" si="103"/>
        <v>0.23513394040987129</v>
      </c>
      <c r="L710" s="32">
        <f t="shared" si="104"/>
        <v>-1.9068416754750692</v>
      </c>
      <c r="M710" s="33">
        <f t="shared" si="105"/>
        <v>-2.0976955778105451</v>
      </c>
      <c r="O710" s="35"/>
    </row>
    <row r="711" spans="4:15" x14ac:dyDescent="0.15">
      <c r="D711" s="92">
        <f>D710+'Control Panel'!$B$29</f>
        <v>3.5449999999999466</v>
      </c>
      <c r="E711" s="31">
        <f t="shared" si="106"/>
        <v>35.03336673753477</v>
      </c>
      <c r="F711" s="31">
        <f t="shared" si="107"/>
        <v>0.46792161809839117</v>
      </c>
      <c r="G711" s="31">
        <f t="shared" si="99"/>
        <v>3.0250891587155131</v>
      </c>
      <c r="H711" s="31">
        <f t="shared" si="100"/>
        <v>-12.109096841681001</v>
      </c>
      <c r="I711" s="31">
        <f t="shared" si="101"/>
        <v>12.48124155440423</v>
      </c>
      <c r="J711" s="31">
        <f t="shared" si="102"/>
        <v>-1.3259875034651978</v>
      </c>
      <c r="K711" s="31">
        <f t="shared" si="103"/>
        <v>0.2354303451710662</v>
      </c>
      <c r="L711" s="32">
        <f t="shared" si="104"/>
        <v>-1.9020484506162285</v>
      </c>
      <c r="M711" s="33">
        <f t="shared" si="105"/>
        <v>-2.0863107241900614</v>
      </c>
      <c r="O711" s="35"/>
    </row>
    <row r="712" spans="4:15" x14ac:dyDescent="0.15">
      <c r="D712" s="92">
        <f>D711+'Control Panel'!$B$29</f>
        <v>3.5499999999999465</v>
      </c>
      <c r="E712" s="31">
        <f t="shared" si="106"/>
        <v>35.048468407722716</v>
      </c>
      <c r="F712" s="31">
        <f t="shared" si="107"/>
        <v>0.4073500550059338</v>
      </c>
      <c r="G712" s="31">
        <f t="shared" si="99"/>
        <v>3.0155789164624318</v>
      </c>
      <c r="H712" s="31">
        <f t="shared" si="100"/>
        <v>-12.119528395301952</v>
      </c>
      <c r="I712" s="31">
        <f t="shared" si="101"/>
        <v>12.489062603972448</v>
      </c>
      <c r="J712" s="31">
        <f t="shared" si="102"/>
        <v>-1.3269287260746085</v>
      </c>
      <c r="K712" s="31">
        <f t="shared" si="103"/>
        <v>0.23572549037709187</v>
      </c>
      <c r="L712" s="32">
        <f t="shared" si="104"/>
        <v>-1.8972569343136656</v>
      </c>
      <c r="M712" s="33">
        <f t="shared" si="105"/>
        <v>-2.0749767704398088</v>
      </c>
      <c r="O712" s="35"/>
    </row>
    <row r="713" spans="4:15" x14ac:dyDescent="0.15">
      <c r="D713" s="92">
        <f>D712+'Control Panel'!$B$29</f>
        <v>3.5549999999999464</v>
      </c>
      <c r="E713" s="31">
        <f t="shared" si="106"/>
        <v>35.063522586593351</v>
      </c>
      <c r="F713" s="31">
        <f t="shared" si="107"/>
        <v>0.34672647581979354</v>
      </c>
      <c r="G713" s="31">
        <f t="shared" si="99"/>
        <v>3.0060926317908634</v>
      </c>
      <c r="H713" s="31">
        <f t="shared" si="100"/>
        <v>-12.129903279154151</v>
      </c>
      <c r="I713" s="31">
        <f t="shared" si="101"/>
        <v>12.49684546085699</v>
      </c>
      <c r="J713" s="31">
        <f t="shared" si="102"/>
        <v>-1.3278658181355951</v>
      </c>
      <c r="K713" s="31">
        <f t="shared" si="103"/>
        <v>0.23601937782993238</v>
      </c>
      <c r="L713" s="32">
        <f t="shared" si="104"/>
        <v>-1.8924672226995989</v>
      </c>
      <c r="M713" s="33">
        <f t="shared" si="105"/>
        <v>-2.0636936109184241</v>
      </c>
      <c r="O713" s="35"/>
    </row>
    <row r="714" spans="4:15" x14ac:dyDescent="0.15">
      <c r="D714" s="92">
        <f>D713+'Control Panel'!$B$29</f>
        <v>3.5599999999999463</v>
      </c>
      <c r="E714" s="31">
        <f t="shared" si="106"/>
        <v>35.078529393912028</v>
      </c>
      <c r="F714" s="31">
        <f t="shared" si="107"/>
        <v>0.2860511632538863</v>
      </c>
      <c r="G714" s="31">
        <f t="shared" si="99"/>
        <v>2.9966302956773654</v>
      </c>
      <c r="H714" s="31">
        <f t="shared" si="100"/>
        <v>-12.140221747208743</v>
      </c>
      <c r="I714" s="31">
        <f t="shared" si="101"/>
        <v>12.50459024520082</v>
      </c>
      <c r="J714" s="31">
        <f t="shared" si="102"/>
        <v>-1.3287988023510475</v>
      </c>
      <c r="K714" s="31">
        <f t="shared" si="103"/>
        <v>0.23631200937515268</v>
      </c>
      <c r="L714" s="32">
        <f t="shared" si="104"/>
        <v>-1.887679411160649</v>
      </c>
      <c r="M714" s="33">
        <f t="shared" si="105"/>
        <v>-2.0524611387036265</v>
      </c>
      <c r="O714" s="35"/>
    </row>
    <row r="715" spans="4:15" x14ac:dyDescent="0.15">
      <c r="D715" s="92">
        <f>D714+'Control Panel'!$B$29</f>
        <v>3.5649999999999462</v>
      </c>
      <c r="E715" s="31">
        <f t="shared" si="106"/>
        <v>35.093488949397781</v>
      </c>
      <c r="F715" s="31">
        <f t="shared" si="107"/>
        <v>0.22532439875360877</v>
      </c>
      <c r="G715" s="31">
        <f t="shared" si="99"/>
        <v>2.9871918986215622</v>
      </c>
      <c r="H715" s="31">
        <f t="shared" si="100"/>
        <v>-12.150484052902261</v>
      </c>
      <c r="I715" s="31">
        <f t="shared" si="101"/>
        <v>12.512297077636163</v>
      </c>
      <c r="J715" s="31">
        <f t="shared" si="102"/>
        <v>-1.3297277012637521</v>
      </c>
      <c r="K715" s="31">
        <f t="shared" si="103"/>
        <v>0.23660338690124272</v>
      </c>
      <c r="L715" s="32">
        <f t="shared" si="104"/>
        <v>-1.8828935943373588</v>
      </c>
      <c r="M715" s="33">
        <f t="shared" si="105"/>
        <v>-2.0412792456135938</v>
      </c>
      <c r="O715" s="35"/>
    </row>
    <row r="716" spans="4:15" x14ac:dyDescent="0.15">
      <c r="D716" s="92">
        <f>D715+'Control Panel'!$B$29</f>
        <v>3.5699999999999461</v>
      </c>
      <c r="E716" s="31">
        <f t="shared" si="106"/>
        <v>35.108401372720962</v>
      </c>
      <c r="F716" s="31">
        <f t="shared" si="107"/>
        <v>0.16454646249852731</v>
      </c>
      <c r="G716" s="31">
        <f t="shared" si="99"/>
        <v>2.9777774306498754</v>
      </c>
      <c r="H716" s="31">
        <f t="shared" si="100"/>
        <v>-12.160690449130328</v>
      </c>
      <c r="I716" s="31">
        <f t="shared" si="101"/>
        <v>12.519966079269439</v>
      </c>
      <c r="J716" s="31">
        <f t="shared" si="102"/>
        <v>-1.3306525372577138</v>
      </c>
      <c r="K716" s="31">
        <f t="shared" si="103"/>
        <v>0.2368935123389658</v>
      </c>
      <c r="L716" s="32">
        <f t="shared" si="104"/>
        <v>-1.8781098661238336</v>
      </c>
      <c r="M716" s="33">
        <f t="shared" si="105"/>
        <v>-2.0301478222282361</v>
      </c>
      <c r="O716" s="35"/>
    </row>
    <row r="717" spans="4:15" x14ac:dyDescent="0.15">
      <c r="D717" s="92">
        <f>D716+'Control Panel'!$B$29</f>
        <v>3.574999999999946</v>
      </c>
      <c r="E717" s="31">
        <f t="shared" si="106"/>
        <v>35.123266783500881</v>
      </c>
      <c r="F717" s="31">
        <f t="shared" si="107"/>
        <v>0.10371763340509781</v>
      </c>
      <c r="G717" s="31">
        <f t="shared" si="99"/>
        <v>2.9683868813192564</v>
      </c>
      <c r="H717" s="31">
        <f t="shared" si="100"/>
        <v>-12.17084118824147</v>
      </c>
      <c r="I717" s="31">
        <f t="shared" si="101"/>
        <v>12.527597371666417</v>
      </c>
      <c r="J717" s="31">
        <f t="shared" si="102"/>
        <v>-1.3315733325594694</v>
      </c>
      <c r="K717" s="31">
        <f t="shared" si="103"/>
        <v>0.23718238766071284</v>
      </c>
      <c r="L717" s="32">
        <f t="shared" si="104"/>
        <v>-1.8733283196674821</v>
      </c>
      <c r="M717" s="33">
        <f t="shared" si="105"/>
        <v>-2.0190667579102586</v>
      </c>
      <c r="O717" s="35"/>
    </row>
    <row r="718" spans="4:15" x14ac:dyDescent="0.15">
      <c r="D718" s="92">
        <f>D717+'Control Panel'!$B$29</f>
        <v>3.5799999999999459</v>
      </c>
      <c r="E718" s="31">
        <f t="shared" si="106"/>
        <v>35.138085301303484</v>
      </c>
      <c r="F718" s="31">
        <f t="shared" si="107"/>
        <v>4.283818912941658E-2</v>
      </c>
      <c r="G718" s="31">
        <f t="shared" si="99"/>
        <v>2.9590202397209189</v>
      </c>
      <c r="H718" s="31">
        <f t="shared" si="100"/>
        <v>-12.18093652203102</v>
      </c>
      <c r="I718" s="31">
        <f t="shared" si="101"/>
        <v>12.535191076837529</v>
      </c>
      <c r="J718" s="31">
        <f t="shared" si="102"/>
        <v>-1.3324901092393899</v>
      </c>
      <c r="K718" s="31">
        <f t="shared" si="103"/>
        <v>0.23747001487986072</v>
      </c>
      <c r="L718" s="32">
        <f t="shared" si="104"/>
        <v>-1.8685490473688431</v>
      </c>
      <c r="M718" s="33">
        <f t="shared" si="105"/>
        <v>-2.0080359408261104</v>
      </c>
      <c r="O718" s="35"/>
    </row>
    <row r="719" spans="4:15" x14ac:dyDescent="0.15">
      <c r="D719" s="92">
        <f>D718+'Control Panel'!$B$29</f>
        <v>3.5849999999999458</v>
      </c>
      <c r="E719" s="31">
        <f t="shared" si="106"/>
        <v>35.152857045639003</v>
      </c>
      <c r="F719" s="31">
        <f t="shared" si="107"/>
        <v>0</v>
      </c>
      <c r="G719" s="31">
        <f t="shared" si="99"/>
        <v>2.9496774944840745</v>
      </c>
      <c r="H719" s="31">
        <f t="shared" si="100"/>
        <v>-12.190976701735151</v>
      </c>
      <c r="I719" s="31">
        <f t="shared" si="101"/>
        <v>12.542747317223412</v>
      </c>
      <c r="J719" s="31">
        <f t="shared" si="102"/>
        <v>-1.3334028892129703</v>
      </c>
      <c r="K719" s="31">
        <f t="shared" si="103"/>
        <v>0.23775639605013629</v>
      </c>
      <c r="L719" s="32">
        <f t="shared" si="104"/>
        <v>-1.8637721408815386</v>
      </c>
      <c r="M719" s="33">
        <f t="shared" si="105"/>
        <v>-1.9970552579667631</v>
      </c>
      <c r="O719" s="35"/>
    </row>
    <row r="720" spans="4:15" x14ac:dyDescent="0.15">
      <c r="D720" s="92">
        <f>D719+'Control Panel'!$B$29</f>
        <v>3.5899999999999457</v>
      </c>
      <c r="E720" s="31">
        <f t="shared" si="106"/>
        <v>35.152857045639003</v>
      </c>
      <c r="F720" s="31">
        <f t="shared" si="107"/>
        <v>0</v>
      </c>
      <c r="G720" s="31">
        <f t="shared" si="99"/>
        <v>2.9403586337796668</v>
      </c>
      <c r="H720" s="31">
        <f t="shared" si="100"/>
        <v>-12.200961978024985</v>
      </c>
      <c r="I720" s="31">
        <f t="shared" si="101"/>
        <v>12.550266215680605</v>
      </c>
      <c r="J720" s="31">
        <f t="shared" si="102"/>
        <v>-1.3343116942421107</v>
      </c>
      <c r="K720" s="31">
        <f t="shared" si="103"/>
        <v>0.23804153326498445</v>
      </c>
      <c r="L720" s="32">
        <f t="shared" si="104"/>
        <v>-1.8589976911122956</v>
      </c>
      <c r="M720" s="33">
        <f t="shared" si="105"/>
        <v>-1.9861245951683537</v>
      </c>
      <c r="O720" s="35"/>
    </row>
    <row r="721" spans="4:15" x14ac:dyDescent="0.15">
      <c r="D721" s="92">
        <f>D720+'Control Panel'!$B$29</f>
        <v>3.5949999999999456</v>
      </c>
      <c r="E721" s="31">
        <f t="shared" si="106"/>
        <v>35.152857045639003</v>
      </c>
      <c r="F721" s="31">
        <f t="shared" si="107"/>
        <v>0</v>
      </c>
      <c r="G721" s="31">
        <f t="shared" si="99"/>
        <v>2.9310636453241052</v>
      </c>
      <c r="H721" s="31">
        <f t="shared" si="100"/>
        <v>-12.210892601000827</v>
      </c>
      <c r="I721" s="31">
        <f t="shared" si="101"/>
        <v>12.557747895467458</v>
      </c>
      <c r="J721" s="31">
        <f t="shared" si="102"/>
        <v>-1.3352165459363845</v>
      </c>
      <c r="K721" s="31">
        <f t="shared" si="103"/>
        <v>0.23832542865694195</v>
      </c>
      <c r="L721" s="32">
        <f t="shared" si="104"/>
        <v>-1.8542257882210893</v>
      </c>
      <c r="M721" s="33">
        <f t="shared" si="105"/>
        <v>-1.9752438371326473</v>
      </c>
      <c r="O721" s="35"/>
    </row>
    <row r="722" spans="4:15" x14ac:dyDescent="0.15">
      <c r="D722" s="92">
        <f>D721+'Control Panel'!$B$29</f>
        <v>3.5999999999999455</v>
      </c>
      <c r="E722" s="31">
        <f t="shared" si="106"/>
        <v>35.152857045639003</v>
      </c>
      <c r="F722" s="31">
        <f t="shared" si="107"/>
        <v>0</v>
      </c>
      <c r="G722" s="31">
        <f t="shared" si="99"/>
        <v>2.9217925163829999</v>
      </c>
      <c r="H722" s="31">
        <f t="shared" si="100"/>
        <v>-12.220768820186491</v>
      </c>
      <c r="I722" s="31">
        <f t="shared" si="101"/>
        <v>12.565192480230218</v>
      </c>
      <c r="J722" s="31">
        <f t="shared" si="102"/>
        <v>-1.3361174657542978</v>
      </c>
      <c r="K722" s="31">
        <f t="shared" si="103"/>
        <v>0.2386080843970155</v>
      </c>
      <c r="L722" s="32">
        <f t="shared" si="104"/>
        <v>-1.8494565216213597</v>
      </c>
      <c r="M722" s="33">
        <f t="shared" si="105"/>
        <v>-1.9644128674473813</v>
      </c>
      <c r="O722" s="35"/>
    </row>
    <row r="723" spans="4:15" x14ac:dyDescent="0.15">
      <c r="D723" s="92">
        <f>D722+'Control Panel'!$B$29</f>
        <v>3.6049999999999454</v>
      </c>
      <c r="E723" s="31">
        <f t="shared" si="106"/>
        <v>35.152857045639003</v>
      </c>
      <c r="F723" s="31">
        <f t="shared" si="107"/>
        <v>0</v>
      </c>
      <c r="G723" s="31">
        <f t="shared" si="99"/>
        <v>2.9125452337748929</v>
      </c>
      <c r="H723" s="31">
        <f t="shared" si="100"/>
        <v>-12.230590884523728</v>
      </c>
      <c r="I723" s="31">
        <f t="shared" si="101"/>
        <v>12.572600093989299</v>
      </c>
      <c r="J723" s="31">
        <f t="shared" si="102"/>
        <v>-1.3370144750045376</v>
      </c>
      <c r="K723" s="31">
        <f t="shared" si="103"/>
        <v>0.23888950269406523</v>
      </c>
      <c r="L723" s="32">
        <f t="shared" si="104"/>
        <v>-1.8446899799803285</v>
      </c>
      <c r="M723" s="33">
        <f t="shared" si="105"/>
        <v>-1.9536315686064176</v>
      </c>
      <c r="O723" s="35"/>
    </row>
    <row r="724" spans="4:15" x14ac:dyDescent="0.15">
      <c r="D724" s="92">
        <f>D723+'Control Panel'!$B$29</f>
        <v>3.6099999999999453</v>
      </c>
      <c r="E724" s="31">
        <f t="shared" si="106"/>
        <v>35.152857045639003</v>
      </c>
      <c r="F724" s="31">
        <f t="shared" si="107"/>
        <v>0</v>
      </c>
      <c r="G724" s="31">
        <f t="shared" si="99"/>
        <v>2.9033217838749912</v>
      </c>
      <c r="H724" s="31">
        <f t="shared" si="100"/>
        <v>-12.240359042366761</v>
      </c>
      <c r="I724" s="31">
        <f t="shared" si="101"/>
        <v>12.579970861125743</v>
      </c>
      <c r="J724" s="31">
        <f t="shared" si="102"/>
        <v>-1.3379075948472083</v>
      </c>
      <c r="K724" s="31">
        <f t="shared" si="103"/>
        <v>0.23916968579419301</v>
      </c>
      <c r="L724" s="32">
        <f t="shared" si="104"/>
        <v>-1.8399262512194161</v>
      </c>
      <c r="M724" s="33">
        <f t="shared" si="105"/>
        <v>-1.9428998220297617</v>
      </c>
      <c r="O724" s="35"/>
    </row>
    <row r="725" spans="4:15" x14ac:dyDescent="0.15">
      <c r="D725" s="92">
        <f>D724+'Control Panel'!$B$29</f>
        <v>3.6149999999999451</v>
      </c>
      <c r="E725" s="31">
        <f t="shared" si="106"/>
        <v>35.152857045639003</v>
      </c>
      <c r="F725" s="31">
        <f t="shared" si="107"/>
        <v>0</v>
      </c>
      <c r="G725" s="31">
        <f t="shared" si="99"/>
        <v>2.8941221526188943</v>
      </c>
      <c r="H725" s="31">
        <f t="shared" si="100"/>
        <v>-12.25007354147691</v>
      </c>
      <c r="I725" s="31">
        <f t="shared" si="101"/>
        <v>12.587304906367848</v>
      </c>
      <c r="J725" s="31">
        <f t="shared" si="102"/>
        <v>-1.3387968462950595</v>
      </c>
      <c r="K725" s="31">
        <f t="shared" si="103"/>
        <v>0.23944863598013538</v>
      </c>
      <c r="L725" s="32">
        <f t="shared" si="104"/>
        <v>-1.8351654225147267</v>
      </c>
      <c r="M725" s="33">
        <f t="shared" si="105"/>
        <v>-1.9322175080834254</v>
      </c>
      <c r="O725" s="35"/>
    </row>
    <row r="726" spans="4:15" x14ac:dyDescent="0.15">
      <c r="D726" s="92">
        <f>D725+'Control Panel'!$B$29</f>
        <v>3.619999999999945</v>
      </c>
      <c r="E726" s="31">
        <f t="shared" si="106"/>
        <v>35.152857045639003</v>
      </c>
      <c r="F726" s="31">
        <f t="shared" si="107"/>
        <v>0</v>
      </c>
      <c r="G726" s="31">
        <f t="shared" si="99"/>
        <v>2.8849463255063208</v>
      </c>
      <c r="H726" s="31">
        <f t="shared" si="100"/>
        <v>-12.259734629017327</v>
      </c>
      <c r="I726" s="31">
        <f t="shared" si="101"/>
        <v>12.594602354777981</v>
      </c>
      <c r="J726" s="31">
        <f t="shared" si="102"/>
        <v>-1.3396822502147021</v>
      </c>
      <c r="K726" s="31">
        <f t="shared" si="103"/>
        <v>0.23972635557066169</v>
      </c>
      <c r="L726" s="32">
        <f t="shared" si="104"/>
        <v>-1.8304075802976361</v>
      </c>
      <c r="M726" s="33">
        <f t="shared" si="105"/>
        <v>-1.9215845060991315</v>
      </c>
      <c r="O726" s="35"/>
    </row>
    <row r="727" spans="4:15" x14ac:dyDescent="0.15">
      <c r="D727" s="92">
        <f>D726+'Control Panel'!$B$29</f>
        <v>3.6249999999999449</v>
      </c>
      <c r="E727" s="31">
        <f t="shared" si="106"/>
        <v>35.152857045639003</v>
      </c>
      <c r="F727" s="31">
        <f t="shared" si="107"/>
        <v>0</v>
      </c>
      <c r="G727" s="31">
        <f t="shared" si="99"/>
        <v>2.8757942876048328</v>
      </c>
      <c r="H727" s="31">
        <f t="shared" si="100"/>
        <v>-12.269342551547822</v>
      </c>
      <c r="I727" s="31">
        <f t="shared" si="101"/>
        <v>12.601863331739581</v>
      </c>
      <c r="J727" s="31">
        <f t="shared" si="102"/>
        <v>-1.3405638273278151</v>
      </c>
      <c r="K727" s="31">
        <f t="shared" si="103"/>
        <v>0.24000284691997709</v>
      </c>
      <c r="L727" s="32">
        <f t="shared" si="104"/>
        <v>-1.825652810255459</v>
      </c>
      <c r="M727" s="33">
        <f t="shared" si="105"/>
        <v>-1.9110006943938571</v>
      </c>
      <c r="O727" s="35"/>
    </row>
    <row r="728" spans="4:15" x14ac:dyDescent="0.15">
      <c r="D728" s="92">
        <f>D727+'Control Panel'!$B$29</f>
        <v>3.6299999999999448</v>
      </c>
      <c r="E728" s="31">
        <f t="shared" si="106"/>
        <v>35.152857045639003</v>
      </c>
      <c r="F728" s="31">
        <f t="shared" si="107"/>
        <v>0</v>
      </c>
      <c r="G728" s="31">
        <f t="shared" si="99"/>
        <v>2.8666660235535555</v>
      </c>
      <c r="H728" s="31">
        <f t="shared" si="100"/>
        <v>-12.278897555019793</v>
      </c>
      <c r="I728" s="31">
        <f t="shared" si="101"/>
        <v>12.609087962944322</v>
      </c>
      <c r="J728" s="31">
        <f t="shared" si="102"/>
        <v>-1.3414415982123411</v>
      </c>
      <c r="K728" s="31">
        <f t="shared" si="103"/>
        <v>0.24027811241713065</v>
      </c>
      <c r="L728" s="32">
        <f t="shared" si="104"/>
        <v>-1.8209011973322007</v>
      </c>
      <c r="M728" s="33">
        <f t="shared" si="105"/>
        <v>-1.9004659502892216</v>
      </c>
      <c r="O728" s="35"/>
    </row>
    <row r="729" spans="4:15" x14ac:dyDescent="0.15">
      <c r="D729" s="92">
        <f>D728+'Control Panel'!$B$29</f>
        <v>3.6349999999999447</v>
      </c>
      <c r="E729" s="31">
        <f t="shared" si="106"/>
        <v>35.152857045639003</v>
      </c>
      <c r="F729" s="31">
        <f t="shared" si="107"/>
        <v>0</v>
      </c>
      <c r="G729" s="31">
        <f t="shared" si="99"/>
        <v>2.8575615175668947</v>
      </c>
      <c r="H729" s="31">
        <f t="shared" si="100"/>
        <v>-12.288399884771239</v>
      </c>
      <c r="I729" s="31">
        <f t="shared" si="101"/>
        <v>12.616276374379449</v>
      </c>
      <c r="J729" s="31">
        <f t="shared" si="102"/>
        <v>-1.3423155833036722</v>
      </c>
      <c r="K729" s="31">
        <f t="shared" si="103"/>
        <v>0.24055215448542785</v>
      </c>
      <c r="L729" s="32">
        <f t="shared" si="104"/>
        <v>-1.81615282572939</v>
      </c>
      <c r="M729" s="33">
        <f t="shared" si="105"/>
        <v>-1.8899801501307314</v>
      </c>
      <c r="O729" s="35"/>
    </row>
    <row r="730" spans="4:15" x14ac:dyDescent="0.15">
      <c r="D730" s="92">
        <f>D729+'Control Panel'!$B$29</f>
        <v>3.6399999999999446</v>
      </c>
      <c r="E730" s="31">
        <f t="shared" si="106"/>
        <v>35.152857045639003</v>
      </c>
      <c r="F730" s="31">
        <f t="shared" si="107"/>
        <v>0</v>
      </c>
      <c r="G730" s="31">
        <f t="shared" si="99"/>
        <v>2.8484807534382477</v>
      </c>
      <c r="H730" s="31">
        <f t="shared" si="100"/>
        <v>-12.297849785521892</v>
      </c>
      <c r="I730" s="31">
        <f t="shared" si="101"/>
        <v>12.623428692315294</v>
      </c>
      <c r="J730" s="31">
        <f t="shared" si="102"/>
        <v>-1.343185802895825</v>
      </c>
      <c r="K730" s="31">
        <f t="shared" si="103"/>
        <v>0.24082497558184809</v>
      </c>
      <c r="L730" s="32">
        <f t="shared" si="104"/>
        <v>-1.8114077789069953</v>
      </c>
      <c r="M730" s="33">
        <f t="shared" si="105"/>
        <v>-1.8795431693068632</v>
      </c>
      <c r="O730" s="35"/>
    </row>
    <row r="731" spans="4:15" x14ac:dyDescent="0.15">
      <c r="D731" s="92">
        <f>D730+'Control Panel'!$B$29</f>
        <v>3.6449999999999445</v>
      </c>
      <c r="E731" s="31">
        <f t="shared" si="106"/>
        <v>35.152857045639003</v>
      </c>
      <c r="F731" s="31">
        <f t="shared" si="107"/>
        <v>0</v>
      </c>
      <c r="G731" s="31">
        <f t="shared" si="99"/>
        <v>2.8394237145437127</v>
      </c>
      <c r="H731" s="31">
        <f t="shared" si="100"/>
        <v>-12.307247501368426</v>
      </c>
      <c r="I731" s="31">
        <f t="shared" si="101"/>
        <v>12.630545043292969</v>
      </c>
      <c r="J731" s="31">
        <f t="shared" si="102"/>
        <v>-1.3440522771426078</v>
      </c>
      <c r="K731" s="31">
        <f t="shared" si="103"/>
        <v>0.24109657819646801</v>
      </c>
      <c r="L731" s="32">
        <f t="shared" si="104"/>
        <v>-1.8066661395844108</v>
      </c>
      <c r="M731" s="33">
        <f t="shared" si="105"/>
        <v>-1.8691548822679658</v>
      </c>
      <c r="O731" s="35"/>
    </row>
    <row r="732" spans="4:15" x14ac:dyDescent="0.15">
      <c r="D732" s="92">
        <f>D731+'Control Panel'!$B$29</f>
        <v>3.6499999999999444</v>
      </c>
      <c r="E732" s="31">
        <f t="shared" si="106"/>
        <v>35.152857045639003</v>
      </c>
      <c r="F732" s="31">
        <f t="shared" si="107"/>
        <v>0</v>
      </c>
      <c r="G732" s="31">
        <f t="shared" si="99"/>
        <v>2.8303903838457907</v>
      </c>
      <c r="H732" s="31">
        <f t="shared" si="100"/>
        <v>-12.316593275779766</v>
      </c>
      <c r="I732" s="31">
        <f t="shared" si="101"/>
        <v>12.637625554112216</v>
      </c>
      <c r="J732" s="31">
        <f t="shared" si="102"/>
        <v>-1.3449150260587741</v>
      </c>
      <c r="K732" s="31">
        <f t="shared" si="103"/>
        <v>0.24136696485188852</v>
      </c>
      <c r="L732" s="32">
        <f t="shared" si="104"/>
        <v>-1.8019279897415357</v>
      </c>
      <c r="M732" s="33">
        <f t="shared" si="105"/>
        <v>-1.8588151625450393</v>
      </c>
      <c r="O732" s="35"/>
    </row>
    <row r="733" spans="4:15" x14ac:dyDescent="0.15">
      <c r="D733" s="92">
        <f>D732+'Control Panel'!$B$29</f>
        <v>3.6549999999999443</v>
      </c>
      <c r="E733" s="31">
        <f t="shared" si="106"/>
        <v>35.152857045639003</v>
      </c>
      <c r="F733" s="31">
        <f t="shared" si="107"/>
        <v>0</v>
      </c>
      <c r="G733" s="31">
        <f t="shared" si="99"/>
        <v>2.821380743897083</v>
      </c>
      <c r="H733" s="31">
        <f t="shared" si="100"/>
        <v>-12.325887351592492</v>
      </c>
      <c r="I733" s="31">
        <f t="shared" si="101"/>
        <v>12.644670351819419</v>
      </c>
      <c r="J733" s="31">
        <f t="shared" si="102"/>
        <v>-1.3457740695211706</v>
      </c>
      <c r="K733" s="31">
        <f t="shared" si="103"/>
        <v>0.24163613810266713</v>
      </c>
      <c r="L733" s="32">
        <f t="shared" si="104"/>
        <v>-1.7971934106199026</v>
      </c>
      <c r="M733" s="33">
        <f t="shared" si="105"/>
        <v>-1.8485238827683428</v>
      </c>
      <c r="O733" s="35"/>
    </row>
    <row r="734" spans="4:15" x14ac:dyDescent="0.15">
      <c r="D734" s="92">
        <f>D733+'Control Panel'!$B$29</f>
        <v>3.6599999999999442</v>
      </c>
      <c r="E734" s="31">
        <f t="shared" si="106"/>
        <v>35.152857045639003</v>
      </c>
      <c r="F734" s="31">
        <f t="shared" si="107"/>
        <v>0</v>
      </c>
      <c r="G734" s="31">
        <f t="shared" si="99"/>
        <v>2.8123947768439836</v>
      </c>
      <c r="H734" s="31">
        <f t="shared" si="100"/>
        <v>-12.335129971006333</v>
      </c>
      <c r="I734" s="31">
        <f t="shared" si="101"/>
        <v>12.651679563695803</v>
      </c>
      <c r="J734" s="31">
        <f t="shared" si="102"/>
        <v>-1.3466294272698707</v>
      </c>
      <c r="K734" s="31">
        <f t="shared" si="103"/>
        <v>0.24190410053475522</v>
      </c>
      <c r="L734" s="32">
        <f t="shared" si="104"/>
        <v>-1.792462482723914</v>
      </c>
      <c r="M734" s="33">
        <f t="shared" si="105"/>
        <v>-1.8382809146858508</v>
      </c>
      <c r="O734" s="35"/>
    </row>
    <row r="735" spans="4:15" x14ac:dyDescent="0.15">
      <c r="D735" s="92">
        <f>D734+'Control Panel'!$B$29</f>
        <v>3.6649999999999441</v>
      </c>
      <c r="E735" s="31">
        <f t="shared" si="106"/>
        <v>35.152857045639003</v>
      </c>
      <c r="F735" s="31">
        <f t="shared" si="107"/>
        <v>0</v>
      </c>
      <c r="G735" s="31">
        <f t="shared" si="99"/>
        <v>2.8034324644303639</v>
      </c>
      <c r="H735" s="31">
        <f t="shared" si="100"/>
        <v>-12.344321375579762</v>
      </c>
      <c r="I735" s="31">
        <f t="shared" si="101"/>
        <v>12.658653317245777</v>
      </c>
      <c r="J735" s="31">
        <f t="shared" si="102"/>
        <v>-1.3474811189093021</v>
      </c>
      <c r="K735" s="31">
        <f t="shared" si="103"/>
        <v>0.24217085476494046</v>
      </c>
      <c r="L735" s="32">
        <f t="shared" si="104"/>
        <v>-1.7877352858221192</v>
      </c>
      <c r="M735" s="33">
        <f t="shared" si="105"/>
        <v>-1.8280861291815331</v>
      </c>
      <c r="O735" s="35"/>
    </row>
    <row r="736" spans="4:15" x14ac:dyDescent="0.15">
      <c r="D736" s="92">
        <f>D735+'Control Panel'!$B$29</f>
        <v>3.669999999999944</v>
      </c>
      <c r="E736" s="31">
        <f t="shared" si="106"/>
        <v>35.152857045639003</v>
      </c>
      <c r="F736" s="31">
        <f t="shared" si="107"/>
        <v>0</v>
      </c>
      <c r="G736" s="31">
        <f t="shared" si="99"/>
        <v>2.7944937880012533</v>
      </c>
      <c r="H736" s="31">
        <f t="shared" si="100"/>
        <v>-12.353461806225669</v>
      </c>
      <c r="I736" s="31">
        <f t="shared" si="101"/>
        <v>12.665591740185452</v>
      </c>
      <c r="J736" s="31">
        <f t="shared" si="102"/>
        <v>-1.3483291639093629</v>
      </c>
      <c r="K736" s="31">
        <f t="shared" si="103"/>
        <v>0.24243640344029349</v>
      </c>
      <c r="L736" s="32">
        <f t="shared" si="104"/>
        <v>-1.783011898948581</v>
      </c>
      <c r="M736" s="33">
        <f t="shared" si="105"/>
        <v>-1.8179393962935073</v>
      </c>
      <c r="O736" s="35"/>
    </row>
    <row r="737" spans="4:15" x14ac:dyDescent="0.15">
      <c r="D737" s="92">
        <f>D736+'Control Panel'!$B$29</f>
        <v>3.6749999999999439</v>
      </c>
      <c r="E737" s="31">
        <f t="shared" si="106"/>
        <v>35.152857045639003</v>
      </c>
      <c r="F737" s="31">
        <f t="shared" si="107"/>
        <v>0</v>
      </c>
      <c r="G737" s="31">
        <f t="shared" si="99"/>
        <v>2.7855787285065103</v>
      </c>
      <c r="H737" s="31">
        <f t="shared" si="100"/>
        <v>-12.362551503207136</v>
      </c>
      <c r="I737" s="31">
        <f t="shared" si="101"/>
        <v>12.67249496043131</v>
      </c>
      <c r="J737" s="31">
        <f t="shared" si="102"/>
        <v>-1.3491735816065276</v>
      </c>
      <c r="K737" s="31">
        <f t="shared" si="103"/>
        <v>0.24270074923761994</v>
      </c>
      <c r="L737" s="32">
        <f t="shared" si="104"/>
        <v>-1.7782924004043086</v>
      </c>
      <c r="M737" s="33">
        <f t="shared" si="105"/>
        <v>-1.8078405852320087</v>
      </c>
      <c r="O737" s="35"/>
    </row>
    <row r="738" spans="4:15" x14ac:dyDescent="0.15">
      <c r="D738" s="92">
        <f>D737+'Control Panel'!$B$29</f>
        <v>3.6799999999999438</v>
      </c>
      <c r="E738" s="31">
        <f t="shared" si="106"/>
        <v>35.152857045639003</v>
      </c>
      <c r="F738" s="31">
        <f t="shared" si="107"/>
        <v>0</v>
      </c>
      <c r="G738" s="31">
        <f t="shared" si="99"/>
        <v>2.7766872665044886</v>
      </c>
      <c r="H738" s="31">
        <f t="shared" si="100"/>
        <v>-12.371590706133297</v>
      </c>
      <c r="I738" s="31">
        <f t="shared" si="101"/>
        <v>12.679363106089042</v>
      </c>
      <c r="J738" s="31">
        <f t="shared" si="102"/>
        <v>-1.3500143912049454</v>
      </c>
      <c r="K738" s="31">
        <f t="shared" si="103"/>
        <v>0.24296389486291708</v>
      </c>
      <c r="L738" s="32">
        <f t="shared" si="104"/>
        <v>-1.773576867758748</v>
      </c>
      <c r="M738" s="33">
        <f t="shared" si="105"/>
        <v>-1.7977895643972148</v>
      </c>
      <c r="O738" s="35"/>
    </row>
    <row r="739" spans="4:15" x14ac:dyDescent="0.15">
      <c r="D739" s="92">
        <f>D738+'Control Panel'!$B$29</f>
        <v>3.6849999999999437</v>
      </c>
      <c r="E739" s="31">
        <f t="shared" si="106"/>
        <v>35.152857045639003</v>
      </c>
      <c r="F739" s="31">
        <f t="shared" si="107"/>
        <v>0</v>
      </c>
      <c r="G739" s="31">
        <f t="shared" si="99"/>
        <v>2.7678193821656949</v>
      </c>
      <c r="H739" s="31">
        <f t="shared" si="100"/>
        <v>-12.380579653955284</v>
      </c>
      <c r="I739" s="31">
        <f t="shared" si="101"/>
        <v>12.686196305442525</v>
      </c>
      <c r="J739" s="31">
        <f t="shared" si="102"/>
        <v>-1.3508516117775264</v>
      </c>
      <c r="K739" s="31">
        <f t="shared" si="103"/>
        <v>0.24322584305083497</v>
      </c>
      <c r="L739" s="32">
        <f t="shared" si="104"/>
        <v>-1.7688653778513561</v>
      </c>
      <c r="M739" s="33">
        <f t="shared" si="105"/>
        <v>-1.7877862013969312</v>
      </c>
      <c r="O739" s="35"/>
    </row>
    <row r="740" spans="4:15" x14ac:dyDescent="0.15">
      <c r="D740" s="92">
        <f>D739+'Control Panel'!$B$29</f>
        <v>3.6899999999999435</v>
      </c>
      <c r="E740" s="31">
        <f t="shared" si="106"/>
        <v>35.152857045639003</v>
      </c>
      <c r="F740" s="31">
        <f t="shared" si="107"/>
        <v>0</v>
      </c>
      <c r="G740" s="31">
        <f t="shared" si="99"/>
        <v>2.758975055276438</v>
      </c>
      <c r="H740" s="31">
        <f t="shared" si="100"/>
        <v>-12.389518584962268</v>
      </c>
      <c r="I740" s="31">
        <f t="shared" si="101"/>
        <v>12.692994686942994</v>
      </c>
      <c r="J740" s="31">
        <f t="shared" si="102"/>
        <v>-1.3516852622670215</v>
      </c>
      <c r="K740" s="31">
        <f t="shared" si="103"/>
        <v>0.24348659656414362</v>
      </c>
      <c r="L740" s="32">
        <f t="shared" si="104"/>
        <v>-1.7641580067932234</v>
      </c>
      <c r="M740" s="33">
        <f t="shared" si="105"/>
        <v>-1.7778303630640655</v>
      </c>
      <c r="O740" s="35"/>
    </row>
    <row r="741" spans="4:15" x14ac:dyDescent="0.15">
      <c r="D741" s="92">
        <f>D740+'Control Panel'!$B$29</f>
        <v>3.6949999999999434</v>
      </c>
      <c r="E741" s="31">
        <f t="shared" si="106"/>
        <v>35.152857045639003</v>
      </c>
      <c r="F741" s="31">
        <f t="shared" si="107"/>
        <v>0</v>
      </c>
      <c r="G741" s="31">
        <f t="shared" si="99"/>
        <v>2.7501542652424718</v>
      </c>
      <c r="H741" s="31">
        <f t="shared" si="100"/>
        <v>-12.398407736777589</v>
      </c>
      <c r="I741" s="31">
        <f t="shared" si="101"/>
        <v>12.699758379198311</v>
      </c>
      <c r="J741" s="31">
        <f t="shared" si="102"/>
        <v>-1.3525153614870897</v>
      </c>
      <c r="K741" s="31">
        <f t="shared" si="103"/>
        <v>0.24374615819320306</v>
      </c>
      <c r="L741" s="32">
        <f t="shared" si="104"/>
        <v>-1.7594548299687669</v>
      </c>
      <c r="M741" s="33">
        <f t="shared" si="105"/>
        <v>-1.7679219154740209</v>
      </c>
      <c r="O741" s="35"/>
    </row>
    <row r="742" spans="4:15" x14ac:dyDescent="0.15">
      <c r="D742" s="92">
        <f>D741+'Control Panel'!$B$29</f>
        <v>3.6999999999999433</v>
      </c>
      <c r="E742" s="31">
        <f t="shared" si="106"/>
        <v>35.152857045639003</v>
      </c>
      <c r="F742" s="31">
        <f t="shared" si="107"/>
        <v>0</v>
      </c>
      <c r="G742" s="31">
        <f t="shared" si="99"/>
        <v>2.7413569910926281</v>
      </c>
      <c r="H742" s="31">
        <f t="shared" si="100"/>
        <v>-12.407247346354959</v>
      </c>
      <c r="I742" s="31">
        <f t="shared" si="101"/>
        <v>12.706487510962445</v>
      </c>
      <c r="J742" s="31">
        <f t="shared" si="102"/>
        <v>-1.353341928123359</v>
      </c>
      <c r="K742" s="31">
        <f t="shared" si="103"/>
        <v>0.24400453075544035</v>
      </c>
      <c r="L742" s="32">
        <f t="shared" si="104"/>
        <v>-1.7547559220374898</v>
      </c>
      <c r="M742" s="33">
        <f t="shared" si="105"/>
        <v>-1.7580607239618546</v>
      </c>
      <c r="O742" s="35"/>
    </row>
    <row r="743" spans="4:15" x14ac:dyDescent="0.15">
      <c r="D743" s="92">
        <f>D742+'Control Panel'!$B$29</f>
        <v>3.7049999999999432</v>
      </c>
      <c r="E743" s="31">
        <f t="shared" si="106"/>
        <v>35.152857045639003</v>
      </c>
      <c r="F743" s="31">
        <f t="shared" si="107"/>
        <v>0</v>
      </c>
      <c r="G743" s="31">
        <f t="shared" si="99"/>
        <v>2.7325832114824404</v>
      </c>
      <c r="H743" s="31">
        <f t="shared" si="100"/>
        <v>-12.416037649974768</v>
      </c>
      <c r="I743" s="31">
        <f t="shared" si="101"/>
        <v>12.71318221112506</v>
      </c>
      <c r="J743" s="31">
        <f t="shared" si="102"/>
        <v>-1.3541649807344758</v>
      </c>
      <c r="K743" s="31">
        <f t="shared" si="103"/>
        <v>0.24426171709482947</v>
      </c>
      <c r="L743" s="32">
        <f t="shared" si="104"/>
        <v>-1.7500613569357912</v>
      </c>
      <c r="M743" s="33">
        <f t="shared" si="105"/>
        <v>-1.7482466531393515</v>
      </c>
      <c r="O743" s="35"/>
    </row>
    <row r="744" spans="4:15" x14ac:dyDescent="0.15">
      <c r="D744" s="92">
        <f>D743+'Control Panel'!$B$29</f>
        <v>3.7099999999999431</v>
      </c>
      <c r="E744" s="31">
        <f t="shared" si="106"/>
        <v>35.152857045639003</v>
      </c>
      <c r="F744" s="31">
        <f t="shared" si="107"/>
        <v>0</v>
      </c>
      <c r="G744" s="31">
        <f t="shared" si="99"/>
        <v>2.7238329046977614</v>
      </c>
      <c r="H744" s="31">
        <f t="shared" si="100"/>
        <v>-12.424778883240466</v>
      </c>
      <c r="I744" s="31">
        <f t="shared" si="101"/>
        <v>12.719842608701274</v>
      </c>
      <c r="J744" s="31">
        <f t="shared" si="102"/>
        <v>-1.3549845377531466</v>
      </c>
      <c r="K744" s="31">
        <f t="shared" si="103"/>
        <v>0.24451772008137715</v>
      </c>
      <c r="L744" s="32">
        <f t="shared" si="104"/>
        <v>-1.7453712078788441</v>
      </c>
      <c r="M744" s="33">
        <f t="shared" si="105"/>
        <v>-1.7384795669118926</v>
      </c>
      <c r="O744" s="35"/>
    </row>
    <row r="745" spans="4:15" x14ac:dyDescent="0.15">
      <c r="D745" s="92">
        <f>D744+'Control Panel'!$B$29</f>
        <v>3.714999999999943</v>
      </c>
      <c r="E745" s="31">
        <f t="shared" si="106"/>
        <v>35.152857045639003</v>
      </c>
      <c r="F745" s="31">
        <f t="shared" si="107"/>
        <v>0</v>
      </c>
      <c r="G745" s="31">
        <f t="shared" si="99"/>
        <v>2.7151060486583671</v>
      </c>
      <c r="H745" s="31">
        <f t="shared" si="100"/>
        <v>-12.433471281075025</v>
      </c>
      <c r="I745" s="31">
        <f t="shared" si="101"/>
        <v>12.726468832821565</v>
      </c>
      <c r="J745" s="31">
        <f t="shared" si="102"/>
        <v>-1.3558006174871706</v>
      </c>
      <c r="K745" s="31">
        <f t="shared" si="103"/>
        <v>0.24477254261061321</v>
      </c>
      <c r="L745" s="32">
        <f t="shared" si="104"/>
        <v>-1.7406855473625258</v>
      </c>
      <c r="M745" s="33">
        <f t="shared" si="105"/>
        <v>-1.7287593284951783</v>
      </c>
      <c r="O745" s="35"/>
    </row>
    <row r="746" spans="4:15" x14ac:dyDescent="0.15">
      <c r="D746" s="92">
        <f>D745+'Control Panel'!$B$29</f>
        <v>3.7199999999999429</v>
      </c>
      <c r="E746" s="31">
        <f t="shared" si="106"/>
        <v>35.152857045639003</v>
      </c>
      <c r="F746" s="31">
        <f t="shared" si="107"/>
        <v>0</v>
      </c>
      <c r="G746" s="31">
        <f t="shared" si="99"/>
        <v>2.7064026209215544</v>
      </c>
      <c r="H746" s="31">
        <f t="shared" si="100"/>
        <v>-12.442115077717501</v>
      </c>
      <c r="I746" s="31">
        <f t="shared" si="101"/>
        <v>12.733061012721812</v>
      </c>
      <c r="J746" s="31">
        <f t="shared" si="102"/>
        <v>-1.3566132381204616</v>
      </c>
      <c r="K746" s="31">
        <f t="shared" si="103"/>
        <v>0.24502618760308531</v>
      </c>
      <c r="L746" s="32">
        <f t="shared" si="104"/>
        <v>-1.736004447165409</v>
      </c>
      <c r="M746" s="33">
        <f t="shared" si="105"/>
        <v>-1.7190858004318208</v>
      </c>
      <c r="O746" s="35"/>
    </row>
    <row r="747" spans="4:15" x14ac:dyDescent="0.15">
      <c r="D747" s="92">
        <f>D746+'Control Panel'!$B$29</f>
        <v>3.7249999999999428</v>
      </c>
      <c r="E747" s="31">
        <f t="shared" si="106"/>
        <v>35.152857045639003</v>
      </c>
      <c r="F747" s="31">
        <f t="shared" si="107"/>
        <v>0</v>
      </c>
      <c r="G747" s="31">
        <f t="shared" si="99"/>
        <v>2.6977225986857274</v>
      </c>
      <c r="H747" s="31">
        <f t="shared" si="100"/>
        <v>-12.450710506719661</v>
      </c>
      <c r="I747" s="31">
        <f t="shared" si="101"/>
        <v>12.7396192777335</v>
      </c>
      <c r="J747" s="31">
        <f t="shared" si="102"/>
        <v>-1.3574224177140635</v>
      </c>
      <c r="K747" s="31">
        <f t="shared" si="103"/>
        <v>0.24527865800385901</v>
      </c>
      <c r="L747" s="32">
        <f t="shared" si="104"/>
        <v>-1.7313279783508049</v>
      </c>
      <c r="M747" s="33">
        <f t="shared" si="105"/>
        <v>-1.7094588446077363</v>
      </c>
      <c r="O747" s="35"/>
    </row>
    <row r="748" spans="4:15" x14ac:dyDescent="0.15">
      <c r="D748" s="92">
        <f>D747+'Control Panel'!$B$29</f>
        <v>3.7299999999999427</v>
      </c>
      <c r="E748" s="31">
        <f t="shared" si="106"/>
        <v>35.152857045639003</v>
      </c>
      <c r="F748" s="31">
        <f t="shared" si="107"/>
        <v>0</v>
      </c>
      <c r="G748" s="31">
        <f t="shared" si="99"/>
        <v>2.6890659587939734</v>
      </c>
      <c r="H748" s="31">
        <f t="shared" si="100"/>
        <v>-12.4592578009427</v>
      </c>
      <c r="I748" s="31">
        <f t="shared" si="101"/>
        <v>12.746143757274044</v>
      </c>
      <c r="J748" s="31">
        <f t="shared" si="102"/>
        <v>-1.3582281742071549</v>
      </c>
      <c r="K748" s="31">
        <f t="shared" si="103"/>
        <v>0.24552995678202175</v>
      </c>
      <c r="L748" s="32">
        <f t="shared" si="104"/>
        <v>-1.7266562112688593</v>
      </c>
      <c r="M748" s="33">
        <f t="shared" si="105"/>
        <v>-1.6998783222684342</v>
      </c>
      <c r="O748" s="35"/>
    </row>
    <row r="749" spans="4:15" x14ac:dyDescent="0.15">
      <c r="D749" s="92">
        <f>D748+'Control Panel'!$B$29</f>
        <v>3.7349999999999426</v>
      </c>
      <c r="E749" s="31">
        <f t="shared" si="106"/>
        <v>35.152857045639003</v>
      </c>
      <c r="F749" s="31">
        <f t="shared" si="107"/>
        <v>0</v>
      </c>
      <c r="G749" s="31">
        <f t="shared" si="99"/>
        <v>2.6804326777376293</v>
      </c>
      <c r="H749" s="31">
        <f t="shared" si="100"/>
        <v>-12.467757192554043</v>
      </c>
      <c r="I749" s="31">
        <f t="shared" si="101"/>
        <v>12.752634580837277</v>
      </c>
      <c r="J749" s="31">
        <f t="shared" si="102"/>
        <v>-1.3590305254180466</v>
      </c>
      <c r="K749" s="31">
        <f t="shared" si="103"/>
        <v>0.24578008693019232</v>
      </c>
      <c r="L749" s="32">
        <f t="shared" si="104"/>
        <v>-1.7219892155587022</v>
      </c>
      <c r="M749" s="33">
        <f t="shared" si="105"/>
        <v>-1.6903440940351058</v>
      </c>
      <c r="O749" s="35"/>
    </row>
    <row r="750" spans="4:15" x14ac:dyDescent="0.15">
      <c r="D750" s="92">
        <f>D749+'Control Panel'!$B$29</f>
        <v>3.7399999999999425</v>
      </c>
      <c r="E750" s="31">
        <f t="shared" si="106"/>
        <v>35.152857045639003</v>
      </c>
      <c r="F750" s="31">
        <f t="shared" si="107"/>
        <v>0</v>
      </c>
      <c r="G750" s="31">
        <f t="shared" si="99"/>
        <v>2.671822731659836</v>
      </c>
      <c r="H750" s="31">
        <f t="shared" si="100"/>
        <v>-12.476208913024218</v>
      </c>
      <c r="I750" s="31">
        <f t="shared" si="101"/>
        <v>12.759091877984073</v>
      </c>
      <c r="J750" s="31">
        <f t="shared" si="102"/>
        <v>-1.3598294890451679</v>
      </c>
      <c r="K750" s="31">
        <f t="shared" si="103"/>
        <v>0.2460290514640345</v>
      </c>
      <c r="L750" s="32">
        <f t="shared" si="104"/>
        <v>-1.7173270601506563</v>
      </c>
      <c r="M750" s="33">
        <f t="shared" si="105"/>
        <v>-1.6808560199205922</v>
      </c>
      <c r="O750" s="35"/>
    </row>
    <row r="751" spans="4:15" x14ac:dyDescent="0.15">
      <c r="D751" s="92">
        <f>D750+'Control Panel'!$B$29</f>
        <v>3.7449999999999424</v>
      </c>
      <c r="E751" s="31">
        <f t="shared" si="106"/>
        <v>35.152857045639003</v>
      </c>
      <c r="F751" s="31">
        <f t="shared" si="107"/>
        <v>0</v>
      </c>
      <c r="G751" s="31">
        <f t="shared" si="99"/>
        <v>2.6632360963590829</v>
      </c>
      <c r="H751" s="31">
        <f t="shared" si="100"/>
        <v>-12.48461319312382</v>
      </c>
      <c r="I751" s="31">
        <f t="shared" si="101"/>
        <v>12.765515778333098</v>
      </c>
      <c r="J751" s="31">
        <f t="shared" si="102"/>
        <v>-1.3606250826680473</v>
      </c>
      <c r="K751" s="31">
        <f t="shared" si="103"/>
        <v>0.24627685342177594</v>
      </c>
      <c r="L751" s="32">
        <f t="shared" si="104"/>
        <v>-1.7126698132684826</v>
      </c>
      <c r="M751" s="33">
        <f t="shared" si="105"/>
        <v>-1.6714139593451638</v>
      </c>
      <c r="O751" s="35"/>
    </row>
    <row r="752" spans="4:15" x14ac:dyDescent="0.15">
      <c r="D752" s="92">
        <f>D751+'Control Panel'!$B$29</f>
        <v>3.7499999999999423</v>
      </c>
      <c r="E752" s="31">
        <f t="shared" si="106"/>
        <v>35.152857045639003</v>
      </c>
      <c r="F752" s="31">
        <f t="shared" si="107"/>
        <v>0</v>
      </c>
      <c r="G752" s="31">
        <f t="shared" si="99"/>
        <v>2.6546727472927403</v>
      </c>
      <c r="H752" s="31">
        <f t="shared" si="100"/>
        <v>-12.492970262920545</v>
      </c>
      <c r="I752" s="31">
        <f t="shared" si="101"/>
        <v>12.771906411551717</v>
      </c>
      <c r="J752" s="31">
        <f t="shared" si="102"/>
        <v>-1.3614173237482821</v>
      </c>
      <c r="K752" s="31">
        <f t="shared" si="103"/>
        <v>0.24652349586373073</v>
      </c>
      <c r="L752" s="32">
        <f t="shared" si="104"/>
        <v>-1.7080175424316841</v>
      </c>
      <c r="M752" s="33">
        <f t="shared" si="105"/>
        <v>-1.6620177711521864</v>
      </c>
      <c r="O752" s="35"/>
    </row>
    <row r="753" spans="4:15" x14ac:dyDescent="0.15">
      <c r="D753" s="92">
        <f>D752+'Control Panel'!$B$29</f>
        <v>3.7549999999999422</v>
      </c>
      <c r="E753" s="31">
        <f t="shared" si="106"/>
        <v>35.152857045639003</v>
      </c>
      <c r="F753" s="31">
        <f t="shared" si="107"/>
        <v>0</v>
      </c>
      <c r="G753" s="31">
        <f t="shared" si="99"/>
        <v>2.6461326595805819</v>
      </c>
      <c r="H753" s="31">
        <f t="shared" si="100"/>
        <v>-12.501280351776307</v>
      </c>
      <c r="I753" s="31">
        <f t="shared" si="101"/>
        <v>12.778263907347013</v>
      </c>
      <c r="J753" s="31">
        <f t="shared" si="102"/>
        <v>-1.3622062296305015</v>
      </c>
      <c r="K753" s="31">
        <f t="shared" si="103"/>
        <v>0.24676898187182739</v>
      </c>
      <c r="L753" s="32">
        <f t="shared" si="104"/>
        <v>-1.7033703144578469</v>
      </c>
      <c r="M753" s="33">
        <f t="shared" si="105"/>
        <v>-1.652667313623609</v>
      </c>
      <c r="O753" s="35"/>
    </row>
    <row r="754" spans="4:15" x14ac:dyDescent="0.15">
      <c r="D754" s="92">
        <f>D753+'Control Panel'!$B$29</f>
        <v>3.7599999999999421</v>
      </c>
      <c r="E754" s="31">
        <f t="shared" si="106"/>
        <v>35.152857045639003</v>
      </c>
      <c r="F754" s="31">
        <f t="shared" si="107"/>
        <v>0</v>
      </c>
      <c r="G754" s="31">
        <f t="shared" si="99"/>
        <v>2.6376158080082925</v>
      </c>
      <c r="H754" s="31">
        <f t="shared" si="100"/>
        <v>-12.509543688344426</v>
      </c>
      <c r="I754" s="31">
        <f t="shared" si="101"/>
        <v>12.784588395456973</v>
      </c>
      <c r="J754" s="31">
        <f t="shared" si="102"/>
        <v>-1.3629918175433191</v>
      </c>
      <c r="K754" s="31">
        <f t="shared" si="103"/>
        <v>0.24701331454914155</v>
      </c>
      <c r="L754" s="32">
        <f t="shared" si="104"/>
        <v>-1.6987281954650479</v>
      </c>
      <c r="M754" s="33">
        <f t="shared" si="105"/>
        <v>-1.6433624444952908</v>
      </c>
      <c r="O754" s="35"/>
    </row>
    <row r="755" spans="4:15" x14ac:dyDescent="0.15">
      <c r="D755" s="92">
        <f>D754+'Control Panel'!$B$29</f>
        <v>3.7649999999999419</v>
      </c>
      <c r="E755" s="31">
        <f t="shared" si="106"/>
        <v>35.152857045639003</v>
      </c>
      <c r="F755" s="31">
        <f t="shared" si="107"/>
        <v>0</v>
      </c>
      <c r="G755" s="31">
        <f t="shared" si="99"/>
        <v>2.6291221670309675</v>
      </c>
      <c r="H755" s="31">
        <f t="shared" si="100"/>
        <v>-12.517760500566903</v>
      </c>
      <c r="I755" s="31">
        <f t="shared" si="101"/>
        <v>12.790880005641776</v>
      </c>
      <c r="J755" s="31">
        <f t="shared" si="102"/>
        <v>-1.3637741046002787</v>
      </c>
      <c r="K755" s="31">
        <f t="shared" si="103"/>
        <v>0.24725649701943245</v>
      </c>
      <c r="L755" s="32">
        <f t="shared" si="104"/>
        <v>-1.6940912508742838</v>
      </c>
      <c r="M755" s="33">
        <f t="shared" si="105"/>
        <v>-1.6341030209722072</v>
      </c>
      <c r="O755" s="35"/>
    </row>
    <row r="756" spans="4:15" x14ac:dyDescent="0.15">
      <c r="D756" s="92">
        <f>D755+'Control Panel'!$B$29</f>
        <v>3.7699999999999418</v>
      </c>
      <c r="E756" s="31">
        <f t="shared" si="106"/>
        <v>35.152857045639003</v>
      </c>
      <c r="F756" s="31">
        <f t="shared" si="107"/>
        <v>0</v>
      </c>
      <c r="G756" s="31">
        <f t="shared" si="99"/>
        <v>2.6206517107765959</v>
      </c>
      <c r="H756" s="31">
        <f t="shared" si="100"/>
        <v>-12.525931015671764</v>
      </c>
      <c r="I756" s="31">
        <f t="shared" si="101"/>
        <v>12.797138867675235</v>
      </c>
      <c r="J756" s="31">
        <f t="shared" si="102"/>
        <v>-1.3645531078007915</v>
      </c>
      <c r="K756" s="31">
        <f t="shared" si="103"/>
        <v>0.24749853242668496</v>
      </c>
      <c r="L756" s="32">
        <f t="shared" si="104"/>
        <v>-1.6894595454119572</v>
      </c>
      <c r="M756" s="33">
        <f t="shared" si="105"/>
        <v>-1.624888899743469</v>
      </c>
      <c r="O756" s="35"/>
    </row>
    <row r="757" spans="4:15" x14ac:dyDescent="0.15">
      <c r="D757" s="92">
        <f>D756+'Control Panel'!$B$29</f>
        <v>3.7749999999999417</v>
      </c>
      <c r="E757" s="31">
        <f t="shared" si="106"/>
        <v>35.152857045639003</v>
      </c>
      <c r="F757" s="31">
        <f t="shared" si="107"/>
        <v>0</v>
      </c>
      <c r="G757" s="31">
        <f t="shared" si="99"/>
        <v>2.6122044130495361</v>
      </c>
      <c r="H757" s="31">
        <f t="shared" si="100"/>
        <v>-12.534055460170482</v>
      </c>
      <c r="I757" s="31">
        <f t="shared" si="101"/>
        <v>12.803365111336353</v>
      </c>
      <c r="J757" s="31">
        <f t="shared" si="102"/>
        <v>-1.3653288440310642</v>
      </c>
      <c r="K757" s="31">
        <f t="shared" si="103"/>
        <v>0.24773942393465526</v>
      </c>
      <c r="L757" s="32">
        <f t="shared" si="104"/>
        <v>-1.6848331431124064</v>
      </c>
      <c r="M757" s="33">
        <f t="shared" si="105"/>
        <v>-1.6157199369972195</v>
      </c>
      <c r="O757" s="35"/>
    </row>
    <row r="758" spans="4:15" x14ac:dyDescent="0.15">
      <c r="D758" s="92">
        <f>D757+'Control Panel'!$B$29</f>
        <v>3.7799999999999416</v>
      </c>
      <c r="E758" s="31">
        <f t="shared" si="106"/>
        <v>35.152857045639003</v>
      </c>
      <c r="F758" s="31">
        <f t="shared" si="107"/>
        <v>0</v>
      </c>
      <c r="G758" s="31">
        <f t="shared" si="99"/>
        <v>2.6037802473339742</v>
      </c>
      <c r="H758" s="31">
        <f t="shared" si="100"/>
        <v>-12.542134059855467</v>
      </c>
      <c r="I758" s="31">
        <f t="shared" si="101"/>
        <v>12.809558866401026</v>
      </c>
      <c r="J758" s="31">
        <f t="shared" si="102"/>
        <v>-1.3661013300650202</v>
      </c>
      <c r="K758" s="31">
        <f t="shared" si="103"/>
        <v>0.24797917472642206</v>
      </c>
      <c r="L758" s="32">
        <f t="shared" si="104"/>
        <v>-1.6802121073204701</v>
      </c>
      <c r="M758" s="33">
        <f t="shared" si="105"/>
        <v>-1.6065959884353489</v>
      </c>
      <c r="O758" s="35"/>
    </row>
    <row r="759" spans="4:15" x14ac:dyDescent="0.15">
      <c r="D759" s="92">
        <f>D758+'Control Panel'!$B$29</f>
        <v>3.7849999999999415</v>
      </c>
      <c r="E759" s="31">
        <f t="shared" si="106"/>
        <v>35.152857045639003</v>
      </c>
      <c r="F759" s="31">
        <f t="shared" si="107"/>
        <v>0</v>
      </c>
      <c r="G759" s="31">
        <f t="shared" si="99"/>
        <v>2.5953791867973717</v>
      </c>
      <c r="H759" s="31">
        <f t="shared" si="100"/>
        <v>-12.550167039797644</v>
      </c>
      <c r="I759" s="31">
        <f t="shared" si="101"/>
        <v>12.815720262633862</v>
      </c>
      <c r="J759" s="31">
        <f t="shared" si="102"/>
        <v>-1.3668705825652114</v>
      </c>
      <c r="K759" s="31">
        <f t="shared" si="103"/>
        <v>0.2482177880039414</v>
      </c>
      <c r="L759" s="32">
        <f t="shared" si="104"/>
        <v>-1.6755965006940967</v>
      </c>
      <c r="M759" s="33">
        <f t="shared" si="105"/>
        <v>-1.5975169092880928</v>
      </c>
      <c r="O759" s="35"/>
    </row>
    <row r="760" spans="4:15" x14ac:dyDescent="0.15">
      <c r="D760" s="92">
        <f>D759+'Control Panel'!$B$29</f>
        <v>3.7899999999999414</v>
      </c>
      <c r="E760" s="31">
        <f t="shared" si="106"/>
        <v>35.152857045639003</v>
      </c>
      <c r="F760" s="31">
        <f t="shared" si="107"/>
        <v>0</v>
      </c>
      <c r="G760" s="31">
        <f t="shared" si="99"/>
        <v>2.5870012042939012</v>
      </c>
      <c r="H760" s="31">
        <f t="shared" si="100"/>
        <v>-12.558154624344084</v>
      </c>
      <c r="I760" s="31">
        <f t="shared" si="101"/>
        <v>12.821849429780119</v>
      </c>
      <c r="J760" s="31">
        <f t="shared" si="102"/>
        <v>-1.3676366180837225</v>
      </c>
      <c r="K760" s="31">
        <f t="shared" si="103"/>
        <v>0.24845526698760631</v>
      </c>
      <c r="L760" s="32">
        <f t="shared" si="104"/>
        <v>-1.670986385206997</v>
      </c>
      <c r="M760" s="33">
        <f t="shared" si="105"/>
        <v>-1.588482554328464</v>
      </c>
      <c r="O760" s="35"/>
    </row>
    <row r="761" spans="4:15" x14ac:dyDescent="0.15">
      <c r="D761" s="92">
        <f>D760+'Control Panel'!$B$29</f>
        <v>3.7949999999999413</v>
      </c>
      <c r="E761" s="31">
        <f t="shared" si="106"/>
        <v>35.152857045639003</v>
      </c>
      <c r="F761" s="31">
        <f t="shared" si="107"/>
        <v>0</v>
      </c>
      <c r="G761" s="31">
        <f t="shared" si="99"/>
        <v>2.578646272367866</v>
      </c>
      <c r="H761" s="31">
        <f t="shared" si="100"/>
        <v>-12.566097037115727</v>
      </c>
      <c r="I761" s="31">
        <f t="shared" si="101"/>
        <v>12.827946497557797</v>
      </c>
      <c r="J761" s="31">
        <f t="shared" si="102"/>
        <v>-1.3683994530630681</v>
      </c>
      <c r="K761" s="31">
        <f t="shared" si="103"/>
        <v>0.24869161491581154</v>
      </c>
      <c r="L761" s="32">
        <f t="shared" si="104"/>
        <v>-1.6663818221513254</v>
      </c>
      <c r="M761" s="33">
        <f t="shared" si="105"/>
        <v>-1.5794927778865127</v>
      </c>
      <c r="O761" s="35"/>
    </row>
    <row r="762" spans="4:15" x14ac:dyDescent="0.15">
      <c r="D762" s="92">
        <f>D761+'Control Panel'!$B$29</f>
        <v>3.7999999999999412</v>
      </c>
      <c r="E762" s="31">
        <f t="shared" si="106"/>
        <v>35.152857045639003</v>
      </c>
      <c r="F762" s="31">
        <f t="shared" si="107"/>
        <v>0</v>
      </c>
      <c r="G762" s="31">
        <f t="shared" si="99"/>
        <v>2.5703143632571095</v>
      </c>
      <c r="H762" s="31">
        <f t="shared" si="100"/>
        <v>-12.57399450100516</v>
      </c>
      <c r="I762" s="31">
        <f t="shared" si="101"/>
        <v>12.834011595649811</v>
      </c>
      <c r="J762" s="31">
        <f t="shared" si="102"/>
        <v>-1.3691591038370803</v>
      </c>
      <c r="K762" s="31">
        <f t="shared" si="103"/>
        <v>0.24892683504452143</v>
      </c>
      <c r="L762" s="32">
        <f t="shared" si="104"/>
        <v>-1.6617828721404064</v>
      </c>
      <c r="M762" s="33">
        <f t="shared" si="105"/>
        <v>-1.5705474338634933</v>
      </c>
      <c r="O762" s="35"/>
    </row>
    <row r="763" spans="4:15" x14ac:dyDescent="0.15">
      <c r="D763" s="92">
        <f>D762+'Control Panel'!$B$29</f>
        <v>3.8049999999999411</v>
      </c>
      <c r="E763" s="31">
        <f t="shared" si="106"/>
        <v>35.152857045639003</v>
      </c>
      <c r="F763" s="31">
        <f t="shared" si="107"/>
        <v>0</v>
      </c>
      <c r="G763" s="31">
        <f t="shared" si="99"/>
        <v>2.5620054488964072</v>
      </c>
      <c r="H763" s="31">
        <f t="shared" si="100"/>
        <v>-12.581847238174477</v>
      </c>
      <c r="I763" s="31">
        <f t="shared" si="101"/>
        <v>12.840044853696329</v>
      </c>
      <c r="J763" s="31">
        <f t="shared" si="102"/>
        <v>-1.36991558663179</v>
      </c>
      <c r="K763" s="31">
        <f t="shared" si="103"/>
        <v>0.24916093064684358</v>
      </c>
      <c r="L763" s="32">
        <f t="shared" si="104"/>
        <v>-1.657189595111493</v>
      </c>
      <c r="M763" s="33">
        <f t="shared" si="105"/>
        <v>-1.5616463757458223</v>
      </c>
      <c r="O763" s="35"/>
    </row>
    <row r="764" spans="4:15" x14ac:dyDescent="0.15">
      <c r="D764" s="92">
        <f>D763+'Control Panel'!$B$29</f>
        <v>3.809999999999941</v>
      </c>
      <c r="E764" s="31">
        <f t="shared" si="106"/>
        <v>35.152857045639003</v>
      </c>
      <c r="F764" s="31">
        <f t="shared" si="107"/>
        <v>0</v>
      </c>
      <c r="G764" s="31">
        <f t="shared" si="99"/>
        <v>2.5537195009208498</v>
      </c>
      <c r="H764" s="31">
        <f t="shared" si="100"/>
        <v>-12.589655470053206</v>
      </c>
      <c r="I764" s="31">
        <f t="shared" si="101"/>
        <v>12.846046401287209</v>
      </c>
      <c r="J764" s="31">
        <f t="shared" si="102"/>
        <v>-1.3706689175662992</v>
      </c>
      <c r="K764" s="31">
        <f t="shared" si="103"/>
        <v>0.24939390501260644</v>
      </c>
      <c r="L764" s="32">
        <f t="shared" si="104"/>
        <v>-1.6526020503285677</v>
      </c>
      <c r="M764" s="33">
        <f t="shared" si="105"/>
        <v>-1.5527894566189231</v>
      </c>
      <c r="O764" s="35"/>
    </row>
    <row r="765" spans="4:15" x14ac:dyDescent="0.15">
      <c r="D765" s="92">
        <f>D764+'Control Panel'!$B$29</f>
        <v>3.8149999999999409</v>
      </c>
      <c r="E765" s="31">
        <f t="shared" si="106"/>
        <v>35.152857045639003</v>
      </c>
      <c r="F765" s="31">
        <f t="shared" si="107"/>
        <v>0</v>
      </c>
      <c r="G765" s="31">
        <f t="shared" si="99"/>
        <v>2.5454564906692068</v>
      </c>
      <c r="H765" s="31">
        <f t="shared" si="100"/>
        <v>-12.597419417336301</v>
      </c>
      <c r="I765" s="31">
        <f t="shared" si="101"/>
        <v>12.852016367954549</v>
      </c>
      <c r="J765" s="31">
        <f t="shared" si="102"/>
        <v>-1.3714191126536461</v>
      </c>
      <c r="K765" s="31">
        <f t="shared" si="103"/>
        <v>0.24962576144794071</v>
      </c>
      <c r="L765" s="32">
        <f t="shared" si="104"/>
        <v>-1.6480202963851653</v>
      </c>
      <c r="M765" s="33">
        <f t="shared" si="105"/>
        <v>-1.543976529180922</v>
      </c>
      <c r="O765" s="35"/>
    </row>
    <row r="766" spans="4:15" x14ac:dyDescent="0.15">
      <c r="D766" s="92">
        <f>D765+'Control Panel'!$B$29</f>
        <v>3.8199999999999408</v>
      </c>
      <c r="E766" s="31">
        <f t="shared" si="106"/>
        <v>35.152857045639003</v>
      </c>
      <c r="F766" s="31">
        <f t="shared" si="107"/>
        <v>0</v>
      </c>
      <c r="G766" s="31">
        <f t="shared" si="99"/>
        <v>2.537216389187281</v>
      </c>
      <c r="H766" s="31">
        <f t="shared" si="100"/>
        <v>-12.605139299982206</v>
      </c>
      <c r="I766" s="31">
        <f t="shared" si="101"/>
        <v>12.857954883165378</v>
      </c>
      <c r="J766" s="31">
        <f t="shared" si="102"/>
        <v>-1.3721661878016633</v>
      </c>
      <c r="K766" s="31">
        <f t="shared" si="103"/>
        <v>0.2498565032748663</v>
      </c>
      <c r="L766" s="32">
        <f t="shared" si="104"/>
        <v>-1.6434443912072392</v>
      </c>
      <c r="M766" s="33">
        <f t="shared" si="105"/>
        <v>-1.5352074457561788</v>
      </c>
      <c r="O766" s="35"/>
    </row>
    <row r="767" spans="4:15" x14ac:dyDescent="0.15">
      <c r="D767" s="92">
        <f>D766+'Control Panel'!$B$29</f>
        <v>3.8249999999999407</v>
      </c>
      <c r="E767" s="31">
        <f t="shared" si="106"/>
        <v>35.152857045639003</v>
      </c>
      <c r="F767" s="31">
        <f t="shared" si="107"/>
        <v>0</v>
      </c>
      <c r="G767" s="31">
        <f t="shared" si="99"/>
        <v>2.5289991672312446</v>
      </c>
      <c r="H767" s="31">
        <f t="shared" si="100"/>
        <v>-12.612815337210986</v>
      </c>
      <c r="I767" s="31">
        <f t="shared" si="101"/>
        <v>12.863862076314446</v>
      </c>
      <c r="J767" s="31">
        <f t="shared" si="102"/>
        <v>-1.3729101588138266</v>
      </c>
      <c r="K767" s="31">
        <f t="shared" si="103"/>
        <v>0.25008613383088246</v>
      </c>
      <c r="L767" s="32">
        <f t="shared" si="104"/>
        <v>-1.638874392056056</v>
      </c>
      <c r="M767" s="33">
        <f t="shared" si="105"/>
        <v>-1.526482058308698</v>
      </c>
      <c r="O767" s="35"/>
    </row>
    <row r="768" spans="4:15" x14ac:dyDescent="0.15">
      <c r="D768" s="92">
        <f>D767+'Control Panel'!$B$29</f>
        <v>3.8299999999999406</v>
      </c>
      <c r="E768" s="31">
        <f t="shared" si="106"/>
        <v>35.152857045639003</v>
      </c>
      <c r="F768" s="31">
        <f t="shared" si="107"/>
        <v>0</v>
      </c>
      <c r="G768" s="31">
        <f t="shared" si="99"/>
        <v>2.5208047952709642</v>
      </c>
      <c r="H768" s="31">
        <f t="shared" si="100"/>
        <v>-12.62044774750253</v>
      </c>
      <c r="I768" s="31">
        <f t="shared" si="101"/>
        <v>12.86973807671713</v>
      </c>
      <c r="J768" s="31">
        <f t="shared" si="102"/>
        <v>-1.3736510413900984</v>
      </c>
      <c r="K768" s="31">
        <f t="shared" si="103"/>
        <v>0.25031465646856321</v>
      </c>
      <c r="L768" s="32">
        <f t="shared" si="104"/>
        <v>-1.634310355531118</v>
      </c>
      <c r="M768" s="33">
        <f t="shared" si="105"/>
        <v>-1.5178002184553627</v>
      </c>
      <c r="O768" s="35"/>
    </row>
    <row r="769" spans="4:15" x14ac:dyDescent="0.15">
      <c r="D769" s="92">
        <f>D768+'Control Panel'!$B$29</f>
        <v>3.8349999999999405</v>
      </c>
      <c r="E769" s="31">
        <f t="shared" si="106"/>
        <v>35.152857045639003</v>
      </c>
      <c r="F769" s="31">
        <f t="shared" si="107"/>
        <v>0</v>
      </c>
      <c r="G769" s="31">
        <f t="shared" si="99"/>
        <v>2.5126332434933087</v>
      </c>
      <c r="H769" s="31">
        <f t="shared" si="100"/>
        <v>-12.628036748594807</v>
      </c>
      <c r="I769" s="31">
        <f t="shared" si="101"/>
        <v>12.875583013602476</v>
      </c>
      <c r="J769" s="31">
        <f t="shared" si="102"/>
        <v>-1.3743888511277613</v>
      </c>
      <c r="K769" s="31">
        <f t="shared" si="103"/>
        <v>0.25054207455515654</v>
      </c>
      <c r="L769" s="32">
        <f t="shared" si="104"/>
        <v>-1.6297523375731287</v>
      </c>
      <c r="M769" s="33">
        <f t="shared" si="105"/>
        <v>-1.5091617774790549</v>
      </c>
      <c r="O769" s="35"/>
    </row>
    <row r="770" spans="4:15" x14ac:dyDescent="0.15">
      <c r="D770" s="92">
        <f>D769+'Control Panel'!$B$29</f>
        <v>3.8399999999999403</v>
      </c>
      <c r="E770" s="31">
        <f t="shared" si="106"/>
        <v>35.152857045639003</v>
      </c>
      <c r="F770" s="31">
        <f t="shared" si="107"/>
        <v>0</v>
      </c>
      <c r="G770" s="31">
        <f t="shared" si="99"/>
        <v>2.5044844818054433</v>
      </c>
      <c r="H770" s="31">
        <f t="shared" si="100"/>
        <v>-12.635582557482202</v>
      </c>
      <c r="I770" s="31">
        <f t="shared" si="101"/>
        <v>12.881397016106318</v>
      </c>
      <c r="J770" s="31">
        <f t="shared" si="102"/>
        <v>-1.3751236035222465</v>
      </c>
      <c r="K770" s="31">
        <f t="shared" si="103"/>
        <v>0.25076839147218777</v>
      </c>
      <c r="L770" s="32">
        <f t="shared" si="104"/>
        <v>-1.6252003934669688</v>
      </c>
      <c r="M770" s="33">
        <f t="shared" si="105"/>
        <v>-1.5005665863416202</v>
      </c>
      <c r="O770" s="35"/>
    </row>
    <row r="771" spans="4:15" x14ac:dyDescent="0.15">
      <c r="D771" s="92">
        <f>D770+'Control Panel'!$B$29</f>
        <v>3.8449999999999402</v>
      </c>
      <c r="E771" s="31">
        <f t="shared" si="106"/>
        <v>35.152857045639003</v>
      </c>
      <c r="F771" s="31">
        <f t="shared" si="107"/>
        <v>0</v>
      </c>
      <c r="G771" s="31">
        <f t="shared" si="99"/>
        <v>2.4963584798381082</v>
      </c>
      <c r="H771" s="31">
        <f t="shared" si="100"/>
        <v>-12.64308539041391</v>
      </c>
      <c r="I771" s="31">
        <f t="shared" si="101"/>
        <v>12.887180213264548</v>
      </c>
      <c r="J771" s="31">
        <f t="shared" si="102"/>
        <v>-1.3758553139679541</v>
      </c>
      <c r="K771" s="31">
        <f t="shared" si="103"/>
        <v>0.25099361061506803</v>
      </c>
      <c r="L771" s="32">
        <f t="shared" si="104"/>
        <v>-1.620654577844711</v>
      </c>
      <c r="M771" s="33">
        <f t="shared" si="105"/>
        <v>-1.492014495696667</v>
      </c>
      <c r="O771" s="35"/>
    </row>
    <row r="772" spans="4:15" x14ac:dyDescent="0.15">
      <c r="D772" s="92">
        <f>D771+'Control Panel'!$B$29</f>
        <v>3.8499999999999401</v>
      </c>
      <c r="E772" s="31">
        <f t="shared" si="106"/>
        <v>35.152857045639003</v>
      </c>
      <c r="F772" s="31">
        <f t="shared" si="107"/>
        <v>0</v>
      </c>
      <c r="G772" s="31">
        <f t="shared" ref="G772:G835" si="108">G771+L771*$B$5</f>
        <v>2.4882552069488848</v>
      </c>
      <c r="H772" s="31">
        <f t="shared" ref="H772:H835" si="109">H771+M771*$B$5</f>
        <v>-12.650545462892394</v>
      </c>
      <c r="I772" s="31">
        <f t="shared" ref="I772:I835" si="110">SQRT(G772^2+H772^2)</f>
        <v>12.892932734006472</v>
      </c>
      <c r="J772" s="31">
        <f t="shared" ref="J772:J835" si="111">ATAN2(G772,H772)</f>
        <v>-1.376583997759065</v>
      </c>
      <c r="K772" s="31">
        <f t="shared" ref="K772:K835" si="112">$B$4*I772^2</f>
        <v>0.25121773539270609</v>
      </c>
      <c r="L772" s="32">
        <f t="shared" ref="L772:L835" si="113">-K772*COS(J772)/$B$13</f>
        <v>-1.6161149446886691</v>
      </c>
      <c r="M772" s="33">
        <f t="shared" ref="M772:M835" si="114">(-$B$13*$B$3-K772*SIN(J772))/$B$13</f>
        <v>-1.4835053559022537</v>
      </c>
      <c r="O772" s="35"/>
    </row>
    <row r="773" spans="4:15" x14ac:dyDescent="0.15">
      <c r="D773" s="92">
        <f>D772+'Control Panel'!$B$29</f>
        <v>3.85499999999994</v>
      </c>
      <c r="E773" s="31">
        <f t="shared" ref="E773:E836" si="115">IF(F773&lt;&gt;F772,E772+G772*$B$5+0.5*L772*$B$5^2,E772)</f>
        <v>35.152857045639003</v>
      </c>
      <c r="F773" s="31">
        <f t="shared" ref="F773:F836" si="116">IF(F772+H772*$B$5+0.5*M772*$B$5^2&gt;0,F772+H772*$B$5+0.5*M772*$B$5^2,0)</f>
        <v>0</v>
      </c>
      <c r="G773" s="31">
        <f t="shared" si="108"/>
        <v>2.4801746322254417</v>
      </c>
      <c r="H773" s="31">
        <f t="shared" si="109"/>
        <v>-12.657962989671905</v>
      </c>
      <c r="I773" s="31">
        <f t="shared" si="110"/>
        <v>12.898654707148275</v>
      </c>
      <c r="J773" s="31">
        <f t="shared" si="111"/>
        <v>-1.3773096700903475</v>
      </c>
      <c r="K773" s="31">
        <f t="shared" si="112"/>
        <v>0.25144076922712449</v>
      </c>
      <c r="L773" s="32">
        <f t="shared" si="113"/>
        <v>-1.6115815473344539</v>
      </c>
      <c r="M773" s="33">
        <f t="shared" si="114"/>
        <v>-1.4750390170334369</v>
      </c>
      <c r="O773" s="35"/>
    </row>
    <row r="774" spans="4:15" x14ac:dyDescent="0.15">
      <c r="D774" s="92">
        <f>D773+'Control Panel'!$B$29</f>
        <v>3.8599999999999399</v>
      </c>
      <c r="E774" s="31">
        <f t="shared" si="115"/>
        <v>35.152857045639003</v>
      </c>
      <c r="F774" s="31">
        <f t="shared" si="116"/>
        <v>0</v>
      </c>
      <c r="G774" s="31">
        <f t="shared" si="108"/>
        <v>2.4721167244887692</v>
      </c>
      <c r="H774" s="31">
        <f t="shared" si="109"/>
        <v>-12.665338184757072</v>
      </c>
      <c r="I774" s="31">
        <f t="shared" si="110"/>
        <v>12.904346261386612</v>
      </c>
      <c r="J774" s="31">
        <f t="shared" si="111"/>
        <v>-1.3780323460579553</v>
      </c>
      <c r="K774" s="31">
        <f t="shared" si="112"/>
        <v>0.25166271555308062</v>
      </c>
      <c r="L774" s="32">
        <f t="shared" si="113"/>
        <v>-1.6070544384740739</v>
      </c>
      <c r="M774" s="33">
        <f t="shared" si="114"/>
        <v>-1.4666153288946382</v>
      </c>
      <c r="O774" s="35"/>
    </row>
    <row r="775" spans="4:15" x14ac:dyDescent="0.15">
      <c r="D775" s="92">
        <f>D774+'Control Panel'!$B$29</f>
        <v>3.8649999999999398</v>
      </c>
      <c r="E775" s="31">
        <f t="shared" si="115"/>
        <v>35.152857045639003</v>
      </c>
      <c r="F775" s="31">
        <f t="shared" si="116"/>
        <v>0</v>
      </c>
      <c r="G775" s="31">
        <f t="shared" si="108"/>
        <v>2.4640814522963987</v>
      </c>
      <c r="H775" s="31">
        <f t="shared" si="109"/>
        <v>-12.672671261401545</v>
      </c>
      <c r="I775" s="31">
        <f t="shared" si="110"/>
        <v>12.910007525292297</v>
      </c>
      <c r="J775" s="31">
        <f t="shared" si="111"/>
        <v>-1.3787520406602187</v>
      </c>
      <c r="K775" s="31">
        <f t="shared" si="112"/>
        <v>0.25188357781769144</v>
      </c>
      <c r="L775" s="32">
        <f t="shared" si="113"/>
        <v>-1.6025336701590547</v>
      </c>
      <c r="M775" s="33">
        <f t="shared" si="114"/>
        <v>-1.4582341410319029</v>
      </c>
      <c r="O775" s="35"/>
    </row>
    <row r="776" spans="4:15" x14ac:dyDescent="0.15">
      <c r="D776" s="92">
        <f>D775+'Control Panel'!$B$29</f>
        <v>3.8699999999999397</v>
      </c>
      <c r="E776" s="31">
        <f t="shared" si="115"/>
        <v>35.152857045639003</v>
      </c>
      <c r="F776" s="31">
        <f t="shared" si="116"/>
        <v>0</v>
      </c>
      <c r="G776" s="31">
        <f t="shared" si="108"/>
        <v>2.4560687839456037</v>
      </c>
      <c r="H776" s="31">
        <f t="shared" si="109"/>
        <v>-12.679962432106704</v>
      </c>
      <c r="I776" s="31">
        <f t="shared" si="110"/>
        <v>12.915638627304086</v>
      </c>
      <c r="J776" s="31">
        <f t="shared" si="111"/>
        <v>-1.3794687687984299</v>
      </c>
      <c r="K776" s="31">
        <f t="shared" si="112"/>
        <v>0.25210335948006196</v>
      </c>
      <c r="L776" s="32">
        <f t="shared" si="113"/>
        <v>-1.5980192938035693</v>
      </c>
      <c r="M776" s="33">
        <f t="shared" si="114"/>
        <v>-1.4498953027450245</v>
      </c>
      <c r="O776" s="35"/>
    </row>
    <row r="777" spans="4:15" x14ac:dyDescent="0.15">
      <c r="D777" s="92">
        <f>D776+'Control Panel'!$B$29</f>
        <v>3.8749999999999396</v>
      </c>
      <c r="E777" s="31">
        <f t="shared" si="115"/>
        <v>35.152857045639003</v>
      </c>
      <c r="F777" s="31">
        <f t="shared" si="116"/>
        <v>0</v>
      </c>
      <c r="G777" s="31">
        <f t="shared" si="108"/>
        <v>2.4480786874765856</v>
      </c>
      <c r="H777" s="31">
        <f t="shared" si="109"/>
        <v>-12.687211908620428</v>
      </c>
      <c r="I777" s="31">
        <f t="shared" si="110"/>
        <v>12.921239695722585</v>
      </c>
      <c r="J777" s="31">
        <f t="shared" si="111"/>
        <v>-1.3801825452776195</v>
      </c>
      <c r="K777" s="31">
        <f t="shared" si="112"/>
        <v>0.25232206401091911</v>
      </c>
      <c r="L777" s="32">
        <f t="shared" si="113"/>
        <v>-1.5935113601876165</v>
      </c>
      <c r="M777" s="33">
        <f t="shared" si="114"/>
        <v>-1.4415986630994924</v>
      </c>
      <c r="O777" s="35"/>
    </row>
    <row r="778" spans="4:15" x14ac:dyDescent="0.15">
      <c r="D778" s="92">
        <f>D777+'Control Panel'!$B$29</f>
        <v>3.8799999999999395</v>
      </c>
      <c r="E778" s="31">
        <f t="shared" si="115"/>
        <v>35.152857045639003</v>
      </c>
      <c r="F778" s="31">
        <f t="shared" si="116"/>
        <v>0</v>
      </c>
      <c r="G778" s="31">
        <f t="shared" si="108"/>
        <v>2.4401111306756476</v>
      </c>
      <c r="H778" s="31">
        <f t="shared" si="109"/>
        <v>-12.694419901935925</v>
      </c>
      <c r="I778" s="31">
        <f t="shared" si="110"/>
        <v>12.926810858704249</v>
      </c>
      <c r="J778" s="31">
        <f t="shared" si="111"/>
        <v>-1.3808933848073268</v>
      </c>
      <c r="K778" s="31">
        <f t="shared" si="112"/>
        <v>0.25253969489224787</v>
      </c>
      <c r="L778" s="32">
        <f t="shared" si="113"/>
        <v>-1.5890099194602001</v>
      </c>
      <c r="M778" s="33">
        <f t="shared" si="114"/>
        <v>-1.4333440709383556</v>
      </c>
      <c r="O778" s="35"/>
    </row>
    <row r="779" spans="4:15" x14ac:dyDescent="0.15">
      <c r="D779" s="92">
        <f>D778+'Control Panel'!$B$29</f>
        <v>3.8849999999999394</v>
      </c>
      <c r="E779" s="31">
        <f t="shared" si="115"/>
        <v>35.152857045639003</v>
      </c>
      <c r="F779" s="31">
        <f t="shared" si="116"/>
        <v>0</v>
      </c>
      <c r="G779" s="31">
        <f t="shared" si="108"/>
        <v>2.4321660810783468</v>
      </c>
      <c r="H779" s="31">
        <f t="shared" si="109"/>
        <v>-12.701586622290616</v>
      </c>
      <c r="I779" s="31">
        <f t="shared" si="110"/>
        <v>12.932352244255487</v>
      </c>
      <c r="J779" s="31">
        <f t="shared" si="111"/>
        <v>-1.3816013020023652</v>
      </c>
      <c r="K779" s="31">
        <f t="shared" si="112"/>
        <v>0.25275625561693355</v>
      </c>
      <c r="L779" s="32">
        <f t="shared" si="113"/>
        <v>-1.5845150211425303</v>
      </c>
      <c r="M779" s="33">
        <f t="shared" si="114"/>
        <v>-1.4251313748938872</v>
      </c>
      <c r="O779" s="35"/>
    </row>
    <row r="780" spans="4:15" x14ac:dyDescent="0.15">
      <c r="D780" s="92">
        <f>D779+'Control Panel'!$B$29</f>
        <v>3.8899999999999393</v>
      </c>
      <c r="E780" s="31">
        <f t="shared" si="115"/>
        <v>35.152857045639003</v>
      </c>
      <c r="F780" s="31">
        <f t="shared" si="116"/>
        <v>0</v>
      </c>
      <c r="G780" s="31">
        <f t="shared" si="108"/>
        <v>2.4242435059726342</v>
      </c>
      <c r="H780" s="31">
        <f t="shared" si="109"/>
        <v>-12.708712279165086</v>
      </c>
      <c r="I780" s="31">
        <f t="shared" si="110"/>
        <v>12.937863980226872</v>
      </c>
      <c r="J780" s="31">
        <f t="shared" si="111"/>
        <v>-1.3823063113835765</v>
      </c>
      <c r="K780" s="31">
        <f t="shared" si="112"/>
        <v>0.25297174968840669</v>
      </c>
      <c r="L780" s="32">
        <f t="shared" si="113"/>
        <v>-1.5800267141312685</v>
      </c>
      <c r="M780" s="33">
        <f t="shared" si="114"/>
        <v>-1.4169604233991571</v>
      </c>
      <c r="O780" s="35"/>
    </row>
    <row r="781" spans="4:15" x14ac:dyDescent="0.15">
      <c r="D781" s="92">
        <f>D780+'Control Panel'!$B$29</f>
        <v>3.8949999999999392</v>
      </c>
      <c r="E781" s="31">
        <f t="shared" si="115"/>
        <v>35.152857045639003</v>
      </c>
      <c r="F781" s="31">
        <f t="shared" si="116"/>
        <v>0</v>
      </c>
      <c r="G781" s="31">
        <f t="shared" si="108"/>
        <v>2.4163433724019776</v>
      </c>
      <c r="H781" s="31">
        <f t="shared" si="109"/>
        <v>-12.715797081282082</v>
      </c>
      <c r="I781" s="31">
        <f t="shared" si="110"/>
        <v>12.943346194307439</v>
      </c>
      <c r="J781" s="31">
        <f t="shared" si="111"/>
        <v>-1.3830084273785834</v>
      </c>
      <c r="K781" s="31">
        <f t="shared" si="112"/>
        <v>0.25318618062029213</v>
      </c>
      <c r="L781" s="32">
        <f t="shared" si="113"/>
        <v>-1.575545046701756</v>
      </c>
      <c r="M781" s="33">
        <f t="shared" si="114"/>
        <v>-1.4088310646994608</v>
      </c>
      <c r="O781" s="35"/>
    </row>
    <row r="782" spans="4:15" x14ac:dyDescent="0.15">
      <c r="D782" s="92">
        <f>D781+'Control Panel'!$B$29</f>
        <v>3.8999999999999391</v>
      </c>
      <c r="E782" s="31">
        <f t="shared" si="115"/>
        <v>35.152857045639003</v>
      </c>
      <c r="F782" s="31">
        <f t="shared" si="116"/>
        <v>0</v>
      </c>
      <c r="G782" s="31">
        <f t="shared" si="108"/>
        <v>2.4084656471684687</v>
      </c>
      <c r="H782" s="31">
        <f t="shared" si="109"/>
        <v>-12.722841236605579</v>
      </c>
      <c r="I782" s="31">
        <f t="shared" si="110"/>
        <v>12.9487990140191</v>
      </c>
      <c r="J782" s="31">
        <f t="shared" si="111"/>
        <v>-1.3837076643225317</v>
      </c>
      <c r="K782" s="31">
        <f t="shared" si="112"/>
        <v>0.25339955193606312</v>
      </c>
      <c r="L782" s="32">
        <f t="shared" si="113"/>
        <v>-1.5710700665112931</v>
      </c>
      <c r="M782" s="33">
        <f t="shared" si="114"/>
        <v>-1.4007431468635867</v>
      </c>
      <c r="O782" s="35"/>
    </row>
    <row r="783" spans="4:15" x14ac:dyDescent="0.15">
      <c r="D783" s="92">
        <f>D782+'Control Panel'!$B$29</f>
        <v>3.904999999999939</v>
      </c>
      <c r="E783" s="31">
        <f t="shared" si="115"/>
        <v>35.152857045639003</v>
      </c>
      <c r="F783" s="31">
        <f t="shared" si="116"/>
        <v>0</v>
      </c>
      <c r="G783" s="31">
        <f t="shared" si="108"/>
        <v>2.4006102968359122</v>
      </c>
      <c r="H783" s="31">
        <f t="shared" si="109"/>
        <v>-12.729844952339896</v>
      </c>
      <c r="I783" s="31">
        <f t="shared" si="110"/>
        <v>12.95422256671114</v>
      </c>
      <c r="J783" s="31">
        <f t="shared" si="111"/>
        <v>-1.3844040364588275</v>
      </c>
      <c r="K783" s="31">
        <f t="shared" si="112"/>
        <v>0.25361186716869805</v>
      </c>
      <c r="L783" s="32">
        <f t="shared" si="113"/>
        <v>-1.5666018206024179</v>
      </c>
      <c r="M783" s="33">
        <f t="shared" si="114"/>
        <v>-1.3926965177949844</v>
      </c>
      <c r="O783" s="35"/>
    </row>
    <row r="784" spans="4:15" x14ac:dyDescent="0.15">
      <c r="D784" s="92">
        <f>D783+'Control Panel'!$B$29</f>
        <v>3.9099999999999389</v>
      </c>
      <c r="E784" s="31">
        <f t="shared" si="115"/>
        <v>35.152857045639003</v>
      </c>
      <c r="F784" s="31">
        <f t="shared" si="116"/>
        <v>0</v>
      </c>
      <c r="G784" s="31">
        <f t="shared" si="108"/>
        <v>2.3927772877329003</v>
      </c>
      <c r="H784" s="31">
        <f t="shared" si="109"/>
        <v>-12.736808434928871</v>
      </c>
      <c r="I784" s="31">
        <f t="shared" si="110"/>
        <v>12.959616979554822</v>
      </c>
      <c r="J784" s="31">
        <f t="shared" si="111"/>
        <v>-1.385097557939867</v>
      </c>
      <c r="K784" s="31">
        <f t="shared" si="112"/>
        <v>0.25382312986034222</v>
      </c>
      <c r="L784" s="32">
        <f t="shared" si="113"/>
        <v>-1.5621403554062143</v>
      </c>
      <c r="M784" s="33">
        <f t="shared" si="114"/>
        <v>-1.3846910252427671</v>
      </c>
      <c r="O784" s="35"/>
    </row>
    <row r="785" spans="4:15" x14ac:dyDescent="0.15">
      <c r="D785" s="92">
        <f>D784+'Control Panel'!$B$29</f>
        <v>3.9149999999999388</v>
      </c>
      <c r="E785" s="31">
        <f t="shared" si="115"/>
        <v>35.152857045639003</v>
      </c>
      <c r="F785" s="31">
        <f t="shared" si="116"/>
        <v>0</v>
      </c>
      <c r="G785" s="31">
        <f t="shared" si="108"/>
        <v>2.3849665859558691</v>
      </c>
      <c r="H785" s="31">
        <f t="shared" si="109"/>
        <v>-12.743731890055086</v>
      </c>
      <c r="I785" s="31">
        <f t="shared" si="110"/>
        <v>12.964982379538082</v>
      </c>
      <c r="J785" s="31">
        <f t="shared" si="111"/>
        <v>-1.3857882428277617</v>
      </c>
      <c r="K785" s="31">
        <f t="shared" si="112"/>
        <v>0.25403334356197299</v>
      </c>
      <c r="L785" s="32">
        <f t="shared" si="113"/>
        <v>-1.5576857167456195</v>
      </c>
      <c r="M785" s="33">
        <f t="shared" si="114"/>
        <v>-1.3767265168126024</v>
      </c>
      <c r="O785" s="35"/>
    </row>
    <row r="786" spans="4:15" x14ac:dyDescent="0.15">
      <c r="D786" s="92">
        <f>D785+'Control Panel'!$B$29</f>
        <v>3.9199999999999386</v>
      </c>
      <c r="E786" s="31">
        <f t="shared" si="115"/>
        <v>35.152857045639003</v>
      </c>
      <c r="F786" s="31">
        <f t="shared" si="116"/>
        <v>0</v>
      </c>
      <c r="G786" s="31">
        <f t="shared" si="108"/>
        <v>2.3771781573721409</v>
      </c>
      <c r="H786" s="31">
        <f t="shared" si="109"/>
        <v>-12.75061552263915</v>
      </c>
      <c r="I786" s="31">
        <f t="shared" si="110"/>
        <v>12.970318893460316</v>
      </c>
      <c r="J786" s="31">
        <f t="shared" si="111"/>
        <v>-1.3864761050950543</v>
      </c>
      <c r="K786" s="31">
        <f t="shared" si="112"/>
        <v>0.25424251183306884</v>
      </c>
      <c r="L786" s="32">
        <f t="shared" si="113"/>
        <v>-1.5532379498387665</v>
      </c>
      <c r="M786" s="33">
        <f t="shared" si="114"/>
        <v>-1.3688028399774677</v>
      </c>
      <c r="O786" s="35"/>
    </row>
    <row r="787" spans="4:15" x14ac:dyDescent="0.15">
      <c r="D787" s="92">
        <f>D786+'Control Panel'!$B$29</f>
        <v>3.9249999999999385</v>
      </c>
      <c r="E787" s="31">
        <f t="shared" si="115"/>
        <v>35.152857045639003</v>
      </c>
      <c r="F787" s="31">
        <f t="shared" si="116"/>
        <v>0</v>
      </c>
      <c r="G787" s="31">
        <f t="shared" si="108"/>
        <v>2.369411967622947</v>
      </c>
      <c r="H787" s="31">
        <f t="shared" si="109"/>
        <v>-12.757459536839036</v>
      </c>
      <c r="I787" s="31">
        <f t="shared" si="110"/>
        <v>12.975626647927264</v>
      </c>
      <c r="J787" s="31">
        <f t="shared" si="111"/>
        <v>-1.3871611586254304</v>
      </c>
      <c r="K787" s="31">
        <f t="shared" si="112"/>
        <v>0.25445063824128267</v>
      </c>
      <c r="L787" s="32">
        <f t="shared" si="113"/>
        <v>-1.5487970993023292</v>
      </c>
      <c r="M787" s="33">
        <f t="shared" si="114"/>
        <v>-1.3609198420882616</v>
      </c>
      <c r="O787" s="35"/>
    </row>
    <row r="788" spans="4:15" x14ac:dyDescent="0.15">
      <c r="D788" s="92">
        <f>D787+'Control Panel'!$B$29</f>
        <v>3.9299999999999384</v>
      </c>
      <c r="E788" s="31">
        <f t="shared" si="115"/>
        <v>35.152857045639003</v>
      </c>
      <c r="F788" s="31">
        <f t="shared" si="116"/>
        <v>0</v>
      </c>
      <c r="G788" s="31">
        <f t="shared" si="108"/>
        <v>2.3616679821264355</v>
      </c>
      <c r="H788" s="31">
        <f t="shared" si="109"/>
        <v>-12.764264136049478</v>
      </c>
      <c r="I788" s="31">
        <f t="shared" si="110"/>
        <v>12.980905769345993</v>
      </c>
      <c r="J788" s="31">
        <f t="shared" si="111"/>
        <v>-1.3878434172144236</v>
      </c>
      <c r="K788" s="31">
        <f t="shared" si="112"/>
        <v>0.25465772636211886</v>
      </c>
      <c r="L788" s="32">
        <f t="shared" si="113"/>
        <v>-1.5443632091548876</v>
      </c>
      <c r="M788" s="33">
        <f t="shared" si="114"/>
        <v>-1.3530773703842907</v>
      </c>
      <c r="O788" s="35"/>
    </row>
    <row r="789" spans="4:15" x14ac:dyDescent="0.15">
      <c r="D789" s="92">
        <f>D788+'Control Panel'!$B$29</f>
        <v>3.9349999999999383</v>
      </c>
      <c r="E789" s="31">
        <f t="shared" si="115"/>
        <v>35.152857045639003</v>
      </c>
      <c r="F789" s="31">
        <f t="shared" si="116"/>
        <v>0</v>
      </c>
      <c r="G789" s="31">
        <f t="shared" si="108"/>
        <v>2.3539461660806609</v>
      </c>
      <c r="H789" s="31">
        <f t="shared" si="109"/>
        <v>-12.771029522901399</v>
      </c>
      <c r="I789" s="31">
        <f t="shared" si="110"/>
        <v>12.986156383919955</v>
      </c>
      <c r="J789" s="31">
        <f t="shared" si="111"/>
        <v>-1.3885228945701127</v>
      </c>
      <c r="K789" s="31">
        <f t="shared" si="112"/>
        <v>0.25486377977861374</v>
      </c>
      <c r="L789" s="32">
        <f t="shared" si="113"/>
        <v>-1.5399363228203045</v>
      </c>
      <c r="M789" s="33">
        <f t="shared" si="114"/>
        <v>-1.3452752720036358</v>
      </c>
      <c r="O789" s="35"/>
    </row>
    <row r="790" spans="4:15" x14ac:dyDescent="0.15">
      <c r="D790" s="92">
        <f>D789+'Control Panel'!$B$29</f>
        <v>3.9399999999999382</v>
      </c>
      <c r="E790" s="31">
        <f t="shared" si="115"/>
        <v>35.152857045639003</v>
      </c>
      <c r="F790" s="31">
        <f t="shared" si="116"/>
        <v>0</v>
      </c>
      <c r="G790" s="31">
        <f t="shared" si="108"/>
        <v>2.3462464844665591</v>
      </c>
      <c r="H790" s="31">
        <f t="shared" si="109"/>
        <v>-12.777755899261416</v>
      </c>
      <c r="I790" s="31">
        <f t="shared" si="110"/>
        <v>12.99137861764415</v>
      </c>
      <c r="J790" s="31">
        <f t="shared" si="111"/>
        <v>-1.3891996043138148</v>
      </c>
      <c r="K790" s="31">
        <f t="shared" si="112"/>
        <v>0.2550688020810204</v>
      </c>
      <c r="L790" s="32">
        <f t="shared" si="113"/>
        <v>-1.5355164831311134</v>
      </c>
      <c r="M790" s="33">
        <f t="shared" si="114"/>
        <v>-1.3375133939933763</v>
      </c>
      <c r="O790" s="35"/>
    </row>
    <row r="791" spans="4:15" x14ac:dyDescent="0.15">
      <c r="D791" s="92">
        <f>D790+'Control Panel'!$B$29</f>
        <v>3.9449999999999381</v>
      </c>
      <c r="E791" s="31">
        <f t="shared" si="115"/>
        <v>35.152857045639003</v>
      </c>
      <c r="F791" s="31">
        <f t="shared" si="116"/>
        <v>0</v>
      </c>
      <c r="G791" s="31">
        <f t="shared" si="108"/>
        <v>2.3385689020509037</v>
      </c>
      <c r="H791" s="31">
        <f t="shared" si="109"/>
        <v>-12.784443466231384</v>
      </c>
      <c r="I791" s="31">
        <f t="shared" si="110"/>
        <v>12.996572596300375</v>
      </c>
      <c r="J791" s="31">
        <f t="shared" si="111"/>
        <v>-1.3898735599807717</v>
      </c>
      <c r="K791" s="31">
        <f t="shared" si="112"/>
        <v>0.25527279686649723</v>
      </c>
      <c r="L791" s="32">
        <f t="shared" si="113"/>
        <v>-1.5311037323319214</v>
      </c>
      <c r="M791" s="33">
        <f t="shared" si="114"/>
        <v>-1.3297915833196914</v>
      </c>
      <c r="O791" s="35"/>
    </row>
    <row r="792" spans="4:15" x14ac:dyDescent="0.15">
      <c r="D792" s="92">
        <f>D791+'Control Panel'!$B$29</f>
        <v>3.949999999999938</v>
      </c>
      <c r="E792" s="31">
        <f t="shared" si="115"/>
        <v>35.152857045639003</v>
      </c>
      <c r="F792" s="31">
        <f t="shared" si="116"/>
        <v>0</v>
      </c>
      <c r="G792" s="31">
        <f t="shared" si="108"/>
        <v>2.3309133833892441</v>
      </c>
      <c r="H792" s="31">
        <f t="shared" si="109"/>
        <v>-12.791092424147982</v>
      </c>
      <c r="I792" s="31">
        <f t="shared" si="110"/>
        <v>13.001738445452554</v>
      </c>
      <c r="J792" s="31">
        <f t="shared" si="111"/>
        <v>-1.3905447750208291</v>
      </c>
      <c r="K792" s="31">
        <f t="shared" si="112"/>
        <v>0.25547576773880015</v>
      </c>
      <c r="L792" s="32">
        <f t="shared" si="113"/>
        <v>-1.5266981120828205</v>
      </c>
      <c r="M792" s="33">
        <f t="shared" si="114"/>
        <v>-1.3221096868778186</v>
      </c>
      <c r="O792" s="35"/>
    </row>
    <row r="793" spans="4:15" x14ac:dyDescent="0.15">
      <c r="D793" s="92">
        <f>D792+'Control Panel'!$B$29</f>
        <v>3.9549999999999379</v>
      </c>
      <c r="E793" s="31">
        <f t="shared" si="115"/>
        <v>35.152857045639003</v>
      </c>
      <c r="F793" s="31">
        <f t="shared" si="116"/>
        <v>0</v>
      </c>
      <c r="G793" s="31">
        <f t="shared" si="108"/>
        <v>2.3232798928288299</v>
      </c>
      <c r="H793" s="31">
        <f t="shared" si="109"/>
        <v>-12.797702972582371</v>
      </c>
      <c r="I793" s="31">
        <f t="shared" si="110"/>
        <v>13.006876290442159</v>
      </c>
      <c r="J793" s="31">
        <f t="shared" si="111"/>
        <v>-1.3912132627991101</v>
      </c>
      <c r="K793" s="31">
        <f t="shared" si="112"/>
        <v>0.25567771830797792</v>
      </c>
      <c r="L793" s="32">
        <f t="shared" si="113"/>
        <v>-1.5222996634628201</v>
      </c>
      <c r="M793" s="33">
        <f t="shared" si="114"/>
        <v>-1.314467551501932</v>
      </c>
      <c r="O793" s="35"/>
    </row>
    <row r="794" spans="4:15" x14ac:dyDescent="0.15">
      <c r="D794" s="92">
        <f>D793+'Control Panel'!$B$29</f>
        <v>3.9599999999999378</v>
      </c>
      <c r="E794" s="31">
        <f t="shared" si="115"/>
        <v>35.152857045639003</v>
      </c>
      <c r="F794" s="31">
        <f t="shared" si="116"/>
        <v>0</v>
      </c>
      <c r="G794" s="31">
        <f t="shared" si="108"/>
        <v>2.315668394511516</v>
      </c>
      <c r="H794" s="31">
        <f t="shared" si="109"/>
        <v>-12.804275310339881</v>
      </c>
      <c r="I794" s="31">
        <f t="shared" si="110"/>
        <v>13.011986256383727</v>
      </c>
      <c r="J794" s="31">
        <f t="shared" si="111"/>
        <v>-1.3918790365966847</v>
      </c>
      <c r="K794" s="31">
        <f t="shared" si="112"/>
        <v>0.25587865219007266</v>
      </c>
      <c r="L794" s="32">
        <f t="shared" si="113"/>
        <v>-1.5179084269732686</v>
      </c>
      <c r="M794" s="33">
        <f t="shared" si="114"/>
        <v>-1.3068650239748274</v>
      </c>
      <c r="O794" s="35"/>
    </row>
    <row r="795" spans="4:15" x14ac:dyDescent="0.15">
      <c r="D795" s="92">
        <f>D794+'Control Panel'!$B$29</f>
        <v>3.9649999999999377</v>
      </c>
      <c r="E795" s="31">
        <f t="shared" si="115"/>
        <v>35.152857045639003</v>
      </c>
      <c r="F795" s="31">
        <f t="shared" si="116"/>
        <v>0</v>
      </c>
      <c r="G795" s="31">
        <f t="shared" si="108"/>
        <v>2.3080788523766498</v>
      </c>
      <c r="H795" s="31">
        <f t="shared" si="109"/>
        <v>-12.810809635459755</v>
      </c>
      <c r="I795" s="31">
        <f t="shared" si="110"/>
        <v>13.017068468160442</v>
      </c>
      <c r="J795" s="31">
        <f t="shared" si="111"/>
        <v>-1.3925421096112303</v>
      </c>
      <c r="K795" s="31">
        <f t="shared" si="112"/>
        <v>0.25607857300682252</v>
      </c>
      <c r="L795" s="32">
        <f t="shared" si="113"/>
        <v>-1.5135244425413079</v>
      </c>
      <c r="M795" s="33">
        <f t="shared" si="114"/>
        <v>-1.2993019510375368</v>
      </c>
      <c r="O795" s="35"/>
    </row>
    <row r="796" spans="4:15" x14ac:dyDescent="0.15">
      <c r="D796" s="92">
        <f>D795+'Control Panel'!$B$29</f>
        <v>3.9699999999999376</v>
      </c>
      <c r="E796" s="31">
        <f t="shared" si="115"/>
        <v>35.152857045639003</v>
      </c>
      <c r="F796" s="31">
        <f t="shared" si="116"/>
        <v>0</v>
      </c>
      <c r="G796" s="31">
        <f t="shared" si="108"/>
        <v>2.3005112301639432</v>
      </c>
      <c r="H796" s="31">
        <f t="shared" si="109"/>
        <v>-12.817306145214943</v>
      </c>
      <c r="I796" s="31">
        <f t="shared" si="110"/>
        <v>13.022123050419816</v>
      </c>
      <c r="J796" s="31">
        <f t="shared" si="111"/>
        <v>-1.3932024949576882</v>
      </c>
      <c r="K796" s="31">
        <f t="shared" si="112"/>
        <v>0.25627748438536868</v>
      </c>
      <c r="L796" s="32">
        <f t="shared" si="113"/>
        <v>-1.5091477495233219</v>
      </c>
      <c r="M796" s="33">
        <f t="shared" si="114"/>
        <v>-1.2917781793988004</v>
      </c>
      <c r="O796" s="35"/>
    </row>
    <row r="797" spans="4:15" x14ac:dyDescent="0.15">
      <c r="D797" s="92">
        <f>D796+'Control Panel'!$B$29</f>
        <v>3.9749999999999375</v>
      </c>
      <c r="E797" s="31">
        <f t="shared" si="115"/>
        <v>35.152857045639003</v>
      </c>
      <c r="F797" s="31">
        <f t="shared" si="116"/>
        <v>0</v>
      </c>
      <c r="G797" s="31">
        <f t="shared" si="108"/>
        <v>2.2929654914163264</v>
      </c>
      <c r="H797" s="31">
        <f t="shared" si="109"/>
        <v>-12.823765036111936</v>
      </c>
      <c r="I797" s="31">
        <f t="shared" si="110"/>
        <v>13.027150127569463</v>
      </c>
      <c r="J797" s="31">
        <f t="shared" si="111"/>
        <v>-1.3938602056689144</v>
      </c>
      <c r="K797" s="31">
        <f t="shared" si="112"/>
        <v>0.25647538995796693</v>
      </c>
      <c r="L797" s="32">
        <f t="shared" si="113"/>
        <v>-1.5047783867084006</v>
      </c>
      <c r="M797" s="33">
        <f t="shared" si="114"/>
        <v>-1.2842935557443851</v>
      </c>
      <c r="O797" s="35"/>
    </row>
    <row r="798" spans="4:15" x14ac:dyDescent="0.15">
      <c r="D798" s="92">
        <f>D797+'Control Panel'!$B$29</f>
        <v>3.9799999999999374</v>
      </c>
      <c r="E798" s="31">
        <f t="shared" si="115"/>
        <v>35.152857045639003</v>
      </c>
      <c r="F798" s="31">
        <f t="shared" si="116"/>
        <v>0</v>
      </c>
      <c r="G798" s="31">
        <f t="shared" si="108"/>
        <v>2.2854415994827844</v>
      </c>
      <c r="H798" s="31">
        <f t="shared" si="109"/>
        <v>-12.830186503890658</v>
      </c>
      <c r="I798" s="31">
        <f t="shared" si="110"/>
        <v>13.032149823772915</v>
      </c>
      <c r="J798" s="31">
        <f t="shared" si="111"/>
        <v>-1.3945152546963229</v>
      </c>
      <c r="K798" s="31">
        <f t="shared" si="112"/>
        <v>0.25667229336170039</v>
      </c>
      <c r="L798" s="32">
        <f t="shared" si="113"/>
        <v>-1.5004163923218083</v>
      </c>
      <c r="M798" s="33">
        <f t="shared" si="114"/>
        <v>-1.276847926746346</v>
      </c>
      <c r="O798" s="35"/>
    </row>
    <row r="799" spans="4:15" x14ac:dyDescent="0.15">
      <c r="D799" s="92">
        <f>D798+'Control Panel'!$B$29</f>
        <v>3.9849999999999373</v>
      </c>
      <c r="E799" s="31">
        <f t="shared" si="115"/>
        <v>35.152857045639003</v>
      </c>
      <c r="F799" s="31">
        <f t="shared" si="116"/>
        <v>0</v>
      </c>
      <c r="G799" s="31">
        <f t="shared" si="108"/>
        <v>2.2779395175211752</v>
      </c>
      <c r="H799" s="31">
        <f t="shared" si="109"/>
        <v>-12.836570743524391</v>
      </c>
      <c r="I799" s="31">
        <f t="shared" si="110"/>
        <v>13.037122262945566</v>
      </c>
      <c r="J799" s="31">
        <f t="shared" si="111"/>
        <v>-1.3951676549105261</v>
      </c>
      <c r="K799" s="31">
        <f t="shared" si="112"/>
        <v>0.25686819823819845</v>
      </c>
      <c r="L799" s="32">
        <f t="shared" si="113"/>
        <v>-1.496061804028453</v>
      </c>
      <c r="M799" s="33">
        <f t="shared" si="114"/>
        <v>-1.2694411390721065</v>
      </c>
      <c r="O799" s="35"/>
    </row>
    <row r="800" spans="4:15" x14ac:dyDescent="0.15">
      <c r="D800" s="92">
        <f>D799+'Control Panel'!$B$29</f>
        <v>3.9899999999999372</v>
      </c>
      <c r="E800" s="31">
        <f t="shared" si="115"/>
        <v>35.152857045639003</v>
      </c>
      <c r="F800" s="31">
        <f t="shared" si="116"/>
        <v>0</v>
      </c>
      <c r="G800" s="31">
        <f t="shared" si="108"/>
        <v>2.2704592085010331</v>
      </c>
      <c r="H800" s="31">
        <f t="shared" si="109"/>
        <v>-12.842917949219752</v>
      </c>
      <c r="I800" s="31">
        <f t="shared" si="110"/>
        <v>13.042067568750669</v>
      </c>
      <c r="J800" s="31">
        <f t="shared" si="111"/>
        <v>-1.3958174191019659</v>
      </c>
      <c r="K800" s="31">
        <f t="shared" si="112"/>
        <v>0.25706310823335787</v>
      </c>
      <c r="L800" s="32">
        <f t="shared" si="113"/>
        <v>-1.4917146589363837</v>
      </c>
      <c r="M800" s="33">
        <f t="shared" si="114"/>
        <v>-1.2620730393934392</v>
      </c>
      <c r="O800" s="35"/>
    </row>
    <row r="801" spans="4:15" x14ac:dyDescent="0.15">
      <c r="D801" s="92">
        <f>D800+'Control Panel'!$B$29</f>
        <v>3.994999999999937</v>
      </c>
      <c r="E801" s="31">
        <f t="shared" si="115"/>
        <v>35.152857045639003</v>
      </c>
      <c r="F801" s="31">
        <f t="shared" si="116"/>
        <v>0</v>
      </c>
      <c r="G801" s="31">
        <f t="shared" si="108"/>
        <v>2.263000635206351</v>
      </c>
      <c r="H801" s="31">
        <f t="shared" si="109"/>
        <v>-12.849228314416719</v>
      </c>
      <c r="I801" s="31">
        <f t="shared" si="110"/>
        <v>13.046985864595417</v>
      </c>
      <c r="J801" s="31">
        <f t="shared" si="111"/>
        <v>-1.3964645599815428</v>
      </c>
      <c r="K801" s="31">
        <f t="shared" si="112"/>
        <v>0.25725702699706743</v>
      </c>
      <c r="L801" s="32">
        <f t="shared" si="113"/>
        <v>-1.4873749936002658</v>
      </c>
      <c r="M801" s="33">
        <f t="shared" si="114"/>
        <v>-1.2547434743953423</v>
      </c>
      <c r="O801" s="35"/>
    </row>
    <row r="802" spans="4:15" x14ac:dyDescent="0.15">
      <c r="D802" s="92">
        <f>D801+'Control Panel'!$B$29</f>
        <v>3.9999999999999369</v>
      </c>
      <c r="E802" s="31">
        <f t="shared" si="115"/>
        <v>35.152857045639003</v>
      </c>
      <c r="F802" s="31">
        <f t="shared" si="116"/>
        <v>0</v>
      </c>
      <c r="G802" s="31">
        <f t="shared" si="108"/>
        <v>2.2555637602383496</v>
      </c>
      <c r="H802" s="31">
        <f t="shared" si="109"/>
        <v>-12.855502031788696</v>
      </c>
      <c r="I802" s="31">
        <f t="shared" si="110"/>
        <v>13.05187727362711</v>
      </c>
      <c r="J802" s="31">
        <f t="shared" si="111"/>
        <v>-1.3971090901812369</v>
      </c>
      <c r="K802" s="31">
        <f t="shared" si="112"/>
        <v>0.25744995818293687</v>
      </c>
      <c r="L802" s="32">
        <f t="shared" si="113"/>
        <v>-1.4830428440248846</v>
      </c>
      <c r="M802" s="33">
        <f t="shared" si="114"/>
        <v>-1.2474522907847563</v>
      </c>
      <c r="O802" s="35"/>
    </row>
    <row r="803" spans="4:15" x14ac:dyDescent="0.15">
      <c r="D803" s="92">
        <f>D802+'Control Panel'!$B$29</f>
        <v>4.0049999999999368</v>
      </c>
      <c r="E803" s="31">
        <f t="shared" si="115"/>
        <v>35.152857045639003</v>
      </c>
      <c r="F803" s="31">
        <f t="shared" si="116"/>
        <v>0</v>
      </c>
      <c r="G803" s="31">
        <f t="shared" si="108"/>
        <v>2.2481485460182253</v>
      </c>
      <c r="H803" s="31">
        <f t="shared" si="109"/>
        <v>-12.86173929324262</v>
      </c>
      <c r="I803" s="31">
        <f t="shared" si="110"/>
        <v>13.056741918729383</v>
      </c>
      <c r="J803" s="31">
        <f t="shared" si="111"/>
        <v>-1.3977510222547245</v>
      </c>
      <c r="K803" s="31">
        <f t="shared" si="112"/>
        <v>0.25764190544802829</v>
      </c>
      <c r="L803" s="32">
        <f t="shared" si="113"/>
        <v>-1.4787182456686361</v>
      </c>
      <c r="M803" s="33">
        <f t="shared" si="114"/>
        <v>-1.240199335299208</v>
      </c>
      <c r="O803" s="35"/>
    </row>
    <row r="804" spans="4:15" x14ac:dyDescent="0.15">
      <c r="D804" s="92">
        <f>D803+'Control Panel'!$B$29</f>
        <v>4.0099999999999367</v>
      </c>
      <c r="E804" s="31">
        <f t="shared" si="115"/>
        <v>35.152857045639003</v>
      </c>
      <c r="F804" s="31">
        <f t="shared" si="116"/>
        <v>0</v>
      </c>
      <c r="G804" s="31">
        <f t="shared" si="108"/>
        <v>2.2407549547898822</v>
      </c>
      <c r="H804" s="31">
        <f t="shared" si="109"/>
        <v>-12.867940289919115</v>
      </c>
      <c r="I804" s="31">
        <f t="shared" si="110"/>
        <v>13.061579922518526</v>
      </c>
      <c r="J804" s="31">
        <f t="shared" si="111"/>
        <v>-1.3983903686779884</v>
      </c>
      <c r="K804" s="31">
        <f t="shared" si="112"/>
        <v>0.25783287245259162</v>
      </c>
      <c r="L804" s="32">
        <f t="shared" si="113"/>
        <v>-1.4744012334470411</v>
      </c>
      <c r="M804" s="33">
        <f t="shared" si="114"/>
        <v>-1.2329844547153155</v>
      </c>
      <c r="O804" s="35"/>
    </row>
    <row r="805" spans="4:15" x14ac:dyDescent="0.15">
      <c r="D805" s="92">
        <f>D804+'Control Panel'!$B$29</f>
        <v>4.0149999999999366</v>
      </c>
      <c r="E805" s="31">
        <f t="shared" si="115"/>
        <v>35.152857045639003</v>
      </c>
      <c r="F805" s="31">
        <f t="shared" si="116"/>
        <v>0</v>
      </c>
      <c r="G805" s="31">
        <f t="shared" si="108"/>
        <v>2.2333829486226469</v>
      </c>
      <c r="H805" s="31">
        <f t="shared" si="109"/>
        <v>-12.874105212192692</v>
      </c>
      <c r="I805" s="31">
        <f t="shared" si="110"/>
        <v>13.066391407339879</v>
      </c>
      <c r="J805" s="31">
        <f t="shared" si="111"/>
        <v>-1.3990271418499247</v>
      </c>
      <c r="K805" s="31">
        <f t="shared" si="112"/>
        <v>0.2580228628598038</v>
      </c>
      <c r="L805" s="32">
        <f t="shared" si="113"/>
        <v>-1.4700918417362385</v>
      </c>
      <c r="M805" s="33">
        <f t="shared" si="114"/>
        <v>-1.2258074958571601</v>
      </c>
      <c r="O805" s="35"/>
    </row>
    <row r="806" spans="4:15" x14ac:dyDescent="0.15">
      <c r="D806" s="92">
        <f>D805+'Control Panel'!$B$29</f>
        <v>4.0199999999999365</v>
      </c>
      <c r="E806" s="31">
        <f t="shared" si="115"/>
        <v>35.152857045639003</v>
      </c>
      <c r="F806" s="31">
        <f t="shared" si="116"/>
        <v>0</v>
      </c>
      <c r="G806" s="31">
        <f t="shared" si="108"/>
        <v>2.2260324894139658</v>
      </c>
      <c r="H806" s="31">
        <f t="shared" si="109"/>
        <v>-12.880234249671977</v>
      </c>
      <c r="I806" s="31">
        <f t="shared" si="110"/>
        <v>13.071176495264288</v>
      </c>
      <c r="J806" s="31">
        <f t="shared" si="111"/>
        <v>-1.3996613540929412</v>
      </c>
      <c r="K806" s="31">
        <f t="shared" si="112"/>
        <v>0.25821188033551057</v>
      </c>
      <c r="L806" s="32">
        <f t="shared" si="113"/>
        <v>-1.4657901043765125</v>
      </c>
      <c r="M806" s="33">
        <f t="shared" si="114"/>
        <v>-1.2186683056045755</v>
      </c>
      <c r="O806" s="35"/>
    </row>
    <row r="807" spans="4:15" x14ac:dyDescent="0.15">
      <c r="D807" s="92">
        <f>D806+'Control Panel'!$B$29</f>
        <v>4.0249999999999364</v>
      </c>
      <c r="E807" s="31">
        <f t="shared" si="115"/>
        <v>35.152857045639003</v>
      </c>
      <c r="F807" s="31">
        <f t="shared" si="116"/>
        <v>0</v>
      </c>
      <c r="G807" s="31">
        <f t="shared" si="108"/>
        <v>2.218703538892083</v>
      </c>
      <c r="H807" s="31">
        <f t="shared" si="109"/>
        <v>-12.886327591200001</v>
      </c>
      <c r="I807" s="31">
        <f t="shared" si="110"/>
        <v>13.075935308084645</v>
      </c>
      <c r="J807" s="31">
        <f t="shared" si="111"/>
        <v>-1.4002930176535535</v>
      </c>
      <c r="K807" s="31">
        <f t="shared" si="112"/>
        <v>0.25839992854797228</v>
      </c>
      <c r="L807" s="32">
        <f t="shared" si="113"/>
        <v>-1.4614960546757907</v>
      </c>
      <c r="M807" s="33">
        <f t="shared" si="114"/>
        <v>-1.2115667309012923</v>
      </c>
      <c r="O807" s="35"/>
    </row>
    <row r="808" spans="4:15" x14ac:dyDescent="0.15">
      <c r="D808" s="92">
        <f>D807+'Control Panel'!$B$29</f>
        <v>4.0299999999999363</v>
      </c>
      <c r="E808" s="31">
        <f t="shared" si="115"/>
        <v>35.152857045639003</v>
      </c>
      <c r="F808" s="31">
        <f t="shared" si="116"/>
        <v>0</v>
      </c>
      <c r="G808" s="31">
        <f t="shared" si="108"/>
        <v>2.2113960586187043</v>
      </c>
      <c r="H808" s="31">
        <f t="shared" si="109"/>
        <v>-12.892385424854506</v>
      </c>
      <c r="I808" s="31">
        <f t="shared" si="110"/>
        <v>13.080667967312497</v>
      </c>
      <c r="J808" s="31">
        <f t="shared" si="111"/>
        <v>-1.4009221447029732</v>
      </c>
      <c r="K808" s="31">
        <f t="shared" si="112"/>
        <v>0.25858701116761235</v>
      </c>
      <c r="L808" s="32">
        <f t="shared" si="113"/>
        <v>-1.4572097254131708</v>
      </c>
      <c r="M808" s="33">
        <f t="shared" si="114"/>
        <v>-1.2045026187630148</v>
      </c>
      <c r="O808" s="35"/>
    </row>
    <row r="809" spans="4:15" x14ac:dyDescent="0.15">
      <c r="D809" s="92">
        <f>D808+'Control Panel'!$B$29</f>
        <v>4.0349999999999362</v>
      </c>
      <c r="E809" s="31">
        <f t="shared" si="115"/>
        <v>35.152857045639003</v>
      </c>
      <c r="F809" s="31">
        <f t="shared" si="116"/>
        <v>0</v>
      </c>
      <c r="G809" s="31">
        <f t="shared" si="108"/>
        <v>2.2041100099916382</v>
      </c>
      <c r="H809" s="31">
        <f t="shared" si="109"/>
        <v>-12.898407937948321</v>
      </c>
      <c r="I809" s="31">
        <f t="shared" si="110"/>
        <v>13.085374594174734</v>
      </c>
      <c r="J809" s="31">
        <f t="shared" si="111"/>
        <v>-1.4015487473376935</v>
      </c>
      <c r="K809" s="31">
        <f t="shared" si="112"/>
        <v>0.25877313186677037</v>
      </c>
      <c r="L809" s="32">
        <f t="shared" si="113"/>
        <v>-1.4529311488424284</v>
      </c>
      <c r="M809" s="33">
        <f t="shared" si="114"/>
        <v>-1.1974758162852983</v>
      </c>
      <c r="O809" s="35"/>
    </row>
    <row r="810" spans="4:15" x14ac:dyDescent="0.15">
      <c r="D810" s="92">
        <f>D809+'Control Panel'!$B$29</f>
        <v>4.0399999999999361</v>
      </c>
      <c r="E810" s="31">
        <f t="shared" si="115"/>
        <v>35.152857045639003</v>
      </c>
      <c r="F810" s="31">
        <f t="shared" si="116"/>
        <v>0</v>
      </c>
      <c r="G810" s="31">
        <f t="shared" si="108"/>
        <v>2.1968453542474262</v>
      </c>
      <c r="H810" s="31">
        <f t="shared" si="109"/>
        <v>-12.904395317029747</v>
      </c>
      <c r="I810" s="31">
        <f t="shared" si="110"/>
        <v>13.090055309610337</v>
      </c>
      <c r="J810" s="31">
        <f t="shared" si="111"/>
        <v>-1.4021728375800668</v>
      </c>
      <c r="K810" s="31">
        <f t="shared" si="112"/>
        <v>0.25895829431945688</v>
      </c>
      <c r="L810" s="32">
        <f t="shared" si="113"/>
        <v>-1.4486603566955478</v>
      </c>
      <c r="M810" s="33">
        <f t="shared" si="114"/>
        <v>-1.1904861706514169</v>
      </c>
      <c r="O810" s="35"/>
    </row>
    <row r="811" spans="4:15" x14ac:dyDescent="0.15">
      <c r="D811" s="92">
        <f>D810+'Control Panel'!$B$29</f>
        <v>4.044999999999936</v>
      </c>
      <c r="E811" s="31">
        <f t="shared" si="115"/>
        <v>35.152857045639003</v>
      </c>
      <c r="F811" s="31">
        <f t="shared" si="116"/>
        <v>0</v>
      </c>
      <c r="G811" s="31">
        <f t="shared" si="108"/>
        <v>2.1896020524639486</v>
      </c>
      <c r="H811" s="31">
        <f t="shared" si="109"/>
        <v>-12.910347747883005</v>
      </c>
      <c r="I811" s="31">
        <f t="shared" si="110"/>
        <v>13.094710234267199</v>
      </c>
      <c r="J811" s="31">
        <f t="shared" si="111"/>
        <v>-1.4027944273788802</v>
      </c>
      <c r="K811" s="31">
        <f t="shared" si="112"/>
        <v>0.25914250220111273</v>
      </c>
      <c r="L811" s="32">
        <f t="shared" si="113"/>
        <v>-1.4443973801862278</v>
      </c>
      <c r="M811" s="33">
        <f t="shared" si="114"/>
        <v>-1.1835335291400371</v>
      </c>
      <c r="O811" s="35"/>
    </row>
    <row r="812" spans="4:15" x14ac:dyDescent="0.15">
      <c r="D812" s="92">
        <f>D811+'Control Panel'!$B$29</f>
        <v>4.0499999999999359</v>
      </c>
      <c r="E812" s="31">
        <f t="shared" si="115"/>
        <v>35.152857045639003</v>
      </c>
      <c r="F812" s="31">
        <f t="shared" si="116"/>
        <v>0</v>
      </c>
      <c r="G812" s="31">
        <f t="shared" si="108"/>
        <v>2.1823800655630174</v>
      </c>
      <c r="H812" s="31">
        <f t="shared" si="109"/>
        <v>-12.916265415528706</v>
      </c>
      <c r="I812" s="31">
        <f t="shared" si="110"/>
        <v>13.09933948849902</v>
      </c>
      <c r="J812" s="31">
        <f t="shared" si="111"/>
        <v>-1.4034135286099225</v>
      </c>
      <c r="K812" s="31">
        <f t="shared" si="112"/>
        <v>0.25932575918837059</v>
      </c>
      <c r="L812" s="32">
        <f t="shared" si="113"/>
        <v>-1.4401422500134116</v>
      </c>
      <c r="M812" s="33">
        <f t="shared" si="114"/>
        <v>-1.1766177391328423</v>
      </c>
      <c r="O812" s="35"/>
    </row>
    <row r="813" spans="4:15" x14ac:dyDescent="0.15">
      <c r="D813" s="92">
        <f>D812+'Control Panel'!$B$29</f>
        <v>4.0549999999999358</v>
      </c>
      <c r="E813" s="31">
        <f t="shared" si="115"/>
        <v>35.152857045639003</v>
      </c>
      <c r="F813" s="31">
        <f t="shared" si="116"/>
        <v>0</v>
      </c>
      <c r="G813" s="31">
        <f t="shared" si="108"/>
        <v>2.1751793543129505</v>
      </c>
      <c r="H813" s="31">
        <f t="shared" si="109"/>
        <v>-12.922148504224371</v>
      </c>
      <c r="I813" s="31">
        <f t="shared" si="110"/>
        <v>13.103943192362269</v>
      </c>
      <c r="J813" s="31">
        <f t="shared" si="111"/>
        <v>-1.4040301530765493</v>
      </c>
      <c r="K813" s="31">
        <f t="shared" si="112"/>
        <v>0.25950806895882095</v>
      </c>
      <c r="L813" s="32">
        <f t="shared" si="113"/>
        <v>-1.4358949963648056</v>
      </c>
      <c r="M813" s="33">
        <f t="shared" si="114"/>
        <v>-1.1697386481219929</v>
      </c>
      <c r="O813" s="35"/>
    </row>
    <row r="814" spans="4:15" x14ac:dyDescent="0.15">
      <c r="D814" s="92">
        <f>D813+'Control Panel'!$B$29</f>
        <v>4.0599999999999357</v>
      </c>
      <c r="E814" s="31">
        <f t="shared" si="115"/>
        <v>35.152857045639003</v>
      </c>
      <c r="F814" s="31">
        <f t="shared" si="116"/>
        <v>0</v>
      </c>
      <c r="G814" s="31">
        <f t="shared" si="108"/>
        <v>2.1679998793311266</v>
      </c>
      <c r="H814" s="31">
        <f t="shared" si="109"/>
        <v>-12.927997197464981</v>
      </c>
      <c r="I814" s="31">
        <f t="shared" si="110"/>
        <v>13.108521465613205</v>
      </c>
      <c r="J814" s="31">
        <f t="shared" si="111"/>
        <v>-1.4046443125102419</v>
      </c>
      <c r="K814" s="31">
        <f t="shared" si="112"/>
        <v>0.25968943519077986</v>
      </c>
      <c r="L814" s="32">
        <f t="shared" si="113"/>
        <v>-1.4316556489203878</v>
      </c>
      <c r="M814" s="33">
        <f t="shared" si="114"/>
        <v>-1.1628961037175312</v>
      </c>
      <c r="O814" s="35"/>
    </row>
    <row r="815" spans="4:15" x14ac:dyDescent="0.15">
      <c r="D815" s="92">
        <f>D814+'Control Panel'!$B$29</f>
        <v>4.0649999999999356</v>
      </c>
      <c r="E815" s="31">
        <f t="shared" si="115"/>
        <v>35.152857045639003</v>
      </c>
      <c r="F815" s="31">
        <f t="shared" si="116"/>
        <v>0</v>
      </c>
      <c r="G815" s="31">
        <f t="shared" si="108"/>
        <v>2.1608416010865246</v>
      </c>
      <c r="H815" s="31">
        <f t="shared" si="109"/>
        <v>-12.933811677983568</v>
      </c>
      <c r="I815" s="31">
        <f t="shared" si="110"/>
        <v>13.11307442770498</v>
      </c>
      <c r="J815" s="31">
        <f t="shared" si="111"/>
        <v>-1.4052560185711598</v>
      </c>
      <c r="K815" s="31">
        <f t="shared" si="112"/>
        <v>0.25986986156306141</v>
      </c>
      <c r="L815" s="32">
        <f t="shared" si="113"/>
        <v>-1.4274242368559436</v>
      </c>
      <c r="M815" s="33">
        <f t="shared" si="114"/>
        <v>-1.156089953654623</v>
      </c>
      <c r="O815" s="35"/>
    </row>
    <row r="816" spans="4:15" x14ac:dyDescent="0.15">
      <c r="D816" s="92">
        <f>D815+'Control Panel'!$B$29</f>
        <v>4.0699999999999354</v>
      </c>
      <c r="E816" s="31">
        <f t="shared" si="115"/>
        <v>35.152857045639003</v>
      </c>
      <c r="F816" s="31">
        <f t="shared" si="116"/>
        <v>0</v>
      </c>
      <c r="G816" s="31">
        <f t="shared" si="108"/>
        <v>2.1537044799022449</v>
      </c>
      <c r="H816" s="31">
        <f t="shared" si="109"/>
        <v>-12.939592127751842</v>
      </c>
      <c r="I816" s="31">
        <f t="shared" si="110"/>
        <v>13.117602197784793</v>
      </c>
      <c r="J816" s="31">
        <f t="shared" si="111"/>
        <v>-1.4058652828486908</v>
      </c>
      <c r="K816" s="31">
        <f t="shared" si="112"/>
        <v>0.26004935175475186</v>
      </c>
      <c r="L816" s="32">
        <f t="shared" si="113"/>
        <v>-1.4232007888465676</v>
      </c>
      <c r="M816" s="33">
        <f t="shared" si="114"/>
        <v>-1.1493200458007411</v>
      </c>
      <c r="O816" s="35"/>
    </row>
    <row r="817" spans="4:15" x14ac:dyDescent="0.15">
      <c r="D817" s="92">
        <f>D816+'Control Panel'!$B$29</f>
        <v>4.0749999999999353</v>
      </c>
      <c r="E817" s="31">
        <f t="shared" si="115"/>
        <v>35.152857045639003</v>
      </c>
      <c r="F817" s="31">
        <f t="shared" si="116"/>
        <v>0</v>
      </c>
      <c r="G817" s="31">
        <f t="shared" si="108"/>
        <v>2.1465884759580121</v>
      </c>
      <c r="H817" s="31">
        <f t="shared" si="109"/>
        <v>-12.945338727980847</v>
      </c>
      <c r="I817" s="31">
        <f t="shared" si="110"/>
        <v>13.122104894691114</v>
      </c>
      <c r="J817" s="31">
        <f t="shared" si="111"/>
        <v>-1.4064721168619947</v>
      </c>
      <c r="K817" s="31">
        <f t="shared" si="112"/>
        <v>0.26022790944498786</v>
      </c>
      <c r="L817" s="32">
        <f t="shared" si="113"/>
        <v>-1.4189853330701874</v>
      </c>
      <c r="M817" s="33">
        <f t="shared" si="114"/>
        <v>-1.1425862281627195</v>
      </c>
      <c r="O817" s="35"/>
    </row>
    <row r="818" spans="4:15" x14ac:dyDescent="0.15">
      <c r="D818" s="92">
        <f>D817+'Control Panel'!$B$29</f>
        <v>4.0799999999999352</v>
      </c>
      <c r="E818" s="31">
        <f t="shared" si="115"/>
        <v>35.152857045639003</v>
      </c>
      <c r="F818" s="31">
        <f t="shared" si="116"/>
        <v>0</v>
      </c>
      <c r="G818" s="31">
        <f t="shared" si="108"/>
        <v>2.139493549292661</v>
      </c>
      <c r="H818" s="31">
        <f t="shared" si="109"/>
        <v>-12.95105165912166</v>
      </c>
      <c r="I818" s="31">
        <f t="shared" si="110"/>
        <v>13.126582636950975</v>
      </c>
      <c r="J818" s="31">
        <f t="shared" si="111"/>
        <v>-1.4070765320605427</v>
      </c>
      <c r="K818" s="31">
        <f t="shared" si="112"/>
        <v>0.26040553831273755</v>
      </c>
      <c r="L818" s="32">
        <f t="shared" si="113"/>
        <v>-1.4147778972110683</v>
      </c>
      <c r="M818" s="33">
        <f t="shared" si="114"/>
        <v>-1.1358883488936897</v>
      </c>
      <c r="O818" s="35"/>
    </row>
    <row r="819" spans="4:15" x14ac:dyDescent="0.15">
      <c r="D819" s="92">
        <f>D818+'Control Panel'!$B$29</f>
        <v>4.0849999999999351</v>
      </c>
      <c r="E819" s="31">
        <f t="shared" si="115"/>
        <v>35.152857045639003</v>
      </c>
      <c r="F819" s="31">
        <f t="shared" si="116"/>
        <v>0</v>
      </c>
      <c r="G819" s="31">
        <f t="shared" si="108"/>
        <v>2.1324196598066059</v>
      </c>
      <c r="H819" s="31">
        <f t="shared" si="109"/>
        <v>-12.956731100866129</v>
      </c>
      <c r="I819" s="31">
        <f t="shared" si="110"/>
        <v>13.131035542777322</v>
      </c>
      <c r="J819" s="31">
        <f t="shared" si="111"/>
        <v>-1.4076785398246514</v>
      </c>
      <c r="K819" s="31">
        <f t="shared" si="112"/>
        <v>0.26058224203658448</v>
      </c>
      <c r="L819" s="32">
        <f t="shared" si="113"/>
        <v>-1.410578508463334</v>
      </c>
      <c r="M819" s="33">
        <f t="shared" si="114"/>
        <v>-1.1292262562999515</v>
      </c>
      <c r="O819" s="35"/>
    </row>
    <row r="820" spans="4:15" x14ac:dyDescent="0.15">
      <c r="D820" s="92">
        <f>D819+'Control Panel'!$B$29</f>
        <v>4.089999999999935</v>
      </c>
      <c r="E820" s="31">
        <f t="shared" si="115"/>
        <v>35.152857045639003</v>
      </c>
      <c r="F820" s="31">
        <f t="shared" si="116"/>
        <v>0</v>
      </c>
      <c r="G820" s="31">
        <f t="shared" si="108"/>
        <v>2.1253667672642891</v>
      </c>
      <c r="H820" s="31">
        <f t="shared" si="109"/>
        <v>-12.962377232147629</v>
      </c>
      <c r="I820" s="31">
        <f t="shared" si="110"/>
        <v>13.13546373006643</v>
      </c>
      <c r="J820" s="31">
        <f t="shared" si="111"/>
        <v>-1.408278151466013</v>
      </c>
      <c r="K820" s="31">
        <f t="shared" si="112"/>
        <v>0.26075802429451489</v>
      </c>
      <c r="L820" s="32">
        <f t="shared" si="113"/>
        <v>-1.4063871935344645</v>
      </c>
      <c r="M820" s="33">
        <f t="shared" si="114"/>
        <v>-1.1225997988476937</v>
      </c>
      <c r="O820" s="35"/>
    </row>
    <row r="821" spans="4:15" x14ac:dyDescent="0.15">
      <c r="D821" s="92">
        <f>D820+'Control Panel'!$B$29</f>
        <v>4.0949999999999349</v>
      </c>
      <c r="E821" s="31">
        <f t="shared" si="115"/>
        <v>35.152857045639003</v>
      </c>
      <c r="F821" s="31">
        <f t="shared" si="116"/>
        <v>0</v>
      </c>
      <c r="G821" s="31">
        <f t="shared" si="108"/>
        <v>2.1183348312966168</v>
      </c>
      <c r="H821" s="31">
        <f t="shared" si="109"/>
        <v>-12.967990231141867</v>
      </c>
      <c r="I821" s="31">
        <f t="shared" si="110"/>
        <v>13.139867316395373</v>
      </c>
      <c r="J821" s="31">
        <f t="shared" si="111"/>
        <v>-1.4088753782282206</v>
      </c>
      <c r="K821" s="31">
        <f t="shared" si="112"/>
        <v>0.26093288876370752</v>
      </c>
      <c r="L821" s="32">
        <f t="shared" si="113"/>
        <v>-1.4022039786487983</v>
      </c>
      <c r="M821" s="33">
        <f t="shared" si="114"/>
        <v>-1.1160088251696565</v>
      </c>
      <c r="O821" s="35"/>
    </row>
    <row r="822" spans="4:15" x14ac:dyDescent="0.15">
      <c r="D822" s="92">
        <f>D821+'Control Panel'!$B$29</f>
        <v>4.0999999999999348</v>
      </c>
      <c r="E822" s="31">
        <f t="shared" si="115"/>
        <v>35.152857045639003</v>
      </c>
      <c r="F822" s="31">
        <f t="shared" si="116"/>
        <v>0</v>
      </c>
      <c r="G822" s="31">
        <f t="shared" si="108"/>
        <v>2.111323811403373</v>
      </c>
      <c r="H822" s="31">
        <f t="shared" si="109"/>
        <v>-12.973570275267715</v>
      </c>
      <c r="I822" s="31">
        <f t="shared" si="110"/>
        <v>13.144246419019574</v>
      </c>
      <c r="J822" s="31">
        <f t="shared" si="111"/>
        <v>-1.4094702312872878</v>
      </c>
      <c r="K822" s="31">
        <f t="shared" si="112"/>
        <v>0.26110683912032756</v>
      </c>
      <c r="L822" s="32">
        <f t="shared" si="113"/>
        <v>-1.3980288895510453</v>
      </c>
      <c r="M822" s="33">
        <f t="shared" si="114"/>
        <v>-1.1094531840716368</v>
      </c>
      <c r="O822" s="35"/>
    </row>
    <row r="823" spans="4:15" x14ac:dyDescent="0.15">
      <c r="D823" s="92">
        <f>D822+'Control Panel'!$B$29</f>
        <v>4.1049999999999347</v>
      </c>
      <c r="E823" s="31">
        <f t="shared" si="115"/>
        <v>35.152857045639003</v>
      </c>
      <c r="F823" s="31">
        <f t="shared" si="116"/>
        <v>0</v>
      </c>
      <c r="G823" s="31">
        <f t="shared" si="108"/>
        <v>2.1043336669556179</v>
      </c>
      <c r="H823" s="31">
        <f t="shared" si="109"/>
        <v>-12.979117541188073</v>
      </c>
      <c r="I823" s="31">
        <f t="shared" si="110"/>
        <v>13.148601154870384</v>
      </c>
      <c r="J823" s="31">
        <f t="shared" si="111"/>
        <v>-1.4100627217521651</v>
      </c>
      <c r="K823" s="31">
        <f t="shared" si="112"/>
        <v>0.26127987903932159</v>
      </c>
      <c r="L823" s="32">
        <f t="shared" si="113"/>
        <v>-1.3938619515097666</v>
      </c>
      <c r="M823" s="33">
        <f t="shared" si="114"/>
        <v>-1.1029327245389742</v>
      </c>
      <c r="O823" s="35"/>
    </row>
    <row r="824" spans="4:15" x14ac:dyDescent="0.15">
      <c r="D824" s="92">
        <f>D823+'Control Panel'!$B$29</f>
        <v>4.1099999999999346</v>
      </c>
      <c r="E824" s="31">
        <f t="shared" si="115"/>
        <v>35.152857045639003</v>
      </c>
      <c r="F824" s="31">
        <f t="shared" si="116"/>
        <v>0</v>
      </c>
      <c r="G824" s="31">
        <f t="shared" si="108"/>
        <v>2.0973643571980691</v>
      </c>
      <c r="H824" s="31">
        <f t="shared" si="109"/>
        <v>-12.984632204810767</v>
      </c>
      <c r="I824" s="31">
        <f t="shared" si="110"/>
        <v>13.152931640552755</v>
      </c>
      <c r="J824" s="31">
        <f t="shared" si="111"/>
        <v>-1.4106528606652515</v>
      </c>
      <c r="K824" s="31">
        <f t="shared" si="112"/>
        <v>0.26145201219421771</v>
      </c>
      <c r="L824" s="32">
        <f t="shared" si="113"/>
        <v>-1.3897031893208716</v>
      </c>
      <c r="M824" s="33">
        <f t="shared" si="114"/>
        <v>-1.0964472957428382</v>
      </c>
      <c r="O824" s="35"/>
    </row>
    <row r="825" spans="4:15" x14ac:dyDescent="0.15">
      <c r="D825" s="92">
        <f>D824+'Control Panel'!$B$29</f>
        <v>4.1149999999999345</v>
      </c>
      <c r="E825" s="31">
        <f t="shared" si="115"/>
        <v>35.152857045639003</v>
      </c>
      <c r="F825" s="31">
        <f t="shared" si="116"/>
        <v>0</v>
      </c>
      <c r="G825" s="31">
        <f t="shared" si="108"/>
        <v>2.0904158412514646</v>
      </c>
      <c r="H825" s="31">
        <f t="shared" si="109"/>
        <v>-12.990114441289482</v>
      </c>
      <c r="I825" s="31">
        <f t="shared" si="110"/>
        <v>13.157237992342944</v>
      </c>
      <c r="J825" s="31">
        <f t="shared" si="111"/>
        <v>-1.4112406590029003</v>
      </c>
      <c r="K825" s="31">
        <f t="shared" si="112"/>
        <v>0.26162324225692679</v>
      </c>
      <c r="L825" s="32">
        <f t="shared" si="113"/>
        <v>-1.3855526273111098</v>
      </c>
      <c r="M825" s="33">
        <f t="shared" si="114"/>
        <v>-1.0899967470465066</v>
      </c>
      <c r="O825" s="35"/>
    </row>
    <row r="826" spans="4:15" x14ac:dyDescent="0.15">
      <c r="D826" s="92">
        <f>D825+'Control Panel'!$B$29</f>
        <v>4.1199999999999344</v>
      </c>
      <c r="E826" s="31">
        <f t="shared" si="115"/>
        <v>35.152857045639003</v>
      </c>
      <c r="F826" s="31">
        <f t="shared" si="116"/>
        <v>0</v>
      </c>
      <c r="G826" s="31">
        <f t="shared" si="108"/>
        <v>2.0834880781149092</v>
      </c>
      <c r="H826" s="31">
        <f t="shared" si="109"/>
        <v>-12.995564425024714</v>
      </c>
      <c r="I826" s="31">
        <f t="shared" si="110"/>
        <v>13.16152032618629</v>
      </c>
      <c r="J826" s="31">
        <f t="shared" si="111"/>
        <v>-1.4118261276759223</v>
      </c>
      <c r="K826" s="31">
        <f t="shared" si="112"/>
        <v>0.26179357289754773</v>
      </c>
      <c r="L826" s="32">
        <f t="shared" si="113"/>
        <v>-1.3814102893415414</v>
      </c>
      <c r="M826" s="33">
        <f t="shared" si="114"/>
        <v>-1.0835809280114739</v>
      </c>
      <c r="O826" s="35"/>
    </row>
    <row r="827" spans="4:15" x14ac:dyDescent="0.15">
      <c r="D827" s="92">
        <f>D826+'Control Panel'!$B$29</f>
        <v>4.1249999999999343</v>
      </c>
      <c r="E827" s="31">
        <f t="shared" si="115"/>
        <v>35.152857045639003</v>
      </c>
      <c r="F827" s="31">
        <f t="shared" si="116"/>
        <v>0</v>
      </c>
      <c r="G827" s="31">
        <f t="shared" si="108"/>
        <v>2.0765810266682014</v>
      </c>
      <c r="H827" s="31">
        <f t="shared" si="109"/>
        <v>-13.000982329664771</v>
      </c>
      <c r="I827" s="31">
        <f t="shared" si="110"/>
        <v>13.16577875769504</v>
      </c>
      <c r="J827" s="31">
        <f t="shared" si="111"/>
        <v>-1.4124092775300834</v>
      </c>
      <c r="K827" s="31">
        <f t="shared" si="112"/>
        <v>0.26196300778417475</v>
      </c>
      <c r="L827" s="32">
        <f t="shared" si="113"/>
        <v>-1.3772761988110169</v>
      </c>
      <c r="M827" s="33">
        <f t="shared" si="114"/>
        <v>-1.077199688403526</v>
      </c>
      <c r="O827" s="35"/>
    </row>
    <row r="828" spans="4:15" x14ac:dyDescent="0.15">
      <c r="D828" s="92">
        <f>D827+'Control Panel'!$B$29</f>
        <v>4.1299999999999342</v>
      </c>
      <c r="E828" s="31">
        <f t="shared" si="115"/>
        <v>35.152857045639003</v>
      </c>
      <c r="F828" s="31">
        <f t="shared" si="116"/>
        <v>0</v>
      </c>
      <c r="G828" s="31">
        <f t="shared" si="108"/>
        <v>2.0696946456741463</v>
      </c>
      <c r="H828" s="31">
        <f t="shared" si="109"/>
        <v>-13.006368328106788</v>
      </c>
      <c r="I828" s="31">
        <f t="shared" si="110"/>
        <v>13.170013402146241</v>
      </c>
      <c r="J828" s="31">
        <f t="shared" si="111"/>
        <v>-1.4129901193465975</v>
      </c>
      <c r="K828" s="31">
        <f t="shared" si="112"/>
        <v>0.26213155058270854</v>
      </c>
      <c r="L828" s="32">
        <f t="shared" si="113"/>
        <v>-1.3731503786596513</v>
      </c>
      <c r="M828" s="33">
        <f t="shared" si="114"/>
        <v>-1.0708528781986508</v>
      </c>
      <c r="O828" s="35"/>
    </row>
    <row r="829" spans="4:15" x14ac:dyDescent="0.15">
      <c r="D829" s="92">
        <f>D828+'Control Panel'!$B$29</f>
        <v>4.1349999999999341</v>
      </c>
      <c r="E829" s="31">
        <f t="shared" si="115"/>
        <v>35.152857045639003</v>
      </c>
      <c r="F829" s="31">
        <f t="shared" si="116"/>
        <v>0</v>
      </c>
      <c r="G829" s="31">
        <f t="shared" si="108"/>
        <v>2.0628288937808481</v>
      </c>
      <c r="H829" s="31">
        <f t="shared" si="109"/>
        <v>-13.011722592497781</v>
      </c>
      <c r="I829" s="31">
        <f t="shared" si="110"/>
        <v>13.174224374479673</v>
      </c>
      <c r="J829" s="31">
        <f t="shared" si="111"/>
        <v>-1.4135686638426166</v>
      </c>
      <c r="K829" s="31">
        <f t="shared" si="112"/>
        <v>0.26229920495666903</v>
      </c>
      <c r="L829" s="32">
        <f t="shared" si="113"/>
        <v>-1.3690328513722765</v>
      </c>
      <c r="M829" s="33">
        <f t="shared" si="114"/>
        <v>-1.0645403475889141</v>
      </c>
      <c r="O829" s="35"/>
    </row>
    <row r="830" spans="4:15" x14ac:dyDescent="0.15">
      <c r="D830" s="92">
        <f>D829+'Control Panel'!$B$29</f>
        <v>4.139999999999934</v>
      </c>
      <c r="E830" s="31">
        <f t="shared" si="115"/>
        <v>35.152857045639003</v>
      </c>
      <c r="F830" s="31">
        <f t="shared" si="116"/>
        <v>0</v>
      </c>
      <c r="G830" s="31">
        <f t="shared" si="108"/>
        <v>2.0559837295239869</v>
      </c>
      <c r="H830" s="31">
        <f t="shared" si="109"/>
        <v>-13.017045294235725</v>
      </c>
      <c r="I830" s="31">
        <f t="shared" si="110"/>
        <v>13.178411789295849</v>
      </c>
      <c r="J830" s="31">
        <f t="shared" si="111"/>
        <v>-1.414144921671715</v>
      </c>
      <c r="K830" s="31">
        <f t="shared" si="112"/>
        <v>0.26246597456701176</v>
      </c>
      <c r="L830" s="32">
        <f t="shared" si="113"/>
        <v>-1.3649236389819064</v>
      </c>
      <c r="M830" s="33">
        <f t="shared" si="114"/>
        <v>-1.0582619469882093</v>
      </c>
      <c r="O830" s="35"/>
    </row>
    <row r="831" spans="4:15" x14ac:dyDescent="0.15">
      <c r="D831" s="92">
        <f>D830+'Control Panel'!$B$29</f>
        <v>4.1449999999999338</v>
      </c>
      <c r="E831" s="31">
        <f t="shared" si="115"/>
        <v>35.152857045639003</v>
      </c>
      <c r="F831" s="31">
        <f t="shared" si="116"/>
        <v>0</v>
      </c>
      <c r="G831" s="31">
        <f t="shared" si="108"/>
        <v>2.0491591113290775</v>
      </c>
      <c r="H831" s="31">
        <f t="shared" si="109"/>
        <v>-13.022336603970667</v>
      </c>
      <c r="I831" s="31">
        <f t="shared" si="110"/>
        <v>13.182575760854069</v>
      </c>
      <c r="J831" s="31">
        <f t="shared" si="111"/>
        <v>-1.4147189034243697</v>
      </c>
      <c r="K831" s="31">
        <f t="shared" si="112"/>
        <v>0.26263186307194702</v>
      </c>
      <c r="L831" s="32">
        <f t="shared" si="113"/>
        <v>-1.3608227630731855</v>
      </c>
      <c r="M831" s="33">
        <f t="shared" si="114"/>
        <v>-1.0520175270379055</v>
      </c>
      <c r="O831" s="35"/>
    </row>
    <row r="832" spans="4:15" x14ac:dyDescent="0.15">
      <c r="D832" s="92">
        <f>D831+'Control Panel'!$B$29</f>
        <v>4.1499999999999337</v>
      </c>
      <c r="E832" s="31">
        <f t="shared" si="115"/>
        <v>35.152857045639003</v>
      </c>
      <c r="F832" s="31">
        <f t="shared" si="116"/>
        <v>0</v>
      </c>
      <c r="G832" s="31">
        <f t="shared" si="108"/>
        <v>2.0423549975137116</v>
      </c>
      <c r="H832" s="31">
        <f t="shared" si="109"/>
        <v>-13.027596691605856</v>
      </c>
      <c r="I832" s="31">
        <f t="shared" si="110"/>
        <v>13.186716403070518</v>
      </c>
      <c r="J832" s="31">
        <f t="shared" si="111"/>
        <v>-1.4152906196284376</v>
      </c>
      <c r="K832" s="31">
        <f t="shared" si="112"/>
        <v>0.26279687412676123</v>
      </c>
      <c r="L832" s="32">
        <f t="shared" si="113"/>
        <v>-1.3567302447858225</v>
      </c>
      <c r="M832" s="33">
        <f t="shared" si="114"/>
        <v>-1.0458069386124313</v>
      </c>
      <c r="O832" s="35"/>
    </row>
    <row r="833" spans="4:15" x14ac:dyDescent="0.15">
      <c r="D833" s="92">
        <f>D832+'Control Panel'!$B$29</f>
        <v>4.1549999999999336</v>
      </c>
      <c r="E833" s="31">
        <f t="shared" si="115"/>
        <v>35.152857045639003</v>
      </c>
      <c r="F833" s="31">
        <f t="shared" si="116"/>
        <v>0</v>
      </c>
      <c r="G833" s="31">
        <f t="shared" si="108"/>
        <v>2.0355713462897826</v>
      </c>
      <c r="H833" s="31">
        <f t="shared" si="109"/>
        <v>-13.032825726298919</v>
      </c>
      <c r="I833" s="31">
        <f t="shared" si="110"/>
        <v>13.190833829516425</v>
      </c>
      <c r="J833" s="31">
        <f t="shared" si="111"/>
        <v>-1.4158600807496264</v>
      </c>
      <c r="K833" s="31">
        <f t="shared" si="112"/>
        <v>0.26296101138364142</v>
      </c>
      <c r="L833" s="32">
        <f t="shared" si="113"/>
        <v>-1.3526461048180387</v>
      </c>
      <c r="M833" s="33">
        <f t="shared" si="114"/>
        <v>-1.0396300328247381</v>
      </c>
      <c r="O833" s="35"/>
    </row>
    <row r="834" spans="4:15" x14ac:dyDescent="0.15">
      <c r="D834" s="92">
        <f>D833+'Control Panel'!$B$29</f>
        <v>4.1599999999999335</v>
      </c>
      <c r="E834" s="31">
        <f t="shared" si="115"/>
        <v>35.152857045639003</v>
      </c>
      <c r="F834" s="31">
        <f t="shared" si="116"/>
        <v>0</v>
      </c>
      <c r="G834" s="31">
        <f t="shared" si="108"/>
        <v>2.0288081157656923</v>
      </c>
      <c r="H834" s="31">
        <f t="shared" si="109"/>
        <v>-13.038023876463042</v>
      </c>
      <c r="I834" s="31">
        <f t="shared" si="110"/>
        <v>13.194928153416264</v>
      </c>
      <c r="J834" s="31">
        <f t="shared" si="111"/>
        <v>-1.416427297191964</v>
      </c>
      <c r="K834" s="31">
        <f t="shared" si="112"/>
        <v>0.26312427849150199</v>
      </c>
      <c r="L834" s="32">
        <f t="shared" si="113"/>
        <v>-1.3485703634299804</v>
      </c>
      <c r="M834" s="33">
        <f t="shared" si="114"/>
        <v>-1.0334866610316944</v>
      </c>
      <c r="O834" s="35"/>
    </row>
    <row r="835" spans="4:15" x14ac:dyDescent="0.15">
      <c r="D835" s="92">
        <f>D834+'Control Panel'!$B$29</f>
        <v>4.1649999999999334</v>
      </c>
      <c r="E835" s="31">
        <f t="shared" si="115"/>
        <v>35.152857045639003</v>
      </c>
      <c r="F835" s="31">
        <f t="shared" si="116"/>
        <v>0</v>
      </c>
      <c r="G835" s="31">
        <f t="shared" si="108"/>
        <v>2.0220652639485426</v>
      </c>
      <c r="H835" s="31">
        <f t="shared" si="109"/>
        <v>-13.043191309768201</v>
      </c>
      <c r="I835" s="31">
        <f t="shared" si="110"/>
        <v>13.198999487646024</v>
      </c>
      <c r="J835" s="31">
        <f t="shared" si="111"/>
        <v>-1.416992279298261</v>
      </c>
      <c r="K835" s="31">
        <f t="shared" si="112"/>
        <v>0.26328667909581505</v>
      </c>
      <c r="L835" s="32">
        <f t="shared" si="113"/>
        <v>-1.3445030404471512</v>
      </c>
      <c r="M835" s="33">
        <f t="shared" si="114"/>
        <v>-1.027376674839368</v>
      </c>
      <c r="O835" s="35"/>
    </row>
    <row r="836" spans="4:15" x14ac:dyDescent="0.15">
      <c r="D836" s="92">
        <f>D835+'Control Panel'!$B$29</f>
        <v>4.1699999999999333</v>
      </c>
      <c r="E836" s="31">
        <f t="shared" si="115"/>
        <v>35.152857045639003</v>
      </c>
      <c r="F836" s="31">
        <f t="shared" si="116"/>
        <v>0</v>
      </c>
      <c r="G836" s="31">
        <f t="shared" ref="G836:G899" si="117">G835+L835*$B$5</f>
        <v>2.0153427487463067</v>
      </c>
      <c r="H836" s="31">
        <f t="shared" ref="H836:H899" si="118">H835+M835*$B$5</f>
        <v>-13.048328193142398</v>
      </c>
      <c r="I836" s="31">
        <f t="shared" ref="I836:I899" si="119">SQRT(G836^2+H836^2)</f>
        <v>13.203047944731514</v>
      </c>
      <c r="J836" s="31">
        <f t="shared" ref="J836:J899" si="120">ATAN2(G836,H836)</f>
        <v>-1.417555037350571</v>
      </c>
      <c r="K836" s="31">
        <f t="shared" ref="K836:K899" si="121">$B$4*I836^2</f>
        <v>0.26344821683844211</v>
      </c>
      <c r="L836" s="32">
        <f t="shared" ref="L836:L899" si="122">-K836*COS(J836)/$B$13</f>
        <v>-1.3404441552638156</v>
      </c>
      <c r="M836" s="33">
        <f t="shared" ref="M836:M899" si="123">(-$B$13*$B$3-K836*SIN(J836))/$B$13</f>
        <v>-1.0212999261082378</v>
      </c>
      <c r="O836" s="35"/>
    </row>
    <row r="837" spans="4:15" x14ac:dyDescent="0.15">
      <c r="D837" s="92">
        <f>D836+'Control Panel'!$B$29</f>
        <v>4.1749999999999332</v>
      </c>
      <c r="E837" s="31">
        <f t="shared" ref="E837:E900" si="124">IF(F837&lt;&gt;F836,E836+G836*$B$5+0.5*L836*$B$5^2,E836)</f>
        <v>35.152857045639003</v>
      </c>
      <c r="F837" s="31">
        <f t="shared" ref="F837:F900" si="125">IF(F836+H836*$B$5+0.5*M836*$B$5^2&gt;0,F836+H836*$B$5+0.5*M836*$B$5^2,0)</f>
        <v>0</v>
      </c>
      <c r="G837" s="31">
        <f t="shared" si="117"/>
        <v>2.0086405279699875</v>
      </c>
      <c r="H837" s="31">
        <f t="shared" si="118"/>
        <v>-13.053434692772939</v>
      </c>
      <c r="I837" s="31">
        <f t="shared" si="119"/>
        <v>13.207073636846722</v>
      </c>
      <c r="J837" s="31">
        <f t="shared" si="120"/>
        <v>-1.418115581570647</v>
      </c>
      <c r="K837" s="31">
        <f t="shared" si="121"/>
        <v>0.26360889535746962</v>
      </c>
      <c r="L837" s="32">
        <f t="shared" si="122"/>
        <v>-1.3363937268463997</v>
      </c>
      <c r="M837" s="33">
        <f t="shared" si="123"/>
        <v>-1.0152562669582976</v>
      </c>
      <c r="O837" s="35"/>
    </row>
    <row r="838" spans="4:15" x14ac:dyDescent="0.15">
      <c r="D838" s="92">
        <f>D837+'Control Panel'!$B$29</f>
        <v>4.1799999999999331</v>
      </c>
      <c r="E838" s="31">
        <f t="shared" si="124"/>
        <v>35.152857045639003</v>
      </c>
      <c r="F838" s="31">
        <f t="shared" si="125"/>
        <v>0</v>
      </c>
      <c r="G838" s="31">
        <f t="shared" si="117"/>
        <v>2.0019585593357556</v>
      </c>
      <c r="H838" s="31">
        <f t="shared" si="118"/>
        <v>-13.05851097410773</v>
      </c>
      <c r="I838" s="31">
        <f t="shared" si="119"/>
        <v>13.211076675812222</v>
      </c>
      <c r="J838" s="31">
        <f t="shared" si="120"/>
        <v>-1.4186739221203923</v>
      </c>
      <c r="K838" s="31">
        <f t="shared" si="121"/>
        <v>0.26376871828704607</v>
      </c>
      <c r="L838" s="32">
        <f t="shared" si="122"/>
        <v>-1.3323517737368882</v>
      </c>
      <c r="M838" s="33">
        <f t="shared" si="123"/>
        <v>-1.009245549774096</v>
      </c>
      <c r="O838" s="35"/>
    </row>
    <row r="839" spans="4:15" x14ac:dyDescent="0.15">
      <c r="D839" s="92">
        <f>D838+'Control Panel'!$B$29</f>
        <v>4.184999999999933</v>
      </c>
      <c r="E839" s="31">
        <f t="shared" si="124"/>
        <v>35.152857045639003</v>
      </c>
      <c r="F839" s="31">
        <f t="shared" si="125"/>
        <v>0</v>
      </c>
      <c r="G839" s="31">
        <f t="shared" si="117"/>
        <v>1.9952968004670713</v>
      </c>
      <c r="H839" s="31">
        <f t="shared" si="118"/>
        <v>-13.0635572018566</v>
      </c>
      <c r="I839" s="31">
        <f t="shared" si="119"/>
        <v>13.215057173093637</v>
      </c>
      <c r="J839" s="31">
        <f t="shared" si="120"/>
        <v>-1.419230069102309</v>
      </c>
      <c r="K839" s="31">
        <f t="shared" si="121"/>
        <v>0.26392768925722238</v>
      </c>
      <c r="L839" s="32">
        <f t="shared" si="122"/>
        <v>-1.3283183140562052</v>
      </c>
      <c r="M839" s="33">
        <f t="shared" si="123"/>
        <v>-1.0032676272096606</v>
      </c>
      <c r="O839" s="35"/>
    </row>
    <row r="840" spans="4:15" x14ac:dyDescent="0.15">
      <c r="D840" s="92">
        <f>D839+'Control Panel'!$B$29</f>
        <v>4.1899999999999329</v>
      </c>
      <c r="E840" s="31">
        <f t="shared" si="124"/>
        <v>35.152857045639003</v>
      </c>
      <c r="F840" s="31">
        <f t="shared" si="125"/>
        <v>0</v>
      </c>
      <c r="G840" s="31">
        <f t="shared" si="117"/>
        <v>1.9886552088967901</v>
      </c>
      <c r="H840" s="31">
        <f t="shared" si="118"/>
        <v>-13.068573539992649</v>
      </c>
      <c r="I840" s="31">
        <f t="shared" si="119"/>
        <v>13.219015239800139</v>
      </c>
      <c r="J840" s="31">
        <f t="shared" si="120"/>
        <v>-1.4197840325599409</v>
      </c>
      <c r="K840" s="31">
        <f t="shared" si="121"/>
        <v>0.2640858118937946</v>
      </c>
      <c r="L840" s="32">
        <f t="shared" si="122"/>
        <v>-1.3242933655075935</v>
      </c>
      <c r="M840" s="33">
        <f t="shared" si="123"/>
        <v>-0.9973223521933583</v>
      </c>
      <c r="O840" s="35"/>
    </row>
    <row r="841" spans="4:15" x14ac:dyDescent="0.15">
      <c r="D841" s="92">
        <f>D840+'Control Panel'!$B$29</f>
        <v>4.1949999999999328</v>
      </c>
      <c r="E841" s="31">
        <f t="shared" si="124"/>
        <v>35.152857045639003</v>
      </c>
      <c r="F841" s="31">
        <f t="shared" si="125"/>
        <v>0</v>
      </c>
      <c r="G841" s="31">
        <f t="shared" si="117"/>
        <v>1.9820337420692522</v>
      </c>
      <c r="H841" s="31">
        <f t="shared" si="118"/>
        <v>-13.073560151753615</v>
      </c>
      <c r="I841" s="31">
        <f t="shared" si="119"/>
        <v>13.222950986683005</v>
      </c>
      <c r="J841" s="31">
        <f t="shared" si="120"/>
        <v>-1.4203358224783149</v>
      </c>
      <c r="K841" s="31">
        <f t="shared" si="121"/>
        <v>0.26424308981814881</v>
      </c>
      <c r="L841" s="32">
        <f t="shared" si="122"/>
        <v>-1.3202769453799705</v>
      </c>
      <c r="M841" s="33">
        <f t="shared" si="123"/>
        <v>-0.99140957793266704</v>
      </c>
      <c r="O841" s="35"/>
    </row>
    <row r="842" spans="4:15" x14ac:dyDescent="0.15">
      <c r="D842" s="92">
        <f>D841+'Control Panel'!$B$29</f>
        <v>4.1999999999999327</v>
      </c>
      <c r="E842" s="31">
        <f t="shared" si="124"/>
        <v>35.152857045639003</v>
      </c>
      <c r="F842" s="31">
        <f t="shared" si="125"/>
        <v>0</v>
      </c>
      <c r="G842" s="31">
        <f t="shared" si="117"/>
        <v>1.9754323573423525</v>
      </c>
      <c r="H842" s="31">
        <f t="shared" si="118"/>
        <v>-13.078517199643278</v>
      </c>
      <c r="I842" s="31">
        <f t="shared" si="119"/>
        <v>13.226864524134214</v>
      </c>
      <c r="J842" s="31">
        <f t="shared" si="120"/>
        <v>-1.4208854487843758</v>
      </c>
      <c r="K842" s="31">
        <f t="shared" si="121"/>
        <v>0.2643995266471092</v>
      </c>
      <c r="L842" s="32">
        <f t="shared" si="122"/>
        <v>-1.3162690705512952</v>
      </c>
      <c r="M842" s="33">
        <f t="shared" si="123"/>
        <v>-0.98552915791884077</v>
      </c>
      <c r="O842" s="35"/>
    </row>
    <row r="843" spans="4:15" x14ac:dyDescent="0.15">
      <c r="D843" s="92">
        <f>D842+'Control Panel'!$B$29</f>
        <v>4.2049999999999326</v>
      </c>
      <c r="E843" s="31">
        <f t="shared" si="124"/>
        <v>35.152857045639003</v>
      </c>
      <c r="F843" s="31">
        <f t="shared" si="125"/>
        <v>0</v>
      </c>
      <c r="G843" s="31">
        <f t="shared" si="117"/>
        <v>1.9688510119895959</v>
      </c>
      <c r="H843" s="31">
        <f t="shared" si="118"/>
        <v>-13.083444845432872</v>
      </c>
      <c r="I843" s="31">
        <f t="shared" si="119"/>
        <v>13.230755962185095</v>
      </c>
      <c r="J843" s="31">
        <f t="shared" si="120"/>
        <v>-1.4214329213474195</v>
      </c>
      <c r="K843" s="31">
        <f t="shared" si="121"/>
        <v>0.26455512599278791</v>
      </c>
      <c r="L843" s="32">
        <f t="shared" si="122"/>
        <v>-1.312269757491904</v>
      </c>
      <c r="M843" s="33">
        <f t="shared" si="123"/>
        <v>-0.97968094593151966</v>
      </c>
      <c r="O843" s="35"/>
    </row>
    <row r="844" spans="4:15" x14ac:dyDescent="0.15">
      <c r="D844" s="92">
        <f>D843+'Control Panel'!$B$29</f>
        <v>4.2099999999999325</v>
      </c>
      <c r="E844" s="31">
        <f t="shared" si="124"/>
        <v>35.152857045639003</v>
      </c>
      <c r="F844" s="31">
        <f t="shared" si="125"/>
        <v>0</v>
      </c>
      <c r="G844" s="31">
        <f t="shared" si="117"/>
        <v>1.9622896632021363</v>
      </c>
      <c r="H844" s="31">
        <f t="shared" si="118"/>
        <v>-13.088343250162529</v>
      </c>
      <c r="I844" s="31">
        <f t="shared" si="119"/>
        <v>13.234625410505013</v>
      </c>
      <c r="J844" s="31">
        <f t="shared" si="120"/>
        <v>-1.4219782499795213</v>
      </c>
      <c r="K844" s="31">
        <f t="shared" si="121"/>
        <v>0.26470989146243784</v>
      </c>
      <c r="L844" s="32">
        <f t="shared" si="122"/>
        <v>-1.3082790222678469</v>
      </c>
      <c r="M844" s="33">
        <f t="shared" si="123"/>
        <v>-0.97386479604324083</v>
      </c>
      <c r="O844" s="35"/>
    </row>
    <row r="845" spans="4:15" x14ac:dyDescent="0.15">
      <c r="D845" s="92">
        <f>D844+'Control Panel'!$B$29</f>
        <v>4.2149999999999324</v>
      </c>
      <c r="E845" s="31">
        <f t="shared" si="124"/>
        <v>35.152857045639003</v>
      </c>
      <c r="F845" s="31">
        <f t="shared" si="125"/>
        <v>0</v>
      </c>
      <c r="G845" s="31">
        <f t="shared" si="117"/>
        <v>1.9557482680907969</v>
      </c>
      <c r="H845" s="31">
        <f t="shared" si="118"/>
        <v>-13.093212574142745</v>
      </c>
      <c r="I845" s="31">
        <f t="shared" si="119"/>
        <v>13.238472978400107</v>
      </c>
      <c r="J845" s="31">
        <f t="shared" si="120"/>
        <v>-1.42252144443596</v>
      </c>
      <c r="K845" s="31">
        <f t="shared" si="121"/>
        <v>0.26486382665830754</v>
      </c>
      <c r="L845" s="32">
        <f t="shared" si="122"/>
        <v>-1.3042968805442199</v>
      </c>
      <c r="M845" s="33">
        <f t="shared" si="123"/>
        <v>-0.96808056262387054</v>
      </c>
      <c r="O845" s="35"/>
    </row>
    <row r="846" spans="4:15" x14ac:dyDescent="0.15">
      <c r="D846" s="92">
        <f>D845+'Control Panel'!$B$29</f>
        <v>4.2199999999999322</v>
      </c>
      <c r="E846" s="31">
        <f t="shared" si="124"/>
        <v>35.152857045639003</v>
      </c>
      <c r="F846" s="31">
        <f t="shared" si="125"/>
        <v>0</v>
      </c>
      <c r="G846" s="31">
        <f t="shared" si="117"/>
        <v>1.9492267836880759</v>
      </c>
      <c r="H846" s="31">
        <f t="shared" si="118"/>
        <v>-13.098052976955865</v>
      </c>
      <c r="I846" s="31">
        <f t="shared" si="119"/>
        <v>13.242298774812074</v>
      </c>
      <c r="J846" s="31">
        <f t="shared" si="120"/>
        <v>-1.4230625144156406</v>
      </c>
      <c r="K846" s="31">
        <f t="shared" si="121"/>
        <v>0.2650169351774988</v>
      </c>
      <c r="L846" s="32">
        <f t="shared" si="122"/>
        <v>-1.3003233475884639</v>
      </c>
      <c r="M846" s="33">
        <f t="shared" si="123"/>
        <v>-0.96232810034495209</v>
      </c>
      <c r="O846" s="35"/>
    </row>
    <row r="847" spans="4:15" x14ac:dyDescent="0.15">
      <c r="D847" s="92">
        <f>D846+'Control Panel'!$B$29</f>
        <v>4.2249999999999321</v>
      </c>
      <c r="E847" s="31">
        <f t="shared" si="124"/>
        <v>35.152857045639003</v>
      </c>
      <c r="F847" s="31">
        <f t="shared" si="125"/>
        <v>0</v>
      </c>
      <c r="G847" s="31">
        <f t="shared" si="117"/>
        <v>1.9427251669501335</v>
      </c>
      <c r="H847" s="31">
        <f t="shared" si="118"/>
        <v>-13.102864617457589</v>
      </c>
      <c r="I847" s="31">
        <f t="shared" si="119"/>
        <v>13.246102908316976</v>
      </c>
      <c r="J847" s="31">
        <f t="shared" si="120"/>
        <v>-1.4236014695615102</v>
      </c>
      <c r="K847" s="31">
        <f t="shared" si="121"/>
        <v>0.26516922061182596</v>
      </c>
      <c r="L847" s="32">
        <f t="shared" si="122"/>
        <v>-1.2963584382736781</v>
      </c>
      <c r="M847" s="33">
        <f t="shared" si="123"/>
        <v>-0.95660726418398778</v>
      </c>
      <c r="O847" s="35"/>
    </row>
    <row r="848" spans="4:15" x14ac:dyDescent="0.15">
      <c r="D848" s="92">
        <f>D847+'Control Panel'!$B$29</f>
        <v>4.229999999999932</v>
      </c>
      <c r="E848" s="31">
        <f t="shared" si="124"/>
        <v>35.152857045639003</v>
      </c>
      <c r="F848" s="31">
        <f t="shared" si="125"/>
        <v>0</v>
      </c>
      <c r="G848" s="31">
        <f t="shared" si="117"/>
        <v>1.9362433747587651</v>
      </c>
      <c r="H848" s="31">
        <f t="shared" si="118"/>
        <v>-13.107647653778509</v>
      </c>
      <c r="I848" s="31">
        <f t="shared" si="119"/>
        <v>13.249885487124123</v>
      </c>
      <c r="J848" s="31">
        <f t="shared" si="120"/>
        <v>-1.4241383194609727</v>
      </c>
      <c r="K848" s="31">
        <f t="shared" si="121"/>
        <v>0.26532068654767887</v>
      </c>
      <c r="L848" s="32">
        <f t="shared" si="122"/>
        <v>-1.2924021670819077</v>
      </c>
      <c r="M848" s="33">
        <f t="shared" si="123"/>
        <v>-0.9509179094286021</v>
      </c>
      <c r="O848" s="35"/>
    </row>
    <row r="849" spans="4:15" x14ac:dyDescent="0.15">
      <c r="D849" s="92">
        <f>D848+'Control Panel'!$B$29</f>
        <v>4.2349999999999319</v>
      </c>
      <c r="E849" s="31">
        <f t="shared" si="124"/>
        <v>35.152857045639003</v>
      </c>
      <c r="F849" s="31">
        <f t="shared" si="125"/>
        <v>0</v>
      </c>
      <c r="G849" s="31">
        <f t="shared" si="117"/>
        <v>1.9297813639233554</v>
      </c>
      <c r="H849" s="31">
        <f t="shared" si="118"/>
        <v>-13.112402243325652</v>
      </c>
      <c r="I849" s="31">
        <f t="shared" si="119"/>
        <v>13.253646619074974</v>
      </c>
      <c r="J849" s="31">
        <f t="shared" si="120"/>
        <v>-1.424673073646298</v>
      </c>
      <c r="K849" s="31">
        <f t="shared" si="121"/>
        <v>0.26547133656588667</v>
      </c>
      <c r="L849" s="32">
        <f t="shared" si="122"/>
        <v>-1.2884545481074265</v>
      </c>
      <c r="M849" s="33">
        <f t="shared" si="123"/>
        <v>-0.94525989168068314</v>
      </c>
      <c r="O849" s="35"/>
    </row>
    <row r="850" spans="4:15" x14ac:dyDescent="0.15">
      <c r="D850" s="92">
        <f>D849+'Control Panel'!$B$29</f>
        <v>4.2399999999999318</v>
      </c>
      <c r="E850" s="31">
        <f t="shared" si="124"/>
        <v>35.152857045639003</v>
      </c>
      <c r="F850" s="31">
        <f t="shared" si="125"/>
        <v>0</v>
      </c>
      <c r="G850" s="31">
        <f t="shared" si="117"/>
        <v>1.9233390911828183</v>
      </c>
      <c r="H850" s="31">
        <f t="shared" si="118"/>
        <v>-13.117128542784055</v>
      </c>
      <c r="I850" s="31">
        <f t="shared" si="119"/>
        <v>13.257386411642081</v>
      </c>
      <c r="J850" s="31">
        <f t="shared" si="120"/>
        <v>-1.4252057415950301</v>
      </c>
      <c r="K850" s="31">
        <f t="shared" si="121"/>
        <v>0.26562117424158482</v>
      </c>
      <c r="L850" s="32">
        <f t="shared" si="122"/>
        <v>-1.2845155950599976</v>
      </c>
      <c r="M850" s="33">
        <f t="shared" si="123"/>
        <v>-0.93963306686039216</v>
      </c>
      <c r="O850" s="35"/>
    </row>
    <row r="851" spans="4:15" x14ac:dyDescent="0.15">
      <c r="D851" s="92">
        <f>D850+'Control Panel'!$B$29</f>
        <v>4.2449999999999317</v>
      </c>
      <c r="E851" s="31">
        <f t="shared" si="124"/>
        <v>35.152857045639003</v>
      </c>
      <c r="F851" s="31">
        <f t="shared" si="125"/>
        <v>0</v>
      </c>
      <c r="G851" s="31">
        <f t="shared" si="117"/>
        <v>1.9169165132075183</v>
      </c>
      <c r="H851" s="31">
        <f t="shared" si="118"/>
        <v>-13.121826708118357</v>
      </c>
      <c r="I851" s="31">
        <f t="shared" si="119"/>
        <v>13.26110497192809</v>
      </c>
      <c r="J851" s="31">
        <f t="shared" si="120"/>
        <v>-1.4257363327303885</v>
      </c>
      <c r="K851" s="31">
        <f t="shared" si="121"/>
        <v>0.26577020314408445</v>
      </c>
      <c r="L851" s="32">
        <f t="shared" si="122"/>
        <v>-1.2805853212681408</v>
      </c>
      <c r="M851" s="33">
        <f t="shared" si="123"/>
        <v>-0.93403729121012513</v>
      </c>
      <c r="O851" s="35"/>
    </row>
    <row r="852" spans="4:15" x14ac:dyDescent="0.15">
      <c r="D852" s="92">
        <f>D851+'Control Panel'!$B$29</f>
        <v>4.2499999999999316</v>
      </c>
      <c r="E852" s="31">
        <f t="shared" si="124"/>
        <v>35.152857045639003</v>
      </c>
      <c r="F852" s="31">
        <f t="shared" si="125"/>
        <v>0</v>
      </c>
      <c r="G852" s="31">
        <f t="shared" si="117"/>
        <v>1.9105135866011775</v>
      </c>
      <c r="H852" s="31">
        <f t="shared" si="118"/>
        <v>-13.126496894574409</v>
      </c>
      <c r="I852" s="31">
        <f t="shared" si="119"/>
        <v>13.264802406664764</v>
      </c>
      <c r="J852" s="31">
        <f t="shared" si="120"/>
        <v>-1.4262648564216691</v>
      </c>
      <c r="K852" s="31">
        <f t="shared" si="121"/>
        <v>0.26591842683674316</v>
      </c>
      <c r="L852" s="32">
        <f t="shared" si="122"/>
        <v>-1.2766637396823663</v>
      </c>
      <c r="M852" s="33">
        <f t="shared" si="123"/>
        <v>-0.92847242129839491</v>
      </c>
      <c r="O852" s="35"/>
    </row>
    <row r="853" spans="4:15" x14ac:dyDescent="0.15">
      <c r="D853" s="92">
        <f>D852+'Control Panel'!$B$29</f>
        <v>4.2549999999999315</v>
      </c>
      <c r="E853" s="31">
        <f t="shared" si="124"/>
        <v>35.152857045639003</v>
      </c>
      <c r="F853" s="31">
        <f t="shared" si="125"/>
        <v>0</v>
      </c>
      <c r="G853" s="31">
        <f t="shared" si="117"/>
        <v>1.9041302679027656</v>
      </c>
      <c r="H853" s="31">
        <f t="shared" si="118"/>
        <v>-13.131139256680902</v>
      </c>
      <c r="I853" s="31">
        <f t="shared" si="119"/>
        <v>13.268478822212051</v>
      </c>
      <c r="J853" s="31">
        <f t="shared" si="120"/>
        <v>-1.4267913219846393</v>
      </c>
      <c r="K853" s="31">
        <f t="shared" si="121"/>
        <v>0.26606584887683893</v>
      </c>
      <c r="L853" s="32">
        <f t="shared" si="122"/>
        <v>-1.2727508628784174</v>
      </c>
      <c r="M853" s="33">
        <f t="shared" si="123"/>
        <v>-0.92293831402363025</v>
      </c>
      <c r="O853" s="35"/>
    </row>
    <row r="854" spans="4:15" x14ac:dyDescent="0.15">
      <c r="D854" s="92">
        <f>D853+'Control Panel'!$B$29</f>
        <v>4.2599999999999314</v>
      </c>
      <c r="E854" s="31">
        <f t="shared" si="124"/>
        <v>35.152857045639003</v>
      </c>
      <c r="F854" s="31">
        <f t="shared" si="125"/>
        <v>0</v>
      </c>
      <c r="G854" s="31">
        <f t="shared" si="117"/>
        <v>1.8977665135883734</v>
      </c>
      <c r="H854" s="31">
        <f t="shared" si="118"/>
        <v>-13.13575394825102</v>
      </c>
      <c r="I854" s="31">
        <f t="shared" si="119"/>
        <v>13.272134324557209</v>
      </c>
      <c r="J854" s="31">
        <f t="shared" si="120"/>
        <v>-1.4273157386819313</v>
      </c>
      <c r="K854" s="31">
        <f t="shared" si="121"/>
        <v>0.26621247281544591</v>
      </c>
      <c r="L854" s="32">
        <f t="shared" si="122"/>
        <v>-1.2688467030604833</v>
      </c>
      <c r="M854" s="33">
        <f t="shared" si="123"/>
        <v>-0.91743482661789488</v>
      </c>
      <c r="O854" s="35"/>
    </row>
    <row r="855" spans="4:15" x14ac:dyDescent="0.15">
      <c r="D855" s="92">
        <f>D854+'Control Panel'!$B$29</f>
        <v>4.2649999999999313</v>
      </c>
      <c r="E855" s="31">
        <f t="shared" si="124"/>
        <v>35.152857045639003</v>
      </c>
      <c r="F855" s="31">
        <f t="shared" si="125"/>
        <v>0</v>
      </c>
      <c r="G855" s="31">
        <f t="shared" si="117"/>
        <v>1.8914222800730711</v>
      </c>
      <c r="H855" s="31">
        <f t="shared" si="118"/>
        <v>-13.140341122384109</v>
      </c>
      <c r="I855" s="31">
        <f t="shared" si="119"/>
        <v>13.275769019313936</v>
      </c>
      <c r="J855" s="31">
        <f t="shared" si="120"/>
        <v>-1.4278381157234312</v>
      </c>
      <c r="K855" s="31">
        <f t="shared" si="121"/>
        <v>0.2663583021973121</v>
      </c>
      <c r="L855" s="32">
        <f t="shared" si="122"/>
        <v>-1.2649512720644069</v>
      </c>
      <c r="M855" s="33">
        <f t="shared" si="123"/>
        <v>-0.91196181665055465</v>
      </c>
      <c r="O855" s="35"/>
    </row>
    <row r="856" spans="4:15" x14ac:dyDescent="0.15">
      <c r="D856" s="92">
        <f>D855+'Control Panel'!$B$29</f>
        <v>4.2699999999999312</v>
      </c>
      <c r="E856" s="31">
        <f t="shared" si="124"/>
        <v>35.152857045639003</v>
      </c>
      <c r="F856" s="31">
        <f t="shared" si="125"/>
        <v>0</v>
      </c>
      <c r="G856" s="31">
        <f t="shared" si="117"/>
        <v>1.8850975237127492</v>
      </c>
      <c r="H856" s="31">
        <f t="shared" si="118"/>
        <v>-13.144900931467362</v>
      </c>
      <c r="I856" s="31">
        <f t="shared" si="119"/>
        <v>13.279383011721571</v>
      </c>
      <c r="J856" s="31">
        <f t="shared" si="120"/>
        <v>-1.4283584622666645</v>
      </c>
      <c r="K856" s="31">
        <f t="shared" si="121"/>
        <v>0.26650334056073993</v>
      </c>
      <c r="L856" s="32">
        <f t="shared" si="122"/>
        <v>-1.2610645813608869</v>
      </c>
      <c r="M856" s="33">
        <f t="shared" si="123"/>
        <v>-0.90651914203184569</v>
      </c>
      <c r="O856" s="35"/>
    </row>
    <row r="857" spans="4:15" x14ac:dyDescent="0.15">
      <c r="D857" s="92">
        <f>D856+'Control Panel'!$B$29</f>
        <v>4.2749999999999311</v>
      </c>
      <c r="E857" s="31">
        <f t="shared" si="124"/>
        <v>35.152857045639003</v>
      </c>
      <c r="F857" s="31">
        <f t="shared" si="125"/>
        <v>0</v>
      </c>
      <c r="G857" s="31">
        <f t="shared" si="117"/>
        <v>1.8787922008059448</v>
      </c>
      <c r="H857" s="31">
        <f t="shared" si="118"/>
        <v>-13.149433527177521</v>
      </c>
      <c r="I857" s="31">
        <f t="shared" si="119"/>
        <v>13.282976406644314</v>
      </c>
      <c r="J857" s="31">
        <f t="shared" si="120"/>
        <v>-1.4288767874171788</v>
      </c>
      <c r="K857" s="31">
        <f t="shared" si="121"/>
        <v>0.2666475914374683</v>
      </c>
      <c r="L857" s="32">
        <f t="shared" si="122"/>
        <v>-1.2571866420586553</v>
      </c>
      <c r="M857" s="33">
        <f t="shared" si="123"/>
        <v>-0.90110666101637471</v>
      </c>
      <c r="O857" s="35"/>
    </row>
    <row r="858" spans="4:15" x14ac:dyDescent="0.15">
      <c r="D858" s="92">
        <f>D857+'Control Panel'!$B$29</f>
        <v>4.279999999999931</v>
      </c>
      <c r="E858" s="31">
        <f t="shared" si="124"/>
        <v>35.152857045639003</v>
      </c>
      <c r="F858" s="31">
        <f t="shared" si="125"/>
        <v>0</v>
      </c>
      <c r="G858" s="31">
        <f t="shared" si="117"/>
        <v>1.8725062675956514</v>
      </c>
      <c r="H858" s="31">
        <f t="shared" si="118"/>
        <v>-13.153939060482603</v>
      </c>
      <c r="I858" s="31">
        <f t="shared" si="119"/>
        <v>13.286549308570489</v>
      </c>
      <c r="J858" s="31">
        <f t="shared" si="120"/>
        <v>-1.4293931002289233</v>
      </c>
      <c r="K858" s="31">
        <f t="shared" si="121"/>
        <v>0.26679105835255701</v>
      </c>
      <c r="L858" s="32">
        <f t="shared" si="122"/>
        <v>-1.2533174649076457</v>
      </c>
      <c r="M858" s="33">
        <f t="shared" si="123"/>
        <v>-0.89572423220656472</v>
      </c>
      <c r="O858" s="35"/>
    </row>
    <row r="859" spans="4:15" x14ac:dyDescent="0.15">
      <c r="D859" s="92">
        <f>D858+'Control Panel'!$B$29</f>
        <v>4.2849999999999309</v>
      </c>
      <c r="E859" s="31">
        <f t="shared" si="124"/>
        <v>35.152857045639003</v>
      </c>
      <c r="F859" s="31">
        <f t="shared" si="125"/>
        <v>0</v>
      </c>
      <c r="G859" s="31">
        <f t="shared" si="117"/>
        <v>1.8662396802711132</v>
      </c>
      <c r="H859" s="31">
        <f t="shared" si="118"/>
        <v>-13.158417681643636</v>
      </c>
      <c r="I859" s="31">
        <f t="shared" si="119"/>
        <v>13.290101821611838</v>
      </c>
      <c r="J859" s="31">
        <f t="shared" si="120"/>
        <v>-1.429907409704624</v>
      </c>
      <c r="K859" s="31">
        <f t="shared" si="121"/>
        <v>0.26693374482427318</v>
      </c>
      <c r="L859" s="32">
        <f t="shared" si="122"/>
        <v>-1.2494570603021535</v>
      </c>
      <c r="M859" s="33">
        <f t="shared" si="123"/>
        <v>-0.89037171455601904</v>
      </c>
      <c r="O859" s="35"/>
    </row>
    <row r="860" spans="4:15" x14ac:dyDescent="0.15">
      <c r="D860" s="92">
        <f>D859+'Control Panel'!$B$29</f>
        <v>4.2899999999999308</v>
      </c>
      <c r="E860" s="31">
        <f t="shared" si="124"/>
        <v>35.152857045639003</v>
      </c>
      <c r="F860" s="31">
        <f t="shared" si="125"/>
        <v>0</v>
      </c>
      <c r="G860" s="31">
        <f t="shared" si="117"/>
        <v>1.8599923949696024</v>
      </c>
      <c r="H860" s="31">
        <f t="shared" si="118"/>
        <v>-13.162869540216416</v>
      </c>
      <c r="I860" s="31">
        <f t="shared" si="119"/>
        <v>13.293634049502863</v>
      </c>
      <c r="J860" s="31">
        <f t="shared" si="120"/>
        <v>-1.4304197247961576</v>
      </c>
      <c r="K860" s="31">
        <f t="shared" si="121"/>
        <v>0.26707565436398017</v>
      </c>
      <c r="L860" s="32">
        <f t="shared" si="122"/>
        <v>-1.2456054382839734</v>
      </c>
      <c r="M860" s="33">
        <f t="shared" si="123"/>
        <v>-0.88504896737279615</v>
      </c>
      <c r="O860" s="35"/>
    </row>
    <row r="861" spans="4:15" x14ac:dyDescent="0.15">
      <c r="D861" s="92">
        <f>D860+'Control Panel'!$B$29</f>
        <v>4.2949999999999307</v>
      </c>
      <c r="E861" s="31">
        <f t="shared" si="124"/>
        <v>35.152857045639003</v>
      </c>
      <c r="F861" s="31">
        <f t="shared" si="125"/>
        <v>0</v>
      </c>
      <c r="G861" s="31">
        <f t="shared" si="117"/>
        <v>1.8537643677781825</v>
      </c>
      <c r="H861" s="31">
        <f t="shared" si="118"/>
        <v>-13.167294785053279</v>
      </c>
      <c r="I861" s="31">
        <f t="shared" si="119"/>
        <v>13.297146095600189</v>
      </c>
      <c r="J861" s="31">
        <f t="shared" si="120"/>
        <v>-1.430930054404919</v>
      </c>
      <c r="K861" s="31">
        <f t="shared" si="121"/>
        <v>0.26721679047602781</v>
      </c>
      <c r="L861" s="32">
        <f t="shared" si="122"/>
        <v>-1.2417626085455402</v>
      </c>
      <c r="M861" s="33">
        <f t="shared" si="123"/>
        <v>-0.87975585032265369</v>
      </c>
      <c r="O861" s="35"/>
    </row>
    <row r="862" spans="4:15" x14ac:dyDescent="0.15">
      <c r="D862" s="92">
        <f>D861+'Control Panel'!$B$29</f>
        <v>4.2999999999999305</v>
      </c>
      <c r="E862" s="31">
        <f t="shared" si="124"/>
        <v>35.152857045639003</v>
      </c>
      <c r="F862" s="31">
        <f t="shared" si="125"/>
        <v>0</v>
      </c>
      <c r="G862" s="31">
        <f t="shared" si="117"/>
        <v>1.8475555547354547</v>
      </c>
      <c r="H862" s="31">
        <f t="shared" si="118"/>
        <v>-13.171693564304892</v>
      </c>
      <c r="I862" s="31">
        <f t="shared" si="119"/>
        <v>13.300638062881974</v>
      </c>
      <c r="J862" s="31">
        <f t="shared" si="120"/>
        <v>-1.4314384073821897</v>
      </c>
      <c r="K862" s="31">
        <f t="shared" si="121"/>
        <v>0.26735715665764564</v>
      </c>
      <c r="L862" s="32">
        <f t="shared" si="122"/>
        <v>-1.2379285804330309</v>
      </c>
      <c r="M862" s="33">
        <f t="shared" si="123"/>
        <v>-0.87449222343217548</v>
      </c>
      <c r="O862" s="35"/>
    </row>
    <row r="863" spans="4:15" x14ac:dyDescent="0.15">
      <c r="D863" s="92">
        <f>D862+'Control Panel'!$B$29</f>
        <v>4.3049999999999304</v>
      </c>
      <c r="E863" s="31">
        <f t="shared" si="124"/>
        <v>35.152857045639003</v>
      </c>
      <c r="F863" s="31">
        <f t="shared" si="125"/>
        <v>0</v>
      </c>
      <c r="G863" s="31">
        <f t="shared" si="117"/>
        <v>1.8413659118332897</v>
      </c>
      <c r="H863" s="31">
        <f t="shared" si="118"/>
        <v>-13.176066025422053</v>
      </c>
      <c r="I863" s="31">
        <f t="shared" si="119"/>
        <v>13.304110053947349</v>
      </c>
      <c r="J863" s="31">
        <f t="shared" si="120"/>
        <v>-1.4319447925294992</v>
      </c>
      <c r="K863" s="31">
        <f t="shared" si="121"/>
        <v>0.26749675639883708</v>
      </c>
      <c r="L863" s="32">
        <f t="shared" si="122"/>
        <v>-1.2341033629494798</v>
      </c>
      <c r="M863" s="33">
        <f t="shared" si="123"/>
        <v>-0.86925794709188198</v>
      </c>
      <c r="O863" s="35"/>
    </row>
    <row r="864" spans="4:15" x14ac:dyDescent="0.15">
      <c r="D864" s="92">
        <f>D863+'Control Panel'!$B$29</f>
        <v>4.3099999999999303</v>
      </c>
      <c r="E864" s="31">
        <f t="shared" si="124"/>
        <v>35.152857045639003</v>
      </c>
      <c r="F864" s="31">
        <f t="shared" si="125"/>
        <v>0</v>
      </c>
      <c r="G864" s="31">
        <f t="shared" si="117"/>
        <v>1.8351953950185422</v>
      </c>
      <c r="H864" s="31">
        <f t="shared" si="118"/>
        <v>-13.180412315157511</v>
      </c>
      <c r="I864" s="31">
        <f t="shared" si="119"/>
        <v>13.307562171015887</v>
      </c>
      <c r="J864" s="31">
        <f t="shared" si="120"/>
        <v>-1.4324492185989861</v>
      </c>
      <c r="K864" s="31">
        <f t="shared" si="121"/>
        <v>0.26763559318227648</v>
      </c>
      <c r="L864" s="32">
        <f t="shared" si="122"/>
        <v>-1.2302869647578591</v>
      </c>
      <c r="M864" s="33">
        <f t="shared" si="123"/>
        <v>-0.86405288205923159</v>
      </c>
      <c r="O864" s="35"/>
    </row>
    <row r="865" spans="4:15" x14ac:dyDescent="0.15">
      <c r="D865" s="92">
        <f>D864+'Control Panel'!$B$29</f>
        <v>4.3149999999999302</v>
      </c>
      <c r="E865" s="31">
        <f t="shared" si="124"/>
        <v>35.152857045639003</v>
      </c>
      <c r="F865" s="31">
        <f t="shared" si="125"/>
        <v>0</v>
      </c>
      <c r="G865" s="31">
        <f t="shared" si="117"/>
        <v>1.829043960194753</v>
      </c>
      <c r="H865" s="31">
        <f t="shared" si="118"/>
        <v>-13.184732579567807</v>
      </c>
      <c r="I865" s="31">
        <f t="shared" si="119"/>
        <v>13.310994515927113</v>
      </c>
      <c r="J865" s="31">
        <f t="shared" si="120"/>
        <v>-1.4329516942937535</v>
      </c>
      <c r="K865" s="31">
        <f t="shared" si="121"/>
        <v>0.26777367048320777</v>
      </c>
      <c r="L865" s="32">
        <f t="shared" si="122"/>
        <v>-1.2264793941841654</v>
      </c>
      <c r="M865" s="33">
        <f t="shared" si="123"/>
        <v>-0.85887688946157215</v>
      </c>
      <c r="O865" s="35"/>
    </row>
    <row r="866" spans="4:15" x14ac:dyDescent="0.15">
      <c r="D866" s="92">
        <f>D865+'Control Panel'!$B$29</f>
        <v>4.3199999999999301</v>
      </c>
      <c r="E866" s="31">
        <f t="shared" si="124"/>
        <v>35.152857045639003</v>
      </c>
      <c r="F866" s="31">
        <f t="shared" si="125"/>
        <v>0</v>
      </c>
      <c r="G866" s="31">
        <f t="shared" si="117"/>
        <v>1.8229115632238322</v>
      </c>
      <c r="H866" s="31">
        <f t="shared" si="118"/>
        <v>-13.189026964015115</v>
      </c>
      <c r="I866" s="31">
        <f t="shared" si="119"/>
        <v>13.314407190140045</v>
      </c>
      <c r="J866" s="31">
        <f t="shared" si="120"/>
        <v>-1.4334522282682245</v>
      </c>
      <c r="K866" s="31">
        <f t="shared" si="121"/>
        <v>0.26791099176934507</v>
      </c>
      <c r="L866" s="32">
        <f t="shared" si="122"/>
        <v>-1.222680659220466</v>
      </c>
      <c r="M866" s="33">
        <f t="shared" si="123"/>
        <v>-0.85372983079902898</v>
      </c>
      <c r="O866" s="35"/>
    </row>
    <row r="867" spans="4:15" x14ac:dyDescent="0.15">
      <c r="D867" s="92">
        <f>D866+'Control Panel'!$B$29</f>
        <v>4.32499999999993</v>
      </c>
      <c r="E867" s="31">
        <f t="shared" si="124"/>
        <v>35.152857045639003</v>
      </c>
      <c r="F867" s="31">
        <f t="shared" si="125"/>
        <v>0</v>
      </c>
      <c r="G867" s="31">
        <f t="shared" si="117"/>
        <v>1.8167981599277299</v>
      </c>
      <c r="H867" s="31">
        <f t="shared" si="118"/>
        <v>-13.193295613169109</v>
      </c>
      <c r="I867" s="31">
        <f t="shared" si="119"/>
        <v>13.317800294732763</v>
      </c>
      <c r="J867" s="31">
        <f t="shared" si="120"/>
        <v>-1.4339508291284921</v>
      </c>
      <c r="K867" s="31">
        <f t="shared" si="121"/>
        <v>0.268047560500775</v>
      </c>
      <c r="L867" s="32">
        <f t="shared" si="122"/>
        <v>-1.2188907675279532</v>
      </c>
      <c r="M867" s="33">
        <f t="shared" si="123"/>
        <v>-0.84861156794732906</v>
      </c>
      <c r="O867" s="35"/>
    </row>
    <row r="868" spans="4:15" x14ac:dyDescent="0.15">
      <c r="D868" s="92">
        <f>D867+'Control Panel'!$B$29</f>
        <v>4.3299999999999299</v>
      </c>
      <c r="E868" s="31">
        <f t="shared" si="124"/>
        <v>35.152857045639003</v>
      </c>
      <c r="F868" s="31">
        <f t="shared" si="125"/>
        <v>0</v>
      </c>
      <c r="G868" s="31">
        <f t="shared" si="117"/>
        <v>1.8107037060900901</v>
      </c>
      <c r="H868" s="31">
        <f t="shared" si="118"/>
        <v>-13.197538671008846</v>
      </c>
      <c r="I868" s="31">
        <f t="shared" si="119"/>
        <v>13.321173930402018</v>
      </c>
      <c r="J868" s="31">
        <f t="shared" si="120"/>
        <v>-1.4344475054326664</v>
      </c>
      <c r="K868" s="31">
        <f t="shared" si="121"/>
        <v>0.26818338012986187</v>
      </c>
      <c r="L868" s="32">
        <f t="shared" si="122"/>
        <v>-1.2151097264399868</v>
      </c>
      <c r="M868" s="33">
        <f t="shared" si="123"/>
        <v>-0.84352196316053363</v>
      </c>
      <c r="O868" s="35"/>
    </row>
    <row r="869" spans="4:15" x14ac:dyDescent="0.15">
      <c r="D869" s="92">
        <f>D868+'Control Panel'!$B$29</f>
        <v>4.3349999999999298</v>
      </c>
      <c r="E869" s="31">
        <f t="shared" si="124"/>
        <v>35.152857045639003</v>
      </c>
      <c r="F869" s="31">
        <f t="shared" si="125"/>
        <v>0</v>
      </c>
      <c r="G869" s="31">
        <f t="shared" si="117"/>
        <v>1.8046281574578902</v>
      </c>
      <c r="H869" s="31">
        <f t="shared" si="118"/>
        <v>-13.201756280824648</v>
      </c>
      <c r="I869" s="31">
        <f t="shared" si="119"/>
        <v>13.324528197462863</v>
      </c>
      <c r="J869" s="31">
        <f t="shared" si="120"/>
        <v>-1.4349422656912201</v>
      </c>
      <c r="K869" s="31">
        <f t="shared" si="121"/>
        <v>0.26831845410115307</v>
      </c>
      <c r="L869" s="32">
        <f t="shared" si="122"/>
        <v>-1.2113375429650948</v>
      </c>
      <c r="M869" s="33">
        <f t="shared" si="123"/>
        <v>-0.8384608790737621</v>
      </c>
      <c r="O869" s="35"/>
    </row>
    <row r="870" spans="4:15" x14ac:dyDescent="0.15">
      <c r="D870" s="92">
        <f>D869+'Control Panel'!$B$29</f>
        <v>4.3399999999999297</v>
      </c>
      <c r="E870" s="31">
        <f t="shared" si="124"/>
        <v>35.152857045639003</v>
      </c>
      <c r="F870" s="31">
        <f t="shared" si="125"/>
        <v>0</v>
      </c>
      <c r="G870" s="31">
        <f t="shared" si="117"/>
        <v>1.7985714697430648</v>
      </c>
      <c r="H870" s="31">
        <f t="shared" si="118"/>
        <v>-13.205948585220018</v>
      </c>
      <c r="I870" s="31">
        <f t="shared" si="119"/>
        <v>13.327863195848323</v>
      </c>
      <c r="J870" s="31">
        <f t="shared" si="120"/>
        <v>-1.4354351183673302</v>
      </c>
      <c r="K870" s="31">
        <f t="shared" si="121"/>
        <v>0.26845278585128812</v>
      </c>
      <c r="L870" s="32">
        <f t="shared" si="122"/>
        <v>-1.2075742237899894</v>
      </c>
      <c r="M870" s="33">
        <f t="shared" si="123"/>
        <v>-0.83342817870578256</v>
      </c>
      <c r="O870" s="35"/>
    </row>
    <row r="871" spans="4:15" x14ac:dyDescent="0.15">
      <c r="D871" s="92">
        <f>D870+'Control Panel'!$B$29</f>
        <v>4.3449999999999296</v>
      </c>
      <c r="E871" s="31">
        <f t="shared" si="124"/>
        <v>35.152857045639003</v>
      </c>
      <c r="F871" s="31">
        <f t="shared" si="125"/>
        <v>0</v>
      </c>
      <c r="G871" s="31">
        <f t="shared" si="117"/>
        <v>1.7925335986241149</v>
      </c>
      <c r="H871" s="31">
        <f t="shared" si="118"/>
        <v>-13.210115726113546</v>
      </c>
      <c r="I871" s="31">
        <f t="shared" si="119"/>
        <v>13.331179025109098</v>
      </c>
      <c r="J871" s="31">
        <f t="shared" si="120"/>
        <v>-1.4359260718772158</v>
      </c>
      <c r="K871" s="31">
        <f t="shared" si="121"/>
        <v>0.26858637880890862</v>
      </c>
      <c r="L871" s="32">
        <f t="shared" si="122"/>
        <v>-1.2038197752825603</v>
      </c>
      <c r="M871" s="33">
        <f t="shared" si="123"/>
        <v>-0.82842372546160226</v>
      </c>
      <c r="O871" s="35"/>
    </row>
    <row r="872" spans="4:15" x14ac:dyDescent="0.15">
      <c r="D872" s="92">
        <f>D871+'Control Panel'!$B$29</f>
        <v>4.3499999999999295</v>
      </c>
      <c r="E872" s="31">
        <f t="shared" si="124"/>
        <v>35.152857045639003</v>
      </c>
      <c r="F872" s="31">
        <f t="shared" si="125"/>
        <v>0</v>
      </c>
      <c r="G872" s="31">
        <f t="shared" si="117"/>
        <v>1.786514499747702</v>
      </c>
      <c r="H872" s="31">
        <f t="shared" si="118"/>
        <v>-13.214257844740855</v>
      </c>
      <c r="I872" s="31">
        <f t="shared" si="119"/>
        <v>13.334475784413275</v>
      </c>
      <c r="J872" s="31">
        <f t="shared" si="120"/>
        <v>-1.4364151345904754</v>
      </c>
      <c r="K872" s="31">
        <f t="shared" si="121"/>
        <v>0.26871923639456979</v>
      </c>
      <c r="L872" s="32">
        <f t="shared" si="122"/>
        <v>-1.2000742034948393</v>
      </c>
      <c r="M872" s="33">
        <f t="shared" si="123"/>
        <v>-0.82344738313495647</v>
      </c>
      <c r="O872" s="35"/>
    </row>
    <row r="873" spans="4:15" x14ac:dyDescent="0.15">
      <c r="D873" s="92">
        <f>D872+'Control Panel'!$B$29</f>
        <v>4.3549999999999294</v>
      </c>
      <c r="E873" s="31">
        <f t="shared" si="124"/>
        <v>35.152857045639003</v>
      </c>
      <c r="F873" s="31">
        <f t="shared" si="125"/>
        <v>0</v>
      </c>
      <c r="G873" s="31">
        <f t="shared" si="117"/>
        <v>1.7805141287302277</v>
      </c>
      <c r="H873" s="31">
        <f t="shared" si="118"/>
        <v>-13.21837508165653</v>
      </c>
      <c r="I873" s="31">
        <f t="shared" si="119"/>
        <v>13.337753572546101</v>
      </c>
      <c r="J873" s="31">
        <f t="shared" si="120"/>
        <v>-1.4369023148304194</v>
      </c>
      <c r="K873" s="31">
        <f t="shared" si="121"/>
        <v>0.26885136202065441</v>
      </c>
      <c r="L873" s="32">
        <f t="shared" si="122"/>
        <v>-1.1963375141659653</v>
      </c>
      <c r="M873" s="33">
        <f t="shared" si="123"/>
        <v>-0.81849901591076379</v>
      </c>
      <c r="O873" s="35"/>
    </row>
    <row r="874" spans="4:15" x14ac:dyDescent="0.15">
      <c r="D874" s="92">
        <f>D873+'Control Panel'!$B$29</f>
        <v>4.3599999999999293</v>
      </c>
      <c r="E874" s="31">
        <f t="shared" si="124"/>
        <v>35.152857045639003</v>
      </c>
      <c r="F874" s="31">
        <f t="shared" si="125"/>
        <v>0</v>
      </c>
      <c r="G874" s="31">
        <f t="shared" si="117"/>
        <v>1.7745324411593979</v>
      </c>
      <c r="H874" s="31">
        <f t="shared" si="118"/>
        <v>-13.222467576736085</v>
      </c>
      <c r="I874" s="31">
        <f t="shared" si="119"/>
        <v>13.34101248790976</v>
      </c>
      <c r="J874" s="31">
        <f t="shared" si="120"/>
        <v>-1.4373876208743999</v>
      </c>
      <c r="K874" s="31">
        <f t="shared" si="121"/>
        <v>0.26898275909128844</v>
      </c>
      <c r="L874" s="32">
        <f t="shared" si="122"/>
        <v>-1.1926097127251334</v>
      </c>
      <c r="M874" s="33">
        <f t="shared" si="123"/>
        <v>-0.81357848836749647</v>
      </c>
      <c r="O874" s="35"/>
    </row>
    <row r="875" spans="4:15" x14ac:dyDescent="0.15">
      <c r="D875" s="92">
        <f>D874+'Control Panel'!$B$29</f>
        <v>4.3649999999999292</v>
      </c>
      <c r="E875" s="31">
        <f t="shared" si="124"/>
        <v>35.152857045639003</v>
      </c>
      <c r="F875" s="31">
        <f t="shared" si="125"/>
        <v>0</v>
      </c>
      <c r="G875" s="31">
        <f t="shared" si="117"/>
        <v>1.7685693925957722</v>
      </c>
      <c r="H875" s="31">
        <f t="shared" si="118"/>
        <v>-13.226535469177922</v>
      </c>
      <c r="I875" s="31">
        <f t="shared" si="119"/>
        <v>13.344252628523195</v>
      </c>
      <c r="J875" s="31">
        <f t="shared" si="120"/>
        <v>-1.4378710609541381</v>
      </c>
      <c r="K875" s="31">
        <f t="shared" si="121"/>
        <v>0.26911343100225843</v>
      </c>
      <c r="L875" s="32">
        <f t="shared" si="122"/>
        <v>-1.1888908042945261</v>
      </c>
      <c r="M875" s="33">
        <f t="shared" si="123"/>
        <v>-0.8086856654794935</v>
      </c>
      <c r="O875" s="35"/>
    </row>
    <row r="876" spans="4:15" x14ac:dyDescent="0.15">
      <c r="D876" s="92">
        <f>D875+'Control Panel'!$B$29</f>
        <v>4.3699999999999291</v>
      </c>
      <c r="E876" s="31">
        <f t="shared" si="124"/>
        <v>35.152857045639003</v>
      </c>
      <c r="F876" s="31">
        <f t="shared" si="125"/>
        <v>0</v>
      </c>
      <c r="G876" s="31">
        <f t="shared" si="117"/>
        <v>1.7626249385742996</v>
      </c>
      <c r="H876" s="31">
        <f t="shared" si="118"/>
        <v>-13.230578897505319</v>
      </c>
      <c r="I876" s="31">
        <f t="shared" si="119"/>
        <v>13.347474092021949</v>
      </c>
      <c r="J876" s="31">
        <f t="shared" si="120"/>
        <v>-1.4383526432560496</v>
      </c>
      <c r="K876" s="31">
        <f t="shared" si="121"/>
        <v>0.26924338114093027</v>
      </c>
      <c r="L876" s="32">
        <f t="shared" si="122"/>
        <v>-1.185180793692223</v>
      </c>
      <c r="M876" s="33">
        <f t="shared" si="123"/>
        <v>-0.80382041261924575</v>
      </c>
      <c r="O876" s="35"/>
    </row>
    <row r="877" spans="4:15" x14ac:dyDescent="0.15">
      <c r="D877" s="92">
        <f>D876+'Control Panel'!$B$29</f>
        <v>4.3749999999999289</v>
      </c>
      <c r="E877" s="31">
        <f t="shared" si="124"/>
        <v>35.152857045639003</v>
      </c>
      <c r="F877" s="31">
        <f t="shared" si="125"/>
        <v>0</v>
      </c>
      <c r="G877" s="31">
        <f t="shared" si="117"/>
        <v>1.7566990346058384</v>
      </c>
      <c r="H877" s="31">
        <f t="shared" si="118"/>
        <v>-13.234597999568416</v>
      </c>
      <c r="I877" s="31">
        <f t="shared" si="119"/>
        <v>13.350676975658029</v>
      </c>
      <c r="J877" s="31">
        <f t="shared" si="120"/>
        <v>-1.4388323759215651</v>
      </c>
      <c r="K877" s="31">
        <f t="shared" si="121"/>
        <v>0.26937261288616976</v>
      </c>
      <c r="L877" s="32">
        <f t="shared" si="122"/>
        <v>-1.1814796854351115</v>
      </c>
      <c r="M877" s="33">
        <f t="shared" si="123"/>
        <v>-0.79898259555958862</v>
      </c>
      <c r="O877" s="35"/>
    </row>
    <row r="878" spans="4:15" x14ac:dyDescent="0.15">
      <c r="D878" s="92">
        <f>D877+'Control Panel'!$B$29</f>
        <v>4.3799999999999288</v>
      </c>
      <c r="E878" s="31">
        <f t="shared" si="124"/>
        <v>35.152857045639003</v>
      </c>
      <c r="F878" s="31">
        <f t="shared" si="125"/>
        <v>0</v>
      </c>
      <c r="G878" s="31">
        <f t="shared" si="117"/>
        <v>1.7507916361786628</v>
      </c>
      <c r="H878" s="31">
        <f t="shared" si="118"/>
        <v>-13.238592912546215</v>
      </c>
      <c r="I878" s="31">
        <f t="shared" si="119"/>
        <v>13.353861376299818</v>
      </c>
      <c r="J878" s="31">
        <f t="shared" si="120"/>
        <v>-1.4393102670474509</v>
      </c>
      <c r="K878" s="31">
        <f t="shared" si="121"/>
        <v>0.26950112960826594</v>
      </c>
      <c r="L878" s="32">
        <f t="shared" si="122"/>
        <v>-1.177787483741761</v>
      </c>
      <c r="M878" s="33">
        <f t="shared" si="123"/>
        <v>-0.79417208047583565</v>
      </c>
      <c r="O878" s="35"/>
    </row>
    <row r="879" spans="4:15" x14ac:dyDescent="0.15">
      <c r="D879" s="92">
        <f>D878+'Control Panel'!$B$29</f>
        <v>4.3849999999999287</v>
      </c>
      <c r="E879" s="31">
        <f t="shared" si="124"/>
        <v>35.152857045639003</v>
      </c>
      <c r="F879" s="31">
        <f t="shared" si="125"/>
        <v>0</v>
      </c>
      <c r="G879" s="31">
        <f t="shared" si="117"/>
        <v>1.7449026987599541</v>
      </c>
      <c r="H879" s="31">
        <f t="shared" si="118"/>
        <v>-13.242563772948595</v>
      </c>
      <c r="I879" s="31">
        <f t="shared" si="119"/>
        <v>13.357027390431984</v>
      </c>
      <c r="J879" s="31">
        <f t="shared" si="120"/>
        <v>-1.4397863246861231</v>
      </c>
      <c r="K879" s="31">
        <f t="shared" si="121"/>
        <v>0.26962893466885396</v>
      </c>
      <c r="L879" s="32">
        <f t="shared" si="122"/>
        <v>-1.1741041925353086</v>
      </c>
      <c r="M879" s="33">
        <f t="shared" si="123"/>
        <v>-0.78938873394790632</v>
      </c>
      <c r="O879" s="35"/>
    </row>
    <row r="880" spans="4:15" x14ac:dyDescent="0.15">
      <c r="D880" s="92">
        <f>D879+'Control Panel'!$B$29</f>
        <v>4.3899999999999286</v>
      </c>
      <c r="E880" s="31">
        <f t="shared" si="124"/>
        <v>35.152857045639003</v>
      </c>
      <c r="F880" s="31">
        <f t="shared" si="125"/>
        <v>0</v>
      </c>
      <c r="G880" s="31">
        <f t="shared" si="117"/>
        <v>1.7390321777972775</v>
      </c>
      <c r="H880" s="31">
        <f t="shared" si="118"/>
        <v>-13.246510716618333</v>
      </c>
      <c r="I880" s="31">
        <f t="shared" si="119"/>
        <v>13.360175114155453</v>
      </c>
      <c r="J880" s="31">
        <f t="shared" si="120"/>
        <v>-1.4402605568459632</v>
      </c>
      <c r="K880" s="31">
        <f t="shared" si="121"/>
        <v>0.26975603142084248</v>
      </c>
      <c r="L880" s="32">
        <f t="shared" si="122"/>
        <v>-1.1704298154463051</v>
      </c>
      <c r="M880" s="33">
        <f t="shared" si="123"/>
        <v>-0.78463242296230584</v>
      </c>
      <c r="O880" s="35"/>
    </row>
    <row r="881" spans="4:15" x14ac:dyDescent="0.15">
      <c r="D881" s="92">
        <f>D880+'Control Panel'!$B$29</f>
        <v>4.3949999999999285</v>
      </c>
      <c r="E881" s="31">
        <f t="shared" si="124"/>
        <v>35.152857045639003</v>
      </c>
      <c r="F881" s="31">
        <f t="shared" si="125"/>
        <v>0</v>
      </c>
      <c r="G881" s="31">
        <f t="shared" si="117"/>
        <v>1.7331800287200461</v>
      </c>
      <c r="H881" s="31">
        <f t="shared" si="118"/>
        <v>-13.250433878733144</v>
      </c>
      <c r="I881" s="31">
        <f t="shared" si="119"/>
        <v>13.363304643187369</v>
      </c>
      <c r="J881" s="31">
        <f t="shared" si="120"/>
        <v>-1.4407329714916282</v>
      </c>
      <c r="K881" s="31">
        <f t="shared" si="121"/>
        <v>0.26988242320833977</v>
      </c>
      <c r="L881" s="32">
        <f t="shared" si="122"/>
        <v>-1.1667643558155563</v>
      </c>
      <c r="M881" s="33">
        <f t="shared" si="123"/>
        <v>-0.77990301491414993</v>
      </c>
      <c r="O881" s="35"/>
    </row>
    <row r="882" spans="4:15" x14ac:dyDescent="0.15">
      <c r="D882" s="92">
        <f>D881+'Control Panel'!$B$29</f>
        <v>4.3999999999999284</v>
      </c>
      <c r="E882" s="31">
        <f t="shared" si="124"/>
        <v>35.152857045639003</v>
      </c>
      <c r="F882" s="31">
        <f t="shared" si="125"/>
        <v>0</v>
      </c>
      <c r="G882" s="31">
        <f t="shared" si="117"/>
        <v>1.7273462069409682</v>
      </c>
      <c r="H882" s="31">
        <f t="shared" si="118"/>
        <v>-13.254333393807714</v>
      </c>
      <c r="I882" s="31">
        <f t="shared" si="119"/>
        <v>13.366416072861105</v>
      </c>
      <c r="J882" s="31">
        <f t="shared" si="120"/>
        <v>-1.4412035765443587</v>
      </c>
      <c r="K882" s="31">
        <f t="shared" si="121"/>
        <v>0.27000811336658365</v>
      </c>
      <c r="L882" s="32">
        <f t="shared" si="122"/>
        <v>-1.1631078166969511</v>
      </c>
      <c r="M882" s="33">
        <f t="shared" si="123"/>
        <v>-0.77520037760906069</v>
      </c>
      <c r="O882" s="35"/>
    </row>
    <row r="883" spans="4:15" x14ac:dyDescent="0.15">
      <c r="D883" s="92">
        <f>D882+'Control Panel'!$B$29</f>
        <v>4.4049999999999283</v>
      </c>
      <c r="E883" s="31">
        <f t="shared" si="124"/>
        <v>35.152857045639003</v>
      </c>
      <c r="F883" s="31">
        <f t="shared" si="125"/>
        <v>0</v>
      </c>
      <c r="G883" s="31">
        <f t="shared" si="117"/>
        <v>1.7215306678574835</v>
      </c>
      <c r="H883" s="31">
        <f t="shared" si="118"/>
        <v>-13.25820939569576</v>
      </c>
      <c r="I883" s="31">
        <f t="shared" si="119"/>
        <v>13.369509498126293</v>
      </c>
      <c r="J883" s="31">
        <f t="shared" si="120"/>
        <v>-1.441672379882285</v>
      </c>
      <c r="K883" s="31">
        <f t="shared" si="121"/>
        <v>0.27013310522187184</v>
      </c>
      <c r="L883" s="32">
        <f t="shared" si="122"/>
        <v>-1.159460200860273</v>
      </c>
      <c r="M883" s="33">
        <f t="shared" si="123"/>
        <v>-0.77052437926504924</v>
      </c>
      <c r="O883" s="35"/>
    </row>
    <row r="884" spans="4:15" x14ac:dyDescent="0.15">
      <c r="D884" s="92">
        <f>D883+'Control Panel'!$B$29</f>
        <v>4.4099999999999282</v>
      </c>
      <c r="E884" s="31">
        <f t="shared" si="124"/>
        <v>35.152857045639003</v>
      </c>
      <c r="F884" s="31">
        <f t="shared" si="125"/>
        <v>0</v>
      </c>
      <c r="G884" s="31">
        <f t="shared" si="117"/>
        <v>1.7157333668531822</v>
      </c>
      <c r="H884" s="31">
        <f t="shared" si="118"/>
        <v>-13.262062017592084</v>
      </c>
      <c r="I884" s="31">
        <f t="shared" si="119"/>
        <v>13.372585013548875</v>
      </c>
      <c r="J884" s="31">
        <f t="shared" si="120"/>
        <v>-1.4421393893407299</v>
      </c>
      <c r="K884" s="31">
        <f t="shared" si="121"/>
        <v>0.27025740209149451</v>
      </c>
      <c r="L884" s="32">
        <f t="shared" si="122"/>
        <v>-1.1558215107939913</v>
      </c>
      <c r="M884" s="33">
        <f t="shared" si="123"/>
        <v>-0.76587488851432295</v>
      </c>
      <c r="O884" s="35"/>
    </row>
    <row r="885" spans="4:15" x14ac:dyDescent="0.15">
      <c r="D885" s="92">
        <f>D884+'Control Panel'!$B$29</f>
        <v>4.4149999999999281</v>
      </c>
      <c r="E885" s="31">
        <f t="shared" si="124"/>
        <v>35.152857045639003</v>
      </c>
      <c r="F885" s="31">
        <f t="shared" si="125"/>
        <v>0</v>
      </c>
      <c r="G885" s="31">
        <f t="shared" si="117"/>
        <v>1.7099542592992123</v>
      </c>
      <c r="H885" s="31">
        <f t="shared" si="118"/>
        <v>-13.265891392034655</v>
      </c>
      <c r="I885" s="31">
        <f t="shared" si="119"/>
        <v>13.375642713311187</v>
      </c>
      <c r="J885" s="31">
        <f t="shared" si="120"/>
        <v>-1.4426046127125096</v>
      </c>
      <c r="K885" s="31">
        <f t="shared" si="121"/>
        <v>0.27038100728366804</v>
      </c>
      <c r="L885" s="32">
        <f t="shared" si="122"/>
        <v>-1.1521917487080402</v>
      </c>
      <c r="M885" s="33">
        <f t="shared" si="123"/>
        <v>-0.7612517744050511</v>
      </c>
      <c r="O885" s="35"/>
    </row>
    <row r="886" spans="4:15" x14ac:dyDescent="0.15">
      <c r="D886" s="92">
        <f>D885+'Control Panel'!$B$29</f>
        <v>4.419999999999928</v>
      </c>
      <c r="E886" s="31">
        <f t="shared" si="124"/>
        <v>35.152857045639003</v>
      </c>
      <c r="F886" s="31">
        <f t="shared" si="125"/>
        <v>0</v>
      </c>
      <c r="G886" s="31">
        <f t="shared" si="117"/>
        <v>1.7041933005556722</v>
      </c>
      <c r="H886" s="31">
        <f t="shared" si="118"/>
        <v>-13.26969765090668</v>
      </c>
      <c r="I886" s="31">
        <f t="shared" si="119"/>
        <v>13.378682691212058</v>
      </c>
      <c r="J886" s="31">
        <f t="shared" si="120"/>
        <v>-1.4430680577482307</v>
      </c>
      <c r="K886" s="31">
        <f t="shared" si="121"/>
        <v>0.27050392409747093</v>
      </c>
      <c r="L886" s="32">
        <f t="shared" si="122"/>
        <v>-1.1485709165365912</v>
      </c>
      <c r="M886" s="33">
        <f t="shared" si="123"/>
        <v>-0.7566549064030611</v>
      </c>
      <c r="O886" s="35"/>
    </row>
    <row r="887" spans="4:15" x14ac:dyDescent="0.15">
      <c r="D887" s="92">
        <f>D886+'Control Panel'!$B$29</f>
        <v>4.4249999999999279</v>
      </c>
      <c r="E887" s="31">
        <f t="shared" si="124"/>
        <v>35.152857045639003</v>
      </c>
      <c r="F887" s="31">
        <f t="shared" si="125"/>
        <v>0</v>
      </c>
      <c r="G887" s="31">
        <f t="shared" si="117"/>
        <v>1.6984504459729892</v>
      </c>
      <c r="H887" s="31">
        <f t="shared" si="118"/>
        <v>-13.273480925438696</v>
      </c>
      <c r="I887" s="31">
        <f t="shared" si="119"/>
        <v>13.38170504066693</v>
      </c>
      <c r="J887" s="31">
        <f t="shared" si="120"/>
        <v>-1.4435297321565868</v>
      </c>
      <c r="K887" s="31">
        <f t="shared" si="121"/>
        <v>0.27062615582277966</v>
      </c>
      <c r="L887" s="32">
        <f t="shared" si="122"/>
        <v>-1.1449590159407859</v>
      </c>
      <c r="M887" s="33">
        <f t="shared" si="123"/>
        <v>-0.75208415439353415</v>
      </c>
      <c r="O887" s="35"/>
    </row>
    <row r="888" spans="4:15" x14ac:dyDescent="0.15">
      <c r="D888" s="92">
        <f>D887+'Control Panel'!$B$29</f>
        <v>4.4299999999999278</v>
      </c>
      <c r="E888" s="31">
        <f t="shared" si="124"/>
        <v>35.152857045639003</v>
      </c>
      <c r="F888" s="31">
        <f t="shared" si="125"/>
        <v>0</v>
      </c>
      <c r="G888" s="31">
        <f t="shared" si="117"/>
        <v>1.6927256508932853</v>
      </c>
      <c r="H888" s="31">
        <f t="shared" si="118"/>
        <v>-13.277241346210664</v>
      </c>
      <c r="I888" s="31">
        <f t="shared" si="119"/>
        <v>13.384709854708023</v>
      </c>
      <c r="J888" s="31">
        <f t="shared" si="120"/>
        <v>-1.4439896436046509</v>
      </c>
      <c r="K888" s="31">
        <f t="shared" si="121"/>
        <v>0.2707477057402089</v>
      </c>
      <c r="L888" s="32">
        <f t="shared" si="122"/>
        <v>-1.141356048311482</v>
      </c>
      <c r="M888" s="33">
        <f t="shared" si="123"/>
        <v>-0.74753938868255543</v>
      </c>
      <c r="O888" s="35"/>
    </row>
    <row r="889" spans="4:15" x14ac:dyDescent="0.15">
      <c r="D889" s="92">
        <f>D888+'Control Panel'!$B$29</f>
        <v>4.4349999999999277</v>
      </c>
      <c r="E889" s="31">
        <f t="shared" si="124"/>
        <v>35.152857045639003</v>
      </c>
      <c r="F889" s="31">
        <f t="shared" si="125"/>
        <v>0</v>
      </c>
      <c r="G889" s="31">
        <f t="shared" si="117"/>
        <v>1.687018870651728</v>
      </c>
      <c r="H889" s="31">
        <f t="shared" si="118"/>
        <v>-13.280979043154076</v>
      </c>
      <c r="I889" s="31">
        <f t="shared" si="119"/>
        <v>13.387697225984489</v>
      </c>
      <c r="J889" s="31">
        <f t="shared" si="120"/>
        <v>-1.4444477997181657</v>
      </c>
      <c r="K889" s="31">
        <f t="shared" si="121"/>
        <v>0.27086857712104989</v>
      </c>
      <c r="L889" s="32">
        <f t="shared" si="122"/>
        <v>-1.1377620147719643</v>
      </c>
      <c r="M889" s="33">
        <f t="shared" si="123"/>
        <v>-0.74302047999872767</v>
      </c>
      <c r="O889" s="35"/>
    </row>
    <row r="890" spans="4:15" x14ac:dyDescent="0.15">
      <c r="D890" s="92">
        <f>D889+'Control Panel'!$B$29</f>
        <v>4.4399999999999276</v>
      </c>
      <c r="E890" s="31">
        <f t="shared" si="124"/>
        <v>35.152857045639003</v>
      </c>
      <c r="F890" s="31">
        <f t="shared" si="125"/>
        <v>0</v>
      </c>
      <c r="G890" s="31">
        <f t="shared" si="117"/>
        <v>1.681330060577868</v>
      </c>
      <c r="H890" s="31">
        <f t="shared" si="118"/>
        <v>-13.28469414555407</v>
      </c>
      <c r="I890" s="31">
        <f t="shared" si="119"/>
        <v>13.390667246762625</v>
      </c>
      <c r="J890" s="31">
        <f t="shared" si="120"/>
        <v>-1.4449042080818322</v>
      </c>
      <c r="K890" s="31">
        <f t="shared" si="121"/>
        <v>0.27098877322721326</v>
      </c>
      <c r="L890" s="32">
        <f t="shared" si="122"/>
        <v>-1.1341769161806468</v>
      </c>
      <c r="M890" s="33">
        <f t="shared" si="123"/>
        <v>-0.73852729949463092</v>
      </c>
      <c r="O890" s="35"/>
    </row>
    <row r="891" spans="4:15" x14ac:dyDescent="0.15">
      <c r="D891" s="92">
        <f>D890+'Control Panel'!$B$29</f>
        <v>4.4449999999999275</v>
      </c>
      <c r="E891" s="31">
        <f t="shared" si="124"/>
        <v>35.152857045639003</v>
      </c>
      <c r="F891" s="31">
        <f t="shared" si="125"/>
        <v>0</v>
      </c>
      <c r="G891" s="31">
        <f t="shared" si="117"/>
        <v>1.6756591759969648</v>
      </c>
      <c r="H891" s="31">
        <f t="shared" si="118"/>
        <v>-13.288386782051543</v>
      </c>
      <c r="I891" s="31">
        <f t="shared" si="119"/>
        <v>13.393620008926078</v>
      </c>
      <c r="J891" s="31">
        <f t="shared" si="120"/>
        <v>-1.4453588762395941</v>
      </c>
      <c r="K891" s="31">
        <f t="shared" si="121"/>
        <v>0.27110829731117109</v>
      </c>
      <c r="L891" s="32">
        <f t="shared" si="122"/>
        <v>-1.1306007531337605</v>
      </c>
      <c r="M891" s="33">
        <f t="shared" si="123"/>
        <v>-0.73405971874831633</v>
      </c>
      <c r="O891" s="35"/>
    </row>
    <row r="892" spans="4:15" x14ac:dyDescent="0.15">
      <c r="D892" s="92">
        <f>D891+'Control Panel'!$B$29</f>
        <v>4.4499999999999273</v>
      </c>
      <c r="E892" s="31">
        <f t="shared" si="124"/>
        <v>35.152857045639003</v>
      </c>
      <c r="F892" s="31">
        <f t="shared" si="125"/>
        <v>0</v>
      </c>
      <c r="G892" s="31">
        <f t="shared" si="117"/>
        <v>1.670006172231296</v>
      </c>
      <c r="H892" s="31">
        <f t="shared" si="118"/>
        <v>-13.292057080645284</v>
      </c>
      <c r="I892" s="31">
        <f t="shared" si="119"/>
        <v>13.396555603976086</v>
      </c>
      <c r="J892" s="31">
        <f t="shared" si="120"/>
        <v>-1.4458118116949221</v>
      </c>
      <c r="K892" s="31">
        <f t="shared" si="121"/>
        <v>0.27122715261590208</v>
      </c>
      <c r="L892" s="32">
        <f t="shared" si="122"/>
        <v>-1.1270335259680251</v>
      </c>
      <c r="M892" s="33">
        <f t="shared" si="123"/>
        <v>-0.72961760976468049</v>
      </c>
      <c r="O892" s="35"/>
    </row>
    <row r="893" spans="4:15" x14ac:dyDescent="0.15">
      <c r="D893" s="92">
        <f>D892+'Control Panel'!$B$29</f>
        <v>4.4549999999999272</v>
      </c>
      <c r="E893" s="31">
        <f t="shared" si="124"/>
        <v>35.152857045639003</v>
      </c>
      <c r="F893" s="31">
        <f t="shared" si="125"/>
        <v>0</v>
      </c>
      <c r="G893" s="31">
        <f t="shared" si="117"/>
        <v>1.6643710046014559</v>
      </c>
      <c r="H893" s="31">
        <f t="shared" si="118"/>
        <v>-13.295705168694107</v>
      </c>
      <c r="I893" s="31">
        <f t="shared" si="119"/>
        <v>13.399474123031741</v>
      </c>
      <c r="J893" s="31">
        <f t="shared" si="120"/>
        <v>-1.4462630219110943</v>
      </c>
      <c r="K893" s="31">
        <f t="shared" si="121"/>
        <v>0.27134534237483671</v>
      </c>
      <c r="L893" s="32">
        <f t="shared" si="122"/>
        <v>-1.1234752347632944</v>
      </c>
      <c r="M893" s="33">
        <f t="shared" si="123"/>
        <v>-0.72520084497686621</v>
      </c>
      <c r="O893" s="35"/>
    </row>
    <row r="894" spans="4:15" x14ac:dyDescent="0.15">
      <c r="D894" s="92">
        <f>D893+'Control Panel'!$B$29</f>
        <v>4.4599999999999271</v>
      </c>
      <c r="E894" s="31">
        <f t="shared" si="124"/>
        <v>35.152857045639003</v>
      </c>
      <c r="F894" s="31">
        <f t="shared" si="125"/>
        <v>0</v>
      </c>
      <c r="G894" s="31">
        <f t="shared" si="117"/>
        <v>1.6587536284276394</v>
      </c>
      <c r="H894" s="31">
        <f t="shared" si="118"/>
        <v>-13.299331172918992</v>
      </c>
      <c r="I894" s="31">
        <f t="shared" si="119"/>
        <v>13.402375656830273</v>
      </c>
      <c r="J894" s="31">
        <f t="shared" si="120"/>
        <v>-1.4467125143114747</v>
      </c>
      <c r="K894" s="31">
        <f t="shared" si="121"/>
        <v>0.27146286981180523</v>
      </c>
      <c r="L894" s="32">
        <f t="shared" si="122"/>
        <v>-1.1199258793452027</v>
      </c>
      <c r="M894" s="33">
        <f t="shared" si="123"/>
        <v>-0.72080929724753406</v>
      </c>
      <c r="O894" s="35"/>
    </row>
    <row r="895" spans="4:15" x14ac:dyDescent="0.15">
      <c r="D895" s="92">
        <f>D894+'Control Panel'!$B$29</f>
        <v>4.464999999999927</v>
      </c>
      <c r="E895" s="31">
        <f t="shared" si="124"/>
        <v>35.152857045639003</v>
      </c>
      <c r="F895" s="31">
        <f t="shared" si="125"/>
        <v>0</v>
      </c>
      <c r="G895" s="31">
        <f t="shared" si="117"/>
        <v>1.6531539990309134</v>
      </c>
      <c r="H895" s="31">
        <f t="shared" si="118"/>
        <v>-13.30293521940523</v>
      </c>
      <c r="I895" s="31">
        <f t="shared" si="119"/>
        <v>13.405260295727345</v>
      </c>
      <c r="J895" s="31">
        <f t="shared" si="120"/>
        <v>-1.4471602962797885</v>
      </c>
      <c r="K895" s="31">
        <f t="shared" si="121"/>
        <v>0.2715797381409859</v>
      </c>
      <c r="L895" s="32">
        <f t="shared" si="122"/>
        <v>-1.1163854592877918</v>
      </c>
      <c r="M895" s="33">
        <f t="shared" si="123"/>
        <v>-0.71644283987015545</v>
      </c>
      <c r="O895" s="35"/>
    </row>
    <row r="896" spans="4:15" x14ac:dyDescent="0.15">
      <c r="D896" s="92">
        <f>D895+'Control Panel'!$B$29</f>
        <v>4.4699999999999269</v>
      </c>
      <c r="E896" s="31">
        <f t="shared" si="124"/>
        <v>35.152857045639003</v>
      </c>
      <c r="F896" s="31">
        <f t="shared" si="125"/>
        <v>0</v>
      </c>
      <c r="G896" s="31">
        <f t="shared" si="117"/>
        <v>1.6475720717344744</v>
      </c>
      <c r="H896" s="31">
        <f t="shared" si="118"/>
        <v>-13.306517433604581</v>
      </c>
      <c r="I896" s="31">
        <f t="shared" si="119"/>
        <v>13.408128129697376</v>
      </c>
      <c r="J896" s="31">
        <f t="shared" si="120"/>
        <v>-1.4476063751603969</v>
      </c>
      <c r="K896" s="31">
        <f t="shared" si="121"/>
        <v>0.27169595056685508</v>
      </c>
      <c r="L896" s="32">
        <f t="shared" si="122"/>
        <v>-1.1128539739161047</v>
      </c>
      <c r="M896" s="33">
        <f t="shared" si="123"/>
        <v>-0.71210134657023016</v>
      </c>
      <c r="O896" s="35"/>
    </row>
    <row r="897" spans="4:15" x14ac:dyDescent="0.15">
      <c r="D897" s="92">
        <f>D896+'Control Panel'!$B$29</f>
        <v>4.4749999999999268</v>
      </c>
      <c r="E897" s="31">
        <f t="shared" si="124"/>
        <v>35.152857045639003</v>
      </c>
      <c r="F897" s="31">
        <f t="shared" si="125"/>
        <v>0</v>
      </c>
      <c r="G897" s="31">
        <f t="shared" si="117"/>
        <v>1.6420078018648938</v>
      </c>
      <c r="H897" s="31">
        <f t="shared" si="118"/>
        <v>-13.310077940337433</v>
      </c>
      <c r="I897" s="31">
        <f t="shared" si="119"/>
        <v>13.410979248333893</v>
      </c>
      <c r="J897" s="31">
        <f t="shared" si="120"/>
        <v>-1.4480507582585684</v>
      </c>
      <c r="K897" s="31">
        <f t="shared" si="121"/>
        <v>0.27181151028413897</v>
      </c>
      <c r="L897" s="32">
        <f t="shared" si="122"/>
        <v>-1.1093314223087862</v>
      </c>
      <c r="M897" s="33">
        <f t="shared" si="123"/>
        <v>-0.70778469150645418</v>
      </c>
      <c r="O897" s="35"/>
    </row>
    <row r="898" spans="4:15" x14ac:dyDescent="0.15">
      <c r="D898" s="92">
        <f>D897+'Control Panel'!$B$29</f>
        <v>4.4799999999999267</v>
      </c>
      <c r="E898" s="31">
        <f t="shared" si="124"/>
        <v>35.152857045639003</v>
      </c>
      <c r="F898" s="31">
        <f t="shared" si="125"/>
        <v>0</v>
      </c>
      <c r="G898" s="31">
        <f t="shared" si="117"/>
        <v>1.6364611447533499</v>
      </c>
      <c r="H898" s="31">
        <f t="shared" si="118"/>
        <v>-13.313616863794964</v>
      </c>
      <c r="I898" s="31">
        <f t="shared" si="119"/>
        <v>13.413813740849882</v>
      </c>
      <c r="J898" s="31">
        <f t="shared" si="120"/>
        <v>-1.4484934528407467</v>
      </c>
      <c r="K898" s="31">
        <f t="shared" si="121"/>
        <v>0.27192642047776594</v>
      </c>
      <c r="L898" s="32">
        <f t="shared" si="122"/>
        <v>-1.1058178033006631</v>
      </c>
      <c r="M898" s="33">
        <f t="shared" si="123"/>
        <v>-0.70349274927185013</v>
      </c>
      <c r="O898" s="35"/>
    </row>
    <row r="899" spans="4:15" x14ac:dyDescent="0.15">
      <c r="D899" s="92">
        <f>D898+'Control Panel'!$B$29</f>
        <v>4.4849999999999266</v>
      </c>
      <c r="E899" s="31">
        <f t="shared" si="124"/>
        <v>35.152857045639003</v>
      </c>
      <c r="F899" s="31">
        <f t="shared" si="125"/>
        <v>0</v>
      </c>
      <c r="G899" s="31">
        <f t="shared" si="117"/>
        <v>1.6309320557368465</v>
      </c>
      <c r="H899" s="31">
        <f t="shared" si="118"/>
        <v>-13.317134327541323</v>
      </c>
      <c r="I899" s="31">
        <f t="shared" si="119"/>
        <v>13.416631696078174</v>
      </c>
      <c r="J899" s="31">
        <f t="shared" si="120"/>
        <v>-1.4489344661348198</v>
      </c>
      <c r="K899" s="31">
        <f t="shared" si="121"/>
        <v>0.27204068432282102</v>
      </c>
      <c r="L899" s="32">
        <f t="shared" si="122"/>
        <v>-1.1023131154852854</v>
      </c>
      <c r="M899" s="33">
        <f t="shared" si="123"/>
        <v>-0.6992253948948628</v>
      </c>
      <c r="O899" s="35"/>
    </row>
    <row r="900" spans="4:15" x14ac:dyDescent="0.15">
      <c r="D900" s="92">
        <f>D899+'Control Panel'!$B$29</f>
        <v>4.4899999999999265</v>
      </c>
      <c r="E900" s="31">
        <f t="shared" si="124"/>
        <v>35.152857045639003</v>
      </c>
      <c r="F900" s="31">
        <f t="shared" si="125"/>
        <v>0</v>
      </c>
      <c r="G900" s="31">
        <f t="shared" ref="G900:G963" si="126">G899+L899*$B$5</f>
        <v>1.62542049015942</v>
      </c>
      <c r="H900" s="31">
        <f t="shared" ref="H900:H963" si="127">H899+M899*$B$5</f>
        <v>-13.320630454515797</v>
      </c>
      <c r="I900" s="31">
        <f t="shared" ref="I900:I963" si="128">SQRT(G900^2+H900^2)</f>
        <v>13.419433202471847</v>
      </c>
      <c r="J900" s="31">
        <f t="shared" ref="J900:J963" si="129">ATAN2(G900,H900)</f>
        <v>-1.4493738053303822</v>
      </c>
      <c r="K900" s="31">
        <f t="shared" ref="K900:K963" si="130">$B$4*I900^2</f>
        <v>0.27215430498450138</v>
      </c>
      <c r="L900" s="32">
        <f t="shared" ref="L900:L963" si="131">-K900*COS(J900)/$B$13</f>
        <v>-1.0988173572174951</v>
      </c>
      <c r="M900" s="33">
        <f t="shared" ref="M900:M963" si="132">(-$B$13*$B$3-K900*SIN(J900))/$B$13</f>
        <v>-0.6949825038403783</v>
      </c>
      <c r="O900" s="35"/>
    </row>
    <row r="901" spans="4:15" x14ac:dyDescent="0.15">
      <c r="D901" s="92">
        <f>D900+'Control Panel'!$B$29</f>
        <v>4.4949999999999264</v>
      </c>
      <c r="E901" s="31">
        <f t="shared" ref="E901:E964" si="133">IF(F901&lt;&gt;F900,E900+G900*$B$5+0.5*L900*$B$5^2,E900)</f>
        <v>35.152857045639003</v>
      </c>
      <c r="F901" s="31">
        <f t="shared" ref="F901:F964" si="134">IF(F900+H900*$B$5+0.5*M900*$B$5^2&gt;0,F900+H900*$B$5+0.5*M900*$B$5^2,0)</f>
        <v>0</v>
      </c>
      <c r="G901" s="31">
        <f t="shared" si="126"/>
        <v>1.6199264033733325</v>
      </c>
      <c r="H901" s="31">
        <f t="shared" si="127"/>
        <v>-13.324105367034999</v>
      </c>
      <c r="I901" s="31">
        <f t="shared" si="128"/>
        <v>13.422218348104643</v>
      </c>
      <c r="J901" s="31">
        <f t="shared" si="129"/>
        <v>-1.4498114775789994</v>
      </c>
      <c r="K901" s="31">
        <f t="shared" si="130"/>
        <v>0.27226728561807267</v>
      </c>
      <c r="L901" s="32">
        <f t="shared" si="131"/>
        <v>-1.0953305266159317</v>
      </c>
      <c r="M901" s="33">
        <f t="shared" si="132"/>
        <v>-0.69076395201074603</v>
      </c>
      <c r="O901" s="35"/>
    </row>
    <row r="902" spans="4:15" x14ac:dyDescent="0.15">
      <c r="D902" s="92">
        <f>D901+'Control Panel'!$B$29</f>
        <v>4.4999999999999263</v>
      </c>
      <c r="E902" s="31">
        <f t="shared" si="133"/>
        <v>35.152857045639003</v>
      </c>
      <c r="F902" s="31">
        <f t="shared" si="134"/>
        <v>0</v>
      </c>
      <c r="G902" s="31">
        <f t="shared" si="126"/>
        <v>1.6144497507402529</v>
      </c>
      <c r="H902" s="31">
        <f t="shared" si="127"/>
        <v>-13.327559186795053</v>
      </c>
      <c r="I902" s="31">
        <f t="shared" si="128"/>
        <v>13.424987220671403</v>
      </c>
      <c r="J902" s="31">
        <f t="shared" si="129"/>
        <v>-1.4502474899944671</v>
      </c>
      <c r="K902" s="31">
        <f t="shared" si="130"/>
        <v>0.27237962936882715</v>
      </c>
      <c r="L902" s="32">
        <f t="shared" si="131"/>
        <v>-1.091852621565558</v>
      </c>
      <c r="M902" s="33">
        <f t="shared" si="132"/>
        <v>-0.68656961574673125</v>
      </c>
      <c r="O902" s="35"/>
    </row>
    <row r="903" spans="4:15" x14ac:dyDescent="0.15">
      <c r="D903" s="92">
        <f>D902+'Control Panel'!$B$29</f>
        <v>4.5049999999999262</v>
      </c>
      <c r="E903" s="31">
        <f t="shared" si="133"/>
        <v>35.152857045639003</v>
      </c>
      <c r="F903" s="31">
        <f t="shared" si="134"/>
        <v>0</v>
      </c>
      <c r="G903" s="31">
        <f t="shared" si="126"/>
        <v>1.608990487632425</v>
      </c>
      <c r="H903" s="31">
        <f t="shared" si="127"/>
        <v>-13.330992034873788</v>
      </c>
      <c r="I903" s="31">
        <f t="shared" si="128"/>
        <v>13.427739907488526</v>
      </c>
      <c r="J903" s="31">
        <f t="shared" si="129"/>
        <v>-1.4506818496530693</v>
      </c>
      <c r="K903" s="31">
        <f t="shared" si="130"/>
        <v>0.27249133937204334</v>
      </c>
      <c r="L903" s="32">
        <f t="shared" si="131"/>
        <v>-1.0883836397201516</v>
      </c>
      <c r="M903" s="33">
        <f t="shared" si="132"/>
        <v>-0.68239937182840538</v>
      </c>
      <c r="O903" s="35"/>
    </row>
    <row r="904" spans="4:15" x14ac:dyDescent="0.15">
      <c r="D904" s="92">
        <f>D903+'Control Panel'!$B$29</f>
        <v>4.5099999999999261</v>
      </c>
      <c r="E904" s="31">
        <f t="shared" si="133"/>
        <v>35.152857045639003</v>
      </c>
      <c r="F904" s="31">
        <f t="shared" si="134"/>
        <v>0</v>
      </c>
      <c r="G904" s="31">
        <f t="shared" si="126"/>
        <v>1.6035485694338243</v>
      </c>
      <c r="H904" s="31">
        <f t="shared" si="127"/>
        <v>-13.33440403173293</v>
      </c>
      <c r="I904" s="31">
        <f t="shared" si="128"/>
        <v>13.430476495494444</v>
      </c>
      <c r="J904" s="31">
        <f t="shared" si="129"/>
        <v>-1.4511145635938349</v>
      </c>
      <c r="K904" s="31">
        <f t="shared" si="130"/>
        <v>0.27260241875294622</v>
      </c>
      <c r="L904" s="32">
        <f t="shared" si="131"/>
        <v>-1.0849235785047859</v>
      </c>
      <c r="M904" s="33">
        <f t="shared" si="132"/>
        <v>-0.67825309747604112</v>
      </c>
      <c r="O904" s="35"/>
    </row>
    <row r="905" spans="4:15" x14ac:dyDescent="0.15">
      <c r="D905" s="92">
        <f>D904+'Control Panel'!$B$29</f>
        <v>4.514999999999926</v>
      </c>
      <c r="E905" s="31">
        <f t="shared" si="133"/>
        <v>35.152857045639003</v>
      </c>
      <c r="F905" s="31">
        <f t="shared" si="134"/>
        <v>0</v>
      </c>
      <c r="G905" s="31">
        <f t="shared" si="126"/>
        <v>1.5981239515413004</v>
      </c>
      <c r="H905" s="31">
        <f t="shared" si="127"/>
        <v>-13.33779529722031</v>
      </c>
      <c r="I905" s="31">
        <f t="shared" si="128"/>
        <v>13.433197071250099</v>
      </c>
      <c r="J905" s="31">
        <f t="shared" si="129"/>
        <v>-1.4515456388187908</v>
      </c>
      <c r="K905" s="31">
        <f t="shared" si="130"/>
        <v>0.27271287062666871</v>
      </c>
      <c r="L905" s="32">
        <f t="shared" si="131"/>
        <v>-1.0814724351182934</v>
      </c>
      <c r="M905" s="33">
        <f t="shared" si="132"/>
        <v>-0.67413067035094576</v>
      </c>
      <c r="O905" s="35"/>
    </row>
    <row r="906" spans="4:15" x14ac:dyDescent="0.15">
      <c r="D906" s="92">
        <f>D905+'Control Panel'!$B$29</f>
        <v>4.5199999999999259</v>
      </c>
      <c r="E906" s="31">
        <f t="shared" si="133"/>
        <v>35.152857045639003</v>
      </c>
      <c r="F906" s="31">
        <f t="shared" si="134"/>
        <v>0</v>
      </c>
      <c r="G906" s="31">
        <f t="shared" si="126"/>
        <v>1.5927165893657089</v>
      </c>
      <c r="H906" s="31">
        <f t="shared" si="127"/>
        <v>-13.341165950572066</v>
      </c>
      <c r="I906" s="31">
        <f t="shared" si="128"/>
        <v>13.435901720939469</v>
      </c>
      <c r="J906" s="31">
        <f t="shared" si="129"/>
        <v>-1.4519750822932136</v>
      </c>
      <c r="K906" s="31">
        <f t="shared" si="130"/>
        <v>0.27282269809821535</v>
      </c>
      <c r="L906" s="32">
        <f t="shared" si="131"/>
        <v>-1.0780302065357195</v>
      </c>
      <c r="M906" s="33">
        <f t="shared" si="132"/>
        <v>-0.67003196855622837</v>
      </c>
      <c r="O906" s="35"/>
    </row>
    <row r="907" spans="4:15" x14ac:dyDescent="0.15">
      <c r="D907" s="92">
        <f>D906+'Control Panel'!$B$29</f>
        <v>4.5249999999999257</v>
      </c>
      <c r="E907" s="31">
        <f t="shared" si="133"/>
        <v>35.152857045639003</v>
      </c>
      <c r="F907" s="31">
        <f t="shared" si="134"/>
        <v>0</v>
      </c>
      <c r="G907" s="31">
        <f t="shared" si="126"/>
        <v>1.5873264383330303</v>
      </c>
      <c r="H907" s="31">
        <f t="shared" si="127"/>
        <v>-13.344516110414848</v>
      </c>
      <c r="I907" s="31">
        <f t="shared" si="128"/>
        <v>13.438590530370082</v>
      </c>
      <c r="J907" s="31">
        <f t="shared" si="129"/>
        <v>-1.4524029009458799</v>
      </c>
      <c r="K907" s="31">
        <f t="shared" si="130"/>
        <v>0.27293190426242608</v>
      </c>
      <c r="L907" s="32">
        <f t="shared" si="131"/>
        <v>-1.0745968895107476</v>
      </c>
      <c r="M907" s="33">
        <f t="shared" si="132"/>
        <v>-0.66595687063756293</v>
      </c>
      <c r="O907" s="35"/>
    </row>
    <row r="908" spans="4:15" x14ac:dyDescent="0.15">
      <c r="D908" s="92">
        <f>D907+'Control Panel'!$B$29</f>
        <v>4.5299999999999256</v>
      </c>
      <c r="E908" s="31">
        <f t="shared" si="133"/>
        <v>35.152857045639003</v>
      </c>
      <c r="F908" s="31">
        <f t="shared" si="134"/>
        <v>0</v>
      </c>
      <c r="G908" s="31">
        <f t="shared" si="126"/>
        <v>1.5819534538854767</v>
      </c>
      <c r="H908" s="31">
        <f t="shared" si="127"/>
        <v>-13.347845894768035</v>
      </c>
      <c r="I908" s="31">
        <f t="shared" si="128"/>
        <v>13.441263584973552</v>
      </c>
      <c r="J908" s="31">
        <f t="shared" si="129"/>
        <v>-1.4528291016693129</v>
      </c>
      <c r="K908" s="31">
        <f t="shared" si="130"/>
        <v>0.2730404922039415</v>
      </c>
      <c r="L908" s="32">
        <f t="shared" si="131"/>
        <v>-1.0711724805781235</v>
      </c>
      <c r="M908" s="33">
        <f t="shared" si="132"/>
        <v>-0.66190525558391111</v>
      </c>
      <c r="O908" s="35"/>
    </row>
    <row r="909" spans="4:15" x14ac:dyDescent="0.15">
      <c r="D909" s="92">
        <f>D908+'Control Panel'!$B$29</f>
        <v>4.5349999999999255</v>
      </c>
      <c r="E909" s="31">
        <f t="shared" si="133"/>
        <v>35.152857045639003</v>
      </c>
      <c r="F909" s="31">
        <f t="shared" si="134"/>
        <v>0</v>
      </c>
      <c r="G909" s="31">
        <f t="shared" si="126"/>
        <v>1.576597591482586</v>
      </c>
      <c r="H909" s="31">
        <f t="shared" si="127"/>
        <v>-13.351155421045954</v>
      </c>
      <c r="I909" s="31">
        <f t="shared" si="128"/>
        <v>13.443920969806147</v>
      </c>
      <c r="J909" s="31">
        <f t="shared" si="129"/>
        <v>-1.4532536913200285</v>
      </c>
      <c r="K909" s="31">
        <f t="shared" si="130"/>
        <v>0.27314846499716966</v>
      </c>
      <c r="L909" s="32">
        <f t="shared" si="131"/>
        <v>-1.0677569760560532</v>
      </c>
      <c r="M909" s="33">
        <f t="shared" si="132"/>
        <v>-0.65787700282817041</v>
      </c>
      <c r="O909" s="35"/>
    </row>
    <row r="910" spans="4:15" x14ac:dyDescent="0.15">
      <c r="D910" s="92">
        <f>D909+'Control Panel'!$B$29</f>
        <v>4.5399999999999254</v>
      </c>
      <c r="E910" s="31">
        <f t="shared" si="133"/>
        <v>35.152857045639003</v>
      </c>
      <c r="F910" s="31">
        <f t="shared" si="134"/>
        <v>0</v>
      </c>
      <c r="G910" s="31">
        <f t="shared" si="126"/>
        <v>1.5712588066023059</v>
      </c>
      <c r="H910" s="31">
        <f t="shared" si="127"/>
        <v>-13.354444806060094</v>
      </c>
      <c r="I910" s="31">
        <f t="shared" si="128"/>
        <v>13.446562769549352</v>
      </c>
      <c r="J910" s="31">
        <f t="shared" si="129"/>
        <v>-1.4536766767187785</v>
      </c>
      <c r="K910" s="31">
        <f t="shared" si="130"/>
        <v>0.27325582570625362</v>
      </c>
      <c r="L910" s="32">
        <f t="shared" si="131"/>
        <v>-1.0643503720485867</v>
      </c>
      <c r="M910" s="33">
        <f t="shared" si="132"/>
        <v>-0.653871992247825</v>
      </c>
      <c r="O910" s="35"/>
    </row>
    <row r="911" spans="4:15" x14ac:dyDescent="0.15">
      <c r="D911" s="92">
        <f>D910+'Control Panel'!$B$29</f>
        <v>4.5449999999999253</v>
      </c>
      <c r="E911" s="31">
        <f t="shared" si="133"/>
        <v>35.152857045639003</v>
      </c>
      <c r="F911" s="31">
        <f t="shared" si="134"/>
        <v>0</v>
      </c>
      <c r="G911" s="31">
        <f t="shared" si="126"/>
        <v>1.565937054742063</v>
      </c>
      <c r="H911" s="31">
        <f t="shared" si="127"/>
        <v>-13.357714166021333</v>
      </c>
      <c r="I911" s="31">
        <f t="shared" si="128"/>
        <v>13.44918906851046</v>
      </c>
      <c r="J911" s="31">
        <f t="shared" si="129"/>
        <v>-1.4540980646507922</v>
      </c>
      <c r="K911" s="31">
        <f t="shared" si="130"/>
        <v>0.27336257738504044</v>
      </c>
      <c r="L911" s="32">
        <f t="shared" si="131"/>
        <v>-1.0609526644479923</v>
      </c>
      <c r="M911" s="33">
        <f t="shared" si="132"/>
        <v>-0.64989010416553294</v>
      </c>
      <c r="O911" s="35"/>
    </row>
    <row r="912" spans="4:15" x14ac:dyDescent="0.15">
      <c r="D912" s="92">
        <f>D911+'Control Panel'!$B$29</f>
        <v>4.5499999999999252</v>
      </c>
      <c r="E912" s="31">
        <f t="shared" si="133"/>
        <v>35.152857045639003</v>
      </c>
      <c r="F912" s="31">
        <f t="shared" si="134"/>
        <v>0</v>
      </c>
      <c r="G912" s="31">
        <f t="shared" si="126"/>
        <v>1.560632291419823</v>
      </c>
      <c r="H912" s="31">
        <f t="shared" si="127"/>
        <v>-13.360963616542161</v>
      </c>
      <c r="I912" s="31">
        <f t="shared" si="128"/>
        <v>13.451799950623174</v>
      </c>
      <c r="J912" s="31">
        <f t="shared" si="129"/>
        <v>-1.4545178618660151</v>
      </c>
      <c r="K912" s="31">
        <f t="shared" si="130"/>
        <v>0.27346872307705083</v>
      </c>
      <c r="L912" s="32">
        <f t="shared" si="131"/>
        <v>-1.0575638489371078</v>
      </c>
      <c r="M912" s="33">
        <f t="shared" si="132"/>
        <v>-0.64593121934968989</v>
      </c>
      <c r="O912" s="35"/>
    </row>
    <row r="913" spans="4:15" x14ac:dyDescent="0.15">
      <c r="D913" s="92">
        <f>D912+'Control Panel'!$B$29</f>
        <v>4.5549999999999251</v>
      </c>
      <c r="E913" s="31">
        <f t="shared" si="133"/>
        <v>35.152857045639003</v>
      </c>
      <c r="F913" s="31">
        <f t="shared" si="134"/>
        <v>0</v>
      </c>
      <c r="G913" s="31">
        <f t="shared" si="126"/>
        <v>1.5553444721751375</v>
      </c>
      <c r="H913" s="31">
        <f t="shared" si="127"/>
        <v>-13.364193272638909</v>
      </c>
      <c r="I913" s="31">
        <f t="shared" si="128"/>
        <v>13.454395499448232</v>
      </c>
      <c r="J913" s="31">
        <f t="shared" si="129"/>
        <v>-1.4549360750793474</v>
      </c>
      <c r="K913" s="31">
        <f t="shared" si="130"/>
        <v>0.2735742658154508</v>
      </c>
      <c r="L913" s="32">
        <f t="shared" si="131"/>
        <v>-1.0541839209916768</v>
      </c>
      <c r="M913" s="33">
        <f t="shared" si="132"/>
        <v>-0.64199521901494583</v>
      </c>
      <c r="O913" s="35"/>
    </row>
    <row r="914" spans="4:15" x14ac:dyDescent="0.15">
      <c r="D914" s="92">
        <f>D913+'Control Panel'!$B$29</f>
        <v>4.559999999999925</v>
      </c>
      <c r="E914" s="31">
        <f t="shared" si="133"/>
        <v>35.152857045639003</v>
      </c>
      <c r="F914" s="31">
        <f t="shared" si="134"/>
        <v>0</v>
      </c>
      <c r="G914" s="31">
        <f t="shared" si="126"/>
        <v>1.5500735525701792</v>
      </c>
      <c r="H914" s="31">
        <f t="shared" si="127"/>
        <v>-13.367403248733984</v>
      </c>
      <c r="I914" s="31">
        <f t="shared" si="128"/>
        <v>13.456975798174025</v>
      </c>
      <c r="J914" s="31">
        <f t="shared" si="129"/>
        <v>-1.4553527109708786</v>
      </c>
      <c r="K914" s="31">
        <f t="shared" si="130"/>
        <v>0.2736792086230232</v>
      </c>
      <c r="L914" s="32">
        <f t="shared" si="131"/>
        <v>-1.0508128758826767</v>
      </c>
      <c r="M914" s="33">
        <f t="shared" si="132"/>
        <v>-0.6380819848226934</v>
      </c>
      <c r="O914" s="35"/>
    </row>
    <row r="915" spans="4:15" x14ac:dyDescent="0.15">
      <c r="D915" s="92">
        <f>D914+'Control Panel'!$B$29</f>
        <v>4.5649999999999249</v>
      </c>
      <c r="E915" s="31">
        <f t="shared" si="133"/>
        <v>35.152857045639003</v>
      </c>
      <c r="F915" s="31">
        <f t="shared" si="134"/>
        <v>0</v>
      </c>
      <c r="G915" s="31">
        <f t="shared" si="126"/>
        <v>1.5448194881907658</v>
      </c>
      <c r="H915" s="31">
        <f t="shared" si="127"/>
        <v>-13.370593658658098</v>
      </c>
      <c r="I915" s="31">
        <f t="shared" si="128"/>
        <v>13.459540929617257</v>
      </c>
      <c r="J915" s="31">
        <f t="shared" si="129"/>
        <v>-1.4557677761861212</v>
      </c>
      <c r="K915" s="31">
        <f t="shared" si="130"/>
        <v>0.27378355451214137</v>
      </c>
      <c r="L915" s="32">
        <f t="shared" si="131"/>
        <v>-1.0474507086786216</v>
      </c>
      <c r="M915" s="33">
        <f t="shared" si="132"/>
        <v>-0.63419139888151554</v>
      </c>
      <c r="O915" s="35"/>
    </row>
    <row r="916" spans="4:15" x14ac:dyDescent="0.15">
      <c r="D916" s="92">
        <f>D915+'Control Panel'!$B$29</f>
        <v>4.5699999999999248</v>
      </c>
      <c r="E916" s="31">
        <f t="shared" si="133"/>
        <v>35.152857045639003</v>
      </c>
      <c r="F916" s="31">
        <f t="shared" si="134"/>
        <v>0</v>
      </c>
      <c r="G916" s="31">
        <f t="shared" si="126"/>
        <v>1.5395822346473726</v>
      </c>
      <c r="H916" s="31">
        <f t="shared" si="127"/>
        <v>-13.373764615652506</v>
      </c>
      <c r="I916" s="31">
        <f t="shared" si="128"/>
        <v>13.462090976223598</v>
      </c>
      <c r="J916" s="31">
        <f t="shared" si="129"/>
        <v>-1.4561812773362428</v>
      </c>
      <c r="K916" s="31">
        <f t="shared" si="130"/>
        <v>0.27388730648474324</v>
      </c>
      <c r="L916" s="32">
        <f t="shared" si="131"/>
        <v>-1.0440974142478499</v>
      </c>
      <c r="M916" s="33">
        <f t="shared" si="132"/>
        <v>-0.63032334374761301</v>
      </c>
      <c r="O916" s="35"/>
    </row>
    <row r="917" spans="4:15" x14ac:dyDescent="0.15">
      <c r="D917" s="92">
        <f>D916+'Control Panel'!$B$29</f>
        <v>4.5749999999999247</v>
      </c>
      <c r="E917" s="31">
        <f t="shared" si="133"/>
        <v>35.152857045639003</v>
      </c>
      <c r="F917" s="31">
        <f t="shared" si="134"/>
        <v>0</v>
      </c>
      <c r="G917" s="31">
        <f t="shared" si="126"/>
        <v>1.5343617475761333</v>
      </c>
      <c r="H917" s="31">
        <f t="shared" si="127"/>
        <v>-13.376916232371244</v>
      </c>
      <c r="I917" s="31">
        <f t="shared" si="128"/>
        <v>13.464626020068369</v>
      </c>
      <c r="J917" s="31">
        <f t="shared" si="129"/>
        <v>-1.4565932209982952</v>
      </c>
      <c r="K917" s="31">
        <f t="shared" si="130"/>
        <v>0.27399046753230732</v>
      </c>
      <c r="L917" s="32">
        <f t="shared" si="131"/>
        <v>-1.0407529872608074</v>
      </c>
      <c r="M917" s="33">
        <f t="shared" si="132"/>
        <v>-0.62647770242514333</v>
      </c>
      <c r="O917" s="35"/>
    </row>
    <row r="918" spans="4:15" x14ac:dyDescent="0.15">
      <c r="D918" s="92">
        <f>D917+'Control Panel'!$B$29</f>
        <v>4.5799999999999246</v>
      </c>
      <c r="E918" s="31">
        <f t="shared" si="133"/>
        <v>35.152857045639003</v>
      </c>
      <c r="F918" s="31">
        <f t="shared" si="134"/>
        <v>0</v>
      </c>
      <c r="G918" s="31">
        <f t="shared" si="126"/>
        <v>1.5291579826398292</v>
      </c>
      <c r="H918" s="31">
        <f t="shared" si="127"/>
        <v>-13.38004862088337</v>
      </c>
      <c r="I918" s="31">
        <f t="shared" si="128"/>
        <v>13.467146142857221</v>
      </c>
      <c r="J918" s="31">
        <f t="shared" si="129"/>
        <v>-1.4570036137154421</v>
      </c>
      <c r="K918" s="31">
        <f t="shared" si="130"/>
        <v>0.27409304063582818</v>
      </c>
      <c r="L918" s="32">
        <f t="shared" si="131"/>
        <v>-1.0374174221923054</v>
      </c>
      <c r="M918" s="33">
        <f t="shared" si="132"/>
        <v>-0.62265435836661998</v>
      </c>
      <c r="O918" s="35"/>
    </row>
    <row r="919" spans="4:15" x14ac:dyDescent="0.15">
      <c r="D919" s="92">
        <f>D918+'Control Panel'!$B$29</f>
        <v>4.5849999999999245</v>
      </c>
      <c r="E919" s="31">
        <f t="shared" si="133"/>
        <v>35.152857045639003</v>
      </c>
      <c r="F919" s="31">
        <f t="shared" si="134"/>
        <v>0</v>
      </c>
      <c r="G919" s="31">
        <f t="shared" si="126"/>
        <v>1.5239708955288676</v>
      </c>
      <c r="H919" s="31">
        <f t="shared" si="127"/>
        <v>-13.383161892675203</v>
      </c>
      <c r="I919" s="31">
        <f t="shared" si="128"/>
        <v>13.469651425926832</v>
      </c>
      <c r="J919" s="31">
        <f t="shared" si="129"/>
        <v>-1.4574124619971855</v>
      </c>
      <c r="K919" s="31">
        <f t="shared" si="130"/>
        <v>0.27419502876579438</v>
      </c>
      <c r="L919" s="32">
        <f t="shared" si="131"/>
        <v>-1.0340907133237567</v>
      </c>
      <c r="M919" s="33">
        <f t="shared" si="132"/>
        <v>-0.61885319547319761</v>
      </c>
      <c r="O919" s="35"/>
    </row>
    <row r="920" spans="4:15" x14ac:dyDescent="0.15">
      <c r="D920" s="92">
        <f>D919+'Control Panel'!$B$29</f>
        <v>4.5899999999999244</v>
      </c>
      <c r="E920" s="31">
        <f t="shared" si="133"/>
        <v>35.152857045639003</v>
      </c>
      <c r="F920" s="31">
        <f t="shared" si="134"/>
        <v>0</v>
      </c>
      <c r="G920" s="31">
        <f t="shared" si="126"/>
        <v>1.5188004419622487</v>
      </c>
      <c r="H920" s="31">
        <f t="shared" si="127"/>
        <v>-13.386256158652568</v>
      </c>
      <c r="I920" s="31">
        <f t="shared" si="128"/>
        <v>13.472141950245645</v>
      </c>
      <c r="J920" s="31">
        <f t="shared" si="129"/>
        <v>-1.4578197723195898</v>
      </c>
      <c r="K920" s="31">
        <f t="shared" si="130"/>
        <v>0.27429643488216754</v>
      </c>
      <c r="L920" s="32">
        <f t="shared" si="131"/>
        <v>-1.0307728547454151</v>
      </c>
      <c r="M920" s="33">
        <f t="shared" si="132"/>
        <v>-0.61507409809492541</v>
      </c>
      <c r="O920" s="35"/>
    </row>
    <row r="921" spans="4:15" x14ac:dyDescent="0.15">
      <c r="D921" s="92">
        <f>D920+'Control Panel'!$B$29</f>
        <v>4.5949999999999243</v>
      </c>
      <c r="E921" s="31">
        <f t="shared" si="133"/>
        <v>35.152857045639003</v>
      </c>
      <c r="F921" s="31">
        <f t="shared" si="134"/>
        <v>0</v>
      </c>
      <c r="G921" s="31">
        <f t="shared" si="126"/>
        <v>1.5136465776885217</v>
      </c>
      <c r="H921" s="31">
        <f t="shared" si="127"/>
        <v>-13.389331529143043</v>
      </c>
      <c r="I921" s="31">
        <f t="shared" si="128"/>
        <v>13.474617796414567</v>
      </c>
      <c r="J921" s="31">
        <f t="shared" si="129"/>
        <v>-1.4582255511255033</v>
      </c>
      <c r="K921" s="31">
        <f t="shared" si="130"/>
        <v>0.27439726193436076</v>
      </c>
      <c r="L921" s="32">
        <f t="shared" si="131"/>
        <v>-1.0274638403585816</v>
      </c>
      <c r="M921" s="33">
        <f t="shared" si="132"/>
        <v>-0.61131695103103423</v>
      </c>
      <c r="O921" s="35"/>
    </row>
    <row r="922" spans="4:15" x14ac:dyDescent="0.15">
      <c r="D922" s="92">
        <f>D921+'Control Panel'!$B$29</f>
        <v>4.5999999999999241</v>
      </c>
      <c r="E922" s="31">
        <f t="shared" si="133"/>
        <v>35.152857045639003</v>
      </c>
      <c r="F922" s="31">
        <f t="shared" si="134"/>
        <v>0</v>
      </c>
      <c r="G922" s="31">
        <f t="shared" si="126"/>
        <v>1.5085092584867288</v>
      </c>
      <c r="H922" s="31">
        <f t="shared" si="127"/>
        <v>-13.392388113898198</v>
      </c>
      <c r="I922" s="31">
        <f t="shared" si="128"/>
        <v>13.477079044667724</v>
      </c>
      <c r="J922" s="31">
        <f t="shared" si="129"/>
        <v>-1.4586298048247794</v>
      </c>
      <c r="K922" s="31">
        <f t="shared" si="130"/>
        <v>0.27449751286121943</v>
      </c>
      <c r="L922" s="32">
        <f t="shared" si="131"/>
        <v>-1.0241636638778033</v>
      </c>
      <c r="M922" s="33">
        <f t="shared" si="132"/>
        <v>-0.60758163953013966</v>
      </c>
      <c r="O922" s="35"/>
    </row>
    <row r="923" spans="4:15" x14ac:dyDescent="0.15">
      <c r="D923" s="92">
        <f>D922+'Control Panel'!$B$29</f>
        <v>4.604999999999924</v>
      </c>
      <c r="E923" s="31">
        <f t="shared" si="133"/>
        <v>35.152857045639003</v>
      </c>
      <c r="F923" s="31">
        <f t="shared" si="134"/>
        <v>0</v>
      </c>
      <c r="G923" s="31">
        <f t="shared" si="126"/>
        <v>1.5033884401673399</v>
      </c>
      <c r="H923" s="31">
        <f t="shared" si="127"/>
        <v>-13.395426022095849</v>
      </c>
      <c r="I923" s="31">
        <f t="shared" si="128"/>
        <v>13.479525774873217</v>
      </c>
      <c r="J923" s="31">
        <f t="shared" si="129"/>
        <v>-1.459032539794495</v>
      </c>
      <c r="K923" s="31">
        <f t="shared" si="130"/>
        <v>0.27459719059100318</v>
      </c>
      <c r="L923" s="32">
        <f t="shared" si="131"/>
        <v>-1.0208723188330546</v>
      </c>
      <c r="M923" s="33">
        <f t="shared" si="132"/>
        <v>-0.60386804929039406</v>
      </c>
      <c r="O923" s="35"/>
    </row>
    <row r="924" spans="4:15" x14ac:dyDescent="0.15">
      <c r="D924" s="92">
        <f>D923+'Control Panel'!$B$29</f>
        <v>4.6099999999999239</v>
      </c>
      <c r="E924" s="31">
        <f t="shared" si="133"/>
        <v>35.152857045639003</v>
      </c>
      <c r="F924" s="31">
        <f t="shared" si="134"/>
        <v>0</v>
      </c>
      <c r="G924" s="31">
        <f t="shared" si="126"/>
        <v>1.4982840785731746</v>
      </c>
      <c r="H924" s="31">
        <f t="shared" si="127"/>
        <v>-13.398445362342301</v>
      </c>
      <c r="I924" s="31">
        <f t="shared" si="128"/>
        <v>13.481958066533874</v>
      </c>
      <c r="J924" s="31">
        <f t="shared" si="129"/>
        <v>-1.4594337623791669</v>
      </c>
      <c r="K924" s="31">
        <f t="shared" si="130"/>
        <v>0.27469629804136747</v>
      </c>
      <c r="L924" s="32">
        <f t="shared" si="131"/>
        <v>-1.0175897985719051</v>
      </c>
      <c r="M924" s="33">
        <f t="shared" si="132"/>
        <v>-0.60017606645967714</v>
      </c>
      <c r="O924" s="35"/>
    </row>
    <row r="925" spans="4:15" x14ac:dyDescent="0.15">
      <c r="D925" s="92">
        <f>D924+'Control Panel'!$B$29</f>
        <v>4.6149999999999238</v>
      </c>
      <c r="E925" s="31">
        <f t="shared" si="133"/>
        <v>35.152857045639003</v>
      </c>
      <c r="F925" s="31">
        <f t="shared" si="134"/>
        <v>0</v>
      </c>
      <c r="G925" s="31">
        <f t="shared" si="126"/>
        <v>1.4931961295803151</v>
      </c>
      <c r="H925" s="31">
        <f t="shared" si="127"/>
        <v>-13.401446242674599</v>
      </c>
      <c r="I925" s="31">
        <f t="shared" si="128"/>
        <v>13.484375998788032</v>
      </c>
      <c r="J925" s="31">
        <f t="shared" si="129"/>
        <v>-1.4598334788909668</v>
      </c>
      <c r="K925" s="31">
        <f t="shared" si="130"/>
        <v>0.27479483811934741</v>
      </c>
      <c r="L925" s="32">
        <f t="shared" si="131"/>
        <v>-1.0143160962616744</v>
      </c>
      <c r="M925" s="33">
        <f t="shared" si="132"/>
        <v>-0.59650557763568468</v>
      </c>
      <c r="O925" s="35"/>
    </row>
    <row r="926" spans="4:15" x14ac:dyDescent="0.15">
      <c r="D926" s="92">
        <f>D925+'Control Panel'!$B$29</f>
        <v>4.6199999999999237</v>
      </c>
      <c r="E926" s="31">
        <f t="shared" si="133"/>
        <v>35.152857045639003</v>
      </c>
      <c r="F926" s="31">
        <f t="shared" si="134"/>
        <v>0</v>
      </c>
      <c r="G926" s="31">
        <f t="shared" si="126"/>
        <v>1.4881245490990067</v>
      </c>
      <c r="H926" s="31">
        <f t="shared" si="127"/>
        <v>-13.404428770562777</v>
      </c>
      <c r="I926" s="31">
        <f t="shared" si="128"/>
        <v>13.486779650410332</v>
      </c>
      <c r="J926" s="31">
        <f t="shared" si="129"/>
        <v>-1.4602316956099355</v>
      </c>
      <c r="K926" s="31">
        <f t="shared" si="130"/>
        <v>0.27489281372134211</v>
      </c>
      <c r="L926" s="32">
        <f t="shared" si="131"/>
        <v>-1.011051204891559</v>
      </c>
      <c r="M926" s="33">
        <f t="shared" si="132"/>
        <v>-0.59285646986601925</v>
      </c>
      <c r="O926" s="35"/>
    </row>
    <row r="927" spans="4:15" x14ac:dyDescent="0.15">
      <c r="D927" s="92">
        <f>D926+'Control Panel'!$B$29</f>
        <v>4.6249999999999236</v>
      </c>
      <c r="E927" s="31">
        <f t="shared" si="133"/>
        <v>35.152857045639003</v>
      </c>
      <c r="F927" s="31">
        <f t="shared" si="134"/>
        <v>0</v>
      </c>
      <c r="G927" s="31">
        <f t="shared" si="126"/>
        <v>1.4830692930745488</v>
      </c>
      <c r="H927" s="31">
        <f t="shared" si="127"/>
        <v>-13.407393052912107</v>
      </c>
      <c r="I927" s="31">
        <f t="shared" si="128"/>
        <v>13.489169099812504</v>
      </c>
      <c r="J927" s="31">
        <f t="shared" si="129"/>
        <v>-1.4606284187841936</v>
      </c>
      <c r="K927" s="31">
        <f t="shared" si="130"/>
        <v>0.27499022773309939</v>
      </c>
      <c r="L927" s="32">
        <f t="shared" si="131"/>
        <v>-1.0077951172747575</v>
      </c>
      <c r="M927" s="33">
        <f t="shared" si="132"/>
        <v>-0.58922863064826791</v>
      </c>
      <c r="O927" s="35"/>
    </row>
    <row r="928" spans="4:15" x14ac:dyDescent="0.15">
      <c r="D928" s="92">
        <f>D927+'Control Panel'!$B$29</f>
        <v>4.6299999999999235</v>
      </c>
      <c r="E928" s="31">
        <f t="shared" si="133"/>
        <v>35.152857045639003</v>
      </c>
      <c r="F928" s="31">
        <f t="shared" si="134"/>
        <v>0</v>
      </c>
      <c r="G928" s="31">
        <f t="shared" si="126"/>
        <v>1.478030317488175</v>
      </c>
      <c r="H928" s="31">
        <f t="shared" si="127"/>
        <v>-13.410339196065349</v>
      </c>
      <c r="I928" s="31">
        <f t="shared" si="128"/>
        <v>13.491544425044186</v>
      </c>
      <c r="J928" s="31">
        <f t="shared" si="129"/>
        <v>-1.4610236546301516</v>
      </c>
      <c r="K928" s="31">
        <f t="shared" si="130"/>
        <v>0.27508708302970231</v>
      </c>
      <c r="L928" s="32">
        <f t="shared" si="131"/>
        <v>-1.0045478260505747</v>
      </c>
      <c r="M928" s="33">
        <f t="shared" si="132"/>
        <v>-0.58562194793000588</v>
      </c>
      <c r="O928" s="35"/>
    </row>
    <row r="929" spans="4:15" x14ac:dyDescent="0.15">
      <c r="D929" s="92">
        <f>D928+'Control Panel'!$B$29</f>
        <v>4.6349999999999234</v>
      </c>
      <c r="E929" s="31">
        <f t="shared" si="133"/>
        <v>35.152857045639003</v>
      </c>
      <c r="F929" s="31">
        <f t="shared" si="134"/>
        <v>0</v>
      </c>
      <c r="G929" s="31">
        <f t="shared" si="126"/>
        <v>1.4730075783579222</v>
      </c>
      <c r="H929" s="31">
        <f t="shared" si="127"/>
        <v>-13.413267305804998</v>
      </c>
      <c r="I929" s="31">
        <f t="shared" si="128"/>
        <v>13.493905703793738</v>
      </c>
      <c r="J929" s="31">
        <f t="shared" si="129"/>
        <v>-1.4614174093327175</v>
      </c>
      <c r="K929" s="31">
        <f t="shared" si="130"/>
        <v>0.27518338247555563</v>
      </c>
      <c r="L929" s="32">
        <f t="shared" si="131"/>
        <v>-1.0013093236865165</v>
      </c>
      <c r="M929" s="33">
        <f t="shared" si="132"/>
        <v>-0.58203631010882262</v>
      </c>
      <c r="O929" s="35"/>
    </row>
    <row r="930" spans="4:15" x14ac:dyDescent="0.15">
      <c r="D930" s="92">
        <f>D929+'Control Panel'!$B$29</f>
        <v>4.6399999999999233</v>
      </c>
      <c r="E930" s="31">
        <f t="shared" si="133"/>
        <v>35.152857045639003</v>
      </c>
      <c r="F930" s="31">
        <f t="shared" si="134"/>
        <v>0</v>
      </c>
      <c r="G930" s="31">
        <f t="shared" si="126"/>
        <v>1.4680010317394896</v>
      </c>
      <c r="H930" s="31">
        <f t="shared" si="127"/>
        <v>-13.416177487355542</v>
      </c>
      <c r="I930" s="31">
        <f t="shared" si="128"/>
        <v>13.496253013389081</v>
      </c>
      <c r="J930" s="31">
        <f t="shared" si="129"/>
        <v>-1.4618096890455041</v>
      </c>
      <c r="K930" s="31">
        <f t="shared" si="130"/>
        <v>0.27527912892437445</v>
      </c>
      <c r="L930" s="32">
        <f t="shared" si="131"/>
        <v>-0.9980796024803541</v>
      </c>
      <c r="M930" s="33">
        <f t="shared" si="132"/>
        <v>-0.57847160603225856</v>
      </c>
      <c r="O930" s="35"/>
    </row>
    <row r="931" spans="4:15" x14ac:dyDescent="0.15">
      <c r="D931" s="92">
        <f>D930+'Control Panel'!$B$29</f>
        <v>4.6449999999999232</v>
      </c>
      <c r="E931" s="31">
        <f t="shared" si="133"/>
        <v>35.152857045639003</v>
      </c>
      <c r="F931" s="31">
        <f t="shared" si="134"/>
        <v>0</v>
      </c>
      <c r="G931" s="31">
        <f t="shared" si="126"/>
        <v>1.4630106337270878</v>
      </c>
      <c r="H931" s="31">
        <f t="shared" si="127"/>
        <v>-13.419069845385703</v>
      </c>
      <c r="I931" s="31">
        <f t="shared" si="128"/>
        <v>13.498586430798539</v>
      </c>
      <c r="J931" s="31">
        <f t="shared" si="129"/>
        <v>-1.4622004998910334</v>
      </c>
      <c r="K931" s="31">
        <f t="shared" si="130"/>
        <v>0.27537432521917238</v>
      </c>
      <c r="L931" s="32">
        <f t="shared" si="131"/>
        <v>-0.99485865456219114</v>
      </c>
      <c r="M931" s="33">
        <f t="shared" si="132"/>
        <v>-0.57492772499776845</v>
      </c>
      <c r="O931" s="35"/>
    </row>
    <row r="932" spans="4:15" x14ac:dyDescent="0.15">
      <c r="D932" s="92">
        <f>D931+'Control Panel'!$B$29</f>
        <v>4.6499999999999231</v>
      </c>
      <c r="E932" s="31">
        <f t="shared" si="133"/>
        <v>35.152857045639003</v>
      </c>
      <c r="F932" s="31">
        <f t="shared" si="134"/>
        <v>0</v>
      </c>
      <c r="G932" s="31">
        <f t="shared" si="126"/>
        <v>1.4580363404542769</v>
      </c>
      <c r="H932" s="31">
        <f t="shared" si="127"/>
        <v>-13.421944484010693</v>
      </c>
      <c r="I932" s="31">
        <f t="shared" si="128"/>
        <v>13.500906032631674</v>
      </c>
      <c r="J932" s="31">
        <f t="shared" si="129"/>
        <v>-1.4625898479609392</v>
      </c>
      <c r="K932" s="31">
        <f t="shared" si="130"/>
        <v>0.27546897419225103</v>
      </c>
      <c r="L932" s="32">
        <f t="shared" si="131"/>
        <v>-0.99164647189650512</v>
      </c>
      <c r="M932" s="33">
        <f t="shared" si="132"/>
        <v>-0.57140455675264346</v>
      </c>
      <c r="O932" s="35"/>
    </row>
    <row r="933" spans="4:15" x14ac:dyDescent="0.15">
      <c r="D933" s="92">
        <f>D932+'Control Panel'!$B$29</f>
        <v>4.654999999999923</v>
      </c>
      <c r="E933" s="31">
        <f t="shared" si="133"/>
        <v>35.152857045639003</v>
      </c>
      <c r="F933" s="31">
        <f t="shared" si="134"/>
        <v>0</v>
      </c>
      <c r="G933" s="31">
        <f t="shared" si="126"/>
        <v>1.4530781080947943</v>
      </c>
      <c r="H933" s="31">
        <f t="shared" si="127"/>
        <v>-13.424801506794456</v>
      </c>
      <c r="I933" s="31">
        <f t="shared" si="128"/>
        <v>13.503211895140172</v>
      </c>
      <c r="J933" s="31">
        <f t="shared" si="129"/>
        <v>-1.4629777393161689</v>
      </c>
      <c r="K933" s="31">
        <f t="shared" si="130"/>
        <v>0.27556307866519092</v>
      </c>
      <c r="L933" s="32">
        <f t="shared" si="131"/>
        <v>-0.98844304628417767</v>
      </c>
      <c r="M933" s="33">
        <f t="shared" si="132"/>
        <v>-0.56790199149387255</v>
      </c>
      <c r="O933" s="35"/>
    </row>
    <row r="934" spans="4:15" x14ac:dyDescent="0.15">
      <c r="D934" s="92">
        <f>D933+'Control Panel'!$B$29</f>
        <v>4.6599999999999229</v>
      </c>
      <c r="E934" s="31">
        <f t="shared" si="133"/>
        <v>35.152857045639003</v>
      </c>
      <c r="F934" s="31">
        <f t="shared" si="134"/>
        <v>0</v>
      </c>
      <c r="G934" s="31">
        <f t="shared" si="126"/>
        <v>1.4481358928633734</v>
      </c>
      <c r="H934" s="31">
        <f t="shared" si="127"/>
        <v>-13.427641016751926</v>
      </c>
      <c r="I934" s="31">
        <f t="shared" si="128"/>
        <v>13.505504094218693</v>
      </c>
      <c r="J934" s="31">
        <f t="shared" si="129"/>
        <v>-1.4633641799871839</v>
      </c>
      <c r="K934" s="31">
        <f t="shared" si="130"/>
        <v>0.27565664144884233</v>
      </c>
      <c r="L934" s="32">
        <f t="shared" si="131"/>
        <v>-0.98524836936450355</v>
      </c>
      <c r="M934" s="33">
        <f t="shared" si="132"/>
        <v>-0.56441991986802376</v>
      </c>
      <c r="O934" s="35"/>
    </row>
    <row r="935" spans="4:15" x14ac:dyDescent="0.15">
      <c r="D935" s="92">
        <f>D934+'Control Panel'!$B$29</f>
        <v>4.6649999999999228</v>
      </c>
      <c r="E935" s="31">
        <f t="shared" si="133"/>
        <v>35.152857045639003</v>
      </c>
      <c r="F935" s="31">
        <f t="shared" si="134"/>
        <v>0</v>
      </c>
      <c r="G935" s="31">
        <f t="shared" si="126"/>
        <v>1.4432096510165509</v>
      </c>
      <c r="H935" s="31">
        <f t="shared" si="127"/>
        <v>-13.430463116351266</v>
      </c>
      <c r="I935" s="31">
        <f t="shared" si="128"/>
        <v>13.507782705405765</v>
      </c>
      <c r="J935" s="31">
        <f t="shared" si="129"/>
        <v>-1.4637491759741563</v>
      </c>
      <c r="K935" s="31">
        <f t="shared" si="130"/>
        <v>0.27574966534331752</v>
      </c>
      <c r="L935" s="32">
        <f t="shared" si="131"/>
        <v>-0.98206243261720005</v>
      </c>
      <c r="M935" s="33">
        <f t="shared" si="132"/>
        <v>-0.56095823297106684</v>
      </c>
      <c r="O935" s="35"/>
    </row>
    <row r="936" spans="4:15" x14ac:dyDescent="0.15">
      <c r="D936" s="92">
        <f>D935+'Control Panel'!$B$29</f>
        <v>4.6699999999999227</v>
      </c>
      <c r="E936" s="31">
        <f t="shared" si="133"/>
        <v>35.152857045639003</v>
      </c>
      <c r="F936" s="31">
        <f t="shared" si="134"/>
        <v>0</v>
      </c>
      <c r="G936" s="31">
        <f t="shared" si="126"/>
        <v>1.4382993388534648</v>
      </c>
      <c r="H936" s="31">
        <f t="shared" si="127"/>
        <v>-13.433267907516122</v>
      </c>
      <c r="I936" s="31">
        <f t="shared" si="128"/>
        <v>13.510047803884666</v>
      </c>
      <c r="J936" s="31">
        <f t="shared" si="129"/>
        <v>-1.464132733247167</v>
      </c>
      <c r="K936" s="31">
        <f t="shared" si="130"/>
        <v>0.27584215313798371</v>
      </c>
      <c r="L936" s="32">
        <f t="shared" si="131"/>
        <v>-0.97888522736437955</v>
      </c>
      <c r="M936" s="33">
        <f t="shared" si="132"/>
        <v>-0.55751682234817901</v>
      </c>
      <c r="O936" s="35"/>
    </row>
    <row r="937" spans="4:15" x14ac:dyDescent="0.15">
      <c r="D937" s="92">
        <f>D936+'Control Panel'!$B$29</f>
        <v>4.6749999999999226</v>
      </c>
      <c r="E937" s="31">
        <f t="shared" si="133"/>
        <v>35.152857045639003</v>
      </c>
      <c r="F937" s="31">
        <f t="shared" si="134"/>
        <v>0</v>
      </c>
      <c r="G937" s="31">
        <f t="shared" si="126"/>
        <v>1.4334049127166428</v>
      </c>
      <c r="H937" s="31">
        <f t="shared" si="127"/>
        <v>-13.436055491627863</v>
      </c>
      <c r="I937" s="31">
        <f t="shared" si="128"/>
        <v>13.512299464484329</v>
      </c>
      <c r="J937" s="31">
        <f t="shared" si="129"/>
        <v>-1.4645148577463998</v>
      </c>
      <c r="K937" s="31">
        <f t="shared" si="130"/>
        <v>0.27593410761145665</v>
      </c>
      <c r="L937" s="32">
        <f t="shared" si="131"/>
        <v>-0.97571674477252412</v>
      </c>
      <c r="M937" s="33">
        <f t="shared" si="132"/>
        <v>-0.55409557999353543</v>
      </c>
      <c r="O937" s="35"/>
    </row>
    <row r="938" spans="4:15" x14ac:dyDescent="0.15">
      <c r="D938" s="92">
        <f>D937+'Control Panel'!$B$29</f>
        <v>4.6799999999999224</v>
      </c>
      <c r="E938" s="31">
        <f t="shared" si="133"/>
        <v>35.152857045639003</v>
      </c>
      <c r="F938" s="31">
        <f t="shared" si="134"/>
        <v>0</v>
      </c>
      <c r="G938" s="31">
        <f t="shared" si="126"/>
        <v>1.4285263289927803</v>
      </c>
      <c r="H938" s="31">
        <f t="shared" si="127"/>
        <v>-13.438825969527832</v>
      </c>
      <c r="I938" s="31">
        <f t="shared" si="128"/>
        <v>13.514537761680245</v>
      </c>
      <c r="J938" s="31">
        <f t="shared" si="129"/>
        <v>-1.4648955553823353</v>
      </c>
      <c r="K938" s="31">
        <f t="shared" si="130"/>
        <v>0.27602553153159504</v>
      </c>
      <c r="L938" s="32">
        <f t="shared" si="131"/>
        <v>-0.97255697585443857</v>
      </c>
      <c r="M938" s="33">
        <f t="shared" si="132"/>
        <v>-0.55069439835005451</v>
      </c>
      <c r="O938" s="35"/>
    </row>
    <row r="939" spans="4:15" x14ac:dyDescent="0.15">
      <c r="D939" s="92">
        <f>D938+'Control Panel'!$B$29</f>
        <v>4.6849999999999223</v>
      </c>
      <c r="E939" s="31">
        <f t="shared" si="133"/>
        <v>35.152857045639003</v>
      </c>
      <c r="F939" s="31">
        <f t="shared" si="134"/>
        <v>0</v>
      </c>
      <c r="G939" s="31">
        <f t="shared" si="126"/>
        <v>1.4236635441135082</v>
      </c>
      <c r="H939" s="31">
        <f t="shared" si="127"/>
        <v>-13.441579441519583</v>
      </c>
      <c r="I939" s="31">
        <f t="shared" si="128"/>
        <v>13.516762769595379</v>
      </c>
      <c r="J939" s="31">
        <f t="shared" si="129"/>
        <v>-1.4652748320359423</v>
      </c>
      <c r="K939" s="31">
        <f t="shared" si="130"/>
        <v>0.27611642765549588</v>
      </c>
      <c r="L939" s="32">
        <f t="shared" si="131"/>
        <v>-0.96940591147119159</v>
      </c>
      <c r="M939" s="33">
        <f t="shared" si="132"/>
        <v>-0.54731317030913651</v>
      </c>
      <c r="O939" s="35"/>
    </row>
    <row r="940" spans="4:15" x14ac:dyDescent="0.15">
      <c r="D940" s="92">
        <f>D939+'Control Panel'!$B$29</f>
        <v>4.6899999999999222</v>
      </c>
      <c r="E940" s="31">
        <f t="shared" si="133"/>
        <v>35.152857045639003</v>
      </c>
      <c r="F940" s="31">
        <f t="shared" si="134"/>
        <v>0</v>
      </c>
      <c r="G940" s="31">
        <f t="shared" si="126"/>
        <v>1.4188165145561522</v>
      </c>
      <c r="H940" s="31">
        <f t="shared" si="127"/>
        <v>-13.444316007371128</v>
      </c>
      <c r="I940" s="31">
        <f t="shared" si="128"/>
        <v>13.5189745620011</v>
      </c>
      <c r="J940" s="31">
        <f t="shared" si="129"/>
        <v>-1.4656526935588685</v>
      </c>
      <c r="K940" s="31">
        <f t="shared" si="130"/>
        <v>0.27620679872949039</v>
      </c>
      <c r="L940" s="32">
        <f t="shared" si="131"/>
        <v>-0.96626354233403844</v>
      </c>
      <c r="M940" s="33">
        <f t="shared" si="132"/>
        <v>-0.54395178921036369</v>
      </c>
      <c r="O940" s="35"/>
    </row>
    <row r="941" spans="4:15" x14ac:dyDescent="0.15">
      <c r="D941" s="92">
        <f>D940+'Control Panel'!$B$29</f>
        <v>4.6949999999999221</v>
      </c>
      <c r="E941" s="31">
        <f t="shared" si="133"/>
        <v>35.152857045639003</v>
      </c>
      <c r="F941" s="31">
        <f t="shared" si="134"/>
        <v>0</v>
      </c>
      <c r="G941" s="31">
        <f t="shared" si="126"/>
        <v>1.4139851968444821</v>
      </c>
      <c r="H941" s="31">
        <f t="shared" si="127"/>
        <v>-13.44703576631718</v>
      </c>
      <c r="I941" s="31">
        <f t="shared" si="128"/>
        <v>13.521173212318109</v>
      </c>
      <c r="J941" s="31">
        <f t="shared" si="129"/>
        <v>-1.4660291457736292</v>
      </c>
      <c r="K941" s="31">
        <f t="shared" si="130"/>
        <v>0.27629664748914101</v>
      </c>
      <c r="L941" s="32">
        <f t="shared" si="131"/>
        <v>-0.96312985900633041</v>
      </c>
      <c r="M941" s="33">
        <f t="shared" si="132"/>
        <v>-0.54061014884118075</v>
      </c>
      <c r="O941" s="35"/>
    </row>
    <row r="942" spans="4:15" x14ac:dyDescent="0.15">
      <c r="D942" s="92">
        <f>D941+'Control Panel'!$B$29</f>
        <v>4.699999999999922</v>
      </c>
      <c r="E942" s="31">
        <f t="shared" si="133"/>
        <v>35.152857045639003</v>
      </c>
      <c r="F942" s="31">
        <f t="shared" si="134"/>
        <v>0</v>
      </c>
      <c r="G942" s="31">
        <f t="shared" si="126"/>
        <v>1.4091695475494503</v>
      </c>
      <c r="H942" s="31">
        <f t="shared" si="127"/>
        <v>-13.449738817061386</v>
      </c>
      <c r="I942" s="31">
        <f t="shared" si="128"/>
        <v>13.52335879361738</v>
      </c>
      <c r="J942" s="31">
        <f t="shared" si="129"/>
        <v>-1.4664041944737944</v>
      </c>
      <c r="K942" s="31">
        <f t="shared" si="130"/>
        <v>0.27638597665923847</v>
      </c>
      <c r="L942" s="32">
        <f t="shared" si="131"/>
        <v>-0.9600048519054114</v>
      </c>
      <c r="M942" s="33">
        <f t="shared" si="132"/>
        <v>-0.53728814343656139</v>
      </c>
      <c r="O942" s="35"/>
    </row>
    <row r="943" spans="4:15" x14ac:dyDescent="0.15">
      <c r="D943" s="92">
        <f>D942+'Control Panel'!$B$29</f>
        <v>4.7049999999999219</v>
      </c>
      <c r="E943" s="31">
        <f t="shared" si="133"/>
        <v>35.152857045639003</v>
      </c>
      <c r="F943" s="31">
        <f t="shared" si="134"/>
        <v>0</v>
      </c>
      <c r="G943" s="31">
        <f t="shared" si="126"/>
        <v>1.4043695232899234</v>
      </c>
      <c r="H943" s="31">
        <f t="shared" si="127"/>
        <v>-13.452425257778568</v>
      </c>
      <c r="I943" s="31">
        <f t="shared" si="128"/>
        <v>13.525531378621112</v>
      </c>
      <c r="J943" s="31">
        <f t="shared" si="129"/>
        <v>-1.4667778454241749</v>
      </c>
      <c r="K943" s="31">
        <f t="shared" si="130"/>
        <v>0.27647478895380029</v>
      </c>
      <c r="L943" s="32">
        <f t="shared" si="131"/>
        <v>-0.95688851130449815</v>
      </c>
      <c r="M943" s="33">
        <f t="shared" si="132"/>
        <v>-0.53398566767863997</v>
      </c>
      <c r="O943" s="35"/>
    </row>
    <row r="944" spans="4:15" x14ac:dyDescent="0.15">
      <c r="D944" s="92">
        <f>D943+'Control Panel'!$B$29</f>
        <v>4.7099999999999218</v>
      </c>
      <c r="E944" s="31">
        <f t="shared" si="133"/>
        <v>35.152857045639003</v>
      </c>
      <c r="F944" s="31">
        <f t="shared" si="134"/>
        <v>0</v>
      </c>
      <c r="G944" s="31">
        <f t="shared" si="126"/>
        <v>1.3995850807334009</v>
      </c>
      <c r="H944" s="31">
        <f t="shared" si="127"/>
        <v>-13.455095186116962</v>
      </c>
      <c r="I944" s="31">
        <f t="shared" si="128"/>
        <v>13.527691039703685</v>
      </c>
      <c r="J944" s="31">
        <f t="shared" si="129"/>
        <v>-1.4671501043610065</v>
      </c>
      <c r="K944" s="31">
        <f t="shared" si="130"/>
        <v>0.2765630870760698</v>
      </c>
      <c r="L944" s="32">
        <f t="shared" si="131"/>
        <v>-0.95378082733454339</v>
      </c>
      <c r="M944" s="33">
        <f t="shared" si="132"/>
        <v>-0.53070261669631025</v>
      </c>
      <c r="O944" s="35"/>
    </row>
    <row r="945" spans="4:15" x14ac:dyDescent="0.15">
      <c r="D945" s="92">
        <f>D944+'Control Panel'!$B$29</f>
        <v>4.7149999999999217</v>
      </c>
      <c r="E945" s="31">
        <f t="shared" si="133"/>
        <v>35.152857045639003</v>
      </c>
      <c r="F945" s="31">
        <f t="shared" si="134"/>
        <v>0</v>
      </c>
      <c r="G945" s="31">
        <f t="shared" si="126"/>
        <v>1.3948161765967282</v>
      </c>
      <c r="H945" s="31">
        <f t="shared" si="127"/>
        <v>-13.457748699200444</v>
      </c>
      <c r="I945" s="31">
        <f t="shared" si="128"/>
        <v>13.529837848892615</v>
      </c>
      <c r="J945" s="31">
        <f t="shared" si="129"/>
        <v>-1.4675209769921325</v>
      </c>
      <c r="K945" s="31">
        <f t="shared" si="130"/>
        <v>0.27665087371851538</v>
      </c>
      <c r="L945" s="32">
        <f t="shared" si="131"/>
        <v>-0.95068178998609176</v>
      </c>
      <c r="M945" s="33">
        <f t="shared" si="132"/>
        <v>-0.52743888606483869</v>
      </c>
      <c r="O945" s="35"/>
    </row>
    <row r="946" spans="4:15" x14ac:dyDescent="0.15">
      <c r="D946" s="92">
        <f>D945+'Control Panel'!$B$29</f>
        <v>4.7199999999999216</v>
      </c>
      <c r="E946" s="31">
        <f t="shared" si="133"/>
        <v>35.152857045639003</v>
      </c>
      <c r="F946" s="31">
        <f t="shared" si="134"/>
        <v>0</v>
      </c>
      <c r="G946" s="31">
        <f t="shared" si="126"/>
        <v>1.3900627676467978</v>
      </c>
      <c r="H946" s="31">
        <f t="shared" si="127"/>
        <v>-13.460385893630768</v>
      </c>
      <c r="I946" s="31">
        <f t="shared" si="128"/>
        <v>13.531971877869539</v>
      </c>
      <c r="J946" s="31">
        <f t="shared" si="129"/>
        <v>-1.4678904689971854</v>
      </c>
      <c r="K946" s="31">
        <f t="shared" si="130"/>
        <v>0.27673815156283116</v>
      </c>
      <c r="L946" s="32">
        <f t="shared" si="131"/>
        <v>-0.94759138911111418</v>
      </c>
      <c r="M946" s="33">
        <f t="shared" si="132"/>
        <v>-0.52419437180541062</v>
      </c>
      <c r="O946" s="35"/>
    </row>
    <row r="947" spans="4:15" x14ac:dyDescent="0.15">
      <c r="D947" s="92">
        <f>D946+'Control Panel'!$B$29</f>
        <v>4.7249999999999215</v>
      </c>
      <c r="E947" s="31">
        <f t="shared" si="133"/>
        <v>35.152857045639003</v>
      </c>
      <c r="F947" s="31">
        <f t="shared" si="134"/>
        <v>0</v>
      </c>
      <c r="G947" s="31">
        <f t="shared" si="126"/>
        <v>1.3853248107012421</v>
      </c>
      <c r="H947" s="31">
        <f t="shared" si="127"/>
        <v>-13.463006865489795</v>
      </c>
      <c r="I947" s="31">
        <f t="shared" si="128"/>
        <v>13.534093197971181</v>
      </c>
      <c r="J947" s="31">
        <f t="shared" si="129"/>
        <v>-1.4682585860277666</v>
      </c>
      <c r="K947" s="31">
        <f t="shared" si="130"/>
        <v>0.27682492327993796</v>
      </c>
      <c r="L947" s="32">
        <f t="shared" si="131"/>
        <v>-0.9445096144248345</v>
      </c>
      <c r="M947" s="33">
        <f t="shared" si="132"/>
        <v>-0.52096897038468692</v>
      </c>
      <c r="O947" s="35"/>
    </row>
    <row r="948" spans="4:15" x14ac:dyDescent="0.15">
      <c r="D948" s="92">
        <f>D947+'Control Panel'!$B$29</f>
        <v>4.7299999999999214</v>
      </c>
      <c r="E948" s="31">
        <f t="shared" si="133"/>
        <v>35.152857045639003</v>
      </c>
      <c r="F948" s="31">
        <f t="shared" si="134"/>
        <v>0</v>
      </c>
      <c r="G948" s="31">
        <f t="shared" si="126"/>
        <v>1.3806022626291179</v>
      </c>
      <c r="H948" s="31">
        <f t="shared" si="127"/>
        <v>-13.465611710341719</v>
      </c>
      <c r="I948" s="31">
        <f t="shared" si="128"/>
        <v>13.536201880190346</v>
      </c>
      <c r="J948" s="31">
        <f t="shared" si="129"/>
        <v>-1.4686253337076252</v>
      </c>
      <c r="K948" s="31">
        <f t="shared" si="130"/>
        <v>0.27691119152998489</v>
      </c>
      <c r="L948" s="32">
        <f t="shared" si="131"/>
        <v>-0.94143645550752908</v>
      </c>
      <c r="M948" s="33">
        <f t="shared" si="132"/>
        <v>-0.51776257871431475</v>
      </c>
      <c r="O948" s="35"/>
    </row>
    <row r="949" spans="4:15" x14ac:dyDescent="0.15">
      <c r="D949" s="92">
        <f>D948+'Control Panel'!$B$29</f>
        <v>4.7349999999999213</v>
      </c>
      <c r="E949" s="31">
        <f t="shared" si="133"/>
        <v>35.152857045639003</v>
      </c>
      <c r="F949" s="31">
        <f t="shared" si="134"/>
        <v>0</v>
      </c>
      <c r="G949" s="31">
        <f t="shared" si="126"/>
        <v>1.3758950803515801</v>
      </c>
      <c r="H949" s="31">
        <f t="shared" si="127"/>
        <v>-13.468200523235291</v>
      </c>
      <c r="I949" s="31">
        <f t="shared" si="128"/>
        <v>13.538297995176906</v>
      </c>
      <c r="J949" s="31">
        <f t="shared" si="129"/>
        <v>-1.4689907176328347</v>
      </c>
      <c r="K949" s="31">
        <f t="shared" si="130"/>
        <v>0.27699695896235194</v>
      </c>
      <c r="L949" s="32">
        <f t="shared" si="131"/>
        <v>-0.93837190180632768</v>
      </c>
      <c r="M949" s="33">
        <f t="shared" si="132"/>
        <v>-0.51457509415044167</v>
      </c>
      <c r="O949" s="35"/>
    </row>
    <row r="950" spans="4:15" x14ac:dyDescent="0.15">
      <c r="D950" s="92">
        <f>D949+'Control Panel'!$B$29</f>
        <v>4.7399999999999212</v>
      </c>
      <c r="E950" s="31">
        <f t="shared" si="133"/>
        <v>35.152857045639003</v>
      </c>
      <c r="F950" s="31">
        <f t="shared" si="134"/>
        <v>0</v>
      </c>
      <c r="G950" s="31">
        <f t="shared" si="126"/>
        <v>1.3712032208425484</v>
      </c>
      <c r="H950" s="31">
        <f t="shared" si="127"/>
        <v>-13.470773398706044</v>
      </c>
      <c r="I950" s="31">
        <f t="shared" si="128"/>
        <v>13.5403816132388</v>
      </c>
      <c r="J950" s="31">
        <f t="shared" si="129"/>
        <v>-1.4693547433719687</v>
      </c>
      <c r="K950" s="31">
        <f t="shared" si="130"/>
        <v>0.27708222821565254</v>
      </c>
      <c r="L950" s="32">
        <f t="shared" si="131"/>
        <v>-0.93531594263699525</v>
      </c>
      <c r="M950" s="33">
        <f t="shared" si="132"/>
        <v>-0.51140641449319479</v>
      </c>
      <c r="O950" s="35"/>
    </row>
    <row r="951" spans="4:15" x14ac:dyDescent="0.15">
      <c r="D951" s="92">
        <f>D950+'Control Panel'!$B$29</f>
        <v>4.7449999999999211</v>
      </c>
      <c r="E951" s="31">
        <f t="shared" si="133"/>
        <v>35.152857045639003</v>
      </c>
      <c r="F951" s="31">
        <f t="shared" si="134"/>
        <v>0</v>
      </c>
      <c r="G951" s="31">
        <f t="shared" si="126"/>
        <v>1.3665266411293635</v>
      </c>
      <c r="H951" s="31">
        <f t="shared" si="127"/>
        <v>-13.47333043077851</v>
      </c>
      <c r="I951" s="31">
        <f t="shared" si="128"/>
        <v>13.542452804343036</v>
      </c>
      <c r="J951" s="31">
        <f t="shared" si="129"/>
        <v>-1.4697174164662752</v>
      </c>
      <c r="K951" s="31">
        <f t="shared" si="130"/>
        <v>0.27716700191773763</v>
      </c>
      <c r="L951" s="32">
        <f t="shared" si="131"/>
        <v>-0.93226856718569118</v>
      </c>
      <c r="M951" s="33">
        <f t="shared" si="132"/>
        <v>-0.50825643798613762</v>
      </c>
      <c r="O951" s="35"/>
    </row>
    <row r="952" spans="4:15" x14ac:dyDescent="0.15">
      <c r="D952" s="92">
        <f>D951+'Control Panel'!$B$29</f>
        <v>4.749999999999921</v>
      </c>
      <c r="E952" s="31">
        <f t="shared" si="133"/>
        <v>35.152857045639003</v>
      </c>
      <c r="F952" s="31">
        <f t="shared" si="134"/>
        <v>0</v>
      </c>
      <c r="G952" s="31">
        <f t="shared" si="126"/>
        <v>1.3618652982934349</v>
      </c>
      <c r="H952" s="31">
        <f t="shared" si="127"/>
        <v>-13.475871712968441</v>
      </c>
      <c r="I952" s="31">
        <f t="shared" si="128"/>
        <v>13.544511638116704</v>
      </c>
      <c r="J952" s="31">
        <f t="shared" si="129"/>
        <v>-1.4700787424298496</v>
      </c>
      <c r="K952" s="31">
        <f t="shared" si="130"/>
        <v>0.27725128268569971</v>
      </c>
      <c r="L952" s="32">
        <f t="shared" si="131"/>
        <v>-0.92922976451072337</v>
      </c>
      <c r="M952" s="33">
        <f t="shared" si="132"/>
        <v>-0.50512506331571272</v>
      </c>
      <c r="O952" s="35"/>
    </row>
    <row r="953" spans="4:15" x14ac:dyDescent="0.15">
      <c r="D953" s="92">
        <f>D952+'Control Panel'!$B$29</f>
        <v>4.7549999999999208</v>
      </c>
      <c r="E953" s="31">
        <f t="shared" si="133"/>
        <v>35.152857045639003</v>
      </c>
      <c r="F953" s="31">
        <f t="shared" si="134"/>
        <v>0</v>
      </c>
      <c r="G953" s="31">
        <f t="shared" si="126"/>
        <v>1.3572191494708814</v>
      </c>
      <c r="H953" s="31">
        <f t="shared" si="127"/>
        <v>-13.478397338285021</v>
      </c>
      <c r="I953" s="31">
        <f t="shared" si="128"/>
        <v>13.546558183847999</v>
      </c>
      <c r="J953" s="31">
        <f t="shared" si="129"/>
        <v>-1.4704387267498062</v>
      </c>
      <c r="K953" s="31">
        <f t="shared" si="130"/>
        <v>0.27733507312587813</v>
      </c>
      <c r="L953" s="32">
        <f t="shared" si="131"/>
        <v>-0.92619952354428592</v>
      </c>
      <c r="M953" s="33">
        <f t="shared" si="132"/>
        <v>-0.50201218961065486</v>
      </c>
      <c r="O953" s="35"/>
    </row>
    <row r="954" spans="4:15" x14ac:dyDescent="0.15">
      <c r="D954" s="92">
        <f>D953+'Control Panel'!$B$29</f>
        <v>4.7599999999999207</v>
      </c>
      <c r="E954" s="31">
        <f t="shared" si="133"/>
        <v>35.152857045639003</v>
      </c>
      <c r="F954" s="31">
        <f t="shared" si="134"/>
        <v>0</v>
      </c>
      <c r="G954" s="31">
        <f t="shared" si="126"/>
        <v>1.3525881518531599</v>
      </c>
      <c r="H954" s="31">
        <f t="shared" si="127"/>
        <v>-13.480907399233073</v>
      </c>
      <c r="I954" s="31">
        <f t="shared" si="128"/>
        <v>13.548592510487227</v>
      </c>
      <c r="J954" s="31">
        <f t="shared" si="129"/>
        <v>-1.470797374886448</v>
      </c>
      <c r="K954" s="31">
        <f t="shared" si="130"/>
        <v>0.27741837583386392</v>
      </c>
      <c r="L954" s="32">
        <f t="shared" si="131"/>
        <v>-0.92317783309418522</v>
      </c>
      <c r="M954" s="33">
        <f t="shared" si="132"/>
        <v>-0.49891771644141047</v>
      </c>
      <c r="O954" s="35"/>
    </row>
    <row r="955" spans="4:15" x14ac:dyDescent="0.15">
      <c r="D955" s="92">
        <f>D954+'Control Panel'!$B$29</f>
        <v>4.7649999999999206</v>
      </c>
      <c r="E955" s="31">
        <f t="shared" si="133"/>
        <v>35.152857045639003</v>
      </c>
      <c r="F955" s="31">
        <f t="shared" si="134"/>
        <v>0</v>
      </c>
      <c r="G955" s="31">
        <f t="shared" si="126"/>
        <v>1.3479722626876891</v>
      </c>
      <c r="H955" s="31">
        <f t="shared" si="127"/>
        <v>-13.483401987815281</v>
      </c>
      <c r="I955" s="31">
        <f t="shared" si="128"/>
        <v>13.550614686647851</v>
      </c>
      <c r="J955" s="31">
        <f t="shared" si="129"/>
        <v>-1.4711546922734358</v>
      </c>
      <c r="K955" s="31">
        <f t="shared" si="130"/>
        <v>0.27750119339450663</v>
      </c>
      <c r="L955" s="32">
        <f t="shared" si="131"/>
        <v>-0.92016468184554523</v>
      </c>
      <c r="M955" s="33">
        <f t="shared" si="132"/>
        <v>-0.49584154381950296</v>
      </c>
      <c r="O955" s="35"/>
    </row>
    <row r="956" spans="4:15" x14ac:dyDescent="0.15">
      <c r="D956" s="92">
        <f>D955+'Control Panel'!$B$29</f>
        <v>4.7699999999999205</v>
      </c>
      <c r="E956" s="31">
        <f t="shared" si="133"/>
        <v>35.152857045639003</v>
      </c>
      <c r="F956" s="31">
        <f t="shared" si="134"/>
        <v>0</v>
      </c>
      <c r="G956" s="31">
        <f t="shared" si="126"/>
        <v>1.3433714392784615</v>
      </c>
      <c r="H956" s="31">
        <f t="shared" si="127"/>
        <v>-13.485881195534379</v>
      </c>
      <c r="I956" s="31">
        <f t="shared" si="128"/>
        <v>13.552624780607513</v>
      </c>
      <c r="J956" s="31">
        <f t="shared" si="129"/>
        <v>-1.4715106843179553</v>
      </c>
      <c r="K956" s="31">
        <f t="shared" si="130"/>
        <v>0.27758352838192052</v>
      </c>
      <c r="L956" s="32">
        <f t="shared" si="131"/>
        <v>-0.91716005836250669</v>
      </c>
      <c r="M956" s="33">
        <f t="shared" si="132"/>
        <v>-0.49278357219690133</v>
      </c>
      <c r="O956" s="35"/>
    </row>
    <row r="957" spans="4:15" x14ac:dyDescent="0.15">
      <c r="D957" s="92">
        <f>D956+'Control Panel'!$B$29</f>
        <v>4.7749999999999204</v>
      </c>
      <c r="E957" s="31">
        <f t="shared" si="133"/>
        <v>35.152857045639003</v>
      </c>
      <c r="F957" s="31">
        <f t="shared" si="134"/>
        <v>0</v>
      </c>
      <c r="G957" s="31">
        <f t="shared" si="126"/>
        <v>1.338785638986649</v>
      </c>
      <c r="H957" s="31">
        <f t="shared" si="127"/>
        <v>-13.488345113395363</v>
      </c>
      <c r="I957" s="31">
        <f t="shared" si="128"/>
        <v>13.554622860309079</v>
      </c>
      <c r="J957" s="31">
        <f t="shared" si="129"/>
        <v>-1.4718653564008841</v>
      </c>
      <c r="K957" s="31">
        <f t="shared" si="130"/>
        <v>0.27766538335949231</v>
      </c>
      <c r="L957" s="32">
        <f t="shared" si="131"/>
        <v>-0.91416395108990456</v>
      </c>
      <c r="M957" s="33">
        <f t="shared" si="132"/>
        <v>-0.48974370246536542</v>
      </c>
      <c r="O957" s="35"/>
    </row>
    <row r="958" spans="4:15" x14ac:dyDescent="0.15">
      <c r="D958" s="92">
        <f>D957+'Control Panel'!$B$29</f>
        <v>4.7799999999999203</v>
      </c>
      <c r="E958" s="31">
        <f t="shared" si="133"/>
        <v>35.152857045639003</v>
      </c>
      <c r="F958" s="31">
        <f t="shared" si="134"/>
        <v>0</v>
      </c>
      <c r="G958" s="31">
        <f t="shared" si="126"/>
        <v>1.3342148192311996</v>
      </c>
      <c r="H958" s="31">
        <f t="shared" si="127"/>
        <v>-13.490793831907689</v>
      </c>
      <c r="I958" s="31">
        <f t="shared" si="128"/>
        <v>13.556608993361678</v>
      </c>
      <c r="J958" s="31">
        <f t="shared" si="129"/>
        <v>-1.4722187138769556</v>
      </c>
      <c r="K958" s="31">
        <f t="shared" si="130"/>
        <v>0.27774676087988842</v>
      </c>
      <c r="L958" s="32">
        <f t="shared" si="131"/>
        <v>-0.91117634835494077</v>
      </c>
      <c r="M958" s="33">
        <f t="shared" si="132"/>
        <v>-0.48672183595577978</v>
      </c>
      <c r="O958" s="35"/>
    </row>
    <row r="959" spans="4:15" x14ac:dyDescent="0.15">
      <c r="D959" s="92">
        <f>D958+'Control Panel'!$B$29</f>
        <v>4.7849999999999202</v>
      </c>
      <c r="E959" s="31">
        <f t="shared" si="133"/>
        <v>35.152857045639003</v>
      </c>
      <c r="F959" s="31">
        <f t="shared" si="134"/>
        <v>0</v>
      </c>
      <c r="G959" s="31">
        <f t="shared" si="126"/>
        <v>1.3296589374894248</v>
      </c>
      <c r="H959" s="31">
        <f t="shared" si="127"/>
        <v>-13.493227441087468</v>
      </c>
      <c r="I959" s="31">
        <f t="shared" si="128"/>
        <v>13.558583247041756</v>
      </c>
      <c r="J959" s="31">
        <f t="shared" si="129"/>
        <v>-1.4725707620749227</v>
      </c>
      <c r="K959" s="31">
        <f t="shared" si="130"/>
        <v>0.27782766348506421</v>
      </c>
      <c r="L959" s="32">
        <f t="shared" si="131"/>
        <v>-0.9081972383688387</v>
      </c>
      <c r="M959" s="33">
        <f t="shared" si="132"/>
        <v>-0.4837178744374504</v>
      </c>
      <c r="O959" s="35"/>
    </row>
    <row r="960" spans="4:15" x14ac:dyDescent="0.15">
      <c r="D960" s="92">
        <f>D959+'Control Panel'!$B$29</f>
        <v>4.7899999999999201</v>
      </c>
      <c r="E960" s="31">
        <f t="shared" si="133"/>
        <v>35.152857045639003</v>
      </c>
      <c r="F960" s="31">
        <f t="shared" si="134"/>
        <v>0</v>
      </c>
      <c r="G960" s="31">
        <f t="shared" si="126"/>
        <v>1.3251179512975806</v>
      </c>
      <c r="H960" s="31">
        <f t="shared" si="127"/>
        <v>-13.495646030459655</v>
      </c>
      <c r="I960" s="31">
        <f t="shared" si="128"/>
        <v>13.56054568829413</v>
      </c>
      <c r="J960" s="31">
        <f t="shared" si="129"/>
        <v>-1.4729215062977203</v>
      </c>
      <c r="K960" s="31">
        <f t="shared" si="130"/>
        <v>0.27790809370627234</v>
      </c>
      <c r="L960" s="32">
        <f t="shared" si="131"/>
        <v>-0.90522660922848086</v>
      </c>
      <c r="M960" s="33">
        <f t="shared" si="132"/>
        <v>-0.48073172011740184</v>
      </c>
      <c r="O960" s="35"/>
    </row>
    <row r="961" spans="4:15" x14ac:dyDescent="0.15">
      <c r="D961" s="92">
        <f>D960+'Control Panel'!$B$29</f>
        <v>4.79499999999992</v>
      </c>
      <c r="E961" s="31">
        <f t="shared" si="133"/>
        <v>35.152857045639003</v>
      </c>
      <c r="F961" s="31">
        <f t="shared" si="134"/>
        <v>0</v>
      </c>
      <c r="G961" s="31">
        <f t="shared" si="126"/>
        <v>1.3205918182514382</v>
      </c>
      <c r="H961" s="31">
        <f t="shared" si="127"/>
        <v>-13.498049689060242</v>
      </c>
      <c r="I961" s="31">
        <f t="shared" si="128"/>
        <v>13.562496383733045</v>
      </c>
      <c r="J961" s="31">
        <f t="shared" si="129"/>
        <v>-1.4732709518226268</v>
      </c>
      <c r="K961" s="31">
        <f t="shared" si="130"/>
        <v>0.27798805406407268</v>
      </c>
      <c r="L961" s="32">
        <f t="shared" si="131"/>
        <v>-0.90226444891803603</v>
      </c>
      <c r="M961" s="33">
        <f t="shared" si="132"/>
        <v>-0.47776327563965515</v>
      </c>
      <c r="O961" s="35"/>
    </row>
    <row r="962" spans="4:15" x14ac:dyDescent="0.15">
      <c r="D962" s="92">
        <f>D961+'Control Panel'!$B$29</f>
        <v>4.7999999999999199</v>
      </c>
      <c r="E962" s="31">
        <f t="shared" si="133"/>
        <v>35.152857045639003</v>
      </c>
      <c r="F962" s="31">
        <f t="shared" si="134"/>
        <v>0</v>
      </c>
      <c r="G962" s="31">
        <f t="shared" si="126"/>
        <v>1.316080496006848</v>
      </c>
      <c r="H962" s="31">
        <f t="shared" si="127"/>
        <v>-13.50043850543844</v>
      </c>
      <c r="I962" s="31">
        <f t="shared" si="128"/>
        <v>13.564435399643235</v>
      </c>
      <c r="J962" s="31">
        <f t="shared" si="129"/>
        <v>-1.4736191039014221</v>
      </c>
      <c r="K962" s="31">
        <f t="shared" si="130"/>
        <v>0.27806754706834225</v>
      </c>
      <c r="L962" s="32">
        <f t="shared" si="131"/>
        <v>-0.89931074531058075</v>
      </c>
      <c r="M962" s="33">
        <f t="shared" si="132"/>
        <v>-0.47481244408447515</v>
      </c>
      <c r="O962" s="35"/>
    </row>
    <row r="963" spans="4:15" x14ac:dyDescent="0.15">
      <c r="D963" s="92">
        <f>D962+'Control Panel'!$B$29</f>
        <v>4.8049999999999198</v>
      </c>
      <c r="E963" s="31">
        <f t="shared" si="133"/>
        <v>35.152857045639003</v>
      </c>
      <c r="F963" s="31">
        <f t="shared" si="134"/>
        <v>0</v>
      </c>
      <c r="G963" s="31">
        <f t="shared" si="126"/>
        <v>1.3115839422802951</v>
      </c>
      <c r="H963" s="31">
        <f t="shared" si="127"/>
        <v>-13.502812567658863</v>
      </c>
      <c r="I963" s="31">
        <f t="shared" si="128"/>
        <v>13.566362801980995</v>
      </c>
      <c r="J963" s="31">
        <f t="shared" si="129"/>
        <v>-1.4739659677605483</v>
      </c>
      <c r="K963" s="31">
        <f t="shared" si="130"/>
        <v>0.27814657521828556</v>
      </c>
      <c r="L963" s="32">
        <f t="shared" si="131"/>
        <v>-0.89636548616968648</v>
      </c>
      <c r="M963" s="33">
        <f t="shared" si="132"/>
        <v>-0.47187912896763573</v>
      </c>
      <c r="O963" s="35"/>
    </row>
    <row r="964" spans="4:15" x14ac:dyDescent="0.15">
      <c r="D964" s="92">
        <f>D963+'Control Panel'!$B$29</f>
        <v>4.8099999999999197</v>
      </c>
      <c r="E964" s="31">
        <f t="shared" si="133"/>
        <v>35.152857045639003</v>
      </c>
      <c r="F964" s="31">
        <f t="shared" si="134"/>
        <v>0</v>
      </c>
      <c r="G964" s="31">
        <f t="shared" ref="G964:G1027" si="135">G963+L963*$B$5</f>
        <v>1.3071021148494466</v>
      </c>
      <c r="H964" s="31">
        <f t="shared" ref="H964:H1027" si="136">H963+M963*$B$5</f>
        <v>-13.505171963303701</v>
      </c>
      <c r="I964" s="31">
        <f t="shared" ref="I964:I1027" si="137">SQRT(G964^2+H964^2)</f>
        <v>13.568278656375252</v>
      </c>
      <c r="J964" s="31">
        <f t="shared" ref="J964:J1027" si="138">ATAN2(G964,H964)</f>
        <v>-1.4743115486012648</v>
      </c>
      <c r="K964" s="31">
        <f t="shared" ref="K964:K1027" si="139">$B$4*I964^2</f>
        <v>0.27822514100244627</v>
      </c>
      <c r="L964" s="32">
        <f t="shared" ref="L964:L1027" si="140">-K964*COS(J964)/$B$13</f>
        <v>-0.89342865915102188</v>
      </c>
      <c r="M964" s="33">
        <f t="shared" ref="M964:M1027" si="141">(-$B$13*$B$3-K964*SIN(J964))/$B$13</f>
        <v>-0.46896323423961478</v>
      </c>
      <c r="O964" s="35"/>
    </row>
    <row r="965" spans="4:15" x14ac:dyDescent="0.15">
      <c r="D965" s="92">
        <f>D964+'Control Panel'!$B$29</f>
        <v>4.8149999999999196</v>
      </c>
      <c r="E965" s="31">
        <f t="shared" ref="E965:E1028" si="142">IF(F965&lt;&gt;F964,E964+G964*$B$5+0.5*L964*$B$5^2,E964)</f>
        <v>35.152857045639003</v>
      </c>
      <c r="F965" s="31">
        <f t="shared" ref="F965:F1028" si="143">IF(F964+H964*$B$5+0.5*M964*$B$5^2&gt;0,F964+H964*$B$5+0.5*M964*$B$5^2,0)</f>
        <v>0</v>
      </c>
      <c r="G965" s="31">
        <f t="shared" si="135"/>
        <v>1.3026349715536916</v>
      </c>
      <c r="H965" s="31">
        <f t="shared" si="136"/>
        <v>-13.507516779474898</v>
      </c>
      <c r="I965" s="31">
        <f t="shared" si="137"/>
        <v>13.570183028128641</v>
      </c>
      <c r="J965" s="31">
        <f t="shared" si="138"/>
        <v>-1.4746558515998061</v>
      </c>
      <c r="K965" s="31">
        <f t="shared" si="139"/>
        <v>0.27830324689871855</v>
      </c>
      <c r="L965" s="32">
        <f t="shared" si="140"/>
        <v>-0.89050025180391224</v>
      </c>
      <c r="M965" s="33">
        <f t="shared" si="141"/>
        <v>-0.46606466428481358</v>
      </c>
      <c r="O965" s="35"/>
    </row>
    <row r="966" spans="4:15" x14ac:dyDescent="0.15">
      <c r="D966" s="92">
        <f>D965+'Control Panel'!$B$29</f>
        <v>4.8199999999999195</v>
      </c>
      <c r="E966" s="31">
        <f t="shared" si="142"/>
        <v>35.152857045639003</v>
      </c>
      <c r="F966" s="31">
        <f t="shared" si="143"/>
        <v>0</v>
      </c>
      <c r="G966" s="31">
        <f t="shared" si="135"/>
        <v>1.298182470294672</v>
      </c>
      <c r="H966" s="31">
        <f t="shared" si="136"/>
        <v>-13.509847102796321</v>
      </c>
      <c r="I966" s="31">
        <f t="shared" si="137"/>
        <v>13.572075982218584</v>
      </c>
      <c r="J966" s="31">
        <f t="shared" si="138"/>
        <v>-1.4749988819075348</v>
      </c>
      <c r="K966" s="31">
        <f t="shared" si="139"/>
        <v>0.27838089537435906</v>
      </c>
      <c r="L966" s="32">
        <f t="shared" si="140"/>
        <v>-0.88758025157291409</v>
      </c>
      <c r="M966" s="33">
        <f t="shared" si="141"/>
        <v>-0.46318332392076833</v>
      </c>
      <c r="O966" s="35"/>
    </row>
    <row r="967" spans="4:15" x14ac:dyDescent="0.15">
      <c r="D967" s="92">
        <f>D966+'Control Panel'!$B$29</f>
        <v>4.8249999999999194</v>
      </c>
      <c r="E967" s="31">
        <f t="shared" si="142"/>
        <v>35.152857045639003</v>
      </c>
      <c r="F967" s="31">
        <f t="shared" si="143"/>
        <v>0</v>
      </c>
      <c r="G967" s="31">
        <f t="shared" si="135"/>
        <v>1.2937445690368075</v>
      </c>
      <c r="H967" s="31">
        <f t="shared" si="136"/>
        <v>-13.512163019415926</v>
      </c>
      <c r="I967" s="31">
        <f t="shared" si="137"/>
        <v>13.573957583298379</v>
      </c>
      <c r="J967" s="31">
        <f t="shared" si="138"/>
        <v>-1.4753406446510973</v>
      </c>
      <c r="K967" s="31">
        <f t="shared" si="139"/>
        <v>0.27845808888599999</v>
      </c>
      <c r="L967" s="32">
        <f t="shared" si="140"/>
        <v>-0.88466864579934823</v>
      </c>
      <c r="M967" s="33">
        <f t="shared" si="141"/>
        <v>-0.46031911839729545</v>
      </c>
      <c r="O967" s="35"/>
    </row>
    <row r="968" spans="4:15" x14ac:dyDescent="0.15">
      <c r="D968" s="92">
        <f>D967+'Control Panel'!$B$29</f>
        <v>4.8299999999999192</v>
      </c>
      <c r="E968" s="31">
        <f t="shared" si="142"/>
        <v>35.152857045639003</v>
      </c>
      <c r="F968" s="31">
        <f t="shared" si="143"/>
        <v>0</v>
      </c>
      <c r="G968" s="31">
        <f t="shared" si="135"/>
        <v>1.2893212258078106</v>
      </c>
      <c r="H968" s="31">
        <f t="shared" si="136"/>
        <v>-13.514464615007912</v>
      </c>
      <c r="I968" s="31">
        <f t="shared" si="137"/>
        <v>13.575827895698277</v>
      </c>
      <c r="J968" s="31">
        <f t="shared" si="138"/>
        <v>-1.475681144932574</v>
      </c>
      <c r="K968" s="31">
        <f t="shared" si="139"/>
        <v>0.27853482987966161</v>
      </c>
      <c r="L968" s="32">
        <f t="shared" si="140"/>
        <v>-0.88176542172284611</v>
      </c>
      <c r="M968" s="33">
        <f t="shared" si="141"/>
        <v>-0.45747195339568836</v>
      </c>
      <c r="O968" s="35"/>
    </row>
    <row r="969" spans="4:15" x14ac:dyDescent="0.15">
      <c r="D969" s="92">
        <f>D968+'Control Panel'!$B$29</f>
        <v>4.8349999999999191</v>
      </c>
      <c r="E969" s="31">
        <f t="shared" si="142"/>
        <v>35.152857045639003</v>
      </c>
      <c r="F969" s="31">
        <f t="shared" si="143"/>
        <v>0</v>
      </c>
      <c r="G969" s="31">
        <f t="shared" si="135"/>
        <v>1.2849123986991964</v>
      </c>
      <c r="H969" s="31">
        <f t="shared" si="136"/>
        <v>-13.516751974774889</v>
      </c>
      <c r="I969" s="31">
        <f t="shared" si="137"/>
        <v>13.577686983426588</v>
      </c>
      <c r="J969" s="31">
        <f t="shared" si="138"/>
        <v>-1.4760203878296316</v>
      </c>
      <c r="K969" s="31">
        <f t="shared" si="139"/>
        <v>0.27861112079076644</v>
      </c>
      <c r="L969" s="32">
        <f t="shared" si="140"/>
        <v>-0.87887056648286754</v>
      </c>
      <c r="M969" s="33">
        <f t="shared" si="141"/>
        <v>-0.45464173502784055</v>
      </c>
      <c r="O969" s="35"/>
    </row>
    <row r="970" spans="4:15" x14ac:dyDescent="0.15">
      <c r="D970" s="92">
        <f>D969+'Control Panel'!$B$29</f>
        <v>4.839999999999919</v>
      </c>
      <c r="E970" s="31">
        <f t="shared" si="142"/>
        <v>35.152857045639003</v>
      </c>
      <c r="F970" s="31">
        <f t="shared" si="143"/>
        <v>0</v>
      </c>
      <c r="G970" s="31">
        <f t="shared" si="135"/>
        <v>1.280518045866782</v>
      </c>
      <c r="H970" s="31">
        <f t="shared" si="136"/>
        <v>-13.519025183450029</v>
      </c>
      <c r="I970" s="31">
        <f t="shared" si="137"/>
        <v>13.579534910170768</v>
      </c>
      <c r="J970" s="31">
        <f t="shared" si="138"/>
        <v>-1.4763583783956737</v>
      </c>
      <c r="K970" s="31">
        <f t="shared" si="139"/>
        <v>0.27868696404415322</v>
      </c>
      <c r="L970" s="32">
        <f t="shared" si="140"/>
        <v>-0.87598406712020294</v>
      </c>
      <c r="M970" s="33">
        <f t="shared" si="141"/>
        <v>-0.45182836983537944</v>
      </c>
      <c r="O970" s="35"/>
    </row>
    <row r="971" spans="4:15" x14ac:dyDescent="0.15">
      <c r="D971" s="92">
        <f>D970+'Control Panel'!$B$29</f>
        <v>4.8449999999999189</v>
      </c>
      <c r="E971" s="31">
        <f t="shared" si="142"/>
        <v>35.152857045639003</v>
      </c>
      <c r="F971" s="31">
        <f t="shared" si="143"/>
        <v>0</v>
      </c>
      <c r="G971" s="31">
        <f t="shared" si="135"/>
        <v>1.276138125531181</v>
      </c>
      <c r="H971" s="31">
        <f t="shared" si="136"/>
        <v>-13.521284325299206</v>
      </c>
      <c r="I971" s="31">
        <f t="shared" si="137"/>
        <v>13.581371739298509</v>
      </c>
      <c r="J971" s="31">
        <f t="shared" si="138"/>
        <v>-1.476695121659988</v>
      </c>
      <c r="K971" s="31">
        <f t="shared" si="139"/>
        <v>0.27876236205409072</v>
      </c>
      <c r="L971" s="32">
        <f t="shared" si="140"/>
        <v>-0.87310591057848064</v>
      </c>
      <c r="M971" s="33">
        <f t="shared" si="141"/>
        <v>-0.44903176478882278</v>
      </c>
      <c r="O971" s="35"/>
    </row>
    <row r="972" spans="4:15" x14ac:dyDescent="0.15">
      <c r="D972" s="92">
        <f>D971+'Control Panel'!$B$29</f>
        <v>4.8499999999999188</v>
      </c>
      <c r="E972" s="31">
        <f t="shared" si="142"/>
        <v>35.152857045639003</v>
      </c>
      <c r="F972" s="31">
        <f t="shared" si="143"/>
        <v>0</v>
      </c>
      <c r="G972" s="31">
        <f t="shared" si="135"/>
        <v>1.2717725959782886</v>
      </c>
      <c r="H972" s="31">
        <f t="shared" si="136"/>
        <v>-13.52352948412315</v>
      </c>
      <c r="I972" s="31">
        <f t="shared" si="137"/>
        <v>13.583197533858863</v>
      </c>
      <c r="J972" s="31">
        <f t="shared" si="138"/>
        <v>-1.4770306226278955</v>
      </c>
      <c r="K972" s="31">
        <f t="shared" si="139"/>
        <v>0.27883731722429389</v>
      </c>
      <c r="L972" s="32">
        <f t="shared" si="140"/>
        <v>-0.8702360837056361</v>
      </c>
      <c r="M972" s="33">
        <f t="shared" si="141"/>
        <v>-0.44625182728662377</v>
      </c>
      <c r="O972" s="35"/>
    </row>
    <row r="973" spans="4:15" x14ac:dyDescent="0.15">
      <c r="D973" s="92">
        <f>D972+'Control Panel'!$B$29</f>
        <v>4.8549999999999187</v>
      </c>
      <c r="E973" s="31">
        <f t="shared" si="142"/>
        <v>35.152857045639003</v>
      </c>
      <c r="F973" s="31">
        <f t="shared" si="143"/>
        <v>0</v>
      </c>
      <c r="G973" s="31">
        <f t="shared" si="135"/>
        <v>1.2674214155597605</v>
      </c>
      <c r="H973" s="31">
        <f t="shared" si="136"/>
        <v>-13.525760743259584</v>
      </c>
      <c r="I973" s="31">
        <f t="shared" si="137"/>
        <v>13.585012356583322</v>
      </c>
      <c r="J973" s="31">
        <f t="shared" si="138"/>
        <v>-1.4773648862808961</v>
      </c>
      <c r="K973" s="31">
        <f t="shared" si="139"/>
        <v>0.27891183194793823</v>
      </c>
      <c r="L973" s="32">
        <f t="shared" si="140"/>
        <v>-0.86737457325539591</v>
      </c>
      <c r="M973" s="33">
        <f t="shared" si="141"/>
        <v>-0.44348846515432178</v>
      </c>
      <c r="O973" s="35"/>
    </row>
    <row r="974" spans="4:15" x14ac:dyDescent="0.15">
      <c r="D974" s="92">
        <f>D973+'Control Panel'!$B$29</f>
        <v>4.8599999999999186</v>
      </c>
      <c r="E974" s="31">
        <f t="shared" si="142"/>
        <v>35.152857045639003</v>
      </c>
      <c r="F974" s="31">
        <f t="shared" si="143"/>
        <v>0</v>
      </c>
      <c r="G974" s="31">
        <f t="shared" si="135"/>
        <v>1.2630845426934836</v>
      </c>
      <c r="H974" s="31">
        <f t="shared" si="136"/>
        <v>-13.527978185585356</v>
      </c>
      <c r="I974" s="31">
        <f t="shared" si="137"/>
        <v>13.58681626988694</v>
      </c>
      <c r="J974" s="31">
        <f t="shared" si="138"/>
        <v>-1.4776979175768148</v>
      </c>
      <c r="K974" s="31">
        <f t="shared" si="139"/>
        <v>0.27898590860767625</v>
      </c>
      <c r="L974" s="32">
        <f t="shared" si="140"/>
        <v>-0.86452136588872208</v>
      </c>
      <c r="M974" s="33">
        <f t="shared" si="141"/>
        <v>-0.44074158664358376</v>
      </c>
      <c r="O974" s="35"/>
    </row>
    <row r="975" spans="4:15" x14ac:dyDescent="0.15">
      <c r="D975" s="92">
        <f>D974+'Control Panel'!$B$29</f>
        <v>4.8649999999999185</v>
      </c>
      <c r="E975" s="31">
        <f t="shared" si="142"/>
        <v>35.152857045639003</v>
      </c>
      <c r="F975" s="31">
        <f t="shared" si="143"/>
        <v>0</v>
      </c>
      <c r="G975" s="31">
        <f t="shared" si="135"/>
        <v>1.2587619358640401</v>
      </c>
      <c r="H975" s="31">
        <f t="shared" si="136"/>
        <v>-13.530181893518574</v>
      </c>
      <c r="I975" s="31">
        <f t="shared" si="137"/>
        <v>13.588609335869437</v>
      </c>
      <c r="J975" s="31">
        <f t="shared" si="138"/>
        <v>-1.4780297214499452</v>
      </c>
      <c r="K975" s="31">
        <f t="shared" si="139"/>
        <v>0.27905954957565332</v>
      </c>
      <c r="L975" s="32">
        <f t="shared" si="140"/>
        <v>-0.86167644817526545</v>
      </c>
      <c r="M975" s="33">
        <f t="shared" si="141"/>
        <v>-0.43801110043129221</v>
      </c>
      <c r="O975" s="35"/>
    </row>
    <row r="976" spans="4:15" x14ac:dyDescent="0.15">
      <c r="D976" s="92">
        <f>D975+'Control Panel'!$B$29</f>
        <v>4.8699999999999184</v>
      </c>
      <c r="E976" s="31">
        <f t="shared" si="142"/>
        <v>35.152857045639003</v>
      </c>
      <c r="F976" s="31">
        <f t="shared" si="143"/>
        <v>0</v>
      </c>
      <c r="G976" s="31">
        <f t="shared" si="135"/>
        <v>1.2544535536231638</v>
      </c>
      <c r="H976" s="31">
        <f t="shared" si="136"/>
        <v>-13.53237194902073</v>
      </c>
      <c r="I976" s="31">
        <f t="shared" si="137"/>
        <v>13.590391616316319</v>
      </c>
      <c r="J976" s="31">
        <f t="shared" si="138"/>
        <v>-1.4783603028111933</v>
      </c>
      <c r="K976" s="31">
        <f t="shared" si="139"/>
        <v>0.27913275721352515</v>
      </c>
      <c r="L976" s="32">
        <f t="shared" si="140"/>
        <v>-0.85883980659479353</v>
      </c>
      <c r="M976" s="33">
        <f t="shared" si="141"/>
        <v>-0.43529691561856415</v>
      </c>
      <c r="O976" s="35"/>
    </row>
    <row r="977" spans="4:15" x14ac:dyDescent="0.15">
      <c r="D977" s="92">
        <f>D976+'Control Panel'!$B$29</f>
        <v>4.8749999999999183</v>
      </c>
      <c r="E977" s="31">
        <f t="shared" si="142"/>
        <v>35.152857045639003</v>
      </c>
      <c r="F977" s="31">
        <f t="shared" si="143"/>
        <v>0</v>
      </c>
      <c r="G977" s="31">
        <f t="shared" si="135"/>
        <v>1.2501593545901899</v>
      </c>
      <c r="H977" s="31">
        <f t="shared" si="136"/>
        <v>-13.534548433598824</v>
      </c>
      <c r="I977" s="31">
        <f t="shared" si="137"/>
        <v>13.592163172699985</v>
      </c>
      <c r="J977" s="31">
        <f t="shared" si="138"/>
        <v>-1.4786896665482192</v>
      </c>
      <c r="K977" s="31">
        <f t="shared" si="139"/>
        <v>0.27920553387247382</v>
      </c>
      <c r="L977" s="32">
        <f t="shared" si="140"/>
        <v>-0.85601142753861503</v>
      </c>
      <c r="M977" s="33">
        <f t="shared" si="141"/>
        <v>-0.43259894172984481</v>
      </c>
      <c r="O977" s="35"/>
    </row>
    <row r="978" spans="4:15" x14ac:dyDescent="0.15">
      <c r="D978" s="92">
        <f>D977+'Control Panel'!$B$29</f>
        <v>4.8799999999999182</v>
      </c>
      <c r="E978" s="31">
        <f t="shared" si="142"/>
        <v>35.152857045639003</v>
      </c>
      <c r="F978" s="31">
        <f t="shared" si="143"/>
        <v>0</v>
      </c>
      <c r="G978" s="31">
        <f t="shared" si="135"/>
        <v>1.2458792974524968</v>
      </c>
      <c r="H978" s="31">
        <f t="shared" si="136"/>
        <v>-13.536711428307473</v>
      </c>
      <c r="I978" s="31">
        <f t="shared" si="137"/>
        <v>13.593924066180849</v>
      </c>
      <c r="J978" s="31">
        <f t="shared" si="138"/>
        <v>-1.4790178175255781</v>
      </c>
      <c r="K978" s="31">
        <f t="shared" si="139"/>
        <v>0.27927788189322611</v>
      </c>
      <c r="L978" s="32">
        <f t="shared" si="140"/>
        <v>-0.85319129731098065</v>
      </c>
      <c r="M978" s="33">
        <f t="shared" si="141"/>
        <v>-0.42991708871188788</v>
      </c>
      <c r="O978" s="35"/>
    </row>
    <row r="979" spans="4:15" x14ac:dyDescent="0.15">
      <c r="D979" s="92">
        <f>D978+'Control Panel'!$B$29</f>
        <v>4.8849999999999181</v>
      </c>
      <c r="E979" s="31">
        <f t="shared" si="142"/>
        <v>35.152857045639003</v>
      </c>
      <c r="F979" s="31">
        <f t="shared" si="143"/>
        <v>0</v>
      </c>
      <c r="G979" s="31">
        <f t="shared" si="135"/>
        <v>1.241613340965942</v>
      </c>
      <c r="H979" s="31">
        <f t="shared" si="136"/>
        <v>-13.538861013751033</v>
      </c>
      <c r="I979" s="31">
        <f t="shared" si="137"/>
        <v>13.595674357608463</v>
      </c>
      <c r="J979" s="31">
        <f t="shared" si="138"/>
        <v>-1.4793447605848609</v>
      </c>
      <c r="K979" s="31">
        <f t="shared" si="139"/>
        <v>0.27934980360607126</v>
      </c>
      <c r="L979" s="32">
        <f t="shared" si="140"/>
        <v>-0.85037940213048102</v>
      </c>
      <c r="M979" s="33">
        <f t="shared" si="141"/>
        <v>-0.42725126693279142</v>
      </c>
      <c r="O979" s="35"/>
    </row>
    <row r="980" spans="4:15" x14ac:dyDescent="0.15">
      <c r="D980" s="92">
        <f>D979+'Control Panel'!$B$29</f>
        <v>4.889999999999918</v>
      </c>
      <c r="E980" s="31">
        <f t="shared" si="142"/>
        <v>35.152857045639003</v>
      </c>
      <c r="F980" s="31">
        <f t="shared" si="143"/>
        <v>0</v>
      </c>
      <c r="G980" s="31">
        <f t="shared" si="135"/>
        <v>1.2373614439552896</v>
      </c>
      <c r="H980" s="31">
        <f t="shared" si="136"/>
        <v>-13.540997270085697</v>
      </c>
      <c r="I980" s="31">
        <f t="shared" si="137"/>
        <v>13.59741410752263</v>
      </c>
      <c r="J980" s="31">
        <f t="shared" si="138"/>
        <v>-1.4796705005448316</v>
      </c>
      <c r="K980" s="31">
        <f t="shared" si="139"/>
        <v>0.27942130133087889</v>
      </c>
      <c r="L980" s="32">
        <f t="shared" si="140"/>
        <v>-0.84757572813143134</v>
      </c>
      <c r="M980" s="33">
        <f t="shared" si="141"/>
        <v>-0.42460138718100615</v>
      </c>
      <c r="O980" s="35"/>
    </row>
    <row r="981" spans="4:15" x14ac:dyDescent="0.15">
      <c r="D981" s="92">
        <f>D980+'Control Panel'!$B$29</f>
        <v>4.8949999999999179</v>
      </c>
      <c r="E981" s="31">
        <f t="shared" si="142"/>
        <v>35.152857045639003</v>
      </c>
      <c r="F981" s="31">
        <f t="shared" si="143"/>
        <v>0</v>
      </c>
      <c r="G981" s="31">
        <f t="shared" si="135"/>
        <v>1.2331235653146324</v>
      </c>
      <c r="H981" s="31">
        <f t="shared" si="136"/>
        <v>-13.543120277021602</v>
      </c>
      <c r="I981" s="31">
        <f t="shared" si="137"/>
        <v>13.599143376154542</v>
      </c>
      <c r="J981" s="31">
        <f t="shared" si="138"/>
        <v>-1.4799950422015669</v>
      </c>
      <c r="K981" s="31">
        <f t="shared" si="139"/>
        <v>0.27949237737711813</v>
      </c>
      <c r="L981" s="32">
        <f t="shared" si="140"/>
        <v>-0.84478026136523643</v>
      </c>
      <c r="M981" s="33">
        <f t="shared" si="141"/>
        <v>-0.42196736066432339</v>
      </c>
      <c r="O981" s="35"/>
    </row>
    <row r="982" spans="4:15" x14ac:dyDescent="0.15">
      <c r="D982" s="92">
        <f>D981+'Control Panel'!$B$29</f>
        <v>4.8999999999999178</v>
      </c>
      <c r="E982" s="31">
        <f t="shared" si="142"/>
        <v>35.152857045639003</v>
      </c>
      <c r="F982" s="31">
        <f t="shared" si="143"/>
        <v>0</v>
      </c>
      <c r="G982" s="31">
        <f t="shared" si="135"/>
        <v>1.2288996640078063</v>
      </c>
      <c r="H982" s="31">
        <f t="shared" si="136"/>
        <v>-13.545230113824923</v>
      </c>
      <c r="I982" s="31">
        <f t="shared" si="137"/>
        <v>13.600862223427896</v>
      </c>
      <c r="J982" s="31">
        <f t="shared" si="138"/>
        <v>-1.480318390328591</v>
      </c>
      <c r="K982" s="31">
        <f t="shared" si="139"/>
        <v>0.27956303404387645</v>
      </c>
      <c r="L982" s="32">
        <f t="shared" si="140"/>
        <v>-0.84199298780175647</v>
      </c>
      <c r="M982" s="33">
        <f t="shared" si="141"/>
        <v>-0.41934909900885148</v>
      </c>
      <c r="O982" s="35"/>
    </row>
    <row r="983" spans="4:15" x14ac:dyDescent="0.15">
      <c r="D983" s="92">
        <f>D982+'Control Panel'!$B$29</f>
        <v>4.9049999999999176</v>
      </c>
      <c r="E983" s="31">
        <f t="shared" si="142"/>
        <v>35.152857045639003</v>
      </c>
      <c r="F983" s="31">
        <f t="shared" si="143"/>
        <v>0</v>
      </c>
      <c r="G983" s="31">
        <f t="shared" si="135"/>
        <v>1.2246896990687974</v>
      </c>
      <c r="H983" s="31">
        <f t="shared" si="136"/>
        <v>-13.547326859319968</v>
      </c>
      <c r="I983" s="31">
        <f t="shared" si="137"/>
        <v>13.602570708960034</v>
      </c>
      <c r="J983" s="31">
        <f t="shared" si="138"/>
        <v>-1.480640549677013</v>
      </c>
      <c r="K983" s="31">
        <f t="shared" si="139"/>
        <v>0.27963327361987961</v>
      </c>
      <c r="L983" s="32">
        <f t="shared" si="140"/>
        <v>-0.83921389333064766</v>
      </c>
      <c r="M983" s="33">
        <f t="shared" si="141"/>
        <v>-0.41674651425798181</v>
      </c>
      <c r="O983" s="35"/>
    </row>
    <row r="984" spans="4:15" x14ac:dyDescent="0.15">
      <c r="D984" s="92">
        <f>D983+'Control Panel'!$B$29</f>
        <v>4.9099999999999175</v>
      </c>
      <c r="E984" s="31">
        <f t="shared" si="142"/>
        <v>35.152857045639003</v>
      </c>
      <c r="F984" s="31">
        <f t="shared" si="143"/>
        <v>0</v>
      </c>
      <c r="G984" s="31">
        <f t="shared" si="135"/>
        <v>1.2204936296021442</v>
      </c>
      <c r="H984" s="31">
        <f t="shared" si="136"/>
        <v>-13.549410591891258</v>
      </c>
      <c r="I984" s="31">
        <f t="shared" si="137"/>
        <v>13.60426889206305</v>
      </c>
      <c r="J984" s="31">
        <f t="shared" si="138"/>
        <v>-1.4809615249756602</v>
      </c>
      <c r="K984" s="31">
        <f t="shared" si="139"/>
        <v>0.27970309838351015</v>
      </c>
      <c r="L984" s="32">
        <f t="shared" si="140"/>
        <v>-0.836442963762696</v>
      </c>
      <c r="M984" s="33">
        <f t="shared" si="141"/>
        <v>-0.41415951887138203</v>
      </c>
      <c r="O984" s="35"/>
    </row>
    <row r="985" spans="4:15" x14ac:dyDescent="0.15">
      <c r="D985" s="92">
        <f>D984+'Control Panel'!$B$29</f>
        <v>4.9149999999999174</v>
      </c>
      <c r="E985" s="31">
        <f t="shared" si="142"/>
        <v>35.152857045639003</v>
      </c>
      <c r="F985" s="31">
        <f t="shared" si="143"/>
        <v>0</v>
      </c>
      <c r="G985" s="31">
        <f t="shared" si="135"/>
        <v>1.2163114147833307</v>
      </c>
      <c r="H985" s="31">
        <f t="shared" si="136"/>
        <v>-13.551481389485614</v>
      </c>
      <c r="I985" s="31">
        <f t="shared" si="137"/>
        <v>13.605956831744953</v>
      </c>
      <c r="J985" s="31">
        <f t="shared" si="138"/>
        <v>-1.4812813209312126</v>
      </c>
      <c r="K985" s="31">
        <f t="shared" si="139"/>
        <v>0.27977251060282915</v>
      </c>
      <c r="L985" s="32">
        <f t="shared" si="140"/>
        <v>-0.8336801848311457</v>
      </c>
      <c r="M985" s="33">
        <f t="shared" si="141"/>
        <v>-0.41158802572389874</v>
      </c>
      <c r="O985" s="35"/>
    </row>
    <row r="986" spans="4:15" x14ac:dyDescent="0.15">
      <c r="D986" s="92">
        <f>D985+'Control Panel'!$B$29</f>
        <v>4.9199999999999173</v>
      </c>
      <c r="E986" s="31">
        <f t="shared" si="142"/>
        <v>35.152857045639003</v>
      </c>
      <c r="F986" s="31">
        <f t="shared" si="143"/>
        <v>0</v>
      </c>
      <c r="G986" s="31">
        <f t="shared" si="135"/>
        <v>1.2121430138591749</v>
      </c>
      <c r="H986" s="31">
        <f t="shared" si="136"/>
        <v>-13.553539329614233</v>
      </c>
      <c r="I986" s="31">
        <f t="shared" si="137"/>
        <v>13.60763458671078</v>
      </c>
      <c r="J986" s="31">
        <f t="shared" si="138"/>
        <v>-1.4815999422283348</v>
      </c>
      <c r="K986" s="31">
        <f t="shared" si="139"/>
        <v>0.27984151253559592</v>
      </c>
      <c r="L986" s="32">
        <f t="shared" si="140"/>
        <v>-0.8309255421930033</v>
      </c>
      <c r="M986" s="33">
        <f t="shared" si="141"/>
        <v>-0.40903194810452126</v>
      </c>
      <c r="O986" s="35"/>
    </row>
    <row r="987" spans="4:15" x14ac:dyDescent="0.15">
      <c r="D987" s="92">
        <f>D986+'Control Panel'!$B$29</f>
        <v>4.9249999999999172</v>
      </c>
      <c r="E987" s="31">
        <f t="shared" si="142"/>
        <v>35.152857045639003</v>
      </c>
      <c r="F987" s="31">
        <f t="shared" si="143"/>
        <v>0</v>
      </c>
      <c r="G987" s="31">
        <f t="shared" si="135"/>
        <v>1.2079883861482099</v>
      </c>
      <c r="H987" s="31">
        <f t="shared" si="136"/>
        <v>-13.555584489354755</v>
      </c>
      <c r="I987" s="31">
        <f t="shared" si="137"/>
        <v>13.609302215363732</v>
      </c>
      <c r="J987" s="31">
        <f t="shared" si="138"/>
        <v>-1.4819173935298082</v>
      </c>
      <c r="K987" s="31">
        <f t="shared" si="139"/>
        <v>0.27991010642928832</v>
      </c>
      <c r="L987" s="32">
        <f t="shared" si="140"/>
        <v>-0.82817902143033817</v>
      </c>
      <c r="M987" s="33">
        <f t="shared" si="141"/>
        <v>-0.40649119971531794</v>
      </c>
      <c r="O987" s="35"/>
    </row>
    <row r="988" spans="4:15" x14ac:dyDescent="0.15">
      <c r="D988" s="92">
        <f>D987+'Control Panel'!$B$29</f>
        <v>4.9299999999999171</v>
      </c>
      <c r="E988" s="31">
        <f t="shared" si="142"/>
        <v>35.152857045639003</v>
      </c>
      <c r="F988" s="31">
        <f t="shared" si="143"/>
        <v>0</v>
      </c>
      <c r="G988" s="31">
        <f t="shared" si="135"/>
        <v>1.2038474910410581</v>
      </c>
      <c r="H988" s="31">
        <f t="shared" si="136"/>
        <v>-13.557616945353333</v>
      </c>
      <c r="I988" s="31">
        <f t="shared" si="137"/>
        <v>13.610959775806322</v>
      </c>
      <c r="J988" s="31">
        <f t="shared" si="138"/>
        <v>-1.4822336794766613</v>
      </c>
      <c r="K988" s="31">
        <f t="shared" si="139"/>
        <v>0.27997829452112521</v>
      </c>
      <c r="L988" s="32">
        <f t="shared" si="140"/>
        <v>-0.82544060805157127</v>
      </c>
      <c r="M988" s="33">
        <f t="shared" si="141"/>
        <v>-0.40396569467033111</v>
      </c>
      <c r="O988" s="35"/>
    </row>
    <row r="989" spans="4:15" x14ac:dyDescent="0.15">
      <c r="D989" s="92">
        <f>D988+'Control Panel'!$B$29</f>
        <v>4.934999999999917</v>
      </c>
      <c r="E989" s="31">
        <f t="shared" si="142"/>
        <v>35.152857045639003</v>
      </c>
      <c r="F989" s="31">
        <f t="shared" si="143"/>
        <v>0</v>
      </c>
      <c r="G989" s="31">
        <f t="shared" si="135"/>
        <v>1.1997202880008002</v>
      </c>
      <c r="H989" s="31">
        <f t="shared" si="136"/>
        <v>-13.559636773826684</v>
      </c>
      <c r="I989" s="31">
        <f t="shared" si="137"/>
        <v>13.6126073258415</v>
      </c>
      <c r="J989" s="31">
        <f t="shared" si="138"/>
        <v>-1.4825488046882991</v>
      </c>
      <c r="K989" s="31">
        <f t="shared" si="139"/>
        <v>0.28004607903808681</v>
      </c>
      <c r="L989" s="32">
        <f t="shared" si="140"/>
        <v>-0.82271028749274877</v>
      </c>
      <c r="M989" s="33">
        <f t="shared" si="141"/>
        <v>-0.40145534749450784</v>
      </c>
      <c r="O989" s="35"/>
    </row>
    <row r="990" spans="4:15" x14ac:dyDescent="0.15">
      <c r="D990" s="92">
        <f>D989+'Control Panel'!$B$29</f>
        <v>4.9399999999999169</v>
      </c>
      <c r="E990" s="31">
        <f t="shared" si="142"/>
        <v>35.152857045639003</v>
      </c>
      <c r="F990" s="31">
        <f t="shared" si="143"/>
        <v>0</v>
      </c>
      <c r="G990" s="31">
        <f t="shared" si="135"/>
        <v>1.1956067365633365</v>
      </c>
      <c r="H990" s="31">
        <f t="shared" si="136"/>
        <v>-13.561644050564157</v>
      </c>
      <c r="I990" s="31">
        <f t="shared" si="137"/>
        <v>13.614244922973796</v>
      </c>
      <c r="J990" s="31">
        <f t="shared" si="138"/>
        <v>-1.4828627737626321</v>
      </c>
      <c r="K990" s="31">
        <f t="shared" si="139"/>
        <v>0.280113462196937</v>
      </c>
      <c r="L990" s="32">
        <f t="shared" si="140"/>
        <v>-0.81998804511880519</v>
      </c>
      <c r="M990" s="33">
        <f t="shared" si="141"/>
        <v>-0.39896007312259507</v>
      </c>
      <c r="O990" s="35"/>
    </row>
    <row r="991" spans="4:15" x14ac:dyDescent="0.15">
      <c r="D991" s="92">
        <f>D990+'Control Panel'!$B$29</f>
        <v>4.9449999999999168</v>
      </c>
      <c r="E991" s="31">
        <f t="shared" si="142"/>
        <v>35.152857045639003</v>
      </c>
      <c r="F991" s="31">
        <f t="shared" si="143"/>
        <v>0</v>
      </c>
      <c r="G991" s="31">
        <f t="shared" si="135"/>
        <v>1.1915067963377424</v>
      </c>
      <c r="H991" s="31">
        <f t="shared" si="136"/>
        <v>-13.56363885092977</v>
      </c>
      <c r="I991" s="31">
        <f t="shared" si="137"/>
        <v>13.615872624410471</v>
      </c>
      <c r="J991" s="31">
        <f t="shared" si="138"/>
        <v>-1.4831755912762032</v>
      </c>
      <c r="K991" s="31">
        <f t="shared" si="139"/>
        <v>0.28018044620424576</v>
      </c>
      <c r="L991" s="32">
        <f t="shared" si="140"/>
        <v>-0.81727386622482301</v>
      </c>
      <c r="M991" s="33">
        <f t="shared" si="141"/>
        <v>-0.39647978689800745</v>
      </c>
      <c r="O991" s="35"/>
    </row>
    <row r="992" spans="4:15" x14ac:dyDescent="0.15">
      <c r="D992" s="92">
        <f>D991+'Control Panel'!$B$29</f>
        <v>4.9499999999999167</v>
      </c>
      <c r="E992" s="31">
        <f t="shared" si="142"/>
        <v>35.152857045639003</v>
      </c>
      <c r="F992" s="31">
        <f t="shared" si="143"/>
        <v>0</v>
      </c>
      <c r="G992" s="31">
        <f t="shared" si="135"/>
        <v>1.1874204270066182</v>
      </c>
      <c r="H992" s="31">
        <f t="shared" si="136"/>
        <v>-13.565621249864261</v>
      </c>
      <c r="I992" s="31">
        <f t="shared" si="137"/>
        <v>13.617490487062636</v>
      </c>
      <c r="J992" s="31">
        <f t="shared" si="138"/>
        <v>-1.4834872617843158</v>
      </c>
      <c r="K992" s="31">
        <f t="shared" si="139"/>
        <v>0.28024703325641076</v>
      </c>
      <c r="L992" s="32">
        <f t="shared" si="140"/>
        <v>-0.81456773603725841</v>
      </c>
      <c r="M992" s="33">
        <f t="shared" si="141"/>
        <v>-0.39401440457175196</v>
      </c>
      <c r="O992" s="35"/>
    </row>
    <row r="993" spans="4:15" x14ac:dyDescent="0.15">
      <c r="D993" s="92">
        <f>D992+'Control Panel'!$B$29</f>
        <v>4.9549999999999166</v>
      </c>
      <c r="E993" s="31">
        <f t="shared" si="142"/>
        <v>35.152857045639003</v>
      </c>
      <c r="F993" s="31">
        <f t="shared" si="143"/>
        <v>0</v>
      </c>
      <c r="G993" s="31">
        <f t="shared" si="135"/>
        <v>1.1833475883264319</v>
      </c>
      <c r="H993" s="31">
        <f t="shared" si="136"/>
        <v>-13.56759132188712</v>
      </c>
      <c r="I993" s="31">
        <f t="shared" si="137"/>
        <v>13.619098567546409</v>
      </c>
      <c r="J993" s="31">
        <f t="shared" si="138"/>
        <v>-1.4837977898211581</v>
      </c>
      <c r="K993" s="31">
        <f t="shared" si="139"/>
        <v>0.28031322553968091</v>
      </c>
      <c r="L993" s="32">
        <f t="shared" si="140"/>
        <v>-0.81186963971518367</v>
      </c>
      <c r="M993" s="33">
        <f t="shared" si="141"/>
        <v>-0.3915638423012624</v>
      </c>
      <c r="O993" s="35"/>
    </row>
    <row r="994" spans="4:15" x14ac:dyDescent="0.15">
      <c r="D994" s="92">
        <f>D993+'Control Panel'!$B$29</f>
        <v>4.9599999999999165</v>
      </c>
      <c r="E994" s="31">
        <f t="shared" si="142"/>
        <v>35.152857045639003</v>
      </c>
      <c r="F994" s="31">
        <f t="shared" si="143"/>
        <v>0</v>
      </c>
      <c r="G994" s="31">
        <f t="shared" si="135"/>
        <v>1.1792882401278559</v>
      </c>
      <c r="H994" s="31">
        <f t="shared" si="136"/>
        <v>-13.569549141098626</v>
      </c>
      <c r="I994" s="31">
        <f t="shared" si="137"/>
        <v>13.620696922184059</v>
      </c>
      <c r="J994" s="31">
        <f t="shared" si="138"/>
        <v>-1.4841071798999279</v>
      </c>
      <c r="K994" s="31">
        <f t="shared" si="139"/>
        <v>0.28037902523017888</v>
      </c>
      <c r="L994" s="32">
        <f t="shared" si="140"/>
        <v>-0.80917956235150534</v>
      </c>
      <c r="M994" s="33">
        <f t="shared" si="141"/>
        <v>-0.38912801664928909</v>
      </c>
      <c r="O994" s="35"/>
    </row>
    <row r="995" spans="4:15" x14ac:dyDescent="0.15">
      <c r="D995" s="92">
        <f>D994+'Control Panel'!$B$29</f>
        <v>4.9649999999999164</v>
      </c>
      <c r="E995" s="31">
        <f t="shared" si="142"/>
        <v>35.152857045639003</v>
      </c>
      <c r="F995" s="31">
        <f t="shared" si="143"/>
        <v>0</v>
      </c>
      <c r="G995" s="31">
        <f t="shared" si="135"/>
        <v>1.1752423423160985</v>
      </c>
      <c r="H995" s="31">
        <f t="shared" si="136"/>
        <v>-13.571494781181872</v>
      </c>
      <c r="I995" s="31">
        <f t="shared" si="137"/>
        <v>13.622285607005141</v>
      </c>
      <c r="J995" s="31">
        <f t="shared" si="138"/>
        <v>-1.484415436512958</v>
      </c>
      <c r="K995" s="31">
        <f t="shared" si="139"/>
        <v>0.28044443449392498</v>
      </c>
      <c r="L995" s="32">
        <f t="shared" si="140"/>
        <v>-0.80649748897415996</v>
      </c>
      <c r="M995" s="33">
        <f t="shared" si="141"/>
        <v>-0.38670684458273119</v>
      </c>
      <c r="O995" s="35"/>
    </row>
    <row r="996" spans="4:15" x14ac:dyDescent="0.15">
      <c r="D996" s="92">
        <f>D995+'Control Panel'!$B$29</f>
        <v>4.9699999999999163</v>
      </c>
      <c r="E996" s="31">
        <f t="shared" si="142"/>
        <v>35.152857045639003</v>
      </c>
      <c r="F996" s="31">
        <f t="shared" si="143"/>
        <v>0</v>
      </c>
      <c r="G996" s="31">
        <f t="shared" si="135"/>
        <v>1.1712098548712278</v>
      </c>
      <c r="H996" s="31">
        <f t="shared" si="136"/>
        <v>-13.573428315404787</v>
      </c>
      <c r="I996" s="31">
        <f t="shared" si="137"/>
        <v>13.623864677747644</v>
      </c>
      <c r="J996" s="31">
        <f t="shared" si="138"/>
        <v>-1.4847225641318376</v>
      </c>
      <c r="K996" s="31">
        <f t="shared" si="139"/>
        <v>0.28050945548686002</v>
      </c>
      <c r="L996" s="32">
        <f t="shared" si="140"/>
        <v>-0.8038234045473196</v>
      </c>
      <c r="M996" s="33">
        <f t="shared" si="141"/>
        <v>-0.38430024347151004</v>
      </c>
      <c r="O996" s="35"/>
    </row>
    <row r="997" spans="4:15" x14ac:dyDescent="0.15">
      <c r="D997" s="92">
        <f>D996+'Control Panel'!$B$29</f>
        <v>4.9749999999999162</v>
      </c>
      <c r="E997" s="31">
        <f t="shared" si="142"/>
        <v>35.152857045639003</v>
      </c>
      <c r="F997" s="31">
        <f t="shared" si="143"/>
        <v>0</v>
      </c>
      <c r="G997" s="31">
        <f t="shared" si="135"/>
        <v>1.1671907378484911</v>
      </c>
      <c r="H997" s="31">
        <f t="shared" si="136"/>
        <v>-13.575349816622143</v>
      </c>
      <c r="I997" s="31">
        <f t="shared" si="137"/>
        <v>13.625434189859131</v>
      </c>
      <c r="J997" s="31">
        <f t="shared" si="138"/>
        <v>-1.4850285672075338</v>
      </c>
      <c r="K997" s="31">
        <f t="shared" si="139"/>
        <v>0.2805740903548698</v>
      </c>
      <c r="L997" s="32">
        <f t="shared" si="140"/>
        <v>-0.80115729397257929</v>
      </c>
      <c r="M997" s="33">
        <f t="shared" si="141"/>
        <v>-0.38190813108739213</v>
      </c>
      <c r="O997" s="35"/>
    </row>
    <row r="998" spans="4:15" x14ac:dyDescent="0.15">
      <c r="D998" s="92">
        <f>D997+'Control Panel'!$B$29</f>
        <v>4.979999999999916</v>
      </c>
      <c r="E998" s="31">
        <f t="shared" si="142"/>
        <v>35.152857045639003</v>
      </c>
      <c r="F998" s="31">
        <f t="shared" si="143"/>
        <v>0</v>
      </c>
      <c r="G998" s="31">
        <f t="shared" si="135"/>
        <v>1.1631849513786283</v>
      </c>
      <c r="H998" s="31">
        <f t="shared" si="136"/>
        <v>-13.57725935727758</v>
      </c>
      <c r="I998" s="31">
        <f t="shared" si="137"/>
        <v>13.626994198497895</v>
      </c>
      <c r="J998" s="31">
        <f t="shared" si="138"/>
        <v>-1.4853334501705151</v>
      </c>
      <c r="K998" s="31">
        <f t="shared" si="139"/>
        <v>0.2806383412338091</v>
      </c>
      <c r="L998" s="32">
        <f t="shared" si="140"/>
        <v>-0.79849914209011741</v>
      </c>
      <c r="M998" s="33">
        <f t="shared" si="141"/>
        <v>-0.37953042560282535</v>
      </c>
      <c r="O998" s="35"/>
    </row>
    <row r="999" spans="4:15" x14ac:dyDescent="0.15">
      <c r="D999" s="92">
        <f>D998+'Control Panel'!$B$29</f>
        <v>4.9849999999999159</v>
      </c>
      <c r="E999" s="31">
        <f t="shared" si="142"/>
        <v>35.152857045639003</v>
      </c>
      <c r="F999" s="31">
        <f t="shared" si="143"/>
        <v>0</v>
      </c>
      <c r="G999" s="31">
        <f t="shared" si="135"/>
        <v>1.1591924556681776</v>
      </c>
      <c r="H999" s="31">
        <f t="shared" si="136"/>
        <v>-13.579157009405593</v>
      </c>
      <c r="I999" s="31">
        <f t="shared" si="137"/>
        <v>13.628544758534092</v>
      </c>
      <c r="J999" s="31">
        <f t="shared" si="138"/>
        <v>-1.4856372174308687</v>
      </c>
      <c r="K999" s="31">
        <f t="shared" si="139"/>
        <v>0.28070221024952607</v>
      </c>
      <c r="L999" s="32">
        <f t="shared" si="140"/>
        <v>-0.79584893367987297</v>
      </c>
      <c r="M999" s="33">
        <f t="shared" si="141"/>
        <v>-0.37716704558976577</v>
      </c>
      <c r="O999" s="35"/>
    </row>
    <row r="1000" spans="4:15" x14ac:dyDescent="0.15">
      <c r="D1000" s="92">
        <f>D999+'Control Panel'!$B$29</f>
        <v>4.9899999999999158</v>
      </c>
      <c r="E1000" s="31">
        <f t="shared" si="142"/>
        <v>35.152857045639003</v>
      </c>
      <c r="F1000" s="31">
        <f t="shared" si="143"/>
        <v>0</v>
      </c>
      <c r="G1000" s="31">
        <f t="shared" si="135"/>
        <v>1.1552132109997784</v>
      </c>
      <c r="H1000" s="31">
        <f t="shared" si="136"/>
        <v>-13.581042844633542</v>
      </c>
      <c r="I1000" s="31">
        <f t="shared" si="137"/>
        <v>13.630085924550892</v>
      </c>
      <c r="J1000" s="31">
        <f t="shared" si="138"/>
        <v>-1.4859398733784219</v>
      </c>
      <c r="K1000" s="31">
        <f t="shared" si="139"/>
        <v>0.28076569951788666</v>
      </c>
      <c r="L1000" s="32">
        <f t="shared" si="140"/>
        <v>-0.79320665346268682</v>
      </c>
      <c r="M1000" s="33">
        <f t="shared" si="141"/>
        <v>-0.37481791001850268</v>
      </c>
      <c r="O1000" s="35"/>
    </row>
    <row r="1001" spans="4:15" x14ac:dyDescent="0.15">
      <c r="D1001" s="92">
        <f>D1000+'Control Panel'!$B$29</f>
        <v>4.9949999999999157</v>
      </c>
      <c r="E1001" s="31">
        <f t="shared" si="142"/>
        <v>35.152857045639003</v>
      </c>
      <c r="F1001" s="31">
        <f t="shared" si="143"/>
        <v>0</v>
      </c>
      <c r="G1001" s="31">
        <f t="shared" si="135"/>
        <v>1.1512471777324649</v>
      </c>
      <c r="H1001" s="31">
        <f t="shared" si="136"/>
        <v>-13.582916934183634</v>
      </c>
      <c r="I1001" s="31">
        <f t="shared" si="137"/>
        <v>13.631617750845624</v>
      </c>
      <c r="J1001" s="31">
        <f t="shared" si="138"/>
        <v>-1.4862414223828591</v>
      </c>
      <c r="K1001" s="31">
        <f t="shared" si="139"/>
        <v>0.28082881114480018</v>
      </c>
      <c r="L1001" s="32">
        <f t="shared" si="140"/>
        <v>-0.79057228610145081</v>
      </c>
      <c r="M1001" s="33">
        <f t="shared" si="141"/>
        <v>-0.3724829382564484</v>
      </c>
      <c r="O1001" s="35"/>
    </row>
    <row r="1002" spans="4:15" x14ac:dyDescent="0.15">
      <c r="D1002" s="92">
        <f>D1001+'Control Panel'!$B$29</f>
        <v>4.9999999999999156</v>
      </c>
      <c r="E1002" s="31">
        <f t="shared" si="142"/>
        <v>35.152857045639003</v>
      </c>
      <c r="F1002" s="31">
        <f t="shared" si="143"/>
        <v>0</v>
      </c>
      <c r="G1002" s="31">
        <f t="shared" si="135"/>
        <v>1.1472943163019576</v>
      </c>
      <c r="H1002" s="31">
        <f t="shared" si="136"/>
        <v>-13.584779348874918</v>
      </c>
      <c r="I1002" s="31">
        <f t="shared" si="137"/>
        <v>13.633140291430923</v>
      </c>
      <c r="J1002" s="31">
        <f t="shared" si="138"/>
        <v>-1.4865418687938399</v>
      </c>
      <c r="K1002" s="31">
        <f t="shared" si="139"/>
        <v>0.28089154722624393</v>
      </c>
      <c r="L1002" s="32">
        <f t="shared" si="140"/>
        <v>-0.78794581620223303</v>
      </c>
      <c r="M1002" s="33">
        <f t="shared" si="141"/>
        <v>-0.37016205006695968</v>
      </c>
      <c r="O1002" s="35"/>
    </row>
    <row r="1003" spans="4:15" x14ac:dyDescent="0.15">
      <c r="D1003" s="92">
        <f>D1002+'Control Panel'!$B$29</f>
        <v>5.0049999999999155</v>
      </c>
      <c r="E1003" s="31">
        <f t="shared" si="142"/>
        <v>35.152857045639003</v>
      </c>
      <c r="F1003" s="31">
        <f t="shared" si="143"/>
        <v>0</v>
      </c>
      <c r="G1003" s="31">
        <f t="shared" si="135"/>
        <v>1.1433545872209463</v>
      </c>
      <c r="H1003" s="31">
        <f t="shared" si="136"/>
        <v>-13.586630159125253</v>
      </c>
      <c r="I1003" s="31">
        <f t="shared" si="137"/>
        <v>13.634653600035868</v>
      </c>
      <c r="J1003" s="31">
        <f t="shared" si="138"/>
        <v>-1.486841216941116</v>
      </c>
      <c r="K1003" s="31">
        <f t="shared" si="139"/>
        <v>0.28095390984828844</v>
      </c>
      <c r="L1003" s="32">
        <f t="shared" si="140"/>
        <v>-0.78532722831539448</v>
      </c>
      <c r="M1003" s="33">
        <f t="shared" si="141"/>
        <v>-0.36785516560814047</v>
      </c>
    </row>
    <row r="1004" spans="4:15" x14ac:dyDescent="0.15">
      <c r="D1004" s="92">
        <f>D1003+'Control Panel'!$B$29</f>
        <v>5.0099999999999154</v>
      </c>
      <c r="E1004" s="31">
        <f t="shared" si="142"/>
        <v>35.152857045639003</v>
      </c>
      <c r="F1004" s="31">
        <f t="shared" si="143"/>
        <v>0</v>
      </c>
      <c r="G1004" s="31">
        <f t="shared" si="135"/>
        <v>1.1394279510793692</v>
      </c>
      <c r="H1004" s="31">
        <f t="shared" si="136"/>
        <v>-13.588469434953293</v>
      </c>
      <c r="I1004" s="31">
        <f t="shared" si="137"/>
        <v>13.636157730107142</v>
      </c>
      <c r="J1004" s="31">
        <f t="shared" si="138"/>
        <v>-1.4871394711346462</v>
      </c>
      <c r="K1004" s="31">
        <f t="shared" si="139"/>
        <v>0.2810159010871241</v>
      </c>
      <c r="L1004" s="32">
        <f t="shared" si="140"/>
        <v>-0.78271650693671047</v>
      </c>
      <c r="M1004" s="33">
        <f t="shared" si="141"/>
        <v>-0.36556220543160212</v>
      </c>
    </row>
    <row r="1005" spans="4:15" x14ac:dyDescent="0.15">
      <c r="D1005" s="92">
        <f>D1004+'Control Panel'!$B$29</f>
        <v>5.0149999999999153</v>
      </c>
      <c r="E1005" s="31">
        <f t="shared" si="142"/>
        <v>35.152857045639003</v>
      </c>
      <c r="F1005" s="31">
        <f t="shared" si="143"/>
        <v>0</v>
      </c>
      <c r="G1005" s="31">
        <f t="shared" si="135"/>
        <v>1.1355143685446856</v>
      </c>
      <c r="H1005" s="31">
        <f t="shared" si="136"/>
        <v>-13.590297245980452</v>
      </c>
      <c r="I1005" s="31">
        <f t="shared" si="137"/>
        <v>13.637652734810169</v>
      </c>
      <c r="J1005" s="31">
        <f t="shared" si="138"/>
        <v>-1.4874366356647117</v>
      </c>
      <c r="K1005" s="31">
        <f t="shared" si="139"/>
        <v>0.28107752300908628</v>
      </c>
      <c r="L1005" s="32">
        <f t="shared" si="140"/>
        <v>-0.780113636508455</v>
      </c>
      <c r="M1005" s="33">
        <f t="shared" si="141"/>
        <v>-0.36328309048127377</v>
      </c>
    </row>
    <row r="1006" spans="4:15" x14ac:dyDescent="0.15">
      <c r="D1006" s="92">
        <f>D1005+'Control Panel'!$B$29</f>
        <v>5.0199999999999152</v>
      </c>
      <c r="E1006" s="31">
        <f t="shared" si="142"/>
        <v>35.152857045639003</v>
      </c>
      <c r="F1006" s="31">
        <f t="shared" si="143"/>
        <v>0</v>
      </c>
      <c r="G1006" s="31">
        <f t="shared" si="135"/>
        <v>1.1316138003621432</v>
      </c>
      <c r="H1006" s="31">
        <f t="shared" si="136"/>
        <v>-13.592113661432858</v>
      </c>
      <c r="I1006" s="31">
        <f t="shared" si="137"/>
        <v>13.639138667030252</v>
      </c>
      <c r="J1006" s="31">
        <f t="shared" si="138"/>
        <v>-1.4877327148020303</v>
      </c>
      <c r="K1006" s="31">
        <f t="shared" si="139"/>
        <v>0.28113877767068113</v>
      </c>
      <c r="L1006" s="32">
        <f t="shared" si="140"/>
        <v>-0.77751860142049678</v>
      </c>
      <c r="M1006" s="33">
        <f t="shared" si="141"/>
        <v>-0.36101774209218268</v>
      </c>
    </row>
    <row r="1007" spans="4:15" x14ac:dyDescent="0.15">
      <c r="D1007" s="92">
        <f>D1006+'Control Panel'!$B$29</f>
        <v>5.0249999999999151</v>
      </c>
      <c r="E1007" s="31">
        <f t="shared" si="142"/>
        <v>35.152857045639003</v>
      </c>
      <c r="F1007" s="31">
        <f t="shared" si="143"/>
        <v>0</v>
      </c>
      <c r="G1007" s="31">
        <f t="shared" si="135"/>
        <v>1.1277262073550407</v>
      </c>
      <c r="H1007" s="31">
        <f t="shared" si="136"/>
        <v>-13.593918750143319</v>
      </c>
      <c r="I1007" s="31">
        <f t="shared" si="137"/>
        <v>13.640615579373735</v>
      </c>
      <c r="J1007" s="31">
        <f t="shared" si="138"/>
        <v>-1.4880277127978692</v>
      </c>
      <c r="K1007" s="31">
        <f t="shared" si="139"/>
        <v>0.28119966711861299</v>
      </c>
      <c r="L1007" s="32">
        <f t="shared" si="140"/>
        <v>-0.7749313860113749</v>
      </c>
      <c r="M1007" s="33">
        <f t="shared" si="141"/>
        <v>-0.35876608198920173</v>
      </c>
    </row>
    <row r="1008" spans="4:15" x14ac:dyDescent="0.15">
      <c r="D1008" s="92">
        <f>D1007+'Control Panel'!$B$29</f>
        <v>5.029999999999915</v>
      </c>
      <c r="E1008" s="31">
        <f t="shared" si="142"/>
        <v>35.152857045639003</v>
      </c>
      <c r="F1008" s="31">
        <f t="shared" si="143"/>
        <v>0</v>
      </c>
      <c r="G1008" s="31">
        <f t="shared" si="135"/>
        <v>1.1238515504249837</v>
      </c>
      <c r="H1008" s="31">
        <f t="shared" si="136"/>
        <v>-13.595712580553265</v>
      </c>
      <c r="I1008" s="31">
        <f t="shared" si="137"/>
        <v>13.642083524169136</v>
      </c>
      <c r="J1008" s="31">
        <f t="shared" si="138"/>
        <v>-1.4883216338841572</v>
      </c>
      <c r="K1008" s="31">
        <f t="shared" si="139"/>
        <v>0.28126019338981006</v>
      </c>
      <c r="L1008" s="32">
        <f t="shared" si="140"/>
        <v>-0.77235197456936966</v>
      </c>
      <c r="M1008" s="33">
        <f t="shared" si="141"/>
        <v>-0.35652803228583924</v>
      </c>
    </row>
    <row r="1009" spans="4:13" x14ac:dyDescent="0.15">
      <c r="D1009" s="92">
        <f>D1008+'Control Panel'!$B$29</f>
        <v>5.0349999999999149</v>
      </c>
      <c r="E1009" s="31">
        <f t="shared" si="142"/>
        <v>35.152857045639003</v>
      </c>
      <c r="F1009" s="31">
        <f t="shared" si="143"/>
        <v>0</v>
      </c>
      <c r="G1009" s="31">
        <f t="shared" si="135"/>
        <v>1.119989790552137</v>
      </c>
      <c r="H1009" s="31">
        <f t="shared" si="136"/>
        <v>-13.597495220714695</v>
      </c>
      <c r="I1009" s="31">
        <f t="shared" si="137"/>
        <v>13.643542553468288</v>
      </c>
      <c r="J1009" s="31">
        <f t="shared" si="138"/>
        <v>-1.4886144822735972</v>
      </c>
      <c r="K1009" s="31">
        <f t="shared" si="139"/>
        <v>0.28132035851145137</v>
      </c>
      <c r="L1009" s="32">
        <f t="shared" si="140"/>
        <v>-0.76978035133355094</v>
      </c>
      <c r="M1009" s="33">
        <f t="shared" si="141"/>
        <v>-0.35430351548298988</v>
      </c>
    </row>
    <row r="1010" spans="4:13" x14ac:dyDescent="0.15">
      <c r="D1010" s="92">
        <f>D1009+'Control Panel'!$B$29</f>
        <v>5.0399999999999148</v>
      </c>
      <c r="E1010" s="31">
        <f t="shared" si="142"/>
        <v>35.152857045639003</v>
      </c>
      <c r="F1010" s="31">
        <f t="shared" si="143"/>
        <v>0</v>
      </c>
      <c r="G1010" s="31">
        <f t="shared" si="135"/>
        <v>1.1161408887954691</v>
      </c>
      <c r="H1010" s="31">
        <f t="shared" si="136"/>
        <v>-13.59926673829211</v>
      </c>
      <c r="I1010" s="31">
        <f t="shared" si="137"/>
        <v>13.644992719047499</v>
      </c>
      <c r="J1010" s="31">
        <f t="shared" si="138"/>
        <v>-1.4889062621597753</v>
      </c>
      <c r="K1010" s="31">
        <f t="shared" si="139"/>
        <v>0.28138016450099412</v>
      </c>
      <c r="L1010" s="32">
        <f t="shared" si="140"/>
        <v>-0.76721650049483914</v>
      </c>
      <c r="M1010" s="33">
        <f t="shared" si="141"/>
        <v>-0.35209245446767662</v>
      </c>
    </row>
    <row r="1011" spans="4:13" x14ac:dyDescent="0.15">
      <c r="D1011" s="92">
        <f>D1010+'Control Panel'!$B$29</f>
        <v>5.0449999999999147</v>
      </c>
      <c r="E1011" s="31">
        <f t="shared" si="142"/>
        <v>35.152857045639003</v>
      </c>
      <c r="F1011" s="31">
        <f t="shared" si="143"/>
        <v>0</v>
      </c>
      <c r="G1011" s="31">
        <f t="shared" si="135"/>
        <v>1.112304806292995</v>
      </c>
      <c r="H1011" s="31">
        <f t="shared" si="136"/>
        <v>-13.601027200564449</v>
      </c>
      <c r="I1011" s="31">
        <f t="shared" si="137"/>
        <v>13.646434072408679</v>
      </c>
      <c r="J1011" s="31">
        <f t="shared" si="138"/>
        <v>-1.4891969777172729</v>
      </c>
      <c r="K1011" s="31">
        <f t="shared" si="139"/>
        <v>0.28143961336620027</v>
      </c>
      <c r="L1011" s="32">
        <f t="shared" si="140"/>
        <v>-0.76466040619702169</v>
      </c>
      <c r="M1011" s="33">
        <f t="shared" si="141"/>
        <v>-0.34989477251182921</v>
      </c>
    </row>
    <row r="1012" spans="4:13" x14ac:dyDescent="0.15">
      <c r="D1012" s="92">
        <f>D1011+'Control Panel'!$B$29</f>
        <v>5.0499999999999146</v>
      </c>
      <c r="E1012" s="31">
        <f t="shared" si="142"/>
        <v>35.152857045639003</v>
      </c>
      <c r="F1012" s="31">
        <f t="shared" si="143"/>
        <v>0</v>
      </c>
      <c r="G1012" s="31">
        <f t="shared" si="135"/>
        <v>1.10848150426201</v>
      </c>
      <c r="H1012" s="31">
        <f t="shared" si="136"/>
        <v>-13.602776674427007</v>
      </c>
      <c r="I1012" s="31">
        <f t="shared" si="137"/>
        <v>13.647866664780485</v>
      </c>
      <c r="J1012" s="31">
        <f t="shared" si="138"/>
        <v>-1.4894866331017731</v>
      </c>
      <c r="K1012" s="31">
        <f t="shared" si="139"/>
        <v>0.28149870710516423</v>
      </c>
      <c r="L1012" s="32">
        <f t="shared" si="140"/>
        <v>-0.76211205253780412</v>
      </c>
      <c r="M1012" s="33">
        <f t="shared" si="141"/>
        <v>-0.34771039327100944</v>
      </c>
    </row>
    <row r="1013" spans="4:13" x14ac:dyDescent="0.15">
      <c r="D1013" s="92">
        <f>D1012+'Control Panel'!$B$29</f>
        <v>5.0549999999999145</v>
      </c>
      <c r="E1013" s="31">
        <f t="shared" si="142"/>
        <v>35.152857045639003</v>
      </c>
      <c r="F1013" s="31">
        <f t="shared" si="143"/>
        <v>0</v>
      </c>
      <c r="G1013" s="31">
        <f t="shared" si="135"/>
        <v>1.104670943999321</v>
      </c>
      <c r="H1013" s="31">
        <f t="shared" si="136"/>
        <v>-13.604515226393362</v>
      </c>
      <c r="I1013" s="31">
        <f t="shared" si="137"/>
        <v>13.649290547119479</v>
      </c>
      <c r="J1013" s="31">
        <f t="shared" si="138"/>
        <v>-1.4897752324501714</v>
      </c>
      <c r="K1013" s="31">
        <f t="shared" si="139"/>
        <v>0.28155744770634061</v>
      </c>
      <c r="L1013" s="32">
        <f t="shared" si="140"/>
        <v>-0.75957142356980578</v>
      </c>
      <c r="M1013" s="33">
        <f t="shared" si="141"/>
        <v>-0.34553924078314002</v>
      </c>
    </row>
    <row r="1014" spans="4:13" x14ac:dyDescent="0.15">
      <c r="D1014" s="92">
        <f>D1013+'Control Panel'!$B$29</f>
        <v>5.0599999999999143</v>
      </c>
      <c r="E1014" s="31">
        <f t="shared" si="142"/>
        <v>35.152857045639003</v>
      </c>
      <c r="F1014" s="31">
        <f t="shared" si="143"/>
        <v>0</v>
      </c>
      <c r="G1014" s="31">
        <f t="shared" si="135"/>
        <v>1.100873086881472</v>
      </c>
      <c r="H1014" s="31">
        <f t="shared" si="136"/>
        <v>-13.606242922597279</v>
      </c>
      <c r="I1014" s="31">
        <f t="shared" si="137"/>
        <v>13.650705770111246</v>
      </c>
      <c r="J1014" s="31">
        <f t="shared" si="138"/>
        <v>-1.4900627798806816</v>
      </c>
      <c r="K1014" s="31">
        <f t="shared" si="139"/>
        <v>0.28161583714857141</v>
      </c>
      <c r="L1014" s="32">
        <f t="shared" si="140"/>
        <v>-0.75703850330157951</v>
      </c>
      <c r="M1014" s="33">
        <f t="shared" si="141"/>
        <v>-0.34338123946727012</v>
      </c>
    </row>
    <row r="1015" spans="4:13" x14ac:dyDescent="0.15">
      <c r="D1015" s="92">
        <f>D1014+'Control Panel'!$B$29</f>
        <v>5.0649999999999142</v>
      </c>
      <c r="E1015" s="31">
        <f t="shared" si="142"/>
        <v>35.152857045639003</v>
      </c>
      <c r="F1015" s="31">
        <f t="shared" si="143"/>
        <v>0</v>
      </c>
      <c r="G1015" s="31">
        <f t="shared" si="135"/>
        <v>1.097087894364964</v>
      </c>
      <c r="H1015" s="31">
        <f t="shared" si="136"/>
        <v>-13.607959828794614</v>
      </c>
      <c r="I1015" s="31">
        <f t="shared" si="137"/>
        <v>13.652112384171547</v>
      </c>
      <c r="J1015" s="31">
        <f t="shared" si="138"/>
        <v>-1.4903492794929427</v>
      </c>
      <c r="K1015" s="31">
        <f t="shared" si="139"/>
        <v>0.28167387740111444</v>
      </c>
      <c r="L1015" s="32">
        <f t="shared" si="140"/>
        <v>-0.75451327569860804</v>
      </c>
      <c r="M1015" s="33">
        <f t="shared" si="141"/>
        <v>-0.34123631412228039</v>
      </c>
    </row>
    <row r="1016" spans="4:13" x14ac:dyDescent="0.15">
      <c r="D1016" s="92">
        <f>D1015+'Control Panel'!$B$29</f>
        <v>5.0699999999999141</v>
      </c>
      <c r="E1016" s="31">
        <f t="shared" si="142"/>
        <v>35.152857045639003</v>
      </c>
      <c r="F1016" s="31">
        <f t="shared" si="143"/>
        <v>0</v>
      </c>
      <c r="G1016" s="31">
        <f t="shared" si="135"/>
        <v>1.0933153279864709</v>
      </c>
      <c r="H1016" s="31">
        <f t="shared" si="136"/>
        <v>-13.609666010365226</v>
      </c>
      <c r="I1016" s="31">
        <f t="shared" si="137"/>
        <v>13.653510439447457</v>
      </c>
      <c r="J1016" s="31">
        <f t="shared" si="138"/>
        <v>-1.4906347353681262</v>
      </c>
      <c r="K1016" s="31">
        <f t="shared" si="139"/>
        <v>0.28173157042367108</v>
      </c>
      <c r="L1016" s="32">
        <f t="shared" si="140"/>
        <v>-0.75199572468427822</v>
      </c>
      <c r="M1016" s="33">
        <f t="shared" si="141"/>
        <v>-0.33910438992561709</v>
      </c>
    </row>
    <row r="1017" spans="4:13" x14ac:dyDescent="0.15">
      <c r="D1017" s="92">
        <f>D1016+'Control Panel'!$B$29</f>
        <v>5.074999999999914</v>
      </c>
      <c r="E1017" s="31">
        <f t="shared" si="142"/>
        <v>35.152857045639003</v>
      </c>
      <c r="F1017" s="31">
        <f t="shared" si="143"/>
        <v>0</v>
      </c>
      <c r="G1017" s="31">
        <f t="shared" si="135"/>
        <v>1.0895553493630494</v>
      </c>
      <c r="H1017" s="31">
        <f t="shared" si="136"/>
        <v>-13.611361532314854</v>
      </c>
      <c r="I1017" s="31">
        <f t="shared" si="137"/>
        <v>13.654899985818505</v>
      </c>
      <c r="J1017" s="31">
        <f t="shared" si="138"/>
        <v>-1.490919151569039</v>
      </c>
      <c r="K1017" s="31">
        <f t="shared" si="139"/>
        <v>0.28178891816641483</v>
      </c>
      <c r="L1017" s="32">
        <f t="shared" si="140"/>
        <v>-0.74948583414087844</v>
      </c>
      <c r="M1017" s="33">
        <f t="shared" si="141"/>
        <v>-0.33698539243201175</v>
      </c>
    </row>
    <row r="1018" spans="4:13" x14ac:dyDescent="0.15">
      <c r="D1018" s="92">
        <f>D1017+'Control Panel'!$B$29</f>
        <v>5.0799999999999139</v>
      </c>
      <c r="E1018" s="31">
        <f t="shared" si="142"/>
        <v>35.152857045639003</v>
      </c>
      <c r="F1018" s="31">
        <f t="shared" si="143"/>
        <v>0</v>
      </c>
      <c r="G1018" s="31">
        <f t="shared" si="135"/>
        <v>1.085807920192345</v>
      </c>
      <c r="H1018" s="31">
        <f t="shared" si="136"/>
        <v>-13.613046459277014</v>
      </c>
      <c r="I1018" s="31">
        <f t="shared" si="137"/>
        <v>13.656281072897807</v>
      </c>
      <c r="J1018" s="31">
        <f t="shared" si="138"/>
        <v>-1.4912025321402294</v>
      </c>
      <c r="K1018" s="31">
        <f t="shared" si="139"/>
        <v>0.28184592257001939</v>
      </c>
      <c r="L1018" s="32">
        <f t="shared" si="140"/>
        <v>-0.74698358791055275</v>
      </c>
      <c r="M1018" s="33">
        <f t="shared" si="141"/>
        <v>-0.33487924757220255</v>
      </c>
    </row>
    <row r="1019" spans="4:13" x14ac:dyDescent="0.15">
      <c r="D1019" s="92">
        <f>D1018+'Control Panel'!$B$29</f>
        <v>5.0849999999999138</v>
      </c>
      <c r="E1019" s="31">
        <f t="shared" si="142"/>
        <v>35.152857045639003</v>
      </c>
      <c r="F1019" s="31">
        <f t="shared" si="143"/>
        <v>0</v>
      </c>
      <c r="G1019" s="31">
        <f t="shared" si="135"/>
        <v>1.0820730022527922</v>
      </c>
      <c r="H1019" s="31">
        <f t="shared" si="136"/>
        <v>-13.614720855514875</v>
      </c>
      <c r="I1019" s="31">
        <f t="shared" si="137"/>
        <v>13.657653750033205</v>
      </c>
      <c r="J1019" s="31">
        <f t="shared" si="138"/>
        <v>-1.4914848811080901</v>
      </c>
      <c r="K1019" s="31">
        <f t="shared" si="139"/>
        <v>0.28190258556568776</v>
      </c>
      <c r="L1019" s="32">
        <f t="shared" si="140"/>
        <v>-0.74448896979626322</v>
      </c>
      <c r="M1019" s="33">
        <f t="shared" si="141"/>
        <v>-0.33278588165163348</v>
      </c>
    </row>
    <row r="1020" spans="4:13" x14ac:dyDescent="0.15">
      <c r="D1020" s="92">
        <f>D1019+'Control Panel'!$B$29</f>
        <v>5.0899999999999137</v>
      </c>
      <c r="E1020" s="31">
        <f t="shared" si="142"/>
        <v>35.152857045639003</v>
      </c>
      <c r="F1020" s="31">
        <f t="shared" si="143"/>
        <v>0</v>
      </c>
      <c r="G1020" s="31">
        <f t="shared" si="135"/>
        <v>1.078350557403811</v>
      </c>
      <c r="H1020" s="31">
        <f t="shared" si="136"/>
        <v>-13.616384784923133</v>
      </c>
      <c r="I1020" s="31">
        <f t="shared" si="137"/>
        <v>13.659018066308402</v>
      </c>
      <c r="J1020" s="31">
        <f t="shared" si="138"/>
        <v>-1.4917662024809617</v>
      </c>
      <c r="K1020" s="31">
        <f t="shared" si="139"/>
        <v>0.28195890907518034</v>
      </c>
      <c r="L1020" s="32">
        <f t="shared" si="140"/>
        <v>-0.74200196356273485</v>
      </c>
      <c r="M1020" s="33">
        <f t="shared" si="141"/>
        <v>-0.3307052213491905</v>
      </c>
    </row>
    <row r="1021" spans="4:13" x14ac:dyDescent="0.15">
      <c r="D1021" s="92">
        <f>D1020+'Control Panel'!$B$29</f>
        <v>5.0949999999999136</v>
      </c>
      <c r="E1021" s="31">
        <f t="shared" si="142"/>
        <v>35.152857045639003</v>
      </c>
      <c r="F1021" s="31">
        <f t="shared" si="143"/>
        <v>0</v>
      </c>
      <c r="G1021" s="31">
        <f t="shared" si="135"/>
        <v>1.0746405475859973</v>
      </c>
      <c r="H1021" s="31">
        <f t="shared" si="136"/>
        <v>-13.618038311029879</v>
      </c>
      <c r="I1021" s="31">
        <f t="shared" si="137"/>
        <v>13.660374070544096</v>
      </c>
      <c r="J1021" s="31">
        <f t="shared" si="138"/>
        <v>-1.4920465002492336</v>
      </c>
      <c r="K1021" s="31">
        <f t="shared" si="139"/>
        <v>0.28201489501084431</v>
      </c>
      <c r="L1021" s="32">
        <f t="shared" si="140"/>
        <v>-0.73952255293740499</v>
      </c>
      <c r="M1021" s="33">
        <f t="shared" si="141"/>
        <v>-0.3286371937158824</v>
      </c>
    </row>
    <row r="1022" spans="4:13" x14ac:dyDescent="0.15">
      <c r="D1022" s="92">
        <f>D1021+'Control Panel'!$B$29</f>
        <v>5.0999999999999135</v>
      </c>
      <c r="E1022" s="31">
        <f t="shared" si="142"/>
        <v>35.152857045639003</v>
      </c>
      <c r="F1022" s="31">
        <f t="shared" si="143"/>
        <v>0</v>
      </c>
      <c r="G1022" s="31">
        <f t="shared" si="135"/>
        <v>1.0709429348213102</v>
      </c>
      <c r="H1022" s="31">
        <f t="shared" si="136"/>
        <v>-13.619681496998458</v>
      </c>
      <c r="I1022" s="31">
        <f t="shared" si="137"/>
        <v>13.661721811299111</v>
      </c>
      <c r="J1022" s="31">
        <f t="shared" si="138"/>
        <v>-1.492325778385446</v>
      </c>
      <c r="K1022" s="31">
        <f t="shared" si="139"/>
        <v>0.28207054527564268</v>
      </c>
      <c r="L1022" s="32">
        <f t="shared" si="140"/>
        <v>-0.73705072161134677</v>
      </c>
      <c r="M1022" s="33">
        <f t="shared" si="141"/>
        <v>-0.32658172617354342</v>
      </c>
    </row>
    <row r="1023" spans="4:13" x14ac:dyDescent="0.15">
      <c r="D1023" s="92">
        <f>D1022+'Control Panel'!$B$29</f>
        <v>5.1049999999999134</v>
      </c>
      <c r="E1023" s="31">
        <f t="shared" si="142"/>
        <v>35.152857045639003</v>
      </c>
      <c r="F1023" s="31">
        <f t="shared" si="143"/>
        <v>0</v>
      </c>
      <c r="G1023" s="31">
        <f t="shared" si="135"/>
        <v>1.0672576812132535</v>
      </c>
      <c r="H1023" s="31">
        <f t="shared" si="136"/>
        <v>-13.621314405629326</v>
      </c>
      <c r="I1023" s="31">
        <f t="shared" si="137"/>
        <v>13.663061336871532</v>
      </c>
      <c r="J1023" s="31">
        <f t="shared" si="138"/>
        <v>-1.4926040408443915</v>
      </c>
      <c r="K1023" s="31">
        <f t="shared" si="139"/>
        <v>0.28212586176318311</v>
      </c>
      <c r="L1023" s="32">
        <f t="shared" si="140"/>
        <v>-0.73458645324018268</v>
      </c>
      <c r="M1023" s="33">
        <f t="shared" si="141"/>
        <v>-0.32453874651355114</v>
      </c>
    </row>
    <row r="1024" spans="4:13" x14ac:dyDescent="0.15">
      <c r="D1024" s="92">
        <f>D1023+'Control Panel'!$B$29</f>
        <v>5.1099999999999133</v>
      </c>
      <c r="E1024" s="31">
        <f t="shared" si="142"/>
        <v>35.152857045639003</v>
      </c>
      <c r="F1024" s="31">
        <f t="shared" si="143"/>
        <v>0</v>
      </c>
      <c r="G1024" s="31">
        <f t="shared" si="135"/>
        <v>1.0635847489470525</v>
      </c>
      <c r="H1024" s="31">
        <f t="shared" si="136"/>
        <v>-13.622937099361893</v>
      </c>
      <c r="I1024" s="31">
        <f t="shared" si="137"/>
        <v>13.664392695299831</v>
      </c>
      <c r="J1024" s="31">
        <f t="shared" si="138"/>
        <v>-1.492881291563213</v>
      </c>
      <c r="K1024" s="31">
        <f t="shared" si="139"/>
        <v>0.28218084635774759</v>
      </c>
      <c r="L1024" s="32">
        <f t="shared" si="140"/>
        <v>-0.73212973144501237</v>
      </c>
      <c r="M1024" s="33">
        <f t="shared" si="141"/>
        <v>-0.32250818289550343</v>
      </c>
    </row>
    <row r="1025" spans="4:13" x14ac:dyDescent="0.15">
      <c r="D1025" s="92">
        <f>D1024+'Control Panel'!$B$29</f>
        <v>5.1149999999999132</v>
      </c>
      <c r="E1025" s="31">
        <f t="shared" si="142"/>
        <v>35.152857045639003</v>
      </c>
      <c r="F1025" s="31">
        <f t="shared" si="143"/>
        <v>0</v>
      </c>
      <c r="G1025" s="31">
        <f t="shared" si="135"/>
        <v>1.0599241002898274</v>
      </c>
      <c r="H1025" s="31">
        <f t="shared" si="136"/>
        <v>-13.624549640276371</v>
      </c>
      <c r="I1025" s="31">
        <f t="shared" si="137"/>
        <v>13.665715934364002</v>
      </c>
      <c r="J1025" s="31">
        <f t="shared" si="138"/>
        <v>-1.4931575344615045</v>
      </c>
      <c r="K1025" s="31">
        <f t="shared" si="139"/>
        <v>0.28223550093432193</v>
      </c>
      <c r="L1025" s="32">
        <f t="shared" si="140"/>
        <v>-0.72968053981330416</v>
      </c>
      <c r="M1025" s="33">
        <f t="shared" si="141"/>
        <v>-0.32048996384591766</v>
      </c>
    </row>
    <row r="1026" spans="4:13" x14ac:dyDescent="0.15">
      <c r="D1026" s="92">
        <f>D1025+'Control Panel'!$B$29</f>
        <v>5.1199999999999131</v>
      </c>
      <c r="E1026" s="31">
        <f t="shared" si="142"/>
        <v>35.152857045639003</v>
      </c>
      <c r="F1026" s="31">
        <f t="shared" si="143"/>
        <v>0</v>
      </c>
      <c r="G1026" s="31">
        <f t="shared" si="135"/>
        <v>1.056275697590761</v>
      </c>
      <c r="H1026" s="31">
        <f t="shared" si="136"/>
        <v>-13.6261520900956</v>
      </c>
      <c r="I1026" s="31">
        <f t="shared" si="137"/>
        <v>13.667031101586677</v>
      </c>
      <c r="J1026" s="31">
        <f t="shared" si="138"/>
        <v>-1.4934327734414088</v>
      </c>
      <c r="K1026" s="31">
        <f t="shared" si="139"/>
        <v>0.28228982735862501</v>
      </c>
      <c r="L1026" s="32">
        <f t="shared" si="140"/>
        <v>-0.72723886189978859</v>
      </c>
      <c r="M1026" s="33">
        <f t="shared" si="141"/>
        <v>-0.31848401825691858</v>
      </c>
    </row>
    <row r="1027" spans="4:13" x14ac:dyDescent="0.15">
      <c r="D1027" s="92">
        <f>D1026+'Control Panel'!$B$29</f>
        <v>5.124999999999913</v>
      </c>
      <c r="E1027" s="31">
        <f t="shared" si="142"/>
        <v>35.152857045639003</v>
      </c>
      <c r="F1027" s="31">
        <f t="shared" si="143"/>
        <v>0</v>
      </c>
      <c r="G1027" s="31">
        <f t="shared" si="135"/>
        <v>1.0526395032812621</v>
      </c>
      <c r="H1027" s="31">
        <f t="shared" si="136"/>
        <v>-13.627744510186885</v>
      </c>
      <c r="I1027" s="31">
        <f t="shared" si="137"/>
        <v>13.668338244234265</v>
      </c>
      <c r="J1027" s="31">
        <f t="shared" si="138"/>
        <v>-1.4937070123877156</v>
      </c>
      <c r="K1027" s="31">
        <f t="shared" si="139"/>
        <v>0.28234382748713893</v>
      </c>
      <c r="L1027" s="32">
        <f t="shared" si="140"/>
        <v>-0.72480468122734609</v>
      </c>
      <c r="M1027" s="33">
        <f t="shared" si="141"/>
        <v>-0.31649027538492491</v>
      </c>
    </row>
    <row r="1028" spans="4:13" x14ac:dyDescent="0.15">
      <c r="D1028" s="92">
        <f>D1027+'Control Panel'!$B$29</f>
        <v>5.1299999999999129</v>
      </c>
      <c r="E1028" s="31">
        <f t="shared" si="142"/>
        <v>35.152857045639003</v>
      </c>
      <c r="F1028" s="31">
        <f t="shared" si="143"/>
        <v>0</v>
      </c>
      <c r="G1028" s="31">
        <f t="shared" ref="G1028:G1038" si="144">G1027+L1027*$B$5</f>
        <v>1.0490154798751254</v>
      </c>
      <c r="H1028" s="31">
        <f t="shared" ref="H1028:H1038" si="145">H1027+M1027*$B$5</f>
        <v>-13.629326961563809</v>
      </c>
      <c r="I1028" s="31">
        <f t="shared" ref="I1028:I1038" si="146">SQRT(G1028^2+H1028^2)</f>
        <v>13.669637409318062</v>
      </c>
      <c r="J1028" s="31">
        <f t="shared" ref="J1028:J1038" si="147">ATAN2(G1028,H1028)</f>
        <v>-1.4939802551679586</v>
      </c>
      <c r="K1028" s="31">
        <f t="shared" ref="K1028:K1038" si="148">$B$4*I1028^2</f>
        <v>0.28239750316713835</v>
      </c>
      <c r="L1028" s="32">
        <f t="shared" ref="L1028:L1038" si="149">-K1028*COS(J1028)/$B$13</f>
        <v>-0.72237798128787833</v>
      </c>
      <c r="M1028" s="33">
        <f t="shared" ref="M1028:M1038" si="150">(-$B$13*$B$3-K1028*SIN(J1028))/$B$13</f>
        <v>-0.31450866484933893</v>
      </c>
    </row>
    <row r="1029" spans="4:13" x14ac:dyDescent="0.15">
      <c r="D1029" s="92">
        <f>D1028+'Control Panel'!$B$29</f>
        <v>5.1349999999999127</v>
      </c>
      <c r="E1029" s="31">
        <f t="shared" ref="E1029:E1038" si="151">IF(F1029&lt;&gt;F1028,E1028+G1028*$B$5+0.5*L1028*$B$5^2,E1028)</f>
        <v>35.152857045639003</v>
      </c>
      <c r="F1029" s="31">
        <f t="shared" ref="F1029:F1038" si="152">IF(F1028+H1028*$B$5+0.5*M1028*$B$5^2&gt;0,F1028+H1028*$B$5+0.5*M1028*$B$5^2,0)</f>
        <v>0</v>
      </c>
      <c r="G1029" s="31">
        <f t="shared" si="144"/>
        <v>1.045403589968686</v>
      </c>
      <c r="H1029" s="31">
        <f t="shared" si="145"/>
        <v>-13.630899504888056</v>
      </c>
      <c r="I1029" s="31">
        <f t="shared" si="146"/>
        <v>13.67092864359539</v>
      </c>
      <c r="J1029" s="31">
        <f t="shared" si="147"/>
        <v>-1.4942525056325113</v>
      </c>
      <c r="K1029" s="31">
        <f t="shared" si="148"/>
        <v>0.28245085623672123</v>
      </c>
      <c r="L1029" s="32">
        <f t="shared" si="149"/>
        <v>-0.71995874554318051</v>
      </c>
      <c r="M1029" s="33">
        <f t="shared" si="150"/>
        <v>-0.31253911663120715</v>
      </c>
    </row>
    <row r="1030" spans="4:13" x14ac:dyDescent="0.15">
      <c r="D1030" s="92">
        <f>D1029+'Control Panel'!$B$29</f>
        <v>5.1399999999999126</v>
      </c>
      <c r="E1030" s="31">
        <f t="shared" si="151"/>
        <v>35.152857045639003</v>
      </c>
      <c r="F1030" s="31">
        <f t="shared" si="152"/>
        <v>0</v>
      </c>
      <c r="G1030" s="31">
        <f t="shared" si="144"/>
        <v>1.0418037962409701</v>
      </c>
      <c r="H1030" s="31">
        <f t="shared" si="145"/>
        <v>-13.632462200471211</v>
      </c>
      <c r="I1030" s="31">
        <f t="shared" si="146"/>
        <v>13.6722119935707</v>
      </c>
      <c r="J1030" s="31">
        <f t="shared" si="147"/>
        <v>-1.4945237676146834</v>
      </c>
      <c r="K1030" s="31">
        <f t="shared" si="148"/>
        <v>0.28250388852483799</v>
      </c>
      <c r="L1030" s="32">
        <f t="shared" si="149"/>
        <v>-0.71754695742579122</v>
      </c>
      <c r="M1030" s="33">
        <f t="shared" si="150"/>
        <v>-0.31058156107193019</v>
      </c>
    </row>
    <row r="1031" spans="4:13" x14ac:dyDescent="0.15">
      <c r="D1031" s="92">
        <f>D1030+'Control Panel'!$B$29</f>
        <v>5.1449999999999125</v>
      </c>
      <c r="E1031" s="31">
        <f t="shared" si="151"/>
        <v>35.152857045639003</v>
      </c>
      <c r="F1031" s="31">
        <f t="shared" si="152"/>
        <v>0</v>
      </c>
      <c r="G1031" s="31">
        <f t="shared" si="144"/>
        <v>1.0382160614538412</v>
      </c>
      <c r="H1031" s="31">
        <f t="shared" si="145"/>
        <v>-13.634015108276571</v>
      </c>
      <c r="I1031" s="31">
        <f t="shared" si="146"/>
        <v>13.673487505496706</v>
      </c>
      <c r="J1031" s="31">
        <f t="shared" si="147"/>
        <v>-1.4947940449308148</v>
      </c>
      <c r="K1031" s="31">
        <f t="shared" si="148"/>
        <v>0.28255660185132253</v>
      </c>
      <c r="L1031" s="32">
        <f t="shared" si="149"/>
        <v>-0.71514260033985166</v>
      </c>
      <c r="M1031" s="33">
        <f t="shared" si="150"/>
        <v>-0.30863592887190688</v>
      </c>
    </row>
    <row r="1032" spans="4:13" x14ac:dyDescent="0.15">
      <c r="D1032" s="92">
        <f>D1031+'Control Panel'!$B$29</f>
        <v>5.1499999999999124</v>
      </c>
      <c r="E1032" s="31">
        <f t="shared" si="151"/>
        <v>35.152857045639003</v>
      </c>
      <c r="F1032" s="31">
        <f t="shared" si="152"/>
        <v>0</v>
      </c>
      <c r="G1032" s="31">
        <f t="shared" si="144"/>
        <v>1.0346403484521418</v>
      </c>
      <c r="H1032" s="31">
        <f t="shared" si="145"/>
        <v>-13.635558287920931</v>
      </c>
      <c r="I1032" s="31">
        <f t="shared" si="146"/>
        <v>13.674755225375494</v>
      </c>
      <c r="J1032" s="31">
        <f t="shared" si="147"/>
        <v>-1.4950633413803713</v>
      </c>
      <c r="K1032" s="31">
        <f t="shared" si="148"/>
        <v>0.28260899802692208</v>
      </c>
      <c r="L1032" s="32">
        <f t="shared" si="149"/>
        <v>-0.71274565766193054</v>
      </c>
      <c r="M1032" s="33">
        <f t="shared" si="150"/>
        <v>-0.30670215108923132</v>
      </c>
    </row>
    <row r="1033" spans="4:13" x14ac:dyDescent="0.15">
      <c r="D1033" s="92">
        <f>D1032+'Control Panel'!$B$29</f>
        <v>5.1549999999999123</v>
      </c>
      <c r="E1033" s="31">
        <f t="shared" si="151"/>
        <v>35.152857045639003</v>
      </c>
      <c r="F1033" s="31">
        <f t="shared" si="152"/>
        <v>0</v>
      </c>
      <c r="G1033" s="31">
        <f t="shared" si="144"/>
        <v>1.0310766201638322</v>
      </c>
      <c r="H1033" s="31">
        <f t="shared" si="145"/>
        <v>-13.637091798676376</v>
      </c>
      <c r="I1033" s="31">
        <f t="shared" si="146"/>
        <v>13.676015198959636</v>
      </c>
      <c r="J1033" s="31">
        <f t="shared" si="147"/>
        <v>-1.4953316607460367</v>
      </c>
      <c r="K1033" s="31">
        <f t="shared" si="148"/>
        <v>0.28266107885332764</v>
      </c>
      <c r="L1033" s="32">
        <f t="shared" si="149"/>
        <v>-0.7103561127418726</v>
      </c>
      <c r="M1033" s="33">
        <f t="shared" si="150"/>
        <v>-0.30478015913835144</v>
      </c>
    </row>
    <row r="1034" spans="4:13" x14ac:dyDescent="0.15">
      <c r="D1034" s="92">
        <f>D1033+'Control Panel'!$B$29</f>
        <v>5.1599999999999122</v>
      </c>
      <c r="E1034" s="31">
        <f t="shared" si="151"/>
        <v>35.152857045639003</v>
      </c>
      <c r="F1034" s="31">
        <f t="shared" si="152"/>
        <v>0</v>
      </c>
      <c r="G1034" s="31">
        <f t="shared" si="144"/>
        <v>1.0275248396001229</v>
      </c>
      <c r="H1034" s="31">
        <f t="shared" si="145"/>
        <v>-13.638615699472068</v>
      </c>
      <c r="I1034" s="31">
        <f t="shared" si="146"/>
        <v>13.677267471753312</v>
      </c>
      <c r="J1034" s="31">
        <f t="shared" si="147"/>
        <v>-1.4955990067938072</v>
      </c>
      <c r="K1034" s="31">
        <f t="shared" si="148"/>
        <v>0.28271284612320463</v>
      </c>
      <c r="L1034" s="32">
        <f t="shared" si="149"/>
        <v>-0.70797394890360499</v>
      </c>
      <c r="M1034" s="33">
        <f t="shared" si="150"/>
        <v>-0.30286988478874605</v>
      </c>
    </row>
    <row r="1035" spans="4:13" x14ac:dyDescent="0.15">
      <c r="D1035" s="92">
        <f>D1034+'Control Panel'!$B$29</f>
        <v>5.1649999999999121</v>
      </c>
      <c r="E1035" s="31">
        <f t="shared" si="151"/>
        <v>35.152857045639003</v>
      </c>
      <c r="F1035" s="31">
        <f t="shared" si="152"/>
        <v>0</v>
      </c>
      <c r="G1035" s="31">
        <f t="shared" si="144"/>
        <v>1.0239849698556049</v>
      </c>
      <c r="H1035" s="31">
        <f t="shared" si="145"/>
        <v>-13.640130048896012</v>
      </c>
      <c r="I1035" s="31">
        <f t="shared" si="146"/>
        <v>13.678512089013413</v>
      </c>
      <c r="J1035" s="31">
        <f t="shared" si="147"/>
        <v>-1.4958653832730824</v>
      </c>
      <c r="K1035" s="31">
        <f t="shared" si="148"/>
        <v>0.28276430162022337</v>
      </c>
      <c r="L1035" s="32">
        <f t="shared" si="149"/>
        <v>-0.70559914944596436</v>
      </c>
      <c r="M1035" s="33">
        <f t="shared" si="150"/>
        <v>-0.30097126016359244</v>
      </c>
    </row>
    <row r="1036" spans="4:13" x14ac:dyDescent="0.15">
      <c r="D1036" s="92">
        <f>D1035+'Control Panel'!$B$29</f>
        <v>5.169999999999912</v>
      </c>
      <c r="E1036" s="31">
        <f t="shared" si="151"/>
        <v>35.152857045639003</v>
      </c>
      <c r="F1036" s="31">
        <f t="shared" si="152"/>
        <v>0</v>
      </c>
      <c r="G1036" s="31">
        <f t="shared" si="144"/>
        <v>1.0204569741083751</v>
      </c>
      <c r="H1036" s="31">
        <f t="shared" si="145"/>
        <v>-13.641634905196829</v>
      </c>
      <c r="I1036" s="31">
        <f t="shared" si="146"/>
        <v>13.679749095750658</v>
      </c>
      <c r="J1036" s="31">
        <f t="shared" si="147"/>
        <v>-1.4961307939167579</v>
      </c>
      <c r="K1036" s="31">
        <f t="shared" si="148"/>
        <v>0.28281544711909001</v>
      </c>
      <c r="L1036" s="32">
        <f t="shared" si="149"/>
        <v>-0.7032316976434948</v>
      </c>
      <c r="M1036" s="33">
        <f t="shared" si="150"/>
        <v>-0.29908421773842309</v>
      </c>
    </row>
    <row r="1037" spans="4:13" x14ac:dyDescent="0.15">
      <c r="D1037" s="92">
        <f>D1036+'Control Panel'!$B$29</f>
        <v>5.1749999999999119</v>
      </c>
      <c r="E1037" s="31">
        <f t="shared" si="151"/>
        <v>35.152857045639003</v>
      </c>
      <c r="F1037" s="31">
        <f t="shared" si="152"/>
        <v>0</v>
      </c>
      <c r="G1037" s="31">
        <f t="shared" si="144"/>
        <v>1.0169408156201576</v>
      </c>
      <c r="H1037" s="31">
        <f t="shared" si="145"/>
        <v>-13.643130326285521</v>
      </c>
      <c r="I1037" s="31">
        <f t="shared" si="146"/>
        <v>13.680978536730692</v>
      </c>
      <c r="J1037" s="31">
        <f t="shared" si="147"/>
        <v>-1.4963952424413154</v>
      </c>
      <c r="K1037" s="31">
        <f t="shared" si="148"/>
        <v>0.28286628438557693</v>
      </c>
      <c r="L1037" s="32">
        <f t="shared" si="149"/>
        <v>-0.70087157674725153</v>
      </c>
      <c r="M1037" s="33">
        <f t="shared" si="150"/>
        <v>-0.29720869033980635</v>
      </c>
    </row>
    <row r="1038" spans="4:13" x14ac:dyDescent="0.15">
      <c r="D1038" s="92">
        <f>D1037+'Control Panel'!$B$29</f>
        <v>5.1799999999999118</v>
      </c>
      <c r="E1038" s="31">
        <f t="shared" si="151"/>
        <v>35.152857045639003</v>
      </c>
      <c r="F1038" s="31">
        <f t="shared" si="152"/>
        <v>0</v>
      </c>
      <c r="G1038" s="31">
        <f t="shared" si="144"/>
        <v>1.0134364577364214</v>
      </c>
      <c r="H1038" s="31">
        <f t="shared" si="145"/>
        <v>-13.64461636973722</v>
      </c>
      <c r="I1038" s="31">
        <f t="shared" si="146"/>
        <v>13.682200456475202</v>
      </c>
      <c r="J1038" s="31">
        <f t="shared" si="147"/>
        <v>-1.4966587325469141</v>
      </c>
      <c r="K1038" s="31">
        <f t="shared" si="148"/>
        <v>0.28291681517655398</v>
      </c>
      <c r="L1038" s="32">
        <f t="shared" si="149"/>
        <v>-0.69851876998558282</v>
      </c>
      <c r="M1038" s="33">
        <f t="shared" si="150"/>
        <v>-0.29534461114399579</v>
      </c>
    </row>
  </sheetData>
  <sheetProtection selectLockedCells="1" selectUnlockedCells="1"/>
  <phoneticPr fontId="3" type="noConversion"/>
  <pageMargins left="0.75196850393700787" right="0.75196850393700787" top="1" bottom="1" header="0.5" footer="0.5"/>
  <pageSetup paperSize="9" orientation="landscape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Control Panel</vt:lpstr>
      <vt:lpstr>Thrust</vt:lpstr>
      <vt:lpstr>Free Flight</vt:lpstr>
      <vt:lpstr>Thrust!Print_Titles</vt:lpstr>
    </vt:vector>
  </TitlesOfParts>
  <Company>Mechanical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Hesterman</dc:creator>
  <cp:lastModifiedBy>Microsoft Office User</cp:lastModifiedBy>
  <dcterms:created xsi:type="dcterms:W3CDTF">2012-04-12T02:05:05Z</dcterms:created>
  <dcterms:modified xsi:type="dcterms:W3CDTF">2022-06-21T03:03:00Z</dcterms:modified>
</cp:coreProperties>
</file>