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\github\2016_SES_Cortisol_Brain\behav_data\"/>
    </mc:Choice>
  </mc:AlternateContent>
  <bookViews>
    <workbookView xWindow="120" yWindow="30" windowWidth="8400" windowHeight="2400"/>
  </bookViews>
  <sheets>
    <sheet name="Study 1" sheetId="11" r:id="rId1"/>
  </sheets>
  <definedNames>
    <definedName name="_xlnm._FilterDatabase" localSheetId="0" hidden="1">'Study 1'!$A$1:$S$270</definedName>
  </definedNames>
  <calcPr calcId="162913"/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M2" i="11" l="1"/>
  <c r="N2" i="11" s="1"/>
  <c r="R91" i="11"/>
  <c r="R29" i="11"/>
  <c r="Q61" i="11"/>
  <c r="L228" i="11" l="1"/>
  <c r="M229" i="11"/>
  <c r="L229" i="11"/>
  <c r="M239" i="11"/>
  <c r="L234" i="11"/>
  <c r="R221" i="11"/>
  <c r="Q221" i="11"/>
  <c r="M221" i="11"/>
  <c r="L221" i="11"/>
  <c r="R15" i="11"/>
  <c r="Q15" i="11"/>
  <c r="M15" i="11"/>
  <c r="L15" i="11"/>
  <c r="R169" i="11"/>
  <c r="Q169" i="11"/>
  <c r="R48" i="11"/>
  <c r="Q48" i="11"/>
  <c r="Q91" i="11"/>
  <c r="L91" i="11"/>
  <c r="R210" i="11"/>
  <c r="Q210" i="11"/>
  <c r="L210" i="11"/>
  <c r="R157" i="11"/>
  <c r="Q157" i="11"/>
  <c r="M157" i="11"/>
  <c r="L157" i="11"/>
  <c r="R153" i="11"/>
  <c r="Q153" i="11"/>
  <c r="L153" i="11"/>
  <c r="R97" i="11"/>
  <c r="Q97" i="11"/>
  <c r="L97" i="11"/>
  <c r="R73" i="11"/>
  <c r="Q73" i="11"/>
  <c r="M73" i="11"/>
  <c r="R151" i="11"/>
  <c r="Q151" i="11"/>
  <c r="M151" i="11"/>
  <c r="R98" i="11"/>
  <c r="Q98" i="11"/>
  <c r="R195" i="11"/>
  <c r="Q195" i="11"/>
  <c r="R201" i="11"/>
  <c r="Q201" i="11"/>
  <c r="M201" i="11"/>
  <c r="R62" i="11"/>
  <c r="Q62" i="11"/>
  <c r="M62" i="11"/>
  <c r="R6" i="11"/>
  <c r="Q6" i="11"/>
  <c r="R68" i="11"/>
  <c r="Q68" i="11"/>
  <c r="R70" i="11"/>
  <c r="Q70" i="11"/>
  <c r="M70" i="11"/>
  <c r="R215" i="11"/>
  <c r="Q215" i="11"/>
  <c r="M215" i="11"/>
  <c r="R79" i="11"/>
  <c r="Q79" i="11"/>
  <c r="R93" i="11"/>
  <c r="Q93" i="11"/>
  <c r="R202" i="11"/>
  <c r="Q202" i="11"/>
  <c r="M202" i="11"/>
  <c r="R127" i="11"/>
  <c r="Q127" i="11"/>
  <c r="M127" i="11"/>
  <c r="R44" i="11"/>
  <c r="Q44" i="11"/>
  <c r="R180" i="11"/>
  <c r="Q180" i="11"/>
  <c r="R54" i="11"/>
  <c r="Q54" i="11"/>
  <c r="M54" i="11"/>
  <c r="R59" i="11"/>
  <c r="Q59" i="11"/>
  <c r="M59" i="11"/>
  <c r="R28" i="11"/>
  <c r="Q28" i="11"/>
  <c r="R86" i="11"/>
  <c r="Q86" i="11"/>
  <c r="R129" i="11"/>
  <c r="Q129" i="11"/>
  <c r="M129" i="11"/>
  <c r="R102" i="11"/>
  <c r="Q102" i="11"/>
  <c r="M102" i="11"/>
  <c r="L102" i="11"/>
  <c r="R33" i="11"/>
  <c r="Q33" i="11"/>
  <c r="R113" i="11"/>
  <c r="Q113" i="11"/>
  <c r="M113" i="11"/>
  <c r="L113" i="11"/>
  <c r="R106" i="11"/>
  <c r="Q106" i="11"/>
  <c r="M106" i="11"/>
  <c r="R160" i="11"/>
  <c r="Q160" i="11"/>
  <c r="M160" i="11"/>
  <c r="R19" i="11"/>
  <c r="Q19" i="11"/>
  <c r="R89" i="11"/>
  <c r="Q89" i="11"/>
  <c r="L89" i="11"/>
  <c r="R90" i="11"/>
  <c r="Q90" i="11"/>
  <c r="L90" i="11"/>
  <c r="R193" i="11"/>
  <c r="Q193" i="11"/>
  <c r="L193" i="11"/>
  <c r="R207" i="11"/>
  <c r="Q207" i="11"/>
  <c r="R118" i="11"/>
  <c r="Q118" i="11"/>
  <c r="L118" i="11"/>
  <c r="R104" i="11"/>
  <c r="Q104" i="11"/>
  <c r="M104" i="11"/>
  <c r="L104" i="11"/>
  <c r="R148" i="11"/>
  <c r="Q148" i="11"/>
  <c r="L148" i="11"/>
  <c r="R170" i="11"/>
  <c r="Q170" i="11"/>
  <c r="L170" i="11"/>
  <c r="R174" i="11"/>
  <c r="Q174" i="11"/>
  <c r="R136" i="11"/>
  <c r="Q136" i="11"/>
  <c r="M136" i="11"/>
  <c r="R120" i="11"/>
  <c r="Q120" i="11"/>
  <c r="Q217" i="11"/>
  <c r="S217" i="11" s="1"/>
  <c r="R17" i="11"/>
  <c r="Q17" i="11"/>
  <c r="L17" i="11"/>
  <c r="R138" i="11"/>
  <c r="Q138" i="11"/>
  <c r="R143" i="11"/>
  <c r="Q143" i="11"/>
  <c r="R184" i="11"/>
  <c r="Q184" i="11"/>
  <c r="R216" i="11"/>
  <c r="Q216" i="11"/>
  <c r="R150" i="11"/>
  <c r="Q150" i="11"/>
  <c r="R47" i="11"/>
  <c r="Q47" i="11"/>
  <c r="L47" i="11"/>
  <c r="R105" i="11"/>
  <c r="Q105" i="11"/>
  <c r="L231" i="11"/>
  <c r="Q199" i="11"/>
  <c r="S199" i="11" s="1"/>
  <c r="M199" i="11"/>
  <c r="L199" i="11"/>
  <c r="R88" i="11"/>
  <c r="Q88" i="11"/>
  <c r="L88" i="11"/>
  <c r="R162" i="11"/>
  <c r="Q162" i="11"/>
  <c r="R61" i="11"/>
  <c r="S61" i="11" s="1"/>
  <c r="M61" i="11"/>
  <c r="R46" i="11"/>
  <c r="Q46" i="11"/>
  <c r="L46" i="11"/>
  <c r="R100" i="11"/>
  <c r="Q100" i="11"/>
  <c r="R35" i="11"/>
  <c r="Q35" i="11"/>
  <c r="R145" i="11"/>
  <c r="Q145" i="11"/>
  <c r="R16" i="11"/>
  <c r="Q16" i="11"/>
  <c r="L16" i="11"/>
  <c r="R159" i="11"/>
  <c r="Q159" i="11"/>
  <c r="L159" i="11"/>
  <c r="R214" i="11"/>
  <c r="Q214" i="11"/>
  <c r="R130" i="11"/>
  <c r="Q130" i="11"/>
  <c r="M130" i="11"/>
  <c r="R26" i="11"/>
  <c r="Q26" i="11"/>
  <c r="L26" i="11"/>
  <c r="R142" i="11"/>
  <c r="Q142" i="11"/>
  <c r="R74" i="11"/>
  <c r="Q74" i="11"/>
  <c r="R203" i="11"/>
  <c r="Q203" i="11"/>
  <c r="M240" i="11"/>
  <c r="R188" i="11"/>
  <c r="Q188" i="11"/>
  <c r="R115" i="11"/>
  <c r="Q115" i="11"/>
  <c r="R58" i="11"/>
  <c r="Q58" i="11"/>
  <c r="R209" i="11"/>
  <c r="Q209" i="11"/>
  <c r="M209" i="11"/>
  <c r="R175" i="11"/>
  <c r="Q175" i="11"/>
  <c r="R12" i="11"/>
  <c r="Q12" i="11"/>
  <c r="R20" i="11"/>
  <c r="Q20" i="11"/>
  <c r="M20" i="11"/>
  <c r="R189" i="11"/>
  <c r="Q189" i="11"/>
  <c r="M189" i="11"/>
  <c r="R182" i="11"/>
  <c r="Q182" i="11"/>
  <c r="M182" i="11"/>
  <c r="R164" i="11"/>
  <c r="Q164" i="11"/>
  <c r="L164" i="11"/>
  <c r="R163" i="11"/>
  <c r="Q163" i="11"/>
  <c r="R81" i="11"/>
  <c r="Q81" i="11"/>
  <c r="L81" i="11"/>
  <c r="R134" i="11"/>
  <c r="Q134" i="11"/>
  <c r="R204" i="11"/>
  <c r="Q204" i="11"/>
  <c r="L204" i="11"/>
  <c r="L226" i="11"/>
  <c r="R76" i="11"/>
  <c r="Q76" i="11"/>
  <c r="L76" i="11"/>
  <c r="Q29" i="11"/>
  <c r="L29" i="11"/>
  <c r="R52" i="11"/>
  <c r="Q52" i="11"/>
  <c r="L52" i="11"/>
  <c r="R69" i="11"/>
  <c r="Q69" i="11"/>
  <c r="L69" i="11"/>
  <c r="R71" i="11"/>
  <c r="Q71" i="11"/>
  <c r="L71" i="11"/>
  <c r="R137" i="11"/>
  <c r="Q137" i="11"/>
  <c r="L137" i="11"/>
  <c r="R112" i="11"/>
  <c r="Q112" i="11"/>
  <c r="L112" i="11"/>
  <c r="R219" i="11"/>
  <c r="Q219" i="11"/>
  <c r="L219" i="11"/>
  <c r="R135" i="11"/>
  <c r="Q135" i="11"/>
  <c r="L135" i="11"/>
  <c r="R211" i="11"/>
  <c r="Q211" i="11"/>
  <c r="L211" i="11"/>
  <c r="R177" i="11"/>
  <c r="Q177" i="11"/>
  <c r="L177" i="11"/>
  <c r="L233" i="11"/>
  <c r="R43" i="11"/>
  <c r="Q43" i="11"/>
  <c r="L43" i="11"/>
  <c r="R128" i="11"/>
  <c r="Q128" i="11"/>
  <c r="R218" i="11"/>
  <c r="Q218" i="11"/>
  <c r="M218" i="11"/>
  <c r="L218" i="11"/>
  <c r="R34" i="11"/>
  <c r="Q34" i="11"/>
  <c r="M34" i="11"/>
  <c r="R64" i="11"/>
  <c r="Q64" i="11"/>
  <c r="M64" i="11"/>
  <c r="R9" i="11"/>
  <c r="Q9" i="11"/>
  <c r="M9" i="11"/>
  <c r="R186" i="11"/>
  <c r="Q186" i="11"/>
  <c r="M186" i="11"/>
  <c r="L186" i="11"/>
  <c r="R183" i="11"/>
  <c r="Q183" i="11"/>
  <c r="L183" i="11"/>
  <c r="R55" i="11"/>
  <c r="Q55" i="11"/>
  <c r="L55" i="11"/>
  <c r="R8" i="11"/>
  <c r="Q8" i="11"/>
  <c r="L8" i="11"/>
  <c r="R173" i="11"/>
  <c r="Q173" i="11"/>
  <c r="L173" i="11"/>
  <c r="R84" i="11"/>
  <c r="Q84" i="11"/>
  <c r="L84" i="11"/>
  <c r="R178" i="11"/>
  <c r="Q178" i="11"/>
  <c r="L178" i="11"/>
  <c r="R165" i="11"/>
  <c r="Q165" i="11"/>
  <c r="L165" i="11"/>
  <c r="R92" i="11"/>
  <c r="Q92" i="11"/>
  <c r="L92" i="11"/>
  <c r="R181" i="11"/>
  <c r="Q181" i="11"/>
  <c r="L181" i="11"/>
  <c r="R124" i="11"/>
  <c r="Q124" i="11"/>
  <c r="L124" i="11"/>
  <c r="R95" i="11"/>
  <c r="Q95" i="11"/>
  <c r="M95" i="11"/>
  <c r="L95" i="11"/>
  <c r="R109" i="11"/>
  <c r="Q109" i="11"/>
  <c r="L109" i="11"/>
  <c r="R18" i="11"/>
  <c r="Q18" i="11"/>
  <c r="L18" i="11"/>
  <c r="R94" i="11"/>
  <c r="Q94" i="11"/>
  <c r="L94" i="11"/>
  <c r="R117" i="11"/>
  <c r="Q117" i="11"/>
  <c r="M117" i="11"/>
  <c r="L117" i="11"/>
  <c r="R155" i="11"/>
  <c r="Q155" i="11"/>
  <c r="M155" i="11"/>
  <c r="L155" i="11"/>
  <c r="R125" i="11"/>
  <c r="Q125" i="11"/>
  <c r="L125" i="11"/>
  <c r="R185" i="11"/>
  <c r="Q185" i="11"/>
  <c r="L185" i="11"/>
  <c r="R75" i="11"/>
  <c r="Q75" i="11"/>
  <c r="L75" i="11"/>
  <c r="R13" i="11"/>
  <c r="Q13" i="11"/>
  <c r="L13" i="11"/>
  <c r="R83" i="11"/>
  <c r="Q83" i="11"/>
  <c r="L83" i="11"/>
  <c r="R200" i="11"/>
  <c r="Q200" i="11"/>
  <c r="L200" i="11"/>
  <c r="R154" i="11"/>
  <c r="Q154" i="11"/>
  <c r="L154" i="11"/>
  <c r="R133" i="11"/>
  <c r="Q133" i="11"/>
  <c r="L133" i="11"/>
  <c r="R21" i="11"/>
  <c r="Q21" i="11"/>
  <c r="L21" i="11"/>
  <c r="R30" i="11"/>
  <c r="Q30" i="11"/>
  <c r="L30" i="11"/>
  <c r="R179" i="11"/>
  <c r="Q179" i="11"/>
  <c r="L179" i="11"/>
  <c r="R196" i="11"/>
  <c r="Q196" i="11"/>
  <c r="L196" i="11"/>
  <c r="R205" i="11"/>
  <c r="Q205" i="11"/>
  <c r="R60" i="11"/>
  <c r="Q60" i="11"/>
  <c r="R101" i="11"/>
  <c r="Q101" i="11"/>
  <c r="R141" i="11"/>
  <c r="Q141" i="11"/>
  <c r="R2" i="11"/>
  <c r="Q2" i="11"/>
  <c r="R42" i="11"/>
  <c r="Q42" i="11"/>
  <c r="R82" i="11"/>
  <c r="Q82" i="11"/>
  <c r="R11" i="11"/>
  <c r="Q11" i="11"/>
  <c r="R192" i="11"/>
  <c r="Q192" i="11"/>
  <c r="R56" i="11"/>
  <c r="Q56" i="11"/>
  <c r="R14" i="11"/>
  <c r="Q14" i="11"/>
  <c r="R67" i="11"/>
  <c r="Q67" i="11"/>
  <c r="R152" i="11"/>
  <c r="Q152" i="11"/>
  <c r="R5" i="11"/>
  <c r="Q5" i="11"/>
  <c r="R36" i="11"/>
  <c r="Q36" i="11"/>
  <c r="R107" i="11"/>
  <c r="Q107" i="11"/>
  <c r="R176" i="11"/>
  <c r="Q176" i="11"/>
  <c r="R24" i="11"/>
  <c r="Q24" i="11"/>
  <c r="M24" i="11"/>
  <c r="L24" i="11"/>
  <c r="R27" i="11"/>
  <c r="Q27" i="11"/>
  <c r="M27" i="11"/>
  <c r="R23" i="11"/>
  <c r="Q23" i="11"/>
  <c r="L23" i="11"/>
  <c r="R96" i="11"/>
  <c r="Q96" i="11"/>
  <c r="R4" i="11"/>
  <c r="Q4" i="11"/>
  <c r="M4" i="11"/>
  <c r="L4" i="11"/>
  <c r="R111" i="11"/>
  <c r="Q111" i="11"/>
  <c r="L111" i="11"/>
  <c r="R139" i="11"/>
  <c r="Q139" i="11"/>
  <c r="R126" i="11"/>
  <c r="Q126" i="11"/>
  <c r="R220" i="11"/>
  <c r="Q220" i="11"/>
  <c r="L220" i="11"/>
  <c r="R119" i="11"/>
  <c r="Q119" i="11"/>
  <c r="L119" i="11"/>
  <c r="R99" i="11"/>
  <c r="Q99" i="11"/>
  <c r="R78" i="11"/>
  <c r="Q78" i="11"/>
  <c r="L78" i="11"/>
  <c r="R87" i="11"/>
  <c r="Q87" i="11"/>
  <c r="R77" i="11"/>
  <c r="Q77" i="11"/>
  <c r="M77" i="11"/>
  <c r="L77" i="11"/>
  <c r="R123" i="11"/>
  <c r="Q123" i="11"/>
  <c r="R172" i="11"/>
  <c r="Q172" i="11"/>
  <c r="L172" i="11"/>
  <c r="R206" i="11"/>
  <c r="Q206" i="11"/>
  <c r="R166" i="11"/>
  <c r="Q166" i="11"/>
  <c r="M166" i="11"/>
  <c r="L166" i="11"/>
  <c r="R149" i="11"/>
  <c r="Q149" i="11"/>
  <c r="R39" i="11"/>
  <c r="Q39" i="11"/>
  <c r="L39" i="11"/>
  <c r="R66" i="11"/>
  <c r="Q66" i="11"/>
  <c r="R40" i="11"/>
  <c r="Q40" i="11"/>
  <c r="M40" i="11"/>
  <c r="L40" i="11"/>
  <c r="L223" i="11"/>
  <c r="R190" i="11"/>
  <c r="Q190" i="11"/>
  <c r="L190" i="11"/>
  <c r="R191" i="11"/>
  <c r="Q191" i="11"/>
  <c r="L191" i="11"/>
  <c r="R31" i="11"/>
  <c r="Q31" i="11"/>
  <c r="L31" i="11"/>
  <c r="R25" i="11"/>
  <c r="Q25" i="11"/>
  <c r="L25" i="11"/>
  <c r="L227" i="11"/>
  <c r="R51" i="11"/>
  <c r="Q51" i="11"/>
  <c r="L51" i="11"/>
  <c r="R114" i="11"/>
  <c r="Q114" i="11"/>
  <c r="L114" i="11"/>
  <c r="R208" i="11"/>
  <c r="Q208" i="11"/>
  <c r="R45" i="11"/>
  <c r="Q45" i="11"/>
  <c r="R7" i="11"/>
  <c r="Q7" i="11"/>
  <c r="R144" i="11"/>
  <c r="Q144" i="11"/>
  <c r="R212" i="11"/>
  <c r="Q212" i="11"/>
  <c r="R37" i="11"/>
  <c r="Q37" i="11"/>
  <c r="R158" i="11"/>
  <c r="Q158" i="11"/>
  <c r="R122" i="11"/>
  <c r="Q122" i="11"/>
  <c r="R80" i="11"/>
  <c r="Q80" i="11"/>
  <c r="R132" i="11"/>
  <c r="Q132" i="11"/>
  <c r="R213" i="11"/>
  <c r="Q213" i="11"/>
  <c r="L225" i="11"/>
  <c r="R108" i="11"/>
  <c r="Q108" i="11"/>
  <c r="L108" i="11"/>
  <c r="R10" i="11"/>
  <c r="Q10" i="11"/>
  <c r="L10" i="11"/>
  <c r="R38" i="11"/>
  <c r="Q38" i="11"/>
  <c r="L38" i="11"/>
  <c r="R167" i="11"/>
  <c r="Q167" i="11"/>
  <c r="L167" i="11"/>
  <c r="R187" i="11"/>
  <c r="Q187" i="11"/>
  <c r="R110" i="11"/>
  <c r="Q110" i="11"/>
  <c r="R131" i="11"/>
  <c r="Q131" i="11"/>
  <c r="L131" i="11"/>
  <c r="R50" i="11"/>
  <c r="Q50" i="11"/>
  <c r="R171" i="11"/>
  <c r="Q171" i="11"/>
  <c r="L171" i="11"/>
  <c r="R22" i="11"/>
  <c r="Q22" i="11"/>
  <c r="M22" i="11"/>
  <c r="L22" i="11"/>
  <c r="R65" i="11"/>
  <c r="Q65" i="11"/>
  <c r="L238" i="11"/>
  <c r="R156" i="11"/>
  <c r="Q156" i="11"/>
  <c r="L156" i="11"/>
  <c r="R197" i="11"/>
  <c r="Q197" i="11"/>
  <c r="R161" i="11"/>
  <c r="Q161" i="11"/>
  <c r="R3" i="11"/>
  <c r="Q3" i="11"/>
  <c r="R85" i="11"/>
  <c r="Q85" i="11"/>
  <c r="R57" i="11"/>
  <c r="Q57" i="11"/>
  <c r="R146" i="11"/>
  <c r="Q146" i="11"/>
  <c r="R116" i="11"/>
  <c r="Q116" i="11"/>
  <c r="R41" i="11"/>
  <c r="Q41" i="11"/>
  <c r="R168" i="11"/>
  <c r="Q168" i="11"/>
  <c r="R194" i="11"/>
  <c r="Q194" i="11"/>
  <c r="R121" i="11"/>
  <c r="Q121" i="11"/>
  <c r="R140" i="11"/>
  <c r="Q140" i="11"/>
  <c r="R53" i="11"/>
  <c r="Q53" i="11"/>
  <c r="R49" i="11"/>
  <c r="Q49" i="11"/>
  <c r="R147" i="11"/>
  <c r="Q147" i="11"/>
  <c r="R72" i="11"/>
  <c r="Q72" i="11"/>
  <c r="Q198" i="11"/>
  <c r="S198" i="11" s="1"/>
  <c r="R103" i="11"/>
  <c r="Q103" i="11"/>
  <c r="R32" i="11"/>
  <c r="Q32" i="11"/>
  <c r="L32" i="11"/>
  <c r="R63" i="11"/>
  <c r="Q63" i="11"/>
  <c r="M140" i="11" l="1"/>
  <c r="M3" i="11"/>
  <c r="N3" i="11" s="1"/>
  <c r="M147" i="11"/>
  <c r="N147" i="11" s="1"/>
  <c r="M146" i="11"/>
  <c r="M171" i="11"/>
  <c r="N171" i="11" s="1"/>
  <c r="M225" i="11"/>
  <c r="N225" i="11" s="1"/>
  <c r="M132" i="11"/>
  <c r="N132" i="11" s="1"/>
  <c r="M45" i="11"/>
  <c r="N45" i="11" s="1"/>
  <c r="M39" i="11"/>
  <c r="N39" i="11" s="1"/>
  <c r="M78" i="11"/>
  <c r="N78" i="11" s="1"/>
  <c r="M96" i="11"/>
  <c r="M67" i="11"/>
  <c r="M200" i="11"/>
  <c r="M94" i="11"/>
  <c r="N94" i="11" s="1"/>
  <c r="M178" i="11"/>
  <c r="N178" i="11" s="1"/>
  <c r="M233" i="11"/>
  <c r="N233" i="11" s="1"/>
  <c r="M211" i="11"/>
  <c r="M29" i="11"/>
  <c r="N29" i="11" s="1"/>
  <c r="M164" i="11"/>
  <c r="N164" i="11" s="1"/>
  <c r="M115" i="11"/>
  <c r="M16" i="11"/>
  <c r="N16" i="11" s="1"/>
  <c r="M150" i="11"/>
  <c r="N150" i="11" s="1"/>
  <c r="M207" i="11"/>
  <c r="N207" i="11" s="1"/>
  <c r="M25" i="11"/>
  <c r="N25" i="11" s="1"/>
  <c r="M176" i="11"/>
  <c r="M143" i="11"/>
  <c r="M232" i="11"/>
  <c r="M38" i="11"/>
  <c r="M212" i="11"/>
  <c r="N212" i="11" s="1"/>
  <c r="M191" i="11"/>
  <c r="M123" i="11"/>
  <c r="N123" i="11" s="1"/>
  <c r="M139" i="11"/>
  <c r="N139" i="11" s="1"/>
  <c r="M36" i="11"/>
  <c r="M82" i="11"/>
  <c r="M60" i="11"/>
  <c r="M21" i="11"/>
  <c r="M125" i="11"/>
  <c r="M181" i="11"/>
  <c r="N181" i="11" s="1"/>
  <c r="M183" i="11"/>
  <c r="N183" i="11" s="1"/>
  <c r="M71" i="11"/>
  <c r="N71" i="11" s="1"/>
  <c r="M226" i="11"/>
  <c r="M134" i="11"/>
  <c r="M175" i="11"/>
  <c r="N175" i="11" s="1"/>
  <c r="M17" i="11"/>
  <c r="M148" i="11"/>
  <c r="N148" i="11" s="1"/>
  <c r="M210" i="11"/>
  <c r="N210" i="11" s="1"/>
  <c r="M198" i="11"/>
  <c r="N198" i="11" s="1"/>
  <c r="M110" i="11"/>
  <c r="N110" i="11" s="1"/>
  <c r="M142" i="11"/>
  <c r="N142" i="11" s="1"/>
  <c r="M89" i="11"/>
  <c r="N89" i="11" s="1"/>
  <c r="M6" i="11"/>
  <c r="M228" i="11"/>
  <c r="N228" i="11" s="1"/>
  <c r="M197" i="11"/>
  <c r="N197" i="11" s="1"/>
  <c r="M85" i="11"/>
  <c r="N85" i="11" s="1"/>
  <c r="M131" i="11"/>
  <c r="N131" i="11" s="1"/>
  <c r="M122" i="11"/>
  <c r="N122" i="11" s="1"/>
  <c r="M114" i="11"/>
  <c r="N114" i="11" s="1"/>
  <c r="M119" i="11"/>
  <c r="M236" i="11"/>
  <c r="N236" i="11" s="1"/>
  <c r="M56" i="11"/>
  <c r="M196" i="11"/>
  <c r="N196" i="11" s="1"/>
  <c r="M13" i="11"/>
  <c r="M109" i="11"/>
  <c r="N109" i="11" s="1"/>
  <c r="M173" i="11"/>
  <c r="N173" i="11" s="1"/>
  <c r="M219" i="11"/>
  <c r="M74" i="11"/>
  <c r="N74" i="11" s="1"/>
  <c r="M35" i="11"/>
  <c r="N35" i="11" s="1"/>
  <c r="M88" i="11"/>
  <c r="N88" i="11" s="1"/>
  <c r="M184" i="11"/>
  <c r="N184" i="11" s="1"/>
  <c r="M120" i="11"/>
  <c r="N120" i="11" s="1"/>
  <c r="M90" i="11"/>
  <c r="N90" i="11" s="1"/>
  <c r="M180" i="11"/>
  <c r="N180" i="11" s="1"/>
  <c r="M68" i="11"/>
  <c r="N68" i="11" s="1"/>
  <c r="M97" i="11"/>
  <c r="N97" i="11" s="1"/>
  <c r="M48" i="11"/>
  <c r="N48" i="11" s="1"/>
  <c r="M230" i="11"/>
  <c r="N230" i="11" s="1"/>
  <c r="M158" i="11"/>
  <c r="N158" i="11" s="1"/>
  <c r="M51" i="11"/>
  <c r="N51" i="11" s="1"/>
  <c r="M75" i="11"/>
  <c r="M44" i="11"/>
  <c r="N44" i="11" s="1"/>
  <c r="M235" i="11"/>
  <c r="M168" i="11"/>
  <c r="N168" i="11" s="1"/>
  <c r="M32" i="11"/>
  <c r="N32" i="11" s="1"/>
  <c r="M53" i="11"/>
  <c r="N53" i="11" s="1"/>
  <c r="M72" i="11"/>
  <c r="N72" i="11" s="1"/>
  <c r="M116" i="11"/>
  <c r="N116" i="11" s="1"/>
  <c r="M238" i="11"/>
  <c r="N238" i="11" s="1"/>
  <c r="M108" i="11"/>
  <c r="N108" i="11" s="1"/>
  <c r="M213" i="11"/>
  <c r="M7" i="11"/>
  <c r="M223" i="11"/>
  <c r="N223" i="11" s="1"/>
  <c r="M66" i="11"/>
  <c r="N66" i="11" s="1"/>
  <c r="M87" i="11"/>
  <c r="N87" i="11" s="1"/>
  <c r="M152" i="11"/>
  <c r="N152" i="11" s="1"/>
  <c r="M154" i="11"/>
  <c r="N154" i="11" s="1"/>
  <c r="M165" i="11"/>
  <c r="N165" i="11" s="1"/>
  <c r="M43" i="11"/>
  <c r="M177" i="11"/>
  <c r="N177" i="11" s="1"/>
  <c r="M52" i="11"/>
  <c r="N52" i="11" s="1"/>
  <c r="M163" i="11"/>
  <c r="M58" i="11"/>
  <c r="N58" i="11" s="1"/>
  <c r="M159" i="11"/>
  <c r="N159" i="11" s="1"/>
  <c r="M231" i="11"/>
  <c r="N231" i="11" s="1"/>
  <c r="M47" i="11"/>
  <c r="N47" i="11" s="1"/>
  <c r="M118" i="11"/>
  <c r="N118" i="11" s="1"/>
  <c r="M28" i="11"/>
  <c r="N28" i="11" s="1"/>
  <c r="M79" i="11"/>
  <c r="M98" i="11"/>
  <c r="N98" i="11" s="1"/>
  <c r="M141" i="11"/>
  <c r="N141" i="11" s="1"/>
  <c r="M8" i="11"/>
  <c r="N8" i="11" s="1"/>
  <c r="M100" i="11"/>
  <c r="N100" i="11" s="1"/>
  <c r="M153" i="11"/>
  <c r="N153" i="11" s="1"/>
  <c r="M169" i="11"/>
  <c r="N169" i="11" s="1"/>
  <c r="M237" i="11"/>
  <c r="M121" i="11"/>
  <c r="N121" i="11" s="1"/>
  <c r="M194" i="11"/>
  <c r="N194" i="11" s="1"/>
  <c r="M161" i="11"/>
  <c r="N161" i="11" s="1"/>
  <c r="M187" i="11"/>
  <c r="M167" i="11"/>
  <c r="N167" i="11" s="1"/>
  <c r="M37" i="11"/>
  <c r="N37" i="11" s="1"/>
  <c r="M227" i="11"/>
  <c r="N227" i="11" s="1"/>
  <c r="M31" i="11"/>
  <c r="N31" i="11" s="1"/>
  <c r="M172" i="11"/>
  <c r="N172" i="11" s="1"/>
  <c r="M126" i="11"/>
  <c r="N126" i="11" s="1"/>
  <c r="M107" i="11"/>
  <c r="M11" i="11"/>
  <c r="N11" i="11" s="1"/>
  <c r="M101" i="11"/>
  <c r="N101" i="11" s="1"/>
  <c r="M30" i="11"/>
  <c r="N30" i="11" s="1"/>
  <c r="M185" i="11"/>
  <c r="M124" i="11"/>
  <c r="N124" i="11" s="1"/>
  <c r="M55" i="11"/>
  <c r="N55" i="11" s="1"/>
  <c r="M137" i="11"/>
  <c r="N137" i="11" s="1"/>
  <c r="M76" i="11"/>
  <c r="N76" i="11" s="1"/>
  <c r="M204" i="11"/>
  <c r="N204" i="11" s="1"/>
  <c r="M12" i="11"/>
  <c r="M26" i="11"/>
  <c r="N26" i="11" s="1"/>
  <c r="M46" i="11"/>
  <c r="N46" i="11" s="1"/>
  <c r="M138" i="11"/>
  <c r="N138" i="11" s="1"/>
  <c r="M222" i="11"/>
  <c r="N222" i="11" s="1"/>
  <c r="M170" i="11"/>
  <c r="N170" i="11" s="1"/>
  <c r="M19" i="11"/>
  <c r="N19" i="11" s="1"/>
  <c r="M103" i="11"/>
  <c r="N103" i="11" s="1"/>
  <c r="M192" i="11"/>
  <c r="N192" i="11" s="1"/>
  <c r="M174" i="11"/>
  <c r="N174" i="11" s="1"/>
  <c r="M63" i="11"/>
  <c r="M49" i="11"/>
  <c r="N49" i="11" s="1"/>
  <c r="M57" i="11"/>
  <c r="N57" i="11" s="1"/>
  <c r="M50" i="11"/>
  <c r="N50" i="11" s="1"/>
  <c r="M80" i="11"/>
  <c r="N80" i="11" s="1"/>
  <c r="M208" i="11"/>
  <c r="N208" i="11" s="1"/>
  <c r="M149" i="11"/>
  <c r="N149" i="11" s="1"/>
  <c r="M99" i="11"/>
  <c r="N99" i="11" s="1"/>
  <c r="M23" i="11"/>
  <c r="M14" i="11"/>
  <c r="M83" i="11"/>
  <c r="M18" i="11"/>
  <c r="N18" i="11" s="1"/>
  <c r="M84" i="11"/>
  <c r="N84" i="11" s="1"/>
  <c r="M135" i="11"/>
  <c r="N135" i="11" s="1"/>
  <c r="M188" i="11"/>
  <c r="N188" i="11" s="1"/>
  <c r="M203" i="11"/>
  <c r="N203" i="11" s="1"/>
  <c r="M145" i="11"/>
  <c r="N145" i="11" s="1"/>
  <c r="M162" i="11"/>
  <c r="N162" i="11" s="1"/>
  <c r="M216" i="11"/>
  <c r="M193" i="11"/>
  <c r="N193" i="11" s="1"/>
  <c r="M224" i="11"/>
  <c r="N224" i="11" s="1"/>
  <c r="M206" i="11"/>
  <c r="N206" i="11" s="1"/>
  <c r="M220" i="11"/>
  <c r="M179" i="11"/>
  <c r="N179" i="11" s="1"/>
  <c r="M112" i="11"/>
  <c r="N112" i="11" s="1"/>
  <c r="M41" i="11"/>
  <c r="M156" i="11"/>
  <c r="N156" i="11" s="1"/>
  <c r="M65" i="11"/>
  <c r="N65" i="11" s="1"/>
  <c r="M10" i="11"/>
  <c r="N10" i="11" s="1"/>
  <c r="M144" i="11"/>
  <c r="N144" i="11" s="1"/>
  <c r="M190" i="11"/>
  <c r="N190" i="11" s="1"/>
  <c r="M111" i="11"/>
  <c r="N111" i="11" s="1"/>
  <c r="M5" i="11"/>
  <c r="N5" i="11" s="1"/>
  <c r="M42" i="11"/>
  <c r="M133" i="11"/>
  <c r="N133" i="11" s="1"/>
  <c r="M92" i="11"/>
  <c r="N92" i="11" s="1"/>
  <c r="M69" i="11"/>
  <c r="N69" i="11" s="1"/>
  <c r="M81" i="11"/>
  <c r="N81" i="11" s="1"/>
  <c r="M214" i="11"/>
  <c r="N214" i="11" s="1"/>
  <c r="M105" i="11"/>
  <c r="N105" i="11" s="1"/>
  <c r="M217" i="11"/>
  <c r="M86" i="11"/>
  <c r="N86" i="11" s="1"/>
  <c r="M93" i="11"/>
  <c r="N93" i="11" s="1"/>
  <c r="M195" i="11"/>
  <c r="N195" i="11" s="1"/>
  <c r="M91" i="11"/>
  <c r="N91" i="11" s="1"/>
  <c r="M234" i="11"/>
  <c r="N234" i="11" s="1"/>
  <c r="L115" i="11"/>
  <c r="L150" i="11"/>
  <c r="L207" i="11"/>
  <c r="L59" i="11"/>
  <c r="L215" i="11"/>
  <c r="L151" i="11"/>
  <c r="L132" i="11"/>
  <c r="L60" i="11"/>
  <c r="L134" i="11"/>
  <c r="L175" i="11"/>
  <c r="L130" i="11"/>
  <c r="L61" i="11"/>
  <c r="L160" i="11"/>
  <c r="L129" i="11"/>
  <c r="L202" i="11"/>
  <c r="L201" i="11"/>
  <c r="L239" i="11"/>
  <c r="L146" i="11"/>
  <c r="L85" i="11"/>
  <c r="L122" i="11"/>
  <c r="L236" i="11"/>
  <c r="L56" i="11"/>
  <c r="L189" i="11"/>
  <c r="L240" i="11"/>
  <c r="L74" i="11"/>
  <c r="L35" i="11"/>
  <c r="L184" i="11"/>
  <c r="L120" i="11"/>
  <c r="L180" i="11"/>
  <c r="L68" i="11"/>
  <c r="L48" i="11"/>
  <c r="L230" i="11"/>
  <c r="L45" i="11"/>
  <c r="L123" i="11"/>
  <c r="L116" i="11"/>
  <c r="L213" i="11"/>
  <c r="L7" i="11"/>
  <c r="L66" i="11"/>
  <c r="L87" i="11"/>
  <c r="L152" i="11"/>
  <c r="L2" i="11"/>
  <c r="L9" i="11"/>
  <c r="L163" i="11"/>
  <c r="L58" i="11"/>
  <c r="L28" i="11"/>
  <c r="L79" i="11"/>
  <c r="L98" i="11"/>
  <c r="L96" i="11"/>
  <c r="L197" i="11"/>
  <c r="L232" i="11"/>
  <c r="L53" i="11"/>
  <c r="L72" i="11"/>
  <c r="L237" i="11"/>
  <c r="L121" i="11"/>
  <c r="L194" i="11"/>
  <c r="L161" i="11"/>
  <c r="L187" i="11"/>
  <c r="L37" i="11"/>
  <c r="L126" i="11"/>
  <c r="L107" i="11"/>
  <c r="L11" i="11"/>
  <c r="L101" i="11"/>
  <c r="L12" i="11"/>
  <c r="L138" i="11"/>
  <c r="L222" i="11"/>
  <c r="L19" i="11"/>
  <c r="L127" i="11"/>
  <c r="L62" i="11"/>
  <c r="L64" i="11"/>
  <c r="L49" i="11"/>
  <c r="L57" i="11"/>
  <c r="L50" i="11"/>
  <c r="L80" i="11"/>
  <c r="L208" i="11"/>
  <c r="L149" i="11"/>
  <c r="L99" i="11"/>
  <c r="L27" i="11"/>
  <c r="L14" i="11"/>
  <c r="L34" i="11"/>
  <c r="L182" i="11"/>
  <c r="L188" i="11"/>
  <c r="L203" i="11"/>
  <c r="L145" i="11"/>
  <c r="L162" i="11"/>
  <c r="L216" i="11"/>
  <c r="L54" i="11"/>
  <c r="L70" i="11"/>
  <c r="L73" i="11"/>
  <c r="L224" i="11"/>
  <c r="L67" i="11"/>
  <c r="L235" i="11"/>
  <c r="L168" i="11"/>
  <c r="L139" i="11"/>
  <c r="L36" i="11"/>
  <c r="L82" i="11"/>
  <c r="L63" i="11"/>
  <c r="L41" i="11"/>
  <c r="L65" i="11"/>
  <c r="L144" i="11"/>
  <c r="L5" i="11"/>
  <c r="L42" i="11"/>
  <c r="L209" i="11"/>
  <c r="L214" i="11"/>
  <c r="L105" i="11"/>
  <c r="L217" i="11"/>
  <c r="L106" i="11"/>
  <c r="L86" i="11"/>
  <c r="L93" i="11"/>
  <c r="L195" i="11"/>
  <c r="L147" i="11"/>
  <c r="L212" i="11"/>
  <c r="L103" i="11"/>
  <c r="L198" i="11"/>
  <c r="L140" i="11"/>
  <c r="L3" i="11"/>
  <c r="L110" i="11"/>
  <c r="L158" i="11"/>
  <c r="L206" i="11"/>
  <c r="L176" i="11"/>
  <c r="L192" i="11"/>
  <c r="L141" i="11"/>
  <c r="L20" i="11"/>
  <c r="L142" i="11"/>
  <c r="L100" i="11"/>
  <c r="L143" i="11"/>
  <c r="L136" i="11"/>
  <c r="L174" i="11"/>
  <c r="L44" i="11"/>
  <c r="L6" i="11"/>
  <c r="L169" i="11"/>
  <c r="S89" i="11"/>
  <c r="N4" i="11"/>
  <c r="S16" i="11"/>
  <c r="S136" i="11"/>
  <c r="S13" i="11"/>
  <c r="S75" i="11"/>
  <c r="N22" i="11"/>
  <c r="N221" i="11"/>
  <c r="N155" i="11"/>
  <c r="N24" i="11"/>
  <c r="S140" i="11"/>
  <c r="S121" i="11"/>
  <c r="N125" i="11"/>
  <c r="S178" i="11"/>
  <c r="S84" i="11"/>
  <c r="S173" i="11"/>
  <c r="S8" i="11"/>
  <c r="S55" i="11"/>
  <c r="S183" i="11"/>
  <c r="S186" i="11"/>
  <c r="S80" i="11"/>
  <c r="S122" i="11"/>
  <c r="S50" i="11"/>
  <c r="S57" i="11"/>
  <c r="S176" i="11"/>
  <c r="N235" i="11"/>
  <c r="S105" i="11"/>
  <c r="S3" i="11"/>
  <c r="S20" i="11"/>
  <c r="S156" i="11"/>
  <c r="S108" i="11"/>
  <c r="S21" i="11"/>
  <c r="S154" i="11"/>
  <c r="S200" i="11"/>
  <c r="S128" i="11"/>
  <c r="N237" i="11"/>
  <c r="S133" i="11"/>
  <c r="S74" i="11"/>
  <c r="S142" i="11"/>
  <c r="S130" i="11"/>
  <c r="S184" i="11"/>
  <c r="S143" i="11"/>
  <c r="S138" i="11"/>
  <c r="S17" i="11"/>
  <c r="S187" i="11"/>
  <c r="N191" i="11"/>
  <c r="S82" i="11"/>
  <c r="N63" i="11"/>
  <c r="S53" i="11"/>
  <c r="N140" i="11"/>
  <c r="S114" i="11"/>
  <c r="S66" i="11"/>
  <c r="N67" i="11"/>
  <c r="S2" i="11"/>
  <c r="S196" i="11"/>
  <c r="S182" i="11"/>
  <c r="S206" i="11"/>
  <c r="S172" i="11"/>
  <c r="S24" i="11"/>
  <c r="S14" i="11"/>
  <c r="N7" i="11"/>
  <c r="S220" i="11"/>
  <c r="S126" i="11"/>
  <c r="S4" i="11"/>
  <c r="S60" i="11"/>
  <c r="S179" i="11"/>
  <c r="S54" i="11"/>
  <c r="S97" i="11"/>
  <c r="N36" i="11"/>
  <c r="S71" i="11"/>
  <c r="S76" i="11"/>
  <c r="S88" i="11"/>
  <c r="S91" i="11"/>
  <c r="S67" i="11"/>
  <c r="S11" i="11"/>
  <c r="S9" i="11"/>
  <c r="S43" i="11"/>
  <c r="S52" i="11"/>
  <c r="S58" i="11"/>
  <c r="S48" i="11"/>
  <c r="S23" i="11"/>
  <c r="S141" i="11"/>
  <c r="S101" i="11"/>
  <c r="S30" i="11"/>
  <c r="S125" i="11"/>
  <c r="S218" i="11"/>
  <c r="N219" i="11"/>
  <c r="N226" i="11"/>
  <c r="S100" i="11"/>
  <c r="S170" i="11"/>
  <c r="S160" i="11"/>
  <c r="S202" i="11"/>
  <c r="S116" i="11"/>
  <c r="S110" i="11"/>
  <c r="S5" i="11"/>
  <c r="S56" i="11"/>
  <c r="S42" i="11"/>
  <c r="N83" i="11"/>
  <c r="S203" i="11"/>
  <c r="S208" i="11"/>
  <c r="S27" i="11"/>
  <c r="S83" i="11"/>
  <c r="S117" i="11"/>
  <c r="S207" i="11"/>
  <c r="S144" i="11"/>
  <c r="S25" i="11"/>
  <c r="S77" i="11"/>
  <c r="S107" i="11"/>
  <c r="S152" i="11"/>
  <c r="S192" i="11"/>
  <c r="S193" i="11"/>
  <c r="S33" i="11"/>
  <c r="S129" i="11"/>
  <c r="S70" i="11"/>
  <c r="S18" i="11"/>
  <c r="S209" i="11"/>
  <c r="S159" i="11"/>
  <c r="S197" i="11"/>
  <c r="S38" i="11"/>
  <c r="N213" i="11"/>
  <c r="S158" i="11"/>
  <c r="S51" i="11"/>
  <c r="S191" i="11"/>
  <c r="S87" i="11"/>
  <c r="S78" i="11"/>
  <c r="S185" i="11"/>
  <c r="S124" i="11"/>
  <c r="N43" i="11"/>
  <c r="N211" i="11"/>
  <c r="S47" i="11"/>
  <c r="S201" i="11"/>
  <c r="N77" i="11"/>
  <c r="N117" i="11"/>
  <c r="N215" i="11"/>
  <c r="S194" i="11"/>
  <c r="S161" i="11"/>
  <c r="S171" i="11"/>
  <c r="S37" i="11"/>
  <c r="N102" i="11"/>
  <c r="N59" i="11"/>
  <c r="N239" i="11"/>
  <c r="S103" i="11"/>
  <c r="S72" i="11"/>
  <c r="S85" i="11"/>
  <c r="S65" i="11"/>
  <c r="N166" i="11"/>
  <c r="N62" i="11"/>
  <c r="S49" i="11"/>
  <c r="S168" i="11"/>
  <c r="S146" i="11"/>
  <c r="S22" i="11"/>
  <c r="S131" i="11"/>
  <c r="S167" i="11"/>
  <c r="S212" i="11"/>
  <c r="N95" i="11"/>
  <c r="N136" i="11"/>
  <c r="N232" i="11"/>
  <c r="N127" i="11"/>
  <c r="S32" i="11"/>
  <c r="S147" i="11"/>
  <c r="S41" i="11"/>
  <c r="N40" i="11"/>
  <c r="N27" i="11"/>
  <c r="N151" i="11"/>
  <c r="S31" i="11"/>
  <c r="N21" i="11"/>
  <c r="N13" i="11"/>
  <c r="S106" i="11"/>
  <c r="S213" i="11"/>
  <c r="S45" i="11"/>
  <c r="S139" i="11"/>
  <c r="S111" i="11"/>
  <c r="N107" i="11"/>
  <c r="N14" i="11"/>
  <c r="N82" i="11"/>
  <c r="N185" i="11"/>
  <c r="S109" i="11"/>
  <c r="S64" i="11"/>
  <c r="S137" i="11"/>
  <c r="S29" i="11"/>
  <c r="N134" i="11"/>
  <c r="N163" i="11"/>
  <c r="S26" i="11"/>
  <c r="S214" i="11"/>
  <c r="S150" i="11"/>
  <c r="S19" i="11"/>
  <c r="S96" i="11"/>
  <c r="S95" i="11"/>
  <c r="S34" i="11"/>
  <c r="S134" i="11"/>
  <c r="S163" i="11"/>
  <c r="S210" i="11"/>
  <c r="S35" i="11"/>
  <c r="S113" i="11"/>
  <c r="N75" i="11"/>
  <c r="S73" i="11"/>
  <c r="S10" i="11"/>
  <c r="S132" i="11"/>
  <c r="S7" i="11"/>
  <c r="S99" i="11"/>
  <c r="S36" i="11"/>
  <c r="S181" i="11"/>
  <c r="S69" i="11"/>
  <c r="S190" i="11"/>
  <c r="S149" i="11"/>
  <c r="S123" i="11"/>
  <c r="S119" i="11"/>
  <c r="N56" i="11"/>
  <c r="N42" i="11"/>
  <c r="N60" i="11"/>
  <c r="S205" i="11"/>
  <c r="N200" i="11"/>
  <c r="S92" i="11"/>
  <c r="S165" i="11"/>
  <c r="S204" i="11"/>
  <c r="S81" i="11"/>
  <c r="S164" i="11"/>
  <c r="S189" i="11"/>
  <c r="S145" i="11"/>
  <c r="S46" i="11"/>
  <c r="S162" i="11"/>
  <c r="N217" i="11"/>
  <c r="S174" i="11"/>
  <c r="N41" i="11"/>
  <c r="N146" i="11"/>
  <c r="N38" i="11"/>
  <c r="S39" i="11"/>
  <c r="S63" i="11"/>
  <c r="S40" i="11"/>
  <c r="S166" i="11"/>
  <c r="N176" i="11"/>
  <c r="N218" i="11"/>
  <c r="N23" i="11"/>
  <c r="S155" i="11"/>
  <c r="S177" i="11"/>
  <c r="S112" i="11"/>
  <c r="N182" i="11"/>
  <c r="N20" i="11"/>
  <c r="N104" i="11"/>
  <c r="N96" i="11"/>
  <c r="N9" i="11"/>
  <c r="N209" i="11"/>
  <c r="N119" i="11"/>
  <c r="N220" i="11"/>
  <c r="S211" i="11"/>
  <c r="N240" i="11"/>
  <c r="N64" i="11"/>
  <c r="S135" i="11"/>
  <c r="N189" i="11"/>
  <c r="N61" i="11"/>
  <c r="N34" i="11"/>
  <c r="S94" i="11"/>
  <c r="S219" i="11"/>
  <c r="N130" i="11"/>
  <c r="N12" i="11"/>
  <c r="N115" i="11"/>
  <c r="N216" i="11"/>
  <c r="N129" i="11"/>
  <c r="S175" i="11"/>
  <c r="S188" i="11"/>
  <c r="N143" i="11"/>
  <c r="N17" i="11"/>
  <c r="S148" i="11"/>
  <c r="N54" i="11"/>
  <c r="S216" i="11"/>
  <c r="S90" i="11"/>
  <c r="N160" i="11"/>
  <c r="N113" i="11"/>
  <c r="N202" i="11"/>
  <c r="S12" i="11"/>
  <c r="S115" i="11"/>
  <c r="S120" i="11"/>
  <c r="S118" i="11"/>
  <c r="N70" i="11"/>
  <c r="N201" i="11"/>
  <c r="N73" i="11"/>
  <c r="N157" i="11"/>
  <c r="S104" i="11"/>
  <c r="N106" i="11"/>
  <c r="N79" i="11"/>
  <c r="N6" i="11"/>
  <c r="S102" i="11"/>
  <c r="S59" i="11"/>
  <c r="S127" i="11"/>
  <c r="S215" i="11"/>
  <c r="S62" i="11"/>
  <c r="S151" i="11"/>
  <c r="S153" i="11"/>
  <c r="S15" i="11"/>
  <c r="S28" i="11"/>
  <c r="S44" i="11"/>
  <c r="S79" i="11"/>
  <c r="S6" i="11"/>
  <c r="S98" i="11"/>
  <c r="N229" i="11"/>
  <c r="S86" i="11"/>
  <c r="S180" i="11"/>
  <c r="S93" i="11"/>
  <c r="S68" i="11"/>
  <c r="S195" i="11"/>
  <c r="S157" i="11"/>
  <c r="S169" i="11"/>
</calcChain>
</file>

<file path=xl/sharedStrings.xml><?xml version="1.0" encoding="utf-8"?>
<sst xmlns="http://schemas.openxmlformats.org/spreadsheetml/2006/main" count="261" uniqueCount="259">
  <si>
    <t>num</t>
  </si>
  <si>
    <t>gender</t>
  </si>
  <si>
    <t>age</t>
  </si>
  <si>
    <t>n0</t>
  </si>
  <si>
    <t>n1</t>
  </si>
  <si>
    <t>n2</t>
  </si>
  <si>
    <t>n3</t>
  </si>
  <si>
    <t>n4</t>
  </si>
  <si>
    <t>AUCg</t>
  </si>
  <si>
    <t>education_raw</t>
  </si>
  <si>
    <t>income_raw</t>
  </si>
  <si>
    <t>education</t>
  </si>
  <si>
    <t>income</t>
  </si>
  <si>
    <t>SES</t>
  </si>
  <si>
    <t>2014011</t>
  </si>
  <si>
    <t>2014013</t>
  </si>
  <si>
    <t>2014019</t>
  </si>
  <si>
    <t>2014021</t>
  </si>
  <si>
    <t>2014022</t>
  </si>
  <si>
    <t>2014031</t>
  </si>
  <si>
    <t>2014032</t>
  </si>
  <si>
    <t>2014037</t>
  </si>
  <si>
    <t>2014040</t>
  </si>
  <si>
    <t>2014044</t>
  </si>
  <si>
    <t>2014048</t>
  </si>
  <si>
    <t>2014050</t>
  </si>
  <si>
    <t>2014055</t>
  </si>
  <si>
    <t>2014068</t>
  </si>
  <si>
    <t>2014083</t>
  </si>
  <si>
    <t>2014084</t>
  </si>
  <si>
    <t>2014085</t>
  </si>
  <si>
    <t>2014086</t>
  </si>
  <si>
    <t>2014087</t>
  </si>
  <si>
    <t>2014088</t>
  </si>
  <si>
    <t>2014089</t>
  </si>
  <si>
    <t>2014092</t>
  </si>
  <si>
    <t>2014094</t>
  </si>
  <si>
    <t>2014095</t>
  </si>
  <si>
    <t>2014102</t>
  </si>
  <si>
    <t>2014104</t>
  </si>
  <si>
    <t>2014105</t>
  </si>
  <si>
    <t>2014107</t>
  </si>
  <si>
    <t>2014108</t>
  </si>
  <si>
    <t>2014113</t>
  </si>
  <si>
    <t>S2002</t>
  </si>
  <si>
    <t>S2004</t>
  </si>
  <si>
    <t>S2005</t>
  </si>
  <si>
    <t>S2006</t>
  </si>
  <si>
    <t>S2008</t>
  </si>
  <si>
    <t>S2009</t>
  </si>
  <si>
    <t>S2011</t>
  </si>
  <si>
    <t>S2013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</si>
  <si>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</si>
  <si>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</si>
  <si>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</si>
  <si>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</si>
  <si>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</si>
  <si>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</si>
  <si>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</si>
  <si>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</si>
  <si>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</si>
  <si>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</si>
  <si>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</si>
  <si>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</si>
  <si>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S2029</t>
  </si>
  <si>
    <t>S2030</t>
  </si>
  <si>
    <t>S2031</t>
  </si>
  <si>
    <t>S2032</t>
  </si>
  <si>
    <t>S2033</t>
  </si>
  <si>
    <t>S2035</t>
  </si>
  <si>
    <t>S2036</t>
  </si>
  <si>
    <t>S2037</t>
  </si>
  <si>
    <t>S2039</t>
  </si>
  <si>
    <t>S2040</t>
  </si>
  <si>
    <t>S2041</t>
  </si>
  <si>
    <t>S2044</t>
  </si>
  <si>
    <t>S3001</t>
  </si>
  <si>
    <t>S3004</t>
  </si>
  <si>
    <t>S3013</t>
  </si>
  <si>
    <t>S3014</t>
  </si>
  <si>
    <t>S3015</t>
  </si>
  <si>
    <t>S3016</t>
  </si>
  <si>
    <t>S3018</t>
  </si>
  <si>
    <t>S3021</t>
  </si>
  <si>
    <t>S3024</t>
  </si>
  <si>
    <t>S3029</t>
  </si>
  <si>
    <t>S3031</t>
  </si>
  <si>
    <t>S3032</t>
  </si>
  <si>
    <t>S3036</t>
  </si>
  <si>
    <t>S3037</t>
  </si>
  <si>
    <t>S4001</t>
  </si>
  <si>
    <t>S4003</t>
  </si>
  <si>
    <t>S4005</t>
  </si>
  <si>
    <t>S4006</t>
  </si>
  <si>
    <t>S4007</t>
  </si>
  <si>
    <t>S4008</t>
  </si>
  <si>
    <t>S4009</t>
  </si>
  <si>
    <t>S4011</t>
  </si>
  <si>
    <t>S4012</t>
  </si>
  <si>
    <t>S4013</t>
  </si>
  <si>
    <t>S4014</t>
  </si>
  <si>
    <t>S4015</t>
  </si>
  <si>
    <t>S4016</t>
  </si>
  <si>
    <t>S4019</t>
  </si>
  <si>
    <t>S4020</t>
  </si>
  <si>
    <t>S4021</t>
  </si>
  <si>
    <t>S4023</t>
  </si>
  <si>
    <t>S4024</t>
  </si>
  <si>
    <t>S4025</t>
  </si>
  <si>
    <t>S4026</t>
  </si>
  <si>
    <t>S4027</t>
  </si>
  <si>
    <t>S4029</t>
  </si>
  <si>
    <t>S4031</t>
  </si>
  <si>
    <t>S4032</t>
  </si>
  <si>
    <t>S4034</t>
  </si>
  <si>
    <t>S4035</t>
  </si>
  <si>
    <t>S4036</t>
  </si>
  <si>
    <t>S4039</t>
  </si>
  <si>
    <t>S4040</t>
  </si>
  <si>
    <t>S4042</t>
  </si>
  <si>
    <t>S5001</t>
  </si>
  <si>
    <t>S5004</t>
  </si>
  <si>
    <t>S5005</t>
  </si>
  <si>
    <t>S5007</t>
  </si>
  <si>
    <t>S5009</t>
  </si>
  <si>
    <t>S5010</t>
  </si>
  <si>
    <t>S5015</t>
  </si>
  <si>
    <t>S5016</t>
  </si>
  <si>
    <t>S5019</t>
  </si>
  <si>
    <t>S5023</t>
  </si>
  <si>
    <t>S5024</t>
  </si>
  <si>
    <t>S5031</t>
  </si>
  <si>
    <t>S5033</t>
  </si>
  <si>
    <t>S5034</t>
  </si>
  <si>
    <t>S5037</t>
  </si>
  <si>
    <t>S5039</t>
  </si>
  <si>
    <t>S5041</t>
  </si>
  <si>
    <t>S5042</t>
  </si>
  <si>
    <t>S5043</t>
  </si>
  <si>
    <t>S5045</t>
  </si>
  <si>
    <t>S6001</t>
  </si>
  <si>
    <t>S6002</t>
  </si>
  <si>
    <t>S6006</t>
  </si>
  <si>
    <t>S6012</t>
  </si>
  <si>
    <t>S6013</t>
  </si>
  <si>
    <t>S6014</t>
  </si>
  <si>
    <t>S6015</t>
  </si>
  <si>
    <t>S6021</t>
  </si>
  <si>
    <t>S6022</t>
  </si>
  <si>
    <t>S6023</t>
  </si>
  <si>
    <t>S6024</t>
  </si>
  <si>
    <t>S6029</t>
  </si>
  <si>
    <t>S6030</t>
  </si>
  <si>
    <t>S6031</t>
  </si>
  <si>
    <t>S6032</t>
  </si>
  <si>
    <t>S6033</t>
  </si>
  <si>
    <t>S6034</t>
  </si>
  <si>
    <t>S6037</t>
  </si>
  <si>
    <t>S6039</t>
  </si>
  <si>
    <t>lgAUCg</t>
    <phoneticPr fontId="1" type="noConversion"/>
  </si>
  <si>
    <t>sleep</t>
    <phoneticPr fontId="1" type="noConversion"/>
  </si>
  <si>
    <t>NA</t>
  </si>
  <si>
    <t>abs_AUCg</t>
    <phoneticPr fontId="1" type="noConversion"/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</si>
  <si>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</si>
  <si>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</si>
  <si>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</si>
  <si>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</si>
  <si>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</si>
  <si>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</si>
  <si>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</si>
  <si>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</si>
  <si>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</si>
  <si>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</si>
  <si>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</si>
  <si>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</si>
  <si>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</si>
  <si>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</si>
  <si>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</si>
  <si>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</si>
  <si>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</si>
  <si>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</si>
  <si>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</si>
  <si>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</si>
  <si>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</si>
  <si>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</si>
  <si>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</si>
  <si>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</si>
  <si>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</si>
  <si>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</si>
  <si>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</si>
  <si>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</si>
  <si>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</si>
  <si>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</si>
  <si>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</si>
  <si>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</si>
  <si>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</si>
  <si>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</si>
  <si>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</si>
  <si>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</si>
  <si>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</si>
  <si>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</si>
  <si>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</si>
  <si>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</si>
  <si>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</si>
  <si>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</si>
  <si>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</si>
  <si>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</si>
  <si>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</si>
  <si>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</si>
  <si>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</si>
  <si>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</si>
  <si>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</si>
  <si>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</si>
  <si>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</si>
  <si>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</si>
  <si>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</si>
  <si>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</si>
  <si>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</si>
  <si>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</si>
  <si>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</si>
  <si>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</si>
  <si>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</si>
  <si>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</si>
  <si>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</si>
  <si>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</si>
  <si>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</si>
  <si>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</si>
  <si>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</si>
  <si>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</si>
  <si>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</si>
  <si>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</si>
  <si>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</si>
  <si>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</si>
  <si>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</si>
  <si>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</si>
  <si>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</si>
  <si>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</si>
  <si>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</si>
  <si>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</si>
  <si>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</si>
  <si>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</si>
  <si>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</si>
  <si>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</si>
  <si>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</si>
  <si>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</si>
  <si>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</si>
  <si>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</si>
  <si>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</si>
  <si>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</si>
  <si>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</si>
  <si>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</si>
  <si>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</si>
  <si>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</si>
  <si>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</si>
  <si>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</si>
  <si>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</si>
  <si>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</si>
  <si>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abs_lgAUCg</t>
  </si>
  <si>
    <t>AUCibasal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</si>
</sst>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ColWidth="9" defaultRowHeight="15"/>
  <cols>
    <col min="1" max="3" width="9" style="3"/>
    <col min="4" max="10" width="9" style="4" customWidth="1"/>
    <col min="11" max="11" width="10.42578125" style="4" customWidth="1"/>
    <col min="12" max="14" width="9" style="4" customWidth="1"/>
    <col min="15" max="15" width="14.140625" style="4" customWidth="1"/>
    <col min="16" max="16" width="12.28515625" style="4" customWidth="1"/>
    <col min="17" max="17" width="11.85546875" style="4" customWidth="1"/>
    <col min="18" max="18" width="9" style="4" customWidth="1"/>
    <col min="19" max="19" width="9" style="4"/>
    <col min="20" max="16384" width="9" style="3"/>
  </cols>
  <sheetData>
    <row r="1" spans="1:19" ht="34.5" customHeight="1">
      <c r="A1" s="3" t="s">
        <v>0</v>
      </c>
      <c r="B1" s="3" t="s">
        <v>1</v>
      </c>
      <c r="C1" s="3" t="s">
        <v>2</v>
      </c>
      <c r="D1" s="4" t="s">
        <v>160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159</v>
      </c>
      <c r="L1" s="4" t="s">
        <v>162</v>
      </c>
      <c r="M1" s="4" t="s">
        <v>257</v>
      </c>
      <c r="N1" s="4" t="s">
        <v>258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</row>
    <row r="2" spans="1:19">
      <c r="A2" s="3" t="s">
        <v>133</v>
      </c>
      <c r="B2" s="3">
        <v>2</v>
      </c>
      <c r="C2" s="3">
        <v>12</v>
      </c>
      <c r="D2" s="4">
        <v>10.483333333333334</v>
      </c>
      <c r="E2" s="4">
        <v>5.72</v>
      </c>
      <c r="F2" s="4">
        <v>14.77</v>
      </c>
      <c r="G2" s="4">
        <v>14.92</v>
      </c>
      <c r="H2" s="4">
        <v>27</v>
      </c>
      <c r="I2" s="4">
        <v>25.99</v>
      </c>
      <c r="J2" s="4">
        <f>(F2+G2)/8+(G2+H2)/8+(H2+I2)/4</f>
        <v>22.198749999999997</v>
      </c>
      <c r="K2" s="4">
        <f>(LOG10(F2)+LOG10(G2))/8+(LOG10(G2)+LOG10(H2))/8+(LOG10(H2)+LOG10(I2))/4</f>
        <v>1.3300777491330296</v>
      </c>
      <c r="L2" s="4">
        <f>J2+(E2+F2)*D2/2</f>
        <v>129.60050000000001</v>
      </c>
      <c r="M2" s="4">
        <f>K2+(LOG10(E2)+LOG10(F2))*D2/2</f>
        <v>11.429598029649934</v>
      </c>
      <c r="N2" s="4">
        <f>M2-(LOG10(E2))*(D2+1)</f>
        <v>2.732166965676706</v>
      </c>
      <c r="O2" s="4">
        <v>8.5</v>
      </c>
      <c r="P2" s="4">
        <v>4.5</v>
      </c>
      <c r="Q2" s="4">
        <f t="shared" ref="Q2:Q65" si="0">(O2-AVERAGE($O$2:$O$240))/ STDEV($O$2:$O$240)</f>
        <v>1.9848695305987669</v>
      </c>
      <c r="R2" s="4">
        <f t="shared" ref="R2:R33" si="1">(P2-AVERAGE($P$2:$P$240))/ STDEV($P$2:$P$240)</f>
        <v>1.4236695116892921</v>
      </c>
      <c r="S2" s="4">
        <f t="shared" ref="S2:S65" si="2">AVERAGE(Q2:R2)</f>
        <v>1.7042695211440295</v>
      </c>
    </row>
    <row r="3" spans="1:19">
      <c r="A3" s="3" t="s">
        <v>243</v>
      </c>
      <c r="B3" s="1">
        <v>2</v>
      </c>
      <c r="C3" s="1">
        <v>8</v>
      </c>
      <c r="D3" s="2">
        <v>10.083333333333332</v>
      </c>
      <c r="E3" s="2">
        <v>4.0999999999999996</v>
      </c>
      <c r="F3" s="2">
        <v>18.5</v>
      </c>
      <c r="G3" s="2">
        <v>21.4</v>
      </c>
      <c r="H3" s="2">
        <v>24.8</v>
      </c>
      <c r="I3" s="2">
        <v>16.899999999999999</v>
      </c>
      <c r="J3" s="4">
        <f>(F3+G3)/8+(G3+H3)/8+(H3+I3)/4</f>
        <v>21.1875</v>
      </c>
      <c r="K3" s="4">
        <f>(LOG10(F3)+LOG10(G3))/8+(LOG10(G3)+LOG10(H3))/8+(LOG10(H3)+LOG10(I3))/4</f>
        <v>1.320890965850924</v>
      </c>
      <c r="L3" s="4">
        <f>J3+(E3+F3)*D3/2</f>
        <v>135.12916666666666</v>
      </c>
      <c r="M3" s="4">
        <f>K3+(LOG10(E3)+LOG10(F3))*D3/2</f>
        <v>10.799000374178117</v>
      </c>
      <c r="N3" s="4">
        <f>M3-(LOG10(E3))*(D3+1)</f>
        <v>4.0073126288677168</v>
      </c>
      <c r="O3" s="4">
        <v>7.5</v>
      </c>
      <c r="P3" s="4">
        <v>5</v>
      </c>
      <c r="Q3" s="4">
        <f t="shared" si="0"/>
        <v>1.3227424518460937</v>
      </c>
      <c r="R3" s="4">
        <f t="shared" si="1"/>
        <v>2.0427803013417498</v>
      </c>
      <c r="S3" s="4">
        <f t="shared" si="2"/>
        <v>1.6827613765939218</v>
      </c>
    </row>
    <row r="4" spans="1:19">
      <c r="A4" s="3" t="s">
        <v>128</v>
      </c>
      <c r="B4" s="3">
        <v>1</v>
      </c>
      <c r="C4" s="3">
        <v>12</v>
      </c>
      <c r="D4" s="4">
        <v>9.3833333333333329</v>
      </c>
      <c r="E4" s="4">
        <v>3.21</v>
      </c>
      <c r="F4" s="4">
        <v>16.760000000000002</v>
      </c>
      <c r="G4" s="4">
        <v>14.08</v>
      </c>
      <c r="H4" s="4">
        <v>11.74</v>
      </c>
      <c r="I4" s="4">
        <v>6.96</v>
      </c>
      <c r="J4" s="4">
        <f>(F4+G4)/8+(G4+H4)/8+(H4+I4)/4</f>
        <v>11.7575</v>
      </c>
      <c r="K4" s="4">
        <f>(LOG10(F4)+LOG10(G4))/8+(LOG10(G4)+LOG10(H4))/8+(LOG10(H4)+LOG10(I4))/4</f>
        <v>1.0519627617327945</v>
      </c>
      <c r="L4" s="4">
        <f>J4+(E4+F4)*D4/2</f>
        <v>105.45008333333334</v>
      </c>
      <c r="M4" s="4">
        <f>K4+(LOG10(E4)+LOG10(F4))*D4/2</f>
        <v>9.1722011224962099</v>
      </c>
      <c r="N4" s="4">
        <f>M4-(LOG10(E4))*(D4+1)</f>
        <v>3.9129905360256219</v>
      </c>
      <c r="O4" s="4">
        <v>7.5</v>
      </c>
      <c r="P4" s="4">
        <v>5</v>
      </c>
      <c r="Q4" s="4">
        <f t="shared" si="0"/>
        <v>1.3227424518460937</v>
      </c>
      <c r="R4" s="4">
        <f t="shared" si="1"/>
        <v>2.0427803013417498</v>
      </c>
      <c r="S4" s="4">
        <f t="shared" si="2"/>
        <v>1.6827613765939218</v>
      </c>
    </row>
    <row r="5" spans="1:19">
      <c r="A5" s="3" t="s">
        <v>68</v>
      </c>
      <c r="B5" s="3">
        <v>2</v>
      </c>
      <c r="C5" s="3">
        <v>8</v>
      </c>
      <c r="D5" s="4">
        <v>9.3666666666666654</v>
      </c>
      <c r="E5" s="4">
        <v>2.91</v>
      </c>
      <c r="F5" s="4">
        <v>19.18</v>
      </c>
      <c r="G5" s="4">
        <v>18.829999999999998</v>
      </c>
      <c r="H5" s="4">
        <v>18.96</v>
      </c>
      <c r="I5" s="4">
        <v>11.22</v>
      </c>
      <c r="J5" s="4">
        <f>(F5+G5)/8+(G5+H5)/8+(H5+I5)/4</f>
        <v>17.02</v>
      </c>
      <c r="K5" s="4">
        <f>(LOG10(F5)+LOG10(G5))/8+(LOG10(G5)+LOG10(H5))/8+(LOG10(H5)+LOG10(I5))/4</f>
        <v>1.2207562444643001</v>
      </c>
      <c r="L5" s="4">
        <f>J5+(E5+F5)*D5/2</f>
        <v>120.47483333333331</v>
      </c>
      <c r="M5" s="4">
        <f>K5+(LOG10(E5)+LOG10(F5))*D5/2</f>
        <v>9.401329366157217</v>
      </c>
      <c r="N5" s="4">
        <f>M5-(LOG10(E5))*(D5+1)</f>
        <v>4.5923053803366454</v>
      </c>
      <c r="O5" s="4">
        <v>8</v>
      </c>
      <c r="P5" s="4">
        <v>4.5</v>
      </c>
      <c r="Q5" s="4">
        <f t="shared" si="0"/>
        <v>1.6538059912224303</v>
      </c>
      <c r="R5" s="4">
        <f t="shared" si="1"/>
        <v>1.4236695116892921</v>
      </c>
      <c r="S5" s="4">
        <f t="shared" si="2"/>
        <v>1.5387377514558613</v>
      </c>
    </row>
    <row r="6" spans="1:19">
      <c r="A6" s="3" t="s">
        <v>107</v>
      </c>
      <c r="B6" s="3">
        <v>2</v>
      </c>
      <c r="C6" s="3">
        <v>10</v>
      </c>
      <c r="D6" s="4">
        <v>9.5</v>
      </c>
      <c r="E6" s="4">
        <v>2.92</v>
      </c>
      <c r="F6" s="4">
        <v>14.03</v>
      </c>
      <c r="G6" s="4">
        <v>12.33</v>
      </c>
      <c r="H6" s="4">
        <v>10.17</v>
      </c>
      <c r="I6" s="4">
        <v>7.49</v>
      </c>
      <c r="J6" s="4">
        <f>(F6+G6)/8+(G6+H6)/8+(H6+I6)/4</f>
        <v>10.522500000000001</v>
      </c>
      <c r="K6" s="4">
        <f>(LOG10(F6)+LOG10(G6))/8+(LOG10(G6)+LOG10(H6))/8+(LOG10(H6)+LOG10(I6))/4</f>
        <v>1.0124887897983736</v>
      </c>
      <c r="L6" s="4">
        <f>J6+(E6+F6)*D6/2</f>
        <v>91.034999999999997</v>
      </c>
      <c r="M6" s="4">
        <f>K6+(LOG10(E6)+LOG10(F6))*D6/2</f>
        <v>8.6715812715630705</v>
      </c>
      <c r="N6" s="4">
        <f>M6-(LOG10(E6))*(D6+1)</f>
        <v>3.7850613313546786</v>
      </c>
      <c r="O6" s="4">
        <v>6.5</v>
      </c>
      <c r="P6" s="4">
        <v>5</v>
      </c>
      <c r="Q6" s="4">
        <f t="shared" si="0"/>
        <v>0.66061537309342067</v>
      </c>
      <c r="R6" s="4">
        <f t="shared" si="1"/>
        <v>2.0427803013417498</v>
      </c>
      <c r="S6" s="4">
        <f t="shared" si="2"/>
        <v>1.3516978372175852</v>
      </c>
    </row>
    <row r="7" spans="1:19">
      <c r="A7" s="3" t="s">
        <v>192</v>
      </c>
      <c r="B7" s="1">
        <v>2</v>
      </c>
      <c r="C7" s="1">
        <v>7</v>
      </c>
      <c r="D7" s="4">
        <v>10.65</v>
      </c>
      <c r="E7" s="4">
        <v>3.05</v>
      </c>
      <c r="F7" s="4">
        <v>14.149999999999999</v>
      </c>
      <c r="G7" s="4">
        <v>11</v>
      </c>
      <c r="H7" s="4">
        <v>14.4</v>
      </c>
      <c r="I7" s="4">
        <v>11.25</v>
      </c>
      <c r="J7" s="4">
        <f>(F7+G7)/8+(G7+H7)/8+(H7+I7)/4</f>
        <v>12.731249999999999</v>
      </c>
      <c r="K7" s="4">
        <f>(LOG10(F7)+LOG10(G7))/8+(LOG10(G7)+LOG10(H7))/8+(LOG10(H7)+LOG10(I7))/4</f>
        <v>1.1013667914196588</v>
      </c>
      <c r="L7" s="4">
        <f>J7+(E7+F7)*D7/2</f>
        <v>104.32125000000001</v>
      </c>
      <c r="M7" s="4">
        <f>K7+(LOG10(E7)+LOG10(F7))*D7/2</f>
        <v>9.8080414781974401</v>
      </c>
      <c r="N7" s="4">
        <f>M7-(LOG10(E7))*(D7+1)</f>
        <v>4.165948349807385</v>
      </c>
      <c r="O7" s="4">
        <v>4.5</v>
      </c>
      <c r="P7" s="4">
        <v>6</v>
      </c>
      <c r="Q7" s="4">
        <f t="shared" si="0"/>
        <v>-0.66363878441192559</v>
      </c>
      <c r="R7" s="4">
        <f t="shared" si="1"/>
        <v>3.2810018806466648</v>
      </c>
      <c r="S7" s="4">
        <f t="shared" si="2"/>
        <v>1.3086815481173697</v>
      </c>
    </row>
    <row r="8" spans="1:19">
      <c r="A8" s="3" t="s">
        <v>109</v>
      </c>
      <c r="B8" s="3">
        <v>2</v>
      </c>
      <c r="C8" s="3">
        <v>10</v>
      </c>
      <c r="D8" s="4">
        <v>8.783333333333335</v>
      </c>
      <c r="E8" s="4">
        <v>2.31</v>
      </c>
      <c r="F8" s="4">
        <v>14.44</v>
      </c>
      <c r="G8" s="4">
        <v>16.600000000000001</v>
      </c>
      <c r="H8" s="4">
        <v>17.579999999999998</v>
      </c>
      <c r="I8" s="4">
        <v>12.99</v>
      </c>
      <c r="J8" s="4">
        <f>(F8+G8)/8+(G8+H8)/8+(H8+I8)/4</f>
        <v>15.795</v>
      </c>
      <c r="K8" s="4">
        <f>(LOG10(F8)+LOG10(G8))/8+(LOG10(G8)+LOG10(H8))/8+(LOG10(H8)+LOG10(I8))/4</f>
        <v>1.1952572854591308</v>
      </c>
      <c r="L8" s="4">
        <f>J8+(E8+F8)*D8/2</f>
        <v>89.355416666666684</v>
      </c>
      <c r="M8" s="4">
        <f>K8+(LOG10(E8)+LOG10(F8))*D8/2</f>
        <v>7.8845524874364488</v>
      </c>
      <c r="N8" s="4">
        <f>M8-(LOG10(E8))*(D8+1)</f>
        <v>4.3272152841583029</v>
      </c>
      <c r="O8" s="4">
        <v>8</v>
      </c>
      <c r="P8" s="4">
        <v>4</v>
      </c>
      <c r="Q8" s="4">
        <f t="shared" si="0"/>
        <v>1.6538059912224303</v>
      </c>
      <c r="R8" s="4">
        <f t="shared" si="1"/>
        <v>0.80455872203683454</v>
      </c>
      <c r="S8" s="4">
        <f t="shared" si="2"/>
        <v>1.2291823566296325</v>
      </c>
    </row>
    <row r="9" spans="1:19">
      <c r="A9" s="3" t="s">
        <v>233</v>
      </c>
      <c r="B9" s="1">
        <v>2</v>
      </c>
      <c r="C9" s="1">
        <v>8</v>
      </c>
      <c r="D9" s="4">
        <v>9.7416666666666654</v>
      </c>
      <c r="E9" s="4">
        <v>4.5500000000000007</v>
      </c>
      <c r="F9" s="4">
        <v>20.3</v>
      </c>
      <c r="G9" s="4">
        <v>14.35</v>
      </c>
      <c r="H9" s="4">
        <v>14</v>
      </c>
      <c r="I9" s="4">
        <v>9.9499999999999993</v>
      </c>
      <c r="J9" s="4">
        <f>(F9+G9)/8+(G9+H9)/8+(H9+I9)/4</f>
        <v>13.862500000000001</v>
      </c>
      <c r="K9" s="4">
        <f>(LOG10(F9)+LOG10(G9))/8+(LOG10(G9)+LOG10(H9))/8+(LOG10(H9)+LOG10(I9))/4</f>
        <v>1.1319037635724249</v>
      </c>
      <c r="L9" s="4">
        <f>J9+(E9+F9)*D9/2</f>
        <v>134.90270833333332</v>
      </c>
      <c r="M9" s="4">
        <f>K9+(LOG10(E9)+LOG10(F9))*D9/2</f>
        <v>10.705562892792051</v>
      </c>
      <c r="N9" s="4">
        <f>M9-(LOG10(E9))*(D9+1)</f>
        <v>3.637423807033568</v>
      </c>
      <c r="O9" s="4">
        <v>8</v>
      </c>
      <c r="P9" s="4">
        <v>4</v>
      </c>
      <c r="Q9" s="4">
        <f t="shared" si="0"/>
        <v>1.6538059912224303</v>
      </c>
      <c r="R9" s="4">
        <f t="shared" si="1"/>
        <v>0.80455872203683454</v>
      </c>
      <c r="S9" s="4">
        <f t="shared" si="2"/>
        <v>1.2291823566296325</v>
      </c>
    </row>
    <row r="10" spans="1:19">
      <c r="A10" s="3" t="s">
        <v>102</v>
      </c>
      <c r="B10" s="3">
        <v>1</v>
      </c>
      <c r="C10" s="3">
        <v>10</v>
      </c>
      <c r="D10" s="4">
        <v>8.85</v>
      </c>
      <c r="E10" s="4">
        <v>2.2200000000000002</v>
      </c>
      <c r="F10" s="4">
        <v>9.8000000000000007</v>
      </c>
      <c r="G10" s="4">
        <v>9.09</v>
      </c>
      <c r="H10" s="4">
        <v>14.03</v>
      </c>
      <c r="I10" s="4">
        <v>8.69</v>
      </c>
      <c r="J10" s="4">
        <f>(F10+G10)/8+(G10+H10)/8+(H10+I10)/4</f>
        <v>10.931249999999999</v>
      </c>
      <c r="K10" s="4">
        <f>(LOG10(F10)+LOG10(G10))/8+(LOG10(G10)+LOG10(H10))/8+(LOG10(H10)+LOG10(I10))/4</f>
        <v>1.0284458010148554</v>
      </c>
      <c r="L10" s="4">
        <f>J10+(E10+F10)*D10/2</f>
        <v>64.11975000000001</v>
      </c>
      <c r="M10" s="4">
        <f>K10+(LOG10(E10)+LOG10(F10))*D10/2</f>
        <v>6.9472330978982217</v>
      </c>
      <c r="N10" s="4">
        <f>M10-(LOG10(E10))*(D10+1)</f>
        <v>3.5356562995594309</v>
      </c>
      <c r="O10" s="4">
        <v>8</v>
      </c>
      <c r="P10" s="4">
        <v>4</v>
      </c>
      <c r="Q10" s="4">
        <f t="shared" si="0"/>
        <v>1.6538059912224303</v>
      </c>
      <c r="R10" s="4">
        <f t="shared" si="1"/>
        <v>0.80455872203683454</v>
      </c>
      <c r="S10" s="4">
        <f t="shared" si="2"/>
        <v>1.2291823566296325</v>
      </c>
    </row>
    <row r="11" spans="1:19">
      <c r="A11" s="3" t="s">
        <v>65</v>
      </c>
      <c r="B11" s="3">
        <v>2</v>
      </c>
      <c r="C11" s="3">
        <v>8</v>
      </c>
      <c r="D11" s="4">
        <v>9.4166666666666679</v>
      </c>
      <c r="E11" s="4">
        <v>3.98</v>
      </c>
      <c r="F11" s="4">
        <v>16.87</v>
      </c>
      <c r="G11" s="4">
        <v>17.899999999999999</v>
      </c>
      <c r="H11" s="4">
        <v>12.11</v>
      </c>
      <c r="I11" s="4">
        <v>7.51</v>
      </c>
      <c r="J11" s="4">
        <f>(F11+G11)/8+(G11+H11)/8+(H11+I11)/4</f>
        <v>13.0025</v>
      </c>
      <c r="K11" s="4">
        <f>(LOG10(F11)+LOG10(G11))/8+(LOG10(G11)+LOG10(H11))/8+(LOG10(H11)+LOG10(I11))/4</f>
        <v>1.0916916809983006</v>
      </c>
      <c r="L11" s="4">
        <f>J11+(E11+F11)*D11/2</f>
        <v>111.17125000000001</v>
      </c>
      <c r="M11" s="4">
        <f>K11+(LOG10(E11)+LOG10(F11))*D11/2</f>
        <v>9.6938079925357137</v>
      </c>
      <c r="N11" s="4">
        <f>M11-(LOG10(E11))*(D11+1)</f>
        <v>3.445025991768131</v>
      </c>
      <c r="O11" s="4">
        <v>8</v>
      </c>
      <c r="P11" s="4">
        <v>4</v>
      </c>
      <c r="Q11" s="4">
        <f t="shared" si="0"/>
        <v>1.6538059912224303</v>
      </c>
      <c r="R11" s="4">
        <f t="shared" si="1"/>
        <v>0.80455872203683454</v>
      </c>
      <c r="S11" s="4">
        <f t="shared" si="2"/>
        <v>1.2291823566296325</v>
      </c>
    </row>
    <row r="12" spans="1:19">
      <c r="A12" s="3" t="s">
        <v>202</v>
      </c>
      <c r="B12" s="1">
        <v>2</v>
      </c>
      <c r="C12" s="1">
        <v>7</v>
      </c>
      <c r="D12" s="4">
        <v>8.6666666666666661</v>
      </c>
      <c r="E12" s="4">
        <v>3.65</v>
      </c>
      <c r="F12" s="4">
        <v>13.25</v>
      </c>
      <c r="G12" s="4">
        <v>15.05</v>
      </c>
      <c r="H12" s="4">
        <v>18.55</v>
      </c>
      <c r="I12" s="4">
        <v>14.45</v>
      </c>
      <c r="J12" s="4">
        <f>(F12+G12)/8+(G12+H12)/8+(H12+I12)/4</f>
        <v>15.987500000000001</v>
      </c>
      <c r="K12" s="4">
        <f>(LOG10(F12)+LOG10(G12))/8+(LOG10(G12)+LOG10(H12))/8+(LOG10(H12)+LOG10(I12))/4</f>
        <v>1.2002570392713596</v>
      </c>
      <c r="L12" s="4">
        <f>J12+(E12+F12)*D12/2</f>
        <v>89.220833333333317</v>
      </c>
      <c r="M12" s="4">
        <f>K12+(LOG10(E12)+LOG10(F12))*D12/2</f>
        <v>8.4997949244316651</v>
      </c>
      <c r="N12" s="4">
        <f>M12-(LOG10(E12))*(D12+1)</f>
        <v>3.0642972346857427</v>
      </c>
      <c r="O12" s="4">
        <v>8</v>
      </c>
      <c r="P12" s="4">
        <v>4</v>
      </c>
      <c r="Q12" s="4">
        <f t="shared" si="0"/>
        <v>1.6538059912224303</v>
      </c>
      <c r="R12" s="4">
        <f t="shared" si="1"/>
        <v>0.80455872203683454</v>
      </c>
      <c r="S12" s="4">
        <f t="shared" si="2"/>
        <v>1.2291823566296325</v>
      </c>
    </row>
    <row r="13" spans="1:19">
      <c r="A13" s="3" t="s">
        <v>123</v>
      </c>
      <c r="B13" s="3">
        <v>1</v>
      </c>
      <c r="C13" s="3">
        <v>11</v>
      </c>
      <c r="D13" s="4">
        <v>9.75</v>
      </c>
      <c r="E13" s="4">
        <v>3.75</v>
      </c>
      <c r="F13" s="4">
        <v>6.7</v>
      </c>
      <c r="G13" s="4">
        <v>11.71</v>
      </c>
      <c r="H13" s="4">
        <v>13.93</v>
      </c>
      <c r="I13" s="4">
        <v>13.26</v>
      </c>
      <c r="J13" s="4">
        <f>(F13+G13)/8+(G13+H13)/8+(H13+I13)/4</f>
        <v>12.303749999999999</v>
      </c>
      <c r="K13" s="4">
        <f>(LOG10(F13)+LOG10(G13))/8+(LOG10(G13)+LOG10(H13))/8+(LOG10(H13)+LOG10(I13))/4</f>
        <v>1.0800161237818688</v>
      </c>
      <c r="L13" s="4">
        <f>J13+(E13+F13)*D13/2</f>
        <v>63.247499999999995</v>
      </c>
      <c r="M13" s="4">
        <f>K13+(LOG10(E13)+LOG10(F13))*D13/2</f>
        <v>7.9055332171210271</v>
      </c>
      <c r="N13" s="4">
        <f>M13-(LOG10(E13))*(D13+1)</f>
        <v>1.7346970890480495</v>
      </c>
      <c r="O13" s="4">
        <v>8</v>
      </c>
      <c r="P13" s="4">
        <v>4</v>
      </c>
      <c r="Q13" s="4">
        <f t="shared" si="0"/>
        <v>1.6538059912224303</v>
      </c>
      <c r="R13" s="4">
        <f t="shared" si="1"/>
        <v>0.80455872203683454</v>
      </c>
      <c r="S13" s="4">
        <f t="shared" si="2"/>
        <v>1.2291823566296325</v>
      </c>
    </row>
    <row r="14" spans="1:19">
      <c r="A14" s="3" t="s">
        <v>106</v>
      </c>
      <c r="B14" s="3">
        <v>2</v>
      </c>
      <c r="C14" s="3">
        <v>10</v>
      </c>
      <c r="D14" s="4">
        <v>9.8166666666666664</v>
      </c>
      <c r="E14" s="4">
        <v>5.89</v>
      </c>
      <c r="F14" s="4">
        <v>8.9600000000000009</v>
      </c>
      <c r="G14" s="4">
        <v>14.82</v>
      </c>
      <c r="H14" s="4">
        <v>20.05</v>
      </c>
      <c r="I14" s="4">
        <v>12.86</v>
      </c>
      <c r="J14" s="4">
        <f>(F14+G14)/8+(G14+H14)/8+(H14+I14)/4</f>
        <v>15.55875</v>
      </c>
      <c r="K14" s="4">
        <f>(LOG10(F14)+LOG10(G14))/8+(LOG10(G14)+LOG10(H14))/8+(LOG10(H14)+LOG10(I14))/4</f>
        <v>1.1773536856242193</v>
      </c>
      <c r="L14" s="4">
        <f>J14+(E14+F14)*D14/2</f>
        <v>88.447500000000005</v>
      </c>
      <c r="M14" s="4">
        <f>K14+(LOG10(E14)+LOG10(F14))*D14/2</f>
        <v>9.6315814049625068</v>
      </c>
      <c r="N14" s="4">
        <f>M14-(LOG10(E14))*(D14+1)</f>
        <v>1.3015009663486907</v>
      </c>
      <c r="O14" s="4">
        <v>8</v>
      </c>
      <c r="P14" s="4">
        <v>4</v>
      </c>
      <c r="Q14" s="4">
        <f t="shared" si="0"/>
        <v>1.6538059912224303</v>
      </c>
      <c r="R14" s="4">
        <f t="shared" si="1"/>
        <v>0.80455872203683454</v>
      </c>
      <c r="S14" s="4">
        <f t="shared" si="2"/>
        <v>1.2291823566296325</v>
      </c>
    </row>
    <row r="15" spans="1:19">
      <c r="A15" s="3" t="s">
        <v>116</v>
      </c>
      <c r="B15" s="3">
        <v>2</v>
      </c>
      <c r="C15" s="3">
        <v>10</v>
      </c>
      <c r="D15" s="4">
        <v>9.716666666666665</v>
      </c>
      <c r="E15" s="4">
        <v>1.99</v>
      </c>
      <c r="F15" s="4">
        <v>28.03</v>
      </c>
      <c r="G15" s="4">
        <v>31.68</v>
      </c>
      <c r="H15" s="4">
        <v>20.75</v>
      </c>
      <c r="I15" s="4">
        <v>10.79</v>
      </c>
      <c r="J15" s="4">
        <f>(F15+G15)/8+(G15+H15)/8+(H15+I15)/4</f>
        <v>21.9025</v>
      </c>
      <c r="K15" s="4">
        <f>(LOG10(F15)+LOG10(G15))/8+(LOG10(G15)+LOG10(H15))/8+(LOG10(H15)+LOG10(I15))/4</f>
        <v>1.308286329513169</v>
      </c>
      <c r="L15" s="4">
        <f>J15+(E15+F15)*D15/2</f>
        <v>167.74966666666666</v>
      </c>
      <c r="M15" s="4">
        <f>K15+(LOG10(E15)+LOG10(F15))*D15/2</f>
        <v>9.7932497423557159</v>
      </c>
      <c r="O15" s="4">
        <v>8</v>
      </c>
      <c r="P15" s="4">
        <v>4</v>
      </c>
      <c r="Q15" s="4">
        <f t="shared" si="0"/>
        <v>1.6538059912224303</v>
      </c>
      <c r="R15" s="4">
        <f t="shared" si="1"/>
        <v>0.80455872203683454</v>
      </c>
      <c r="S15" s="4">
        <f t="shared" si="2"/>
        <v>1.2291823566296325</v>
      </c>
    </row>
    <row r="16" spans="1:19">
      <c r="A16" s="3" t="s">
        <v>256</v>
      </c>
      <c r="B16" s="1">
        <v>2</v>
      </c>
      <c r="C16" s="1">
        <v>11</v>
      </c>
      <c r="D16" s="2">
        <v>10.9</v>
      </c>
      <c r="E16" s="2">
        <v>3.05</v>
      </c>
      <c r="F16" s="2">
        <v>18.3</v>
      </c>
      <c r="G16" s="2">
        <v>11.7</v>
      </c>
      <c r="H16" s="2">
        <v>15.9</v>
      </c>
      <c r="I16" s="2">
        <v>9</v>
      </c>
      <c r="J16" s="4">
        <f>(F16+G16)/8+(G16+H16)/8+(H16+I16)/4</f>
        <v>13.425000000000001</v>
      </c>
      <c r="K16" s="4">
        <f>(LOG10(F16)+LOG10(G16))/8+(LOG10(G16)+LOG10(H16))/8+(LOG10(H16)+LOG10(I16))/4</f>
        <v>1.1139374006328446</v>
      </c>
      <c r="L16" s="4">
        <f>J16+(E16+F16)*D16/2</f>
        <v>129.78250000000003</v>
      </c>
      <c r="M16" s="4">
        <f>K16+(LOG10(E16)+LOG10(F16))*D16/2</f>
        <v>10.633729964103669</v>
      </c>
      <c r="N16" s="4">
        <f>M16-(LOG10(E16))*(D16+1)</f>
        <v>4.8705618758769171</v>
      </c>
      <c r="O16" s="4">
        <v>6</v>
      </c>
      <c r="P16" s="4">
        <v>5</v>
      </c>
      <c r="Q16" s="4">
        <f t="shared" si="0"/>
        <v>0.32955183371708413</v>
      </c>
      <c r="R16" s="4">
        <f t="shared" si="1"/>
        <v>2.0427803013417498</v>
      </c>
      <c r="S16" s="4">
        <f t="shared" si="2"/>
        <v>1.186166067529417</v>
      </c>
    </row>
    <row r="17" spans="1:19">
      <c r="A17" s="3" t="s">
        <v>255</v>
      </c>
      <c r="B17" s="1">
        <v>1</v>
      </c>
      <c r="C17" s="1">
        <v>12</v>
      </c>
      <c r="D17" s="2">
        <v>8.8000000000000007</v>
      </c>
      <c r="E17" s="2">
        <v>5.4</v>
      </c>
      <c r="F17" s="2">
        <v>20.9</v>
      </c>
      <c r="G17" s="2">
        <v>17.100000000000001</v>
      </c>
      <c r="H17" s="2">
        <v>13</v>
      </c>
      <c r="I17" s="2">
        <v>6.1</v>
      </c>
      <c r="J17" s="4">
        <f>(F17+G17)/8+(G17+H17)/8+(H17+I17)/4</f>
        <v>13.2875</v>
      </c>
      <c r="K17" s="4">
        <f>(LOG10(F17)+LOG10(G17))/8+(LOG10(G17)+LOG10(H17))/8+(LOG10(H17)+LOG10(I17))/4</f>
        <v>1.0873285292296757</v>
      </c>
      <c r="L17" s="4">
        <f>J17+(E17+F17)*D17/2</f>
        <v>129.00749999999999</v>
      </c>
      <c r="M17" s="4">
        <f>K17+(LOG10(E17)+LOG10(F17))*D17/2</f>
        <v>10.118504731339376</v>
      </c>
      <c r="N17" s="4">
        <f>M17-(LOG10(E17))*(D17+1)</f>
        <v>2.9410458850742849</v>
      </c>
      <c r="O17" s="4">
        <v>6</v>
      </c>
      <c r="P17" s="4">
        <v>5</v>
      </c>
      <c r="Q17" s="4">
        <f t="shared" si="0"/>
        <v>0.32955183371708413</v>
      </c>
      <c r="R17" s="4">
        <f t="shared" si="1"/>
        <v>2.0427803013417498</v>
      </c>
      <c r="S17" s="4">
        <f t="shared" si="2"/>
        <v>1.186166067529417</v>
      </c>
    </row>
    <row r="18" spans="1:19">
      <c r="A18" s="3" t="s">
        <v>165</v>
      </c>
      <c r="B18" s="1">
        <v>2</v>
      </c>
      <c r="C18" s="1">
        <v>7</v>
      </c>
      <c r="D18" s="4">
        <v>9.3583333333333325</v>
      </c>
      <c r="E18" s="4">
        <v>2.1</v>
      </c>
      <c r="F18" s="4">
        <v>19.100000000000001</v>
      </c>
      <c r="G18" s="4">
        <v>22.700000000000003</v>
      </c>
      <c r="H18" s="4">
        <v>20.475000000000001</v>
      </c>
      <c r="I18" s="4">
        <v>12.65</v>
      </c>
      <c r="J18" s="4">
        <f>(F18+G18)/8+(G18+H18)/8+(H18+I18)/4</f>
        <v>18.903125000000003</v>
      </c>
      <c r="K18" s="4">
        <f>(LOG10(F18)+LOG10(G18))/8+(LOG10(G18)+LOG10(H18))/8+(LOG10(H18)+LOG10(I18))/4</f>
        <v>1.2663672329943769</v>
      </c>
      <c r="L18" s="4">
        <f>J18+(E18+F18)*D18/2</f>
        <v>118.10145833333334</v>
      </c>
      <c r="M18" s="4">
        <f>K18+(LOG10(E18)+LOG10(F18))*D18/2</f>
        <v>8.7682536471834993</v>
      </c>
      <c r="N18" s="4">
        <f>M18-(LOG10(E18))*(D18+1)</f>
        <v>5.4305987858979856</v>
      </c>
      <c r="O18" s="4">
        <v>4</v>
      </c>
      <c r="P18" s="4">
        <v>6</v>
      </c>
      <c r="Q18" s="4">
        <f t="shared" si="0"/>
        <v>-0.99470232378826207</v>
      </c>
      <c r="R18" s="4">
        <f t="shared" si="1"/>
        <v>3.2810018806466648</v>
      </c>
      <c r="S18" s="4">
        <f t="shared" si="2"/>
        <v>1.1431497784292013</v>
      </c>
    </row>
    <row r="19" spans="1:19">
      <c r="A19" s="3" t="s">
        <v>215</v>
      </c>
      <c r="B19" s="1">
        <v>2</v>
      </c>
      <c r="C19" s="1">
        <v>9</v>
      </c>
      <c r="D19" s="2">
        <v>11.249999999999998</v>
      </c>
      <c r="E19" s="2">
        <v>7.2</v>
      </c>
      <c r="F19" s="2">
        <v>14.8</v>
      </c>
      <c r="G19" s="2">
        <v>22.1</v>
      </c>
      <c r="H19" s="2">
        <v>23.3</v>
      </c>
      <c r="I19" s="2">
        <v>15.8</v>
      </c>
      <c r="J19" s="4">
        <f>(F19+G19)/8+(G19+H19)/8+(H19+I19)/4</f>
        <v>20.0625</v>
      </c>
      <c r="K19" s="4">
        <f>(LOG10(F19)+LOG10(G19))/8+(LOG10(G19)+LOG10(H19))/8+(LOG10(H19)+LOG10(I19))/4</f>
        <v>1.2948035249690102</v>
      </c>
      <c r="L19" s="4">
        <f>J19+(E19+F19)*D19/2</f>
        <v>143.8125</v>
      </c>
      <c r="M19" s="4">
        <f>K19+(LOG10(E19)+LOG10(F19))*D19/2</f>
        <v>12.700020966491531</v>
      </c>
      <c r="N19" s="4">
        <f>M19-(LOG10(E19))*(D19+1)</f>
        <v>2.197697885208493</v>
      </c>
      <c r="O19" s="4">
        <v>4</v>
      </c>
      <c r="P19" s="4">
        <v>6</v>
      </c>
      <c r="Q19" s="4">
        <f t="shared" si="0"/>
        <v>-0.99470232378826207</v>
      </c>
      <c r="R19" s="4">
        <f t="shared" si="1"/>
        <v>3.2810018806466648</v>
      </c>
      <c r="S19" s="4">
        <f t="shared" si="2"/>
        <v>1.1431497784292013</v>
      </c>
    </row>
    <row r="20" spans="1:19">
      <c r="A20" s="3" t="s">
        <v>141</v>
      </c>
      <c r="B20" s="3">
        <v>1</v>
      </c>
      <c r="C20" s="3">
        <v>12</v>
      </c>
      <c r="D20" s="4">
        <v>8.5</v>
      </c>
      <c r="E20" s="4">
        <v>2.1800000000000002</v>
      </c>
      <c r="F20" s="4">
        <v>16.57</v>
      </c>
      <c r="G20" s="4">
        <v>14.04</v>
      </c>
      <c r="H20" s="4">
        <v>12.7</v>
      </c>
      <c r="I20" s="4">
        <v>9.77</v>
      </c>
      <c r="J20" s="4">
        <f>(F20+G20)/8+(G20+H20)/8+(H20+I20)/4</f>
        <v>12.786249999999999</v>
      </c>
      <c r="K20" s="4">
        <f>(LOG10(F20)+LOG10(G20))/8+(LOG10(G20)+LOG10(H20))/8+(LOG10(H20)+LOG10(I20))/4</f>
        <v>1.1006571267890408</v>
      </c>
      <c r="L20" s="4">
        <f>J20+(E20+F20)*D20/2</f>
        <v>92.473749999999995</v>
      </c>
      <c r="M20" s="4">
        <f>K20+(LOG10(E20)+LOG10(F20))*D20/2</f>
        <v>7.721217885390792</v>
      </c>
      <c r="N20" s="4">
        <f>M20-(LOG10(E20))*(D20+1)</f>
        <v>4.5058811961470457</v>
      </c>
      <c r="O20" s="4">
        <v>7.5</v>
      </c>
      <c r="P20" s="4">
        <v>4</v>
      </c>
      <c r="Q20" s="4">
        <f t="shared" si="0"/>
        <v>1.3227424518460937</v>
      </c>
      <c r="R20" s="4">
        <f t="shared" si="1"/>
        <v>0.80455872203683454</v>
      </c>
      <c r="S20" s="4">
        <f t="shared" si="2"/>
        <v>1.0636505869414641</v>
      </c>
    </row>
    <row r="21" spans="1:19">
      <c r="A21" s="3" t="s">
        <v>79</v>
      </c>
      <c r="B21" s="3">
        <v>1</v>
      </c>
      <c r="C21" s="3">
        <v>9</v>
      </c>
      <c r="D21" s="4">
        <v>8.6666666666666643</v>
      </c>
      <c r="E21" s="4">
        <v>2.86</v>
      </c>
      <c r="F21" s="4">
        <v>14.74</v>
      </c>
      <c r="G21" s="4">
        <v>11.19</v>
      </c>
      <c r="H21" s="4">
        <v>10.83</v>
      </c>
      <c r="I21" s="4">
        <v>7.92</v>
      </c>
      <c r="J21" s="4">
        <f>(F21+G21)/8+(G21+H21)/8+(H21+I21)/4</f>
        <v>10.68125</v>
      </c>
      <c r="K21" s="4">
        <f>(LOG10(F21)+LOG10(G21))/8+(LOG10(G21)+LOG10(H21))/8+(LOG10(H21)+LOG10(I21))/4</f>
        <v>1.0209366737043351</v>
      </c>
      <c r="L21" s="4">
        <f>J21+(E21+F21)*D21/2</f>
        <v>86.947916666666657</v>
      </c>
      <c r="M21" s="4">
        <f>K21+(LOG10(E21)+LOG10(F21))*D21/2</f>
        <v>8.0620119125299947</v>
      </c>
      <c r="N21" s="4">
        <f>M21-(LOG10(E21))*(D21+1)</f>
        <v>3.6504735922825802</v>
      </c>
      <c r="O21" s="4">
        <v>7.5</v>
      </c>
      <c r="P21" s="4">
        <v>4</v>
      </c>
      <c r="Q21" s="4">
        <f t="shared" si="0"/>
        <v>1.3227424518460937</v>
      </c>
      <c r="R21" s="4">
        <f t="shared" si="1"/>
        <v>0.80455872203683454</v>
      </c>
      <c r="S21" s="4">
        <f t="shared" si="2"/>
        <v>1.0636505869414641</v>
      </c>
    </row>
    <row r="22" spans="1:19">
      <c r="A22" s="3" t="s">
        <v>89</v>
      </c>
      <c r="B22" s="3">
        <v>2</v>
      </c>
      <c r="C22" s="3">
        <v>8</v>
      </c>
      <c r="D22" s="4">
        <v>9.34</v>
      </c>
      <c r="E22" s="4">
        <v>2</v>
      </c>
      <c r="F22" s="4">
        <v>7.14</v>
      </c>
      <c r="G22" s="4">
        <v>11.53</v>
      </c>
      <c r="H22" s="4">
        <v>7.28</v>
      </c>
      <c r="I22" s="4">
        <v>8.26</v>
      </c>
      <c r="J22" s="4">
        <f>(F22+G22)/8+(G22+H22)/8+(H22+I22)/4</f>
        <v>8.57</v>
      </c>
      <c r="K22" s="4">
        <f>(LOG10(F22)+LOG10(G22))/8+(LOG10(G22)+LOG10(H22))/8+(LOG10(H22)+LOG10(I22))/4</f>
        <v>0.92471388236818108</v>
      </c>
      <c r="L22" s="4">
        <f>J22+(E22+F22)*D22/2</f>
        <v>51.253800000000005</v>
      </c>
      <c r="M22" s="4">
        <f>K22+(LOG10(E22)+LOG10(F22))*D22/2</f>
        <v>6.3172946111137067</v>
      </c>
      <c r="N22" s="4">
        <f>M22-(LOG10(E22))*(D22+1)</f>
        <v>3.2046444559481411</v>
      </c>
      <c r="O22" s="4">
        <v>7.5</v>
      </c>
      <c r="P22" s="4">
        <v>4</v>
      </c>
      <c r="Q22" s="4">
        <f t="shared" si="0"/>
        <v>1.3227424518460937</v>
      </c>
      <c r="R22" s="4">
        <f t="shared" si="1"/>
        <v>0.80455872203683454</v>
      </c>
      <c r="S22" s="4">
        <f t="shared" si="2"/>
        <v>1.0636505869414641</v>
      </c>
    </row>
    <row r="23" spans="1:19">
      <c r="A23" s="3" t="s">
        <v>151</v>
      </c>
      <c r="B23" s="3">
        <v>2</v>
      </c>
      <c r="C23" s="3">
        <v>12</v>
      </c>
      <c r="D23" s="4">
        <v>9.2833333333333314</v>
      </c>
      <c r="E23" s="4">
        <v>2.04</v>
      </c>
      <c r="F23" s="4">
        <v>13.37</v>
      </c>
      <c r="G23" s="4">
        <v>15.5</v>
      </c>
      <c r="H23" s="4">
        <v>10.6</v>
      </c>
      <c r="I23" s="4">
        <v>6.44</v>
      </c>
      <c r="J23" s="4">
        <f>(F23+G23)/8+(G23+H23)/8+(H23+I23)/4</f>
        <v>11.13125</v>
      </c>
      <c r="K23" s="4">
        <f>(LOG10(F23)+LOG10(G23))/8+(LOG10(G23)+LOG10(H23))/8+(LOG10(H23)+LOG10(I23))/4</f>
        <v>1.0250605167645628</v>
      </c>
      <c r="L23" s="4">
        <f>J23+(E23+F23)*D23/2</f>
        <v>82.659333333333308</v>
      </c>
      <c r="M23" s="4">
        <f>K23+(LOG10(E23)+LOG10(F23))*D23/2</f>
        <v>7.6893871592741521</v>
      </c>
      <c r="N23" s="4">
        <f>M23-(LOG10(E23))*(D23+1)</f>
        <v>4.5053569375778268</v>
      </c>
      <c r="O23" s="4">
        <v>8</v>
      </c>
      <c r="P23" s="4">
        <v>3.5</v>
      </c>
      <c r="Q23" s="4">
        <f t="shared" si="0"/>
        <v>1.6538059912224303</v>
      </c>
      <c r="R23" s="4">
        <f t="shared" si="1"/>
        <v>0.18544793238437693</v>
      </c>
      <c r="S23" s="4">
        <f t="shared" si="2"/>
        <v>0.91962696180340364</v>
      </c>
    </row>
    <row r="24" spans="1:19">
      <c r="A24" s="3" t="s">
        <v>64</v>
      </c>
      <c r="B24" s="3">
        <v>2</v>
      </c>
      <c r="C24" s="3">
        <v>7</v>
      </c>
      <c r="D24" s="4">
        <v>9.34</v>
      </c>
      <c r="E24" s="4">
        <v>3.63</v>
      </c>
      <c r="F24" s="4">
        <v>17.66</v>
      </c>
      <c r="G24" s="4">
        <v>17.739999999999998</v>
      </c>
      <c r="H24" s="4">
        <v>20.27</v>
      </c>
      <c r="I24" s="4">
        <v>8.99</v>
      </c>
      <c r="J24" s="4">
        <f>(F24+G24)/8+(G24+H24)/8+(H24+I24)/4</f>
        <v>16.491250000000001</v>
      </c>
      <c r="K24" s="4">
        <f>(LOG10(F24)+LOG10(G24))/8+(LOG10(G24)+LOG10(H24))/8+(LOG10(H24)+LOG10(I24))/4</f>
        <v>1.1966223199723061</v>
      </c>
      <c r="L24" s="4">
        <f>J24+(E24+F24)*D24/2</f>
        <v>115.91555</v>
      </c>
      <c r="M24" s="4">
        <f>K24+(LOG10(E24)+LOG10(F24))*D24/2</f>
        <v>9.6348328243489885</v>
      </c>
      <c r="N24" s="4">
        <f>M24-(LOG10(E24))*(D24+1)</f>
        <v>3.8453983214755851</v>
      </c>
      <c r="O24" s="4">
        <v>8</v>
      </c>
      <c r="P24" s="4">
        <v>3.5</v>
      </c>
      <c r="Q24" s="4">
        <f t="shared" si="0"/>
        <v>1.6538059912224303</v>
      </c>
      <c r="R24" s="4">
        <f t="shared" si="1"/>
        <v>0.18544793238437693</v>
      </c>
      <c r="S24" s="4">
        <f t="shared" si="2"/>
        <v>0.91962696180340364</v>
      </c>
    </row>
    <row r="25" spans="1:19">
      <c r="A25" s="3" t="s">
        <v>120</v>
      </c>
      <c r="B25" s="3">
        <v>1</v>
      </c>
      <c r="C25" s="3">
        <v>10</v>
      </c>
      <c r="D25" s="4">
        <v>9.4333333333333336</v>
      </c>
      <c r="E25" s="4">
        <v>3.24</v>
      </c>
      <c r="F25" s="4">
        <v>12.9</v>
      </c>
      <c r="G25" s="4">
        <v>11.86</v>
      </c>
      <c r="H25" s="4">
        <v>9.34</v>
      </c>
      <c r="I25" s="4">
        <v>6.62</v>
      </c>
      <c r="J25" s="4">
        <f>(F25+G25)/8+(G25+H25)/8+(H25+I25)/4</f>
        <v>9.7349999999999994</v>
      </c>
      <c r="K25" s="4">
        <f>(LOG10(F25)+LOG10(G25))/8+(LOG10(G25)+LOG10(H25))/8+(LOG10(H25)+LOG10(I25))/4</f>
        <v>0.9764394619906771</v>
      </c>
      <c r="L25" s="4">
        <f>J25+(E25+F25)*D25/2</f>
        <v>85.862000000000009</v>
      </c>
      <c r="M25" s="4">
        <f>K25+(LOG10(E25)+LOG10(F25))*D25/2</f>
        <v>8.6227915603766565</v>
      </c>
      <c r="N25" s="4">
        <f>M25-(LOG10(E25))*(D25+1)</f>
        <v>3.2961052872210033</v>
      </c>
      <c r="O25" s="4">
        <v>8</v>
      </c>
      <c r="P25" s="4">
        <v>3.5</v>
      </c>
      <c r="Q25" s="4">
        <f t="shared" si="0"/>
        <v>1.6538059912224303</v>
      </c>
      <c r="R25" s="4">
        <f t="shared" si="1"/>
        <v>0.18544793238437693</v>
      </c>
      <c r="S25" s="4">
        <f t="shared" si="2"/>
        <v>0.91962696180340364</v>
      </c>
    </row>
    <row r="26" spans="1:19">
      <c r="A26" s="3" t="s">
        <v>93</v>
      </c>
      <c r="B26" s="3">
        <v>1</v>
      </c>
      <c r="C26" s="3">
        <v>10</v>
      </c>
      <c r="D26" s="4">
        <v>8.283333333333335</v>
      </c>
      <c r="E26" s="4">
        <v>2.5099999999999998</v>
      </c>
      <c r="F26" s="4">
        <v>3.1</v>
      </c>
      <c r="G26" s="4">
        <v>3.35</v>
      </c>
      <c r="H26" s="4">
        <v>3</v>
      </c>
      <c r="I26" s="4">
        <v>2.88</v>
      </c>
      <c r="J26" s="4">
        <f>(F26+G26)/8+(G26+H26)/8+(H26+I26)/4</f>
        <v>3.0700000000000003</v>
      </c>
      <c r="K26" s="4">
        <f>(LOG10(F26)+LOG10(G26))/8+(LOG10(G26)+LOG10(H26))/8+(LOG10(H26)+LOG10(I26))/4</f>
        <v>0.48645000594817644</v>
      </c>
      <c r="L26" s="4">
        <f>J26+(E26+F26)*D26/2</f>
        <v>26.304750000000002</v>
      </c>
      <c r="M26" s="4">
        <f>K26+(LOG10(E26)+LOG10(F26))*D26/2</f>
        <v>4.1768216843790897</v>
      </c>
      <c r="N26" s="4">
        <f>M26-(LOG10(E26))*(D26+1)</f>
        <v>0.46651730329678553</v>
      </c>
      <c r="O26" s="4">
        <v>8</v>
      </c>
      <c r="P26" s="4">
        <v>3.5</v>
      </c>
      <c r="Q26" s="4">
        <f t="shared" si="0"/>
        <v>1.6538059912224303</v>
      </c>
      <c r="R26" s="4">
        <f t="shared" si="1"/>
        <v>0.18544793238437693</v>
      </c>
      <c r="S26" s="4">
        <f t="shared" si="2"/>
        <v>0.91962696180340364</v>
      </c>
    </row>
    <row r="27" spans="1:19">
      <c r="A27" s="3" t="s">
        <v>235</v>
      </c>
      <c r="B27" s="1">
        <v>1</v>
      </c>
      <c r="C27" s="1">
        <v>8</v>
      </c>
      <c r="D27" s="4">
        <v>11.008333333333333</v>
      </c>
      <c r="E27" s="4">
        <v>2.6</v>
      </c>
      <c r="F27" s="4">
        <v>20.85</v>
      </c>
      <c r="G27" s="4">
        <v>14.85</v>
      </c>
      <c r="H27" s="4">
        <v>10.85</v>
      </c>
      <c r="I27" s="4">
        <v>7.35</v>
      </c>
      <c r="J27" s="4">
        <f>(F27+G27)/8+(G27+H27)/8+(H27+I27)/4</f>
        <v>12.225000000000001</v>
      </c>
      <c r="K27" s="4">
        <f>(LOG10(F27)+LOG10(G27))/8+(LOG10(G27)+LOG10(H27))/8+(LOG10(H27)+LOG10(I27))/4</f>
        <v>1.0626778574172842</v>
      </c>
      <c r="L27" s="4">
        <f>J27+(E27+F27)*D27/2</f>
        <v>141.29770833333333</v>
      </c>
      <c r="M27" s="4">
        <f>K27+(LOG10(E27)+LOG10(F27))*D27/2</f>
        <v>10.607339928324222</v>
      </c>
      <c r="N27" s="4">
        <f>M27-(LOG10(E27))*(D27+1)</f>
        <v>5.6242016414413172</v>
      </c>
      <c r="O27" s="4">
        <v>7</v>
      </c>
      <c r="P27" s="4">
        <v>4</v>
      </c>
      <c r="Q27" s="4">
        <f t="shared" si="0"/>
        <v>0.99167891246975726</v>
      </c>
      <c r="R27" s="4">
        <f t="shared" si="1"/>
        <v>0.80455872203683454</v>
      </c>
      <c r="S27" s="4">
        <f t="shared" si="2"/>
        <v>0.8981188172532959</v>
      </c>
    </row>
    <row r="28" spans="1:19">
      <c r="A28" s="3" t="s">
        <v>70</v>
      </c>
      <c r="B28" s="3">
        <v>2</v>
      </c>
      <c r="C28" s="3">
        <v>8</v>
      </c>
      <c r="D28" s="4">
        <v>10.166666666666668</v>
      </c>
      <c r="E28" s="4">
        <v>3.61</v>
      </c>
      <c r="F28" s="4">
        <v>16.93</v>
      </c>
      <c r="G28" s="4">
        <v>21.67</v>
      </c>
      <c r="H28" s="4">
        <v>16.78</v>
      </c>
      <c r="I28" s="4">
        <v>12.22</v>
      </c>
      <c r="J28" s="4">
        <f>(F28+G28)/8+(G28+H28)/8+(H28+I28)/4</f>
        <v>16.881250000000001</v>
      </c>
      <c r="K28" s="4">
        <f>(LOG10(F28)+LOG10(G28))/8+(LOG10(G28)+LOG10(H28))/8+(LOG10(H28)+LOG10(I28))/4</f>
        <v>1.218611632754961</v>
      </c>
      <c r="L28" s="4">
        <f>J28+(E28+F28)*D28/2</f>
        <v>121.29291666666668</v>
      </c>
      <c r="M28" s="4">
        <f>K28+(LOG10(E28)+LOG10(F28))*D28/2</f>
        <v>10.298279446162477</v>
      </c>
      <c r="N28" s="4">
        <f>M28-(LOG10(E28))*(D28+1)</f>
        <v>4.0727823582159619</v>
      </c>
      <c r="O28" s="4">
        <v>7</v>
      </c>
      <c r="P28" s="4">
        <v>4</v>
      </c>
      <c r="Q28" s="4">
        <f t="shared" si="0"/>
        <v>0.99167891246975726</v>
      </c>
      <c r="R28" s="4">
        <f t="shared" si="1"/>
        <v>0.80455872203683454</v>
      </c>
      <c r="S28" s="4">
        <f t="shared" si="2"/>
        <v>0.8981188172532959</v>
      </c>
    </row>
    <row r="29" spans="1:19">
      <c r="A29" s="3" t="s">
        <v>203</v>
      </c>
      <c r="B29" s="1">
        <v>1</v>
      </c>
      <c r="C29" s="1">
        <v>7</v>
      </c>
      <c r="D29" s="2">
        <v>9.5500000000000007</v>
      </c>
      <c r="E29" s="2">
        <v>2.6</v>
      </c>
      <c r="F29" s="2">
        <v>13</v>
      </c>
      <c r="G29" s="2">
        <v>13.7</v>
      </c>
      <c r="H29" s="2">
        <v>13.6</v>
      </c>
      <c r="I29" s="2">
        <v>10.4</v>
      </c>
      <c r="J29" s="4">
        <f>(F29+G29)/8+(G29+H29)/8+(H29+I29)/4</f>
        <v>12.75</v>
      </c>
      <c r="K29" s="4">
        <f>(LOG10(F29)+LOG10(G29))/8+(LOG10(G29)+LOG10(H29))/8+(LOG10(H29)+LOG10(I29))/4</f>
        <v>1.1027584862909829</v>
      </c>
      <c r="L29" s="4">
        <f>J29+(E29+F29)*D29/2</f>
        <v>87.240000000000009</v>
      </c>
      <c r="M29" s="4">
        <f>K29+(LOG10(E29)+LOG10(F29))*D29/2</f>
        <v>8.403335730116785</v>
      </c>
      <c r="N29" s="4">
        <f>M29-(LOG10(E29))*(D29+1)</f>
        <v>4.0253669090246555</v>
      </c>
      <c r="O29" s="4">
        <v>7</v>
      </c>
      <c r="P29" s="4">
        <v>4</v>
      </c>
      <c r="Q29" s="4">
        <f t="shared" si="0"/>
        <v>0.99167891246975726</v>
      </c>
      <c r="R29" s="4">
        <f t="shared" si="1"/>
        <v>0.80455872203683454</v>
      </c>
      <c r="S29" s="4">
        <f t="shared" si="2"/>
        <v>0.8981188172532959</v>
      </c>
    </row>
    <row r="30" spans="1:19">
      <c r="A30" s="3" t="s">
        <v>166</v>
      </c>
      <c r="B30" s="1">
        <v>1</v>
      </c>
      <c r="C30" s="1">
        <v>10</v>
      </c>
      <c r="D30" s="4">
        <v>10.516666666666666</v>
      </c>
      <c r="E30" s="4">
        <v>3.75</v>
      </c>
      <c r="F30" s="4">
        <v>17.100000000000001</v>
      </c>
      <c r="G30" s="4">
        <v>16.2</v>
      </c>
      <c r="H30" s="4">
        <v>14</v>
      </c>
      <c r="I30" s="4">
        <v>9.4499999999999993</v>
      </c>
      <c r="J30" s="4">
        <f>(F30+G30)/8+(G30+H30)/8+(H30+I30)/4</f>
        <v>13.8</v>
      </c>
      <c r="K30" s="4">
        <f>(LOG10(F30)+LOG10(G30))/8+(LOG10(G30)+LOG10(H30))/8+(LOG10(H30)+LOG10(I30))/4</f>
        <v>1.1301592329413319</v>
      </c>
      <c r="L30" s="4">
        <f>J30+(E30+F30)*D30/2</f>
        <v>123.43625</v>
      </c>
      <c r="M30" s="4">
        <f>K30+(LOG10(E30)+LOG10(F30))*D30/2</f>
        <v>10.632111529554994</v>
      </c>
      <c r="N30" s="4">
        <f>M30-(LOG10(E30))*(D30+1)</f>
        <v>4.0211847628907655</v>
      </c>
      <c r="O30" s="4">
        <v>7</v>
      </c>
      <c r="P30" s="4">
        <v>4</v>
      </c>
      <c r="Q30" s="4">
        <f t="shared" si="0"/>
        <v>0.99167891246975726</v>
      </c>
      <c r="R30" s="4">
        <f t="shared" si="1"/>
        <v>0.80455872203683454</v>
      </c>
      <c r="S30" s="4">
        <f t="shared" si="2"/>
        <v>0.8981188172532959</v>
      </c>
    </row>
    <row r="31" spans="1:19">
      <c r="A31" s="3" t="s">
        <v>88</v>
      </c>
      <c r="B31" s="3">
        <v>2</v>
      </c>
      <c r="C31" s="3">
        <v>8</v>
      </c>
      <c r="D31" s="4">
        <v>9.0833333333333321</v>
      </c>
      <c r="E31" s="4">
        <v>3.04</v>
      </c>
      <c r="F31" s="4">
        <v>11.73</v>
      </c>
      <c r="G31" s="4">
        <v>13.18</v>
      </c>
      <c r="H31" s="4">
        <v>12.5</v>
      </c>
      <c r="I31" s="4">
        <v>8.76</v>
      </c>
      <c r="J31" s="4">
        <f>(F31+G31)/8+(G31+H31)/8+(H31+I31)/4</f>
        <v>11.63875</v>
      </c>
      <c r="K31" s="4">
        <f>(LOG10(F31)+LOG10(G31))/8+(LOG10(G31)+LOG10(H31))/8+(LOG10(H31)+LOG10(I31))/4</f>
        <v>1.0606083854989803</v>
      </c>
      <c r="L31" s="4">
        <f>J31+(E31+F31)*D31/2</f>
        <v>78.719166666666652</v>
      </c>
      <c r="M31" s="4">
        <f>K31+(LOG10(E31)+LOG10(F31))*D31/2</f>
        <v>8.1100543827467657</v>
      </c>
      <c r="N31" s="4">
        <f>M31-(LOG10(E31))*(D31+1)</f>
        <v>3.2410790813584995</v>
      </c>
      <c r="O31" s="4">
        <v>7</v>
      </c>
      <c r="P31" s="4">
        <v>4</v>
      </c>
      <c r="Q31" s="4">
        <f t="shared" si="0"/>
        <v>0.99167891246975726</v>
      </c>
      <c r="R31" s="4">
        <f t="shared" si="1"/>
        <v>0.80455872203683454</v>
      </c>
      <c r="S31" s="4">
        <f t="shared" si="2"/>
        <v>0.8981188172532959</v>
      </c>
    </row>
    <row r="32" spans="1:19">
      <c r="A32" s="3" t="s">
        <v>50</v>
      </c>
      <c r="B32" s="3">
        <v>1</v>
      </c>
      <c r="C32" s="3">
        <v>8</v>
      </c>
      <c r="D32" s="4">
        <v>8.966666666666665</v>
      </c>
      <c r="E32" s="4">
        <v>3.69</v>
      </c>
      <c r="F32" s="4">
        <v>12.23</v>
      </c>
      <c r="G32" s="4">
        <v>12.04</v>
      </c>
      <c r="H32" s="4">
        <v>14.43</v>
      </c>
      <c r="I32" s="4">
        <v>9.39</v>
      </c>
      <c r="J32" s="4">
        <f>(F32+G32)/8+(G32+H32)/8+(H32+I32)/4</f>
        <v>12.297499999999999</v>
      </c>
      <c r="K32" s="4">
        <f>(LOG10(F32)+LOG10(G32))/8+(LOG10(G32)+LOG10(H32))/8+(LOG10(H32)+LOG10(I32))/4</f>
        <v>1.0839762010865752</v>
      </c>
      <c r="L32" s="4">
        <f>J32+(E32+F32)*D32/2</f>
        <v>83.672166666666655</v>
      </c>
      <c r="M32" s="4">
        <f>K32+(LOG10(E32)+LOG10(F32))*D32/2</f>
        <v>8.5014396917457073</v>
      </c>
      <c r="N32" s="4">
        <f>M32-(LOG10(E32))*(D32+1)</f>
        <v>2.8500769090270737</v>
      </c>
      <c r="O32" s="4">
        <v>7</v>
      </c>
      <c r="P32" s="4">
        <v>4</v>
      </c>
      <c r="Q32" s="4">
        <f t="shared" si="0"/>
        <v>0.99167891246975726</v>
      </c>
      <c r="R32" s="4">
        <f t="shared" si="1"/>
        <v>0.80455872203683454</v>
      </c>
      <c r="S32" s="4">
        <f t="shared" si="2"/>
        <v>0.8981188172532959</v>
      </c>
    </row>
    <row r="33" spans="1:19">
      <c r="A33" s="3" t="s">
        <v>94</v>
      </c>
      <c r="B33" s="3">
        <v>1</v>
      </c>
      <c r="C33" s="3">
        <v>10</v>
      </c>
      <c r="D33" s="4">
        <v>9.75</v>
      </c>
      <c r="E33" s="4" t="s">
        <v>161</v>
      </c>
      <c r="F33" s="4">
        <v>5.31</v>
      </c>
      <c r="G33" s="4">
        <v>5.53</v>
      </c>
      <c r="H33" s="4">
        <v>6</v>
      </c>
      <c r="I33" s="4">
        <v>3.94</v>
      </c>
      <c r="J33" s="4">
        <f>(F33+G33)/8+(G33+H33)/8+(H33+I33)/4</f>
        <v>5.28125</v>
      </c>
      <c r="K33" s="4">
        <f>(LOG10(F33)+LOG10(G33))/8+(LOG10(G33)+LOG10(H33))/8+(LOG10(H33)+LOG10(I33))/4</f>
        <v>0.71699887231161807</v>
      </c>
      <c r="O33" s="4">
        <v>7</v>
      </c>
      <c r="P33" s="4">
        <v>4</v>
      </c>
      <c r="Q33" s="4">
        <f t="shared" si="0"/>
        <v>0.99167891246975726</v>
      </c>
      <c r="R33" s="4">
        <f t="shared" si="1"/>
        <v>0.80455872203683454</v>
      </c>
      <c r="S33" s="4">
        <f t="shared" si="2"/>
        <v>0.8981188172532959</v>
      </c>
    </row>
    <row r="34" spans="1:19">
      <c r="A34" s="3" t="s">
        <v>139</v>
      </c>
      <c r="B34" s="3">
        <v>1</v>
      </c>
      <c r="C34" s="3">
        <v>12</v>
      </c>
      <c r="D34" s="4">
        <v>7.3000000000000016</v>
      </c>
      <c r="E34" s="4">
        <v>2.95</v>
      </c>
      <c r="F34" s="4">
        <v>15.91</v>
      </c>
      <c r="G34" s="4">
        <v>15.24</v>
      </c>
      <c r="H34" s="4">
        <v>18.43</v>
      </c>
      <c r="I34" s="4">
        <v>12.1</v>
      </c>
      <c r="J34" s="4">
        <f>(F34+G34)/8+(G34+H34)/8+(H34+I34)/4</f>
        <v>15.734999999999999</v>
      </c>
      <c r="K34" s="4">
        <f>(LOG10(F34)+LOG10(G34))/8+(LOG10(G34)+LOG10(H34))/8+(LOG10(H34)+LOG10(I34))/4</f>
        <v>1.1912233574929834</v>
      </c>
      <c r="L34" s="4">
        <f>J34+(E34+F34)*D34/2</f>
        <v>84.574000000000012</v>
      </c>
      <c r="M34" s="4">
        <f>K34+(LOG10(E34)+LOG10(F34))*D34/2</f>
        <v>7.2921698715233028</v>
      </c>
      <c r="N34" s="4">
        <f>M34-(LOG10(E34))*(D34+1)</f>
        <v>3.3926471389045494</v>
      </c>
      <c r="O34" s="4">
        <v>6</v>
      </c>
      <c r="P34" s="4">
        <v>4.5</v>
      </c>
      <c r="Q34" s="4">
        <f t="shared" si="0"/>
        <v>0.32955183371708413</v>
      </c>
      <c r="R34" s="4">
        <f t="shared" ref="R34:R65" si="3">(P34-AVERAGE($P$2:$P$240))/ STDEV($P$2:$P$240)</f>
        <v>1.4236695116892921</v>
      </c>
      <c r="S34" s="4">
        <f t="shared" si="2"/>
        <v>0.87661067270318815</v>
      </c>
    </row>
    <row r="35" spans="1:19">
      <c r="A35" s="3" t="s">
        <v>172</v>
      </c>
      <c r="B35" s="1">
        <v>1</v>
      </c>
      <c r="C35" s="1">
        <v>8</v>
      </c>
      <c r="D35" s="4">
        <v>8.7833333333333332</v>
      </c>
      <c r="E35" s="4">
        <v>2.8</v>
      </c>
      <c r="F35" s="4">
        <v>13.6</v>
      </c>
      <c r="G35" s="4">
        <v>16</v>
      </c>
      <c r="H35" s="4">
        <v>16.100000000000001</v>
      </c>
      <c r="I35" s="4">
        <v>12.9</v>
      </c>
      <c r="J35" s="4">
        <f>(F35+G35)/8+(G35+H35)/8+(H35+I35)/4</f>
        <v>14.9625</v>
      </c>
      <c r="K35" s="4">
        <f>(LOG10(F35)+LOG10(G35))/8+(LOG10(G35)+LOG10(H35))/8+(LOG10(H35)+LOG10(I35))/4</f>
        <v>1.1729294902970142</v>
      </c>
      <c r="L35" s="4">
        <f>J35+(E35+F35)*D35/2</f>
        <v>86.985833333333332</v>
      </c>
      <c r="M35" s="4">
        <f>K35+(LOG10(E35)+LOG10(F35))*D35/2</f>
        <v>8.1148235505341315</v>
      </c>
      <c r="N35" s="4">
        <f>M35-(LOG10(E35))*(D35+1)</f>
        <v>3.7401274772360873</v>
      </c>
      <c r="O35" s="4">
        <v>5</v>
      </c>
      <c r="P35" s="4">
        <v>5</v>
      </c>
      <c r="Q35" s="4">
        <f t="shared" si="0"/>
        <v>-0.332575245035589</v>
      </c>
      <c r="R35" s="4">
        <f t="shared" si="3"/>
        <v>2.0427803013417498</v>
      </c>
      <c r="S35" s="4">
        <f t="shared" si="2"/>
        <v>0.85510252815308041</v>
      </c>
    </row>
    <row r="36" spans="1:19">
      <c r="A36" s="3" t="s">
        <v>130</v>
      </c>
      <c r="B36" s="3">
        <v>2</v>
      </c>
      <c r="C36" s="3">
        <v>11</v>
      </c>
      <c r="D36" s="4">
        <v>10.083333333333332</v>
      </c>
      <c r="E36" s="4">
        <v>2.63</v>
      </c>
      <c r="F36" s="4">
        <v>22.79</v>
      </c>
      <c r="G36" s="4">
        <v>20.25</v>
      </c>
      <c r="H36" s="4">
        <v>24.57</v>
      </c>
      <c r="I36" s="4">
        <v>16.059999999999999</v>
      </c>
      <c r="J36" s="4">
        <f>(F36+G36)/8+(G36+H36)/8+(H36+I36)/4</f>
        <v>21.14</v>
      </c>
      <c r="K36" s="4">
        <f>(LOG10(F36)+LOG10(G36))/8+(LOG10(G36)+LOG10(H36))/8+(LOG10(H36)+LOG10(I36))/4</f>
        <v>1.3191626164509147</v>
      </c>
      <c r="L36" s="4">
        <f>J36+(E36+F36)*D36/2</f>
        <v>149.29916666666662</v>
      </c>
      <c r="M36" s="4">
        <f>K36+(LOG10(E36)+LOG10(F36))*D36/2</f>
        <v>10.281733821204504</v>
      </c>
      <c r="N36" s="4">
        <f>M36-(LOG10(E36))*(D36+1)</f>
        <v>5.6272242754430222</v>
      </c>
      <c r="O36" s="4">
        <v>8.5</v>
      </c>
      <c r="P36" s="4">
        <v>3</v>
      </c>
      <c r="Q36" s="4">
        <f t="shared" si="0"/>
        <v>1.9848695305987669</v>
      </c>
      <c r="R36" s="4">
        <f t="shared" si="3"/>
        <v>-0.43366285726808063</v>
      </c>
      <c r="S36" s="4">
        <f t="shared" si="2"/>
        <v>0.7756033366653432</v>
      </c>
    </row>
    <row r="37" spans="1:19">
      <c r="A37" s="3" t="s">
        <v>48</v>
      </c>
      <c r="B37" s="3">
        <v>1</v>
      </c>
      <c r="C37" s="3">
        <v>8</v>
      </c>
      <c r="D37" s="4">
        <v>9.4833333333333343</v>
      </c>
      <c r="E37" s="4">
        <v>1.66</v>
      </c>
      <c r="F37" s="4">
        <v>15.06</v>
      </c>
      <c r="G37" s="4">
        <v>14.71</v>
      </c>
      <c r="H37" s="4">
        <v>16.38</v>
      </c>
      <c r="I37" s="4">
        <v>8.4700000000000006</v>
      </c>
      <c r="J37" s="4">
        <f>(F37+G37)/8+(G37+H37)/8+(H37+I37)/4</f>
        <v>13.82</v>
      </c>
      <c r="K37" s="4">
        <f>(LOG10(F37)+LOG10(G37))/8+(LOG10(G37)+LOG10(H37))/8+(LOG10(H37)+LOG10(I37))/4</f>
        <v>1.1264698537817943</v>
      </c>
      <c r="L37" s="4">
        <f>J37+(E37+F37)*D37/2</f>
        <v>93.100666666666683</v>
      </c>
      <c r="M37" s="4">
        <f>K37+(LOG10(E37)+LOG10(F37))*D37/2</f>
        <v>7.7550024461634219</v>
      </c>
      <c r="N37" s="4">
        <f>M37-(LOG10(E37))*(D37+1)</f>
        <v>5.4475359898768438</v>
      </c>
      <c r="O37" s="4">
        <v>7.5</v>
      </c>
      <c r="P37" s="4">
        <v>3.5</v>
      </c>
      <c r="Q37" s="4">
        <f t="shared" si="0"/>
        <v>1.3227424518460937</v>
      </c>
      <c r="R37" s="4">
        <f t="shared" si="3"/>
        <v>0.18544793238437693</v>
      </c>
      <c r="S37" s="4">
        <f t="shared" si="2"/>
        <v>0.75409519211523535</v>
      </c>
    </row>
    <row r="38" spans="1:19">
      <c r="A38" s="3" t="s">
        <v>157</v>
      </c>
      <c r="B38" s="3">
        <v>2</v>
      </c>
      <c r="C38" s="3">
        <v>11</v>
      </c>
      <c r="D38" s="4">
        <v>9.3833333333333329</v>
      </c>
      <c r="E38" s="4">
        <v>2.27</v>
      </c>
      <c r="F38" s="4">
        <v>17.16</v>
      </c>
      <c r="G38" s="4">
        <v>16.7</v>
      </c>
      <c r="H38" s="4">
        <v>11.65</v>
      </c>
      <c r="I38" s="4">
        <v>9.98</v>
      </c>
      <c r="J38" s="4">
        <f>(F38+G38)/8+(G38+H38)/8+(H38+I38)/4</f>
        <v>13.18375</v>
      </c>
      <c r="K38" s="4">
        <f>(LOG10(F38)+LOG10(G38))/8+(LOG10(G38)+LOG10(H38))/8+(LOG10(H38)+LOG10(I38))/4</f>
        <v>1.1096486355585886</v>
      </c>
      <c r="L38" s="4">
        <f>J38+(E38+F38)*D38/2</f>
        <v>104.34283333333333</v>
      </c>
      <c r="M38" s="4">
        <f>K38+(LOG10(E38)+LOG10(F38))*D38/2</f>
        <v>8.5719468707033446</v>
      </c>
      <c r="N38" s="4">
        <f>M38-(LOG10(E38))*(D38+1)</f>
        <v>4.8752117201814205</v>
      </c>
      <c r="O38" s="4">
        <v>7.5</v>
      </c>
      <c r="P38" s="4">
        <v>3.5</v>
      </c>
      <c r="Q38" s="4">
        <f t="shared" si="0"/>
        <v>1.3227424518460937</v>
      </c>
      <c r="R38" s="4">
        <f t="shared" si="3"/>
        <v>0.18544793238437693</v>
      </c>
      <c r="S38" s="4">
        <f t="shared" si="2"/>
        <v>0.75409519211523535</v>
      </c>
    </row>
    <row r="39" spans="1:19">
      <c r="A39" s="3" t="s">
        <v>57</v>
      </c>
      <c r="B39" s="3">
        <v>1</v>
      </c>
      <c r="C39" s="3">
        <v>8</v>
      </c>
      <c r="D39" s="4">
        <v>8.1666666666666679</v>
      </c>
      <c r="E39" s="4">
        <v>5.82</v>
      </c>
      <c r="F39" s="4">
        <v>15.23</v>
      </c>
      <c r="G39" s="4">
        <v>21.72</v>
      </c>
      <c r="H39" s="4">
        <v>22.29</v>
      </c>
      <c r="I39" s="4">
        <v>13.12</v>
      </c>
      <c r="J39" s="4">
        <f>(F39+G39)/8+(G39+H39)/8+(H39+I39)/4</f>
        <v>18.9725</v>
      </c>
      <c r="K39" s="4">
        <f>(LOG10(F39)+LOG10(G39))/8+(LOG10(G39)+LOG10(H39))/8+(LOG10(H39)+LOG10(I39))/4</f>
        <v>1.2670771775862071</v>
      </c>
      <c r="L39" s="4">
        <f>J39+(E39+F39)*D39/2</f>
        <v>104.92666666666668</v>
      </c>
      <c r="M39" s="4">
        <f>K39+(LOG10(E39)+LOG10(F39))*D39/2</f>
        <v>9.2198706368620922</v>
      </c>
      <c r="N39" s="4">
        <f>M39-(LOG10(E39))*(D39+1)</f>
        <v>2.2080766109047802</v>
      </c>
      <c r="O39" s="4">
        <v>7.5</v>
      </c>
      <c r="P39" s="4">
        <v>3.5</v>
      </c>
      <c r="Q39" s="4">
        <f t="shared" si="0"/>
        <v>1.3227424518460937</v>
      </c>
      <c r="R39" s="4">
        <f t="shared" si="3"/>
        <v>0.18544793238437693</v>
      </c>
      <c r="S39" s="4">
        <f t="shared" si="2"/>
        <v>0.75409519211523535</v>
      </c>
    </row>
    <row r="40" spans="1:19">
      <c r="A40" s="3" t="s">
        <v>237</v>
      </c>
      <c r="B40" s="1">
        <v>2</v>
      </c>
      <c r="C40" s="1">
        <v>7</v>
      </c>
      <c r="D40" s="4">
        <v>10.133333333333335</v>
      </c>
      <c r="E40" s="4">
        <v>2.4500000000000002</v>
      </c>
      <c r="F40" s="4">
        <v>13.35</v>
      </c>
      <c r="G40" s="4">
        <v>18.049999999999997</v>
      </c>
      <c r="H40" s="4">
        <v>24.05</v>
      </c>
      <c r="I40" s="4">
        <v>13.3</v>
      </c>
      <c r="J40" s="4">
        <f>(F40+G40)/8+(G40+H40)/8+(H40+I40)/4</f>
        <v>18.524999999999999</v>
      </c>
      <c r="K40" s="4">
        <f>(LOG10(F40)+LOG10(G40))/8+(LOG10(G40)+LOG10(H40))/8+(LOG10(H40)+LOG10(I40))/4</f>
        <v>1.2536855252809589</v>
      </c>
      <c r="L40" s="4">
        <f>J40+(E40+F40)*D40/2</f>
        <v>98.578333333333347</v>
      </c>
      <c r="M40" s="4">
        <f>K40+(LOG10(E40)+LOG10(F40))*D40/2</f>
        <v>8.9278987656109337</v>
      </c>
      <c r="N40" s="4">
        <f>M40-(LOG10(E40))*(D40+1)</f>
        <v>4.5951830263524718</v>
      </c>
      <c r="O40" s="4">
        <v>6.5</v>
      </c>
      <c r="P40" s="4">
        <v>4</v>
      </c>
      <c r="Q40" s="4">
        <f t="shared" si="0"/>
        <v>0.66061537309342067</v>
      </c>
      <c r="R40" s="4">
        <f t="shared" si="3"/>
        <v>0.80455872203683454</v>
      </c>
      <c r="S40" s="4">
        <f t="shared" si="2"/>
        <v>0.7325870475651276</v>
      </c>
    </row>
    <row r="41" spans="1:19">
      <c r="A41" s="3" t="s">
        <v>244</v>
      </c>
      <c r="B41" s="1">
        <v>1</v>
      </c>
      <c r="C41" s="1">
        <v>10</v>
      </c>
      <c r="D41" s="4">
        <v>9.4333333333333353</v>
      </c>
      <c r="E41" s="4">
        <v>4.3499999999999996</v>
      </c>
      <c r="F41" s="4">
        <v>15.35</v>
      </c>
      <c r="G41" s="4">
        <v>23.950000000000003</v>
      </c>
      <c r="H41" s="4">
        <v>23.8</v>
      </c>
      <c r="I41" s="4">
        <v>14.399999999999999</v>
      </c>
      <c r="J41" s="4">
        <f>(F41+G41)/8+(G41+H41)/8+(H41+I41)/4</f>
        <v>20.431250000000002</v>
      </c>
      <c r="K41" s="4">
        <f>(LOG10(F41)+LOG10(G41))/8+(LOG10(G41)+LOG10(H41))/8+(LOG10(H41)+LOG10(I41))/4</f>
        <v>1.2988969088343005</v>
      </c>
      <c r="L41" s="4">
        <f>J41+(E41+F41)*D41/2</f>
        <v>113.34958333333336</v>
      </c>
      <c r="M41" s="4">
        <f>K41+(LOG10(E41)+LOG10(F41))*D41/2</f>
        <v>9.9049157622559605</v>
      </c>
      <c r="N41" s="4">
        <f>M41-(LOG10(E41))*(D41+1)</f>
        <v>3.2433445146959095</v>
      </c>
      <c r="O41" s="4">
        <v>6.5</v>
      </c>
      <c r="P41" s="4">
        <v>4</v>
      </c>
      <c r="Q41" s="4">
        <f t="shared" si="0"/>
        <v>0.66061537309342067</v>
      </c>
      <c r="R41" s="4">
        <f t="shared" si="3"/>
        <v>0.80455872203683454</v>
      </c>
      <c r="S41" s="4">
        <f t="shared" si="2"/>
        <v>0.7325870475651276</v>
      </c>
    </row>
    <row r="42" spans="1:19">
      <c r="A42" s="3" t="s">
        <v>98</v>
      </c>
      <c r="B42" s="3">
        <v>1</v>
      </c>
      <c r="C42" s="3">
        <v>9</v>
      </c>
      <c r="D42" s="4">
        <v>8.8000000000000007</v>
      </c>
      <c r="E42" s="4">
        <v>3.56</v>
      </c>
      <c r="F42" s="4">
        <v>13.83</v>
      </c>
      <c r="G42" s="4">
        <v>12.38</v>
      </c>
      <c r="H42" s="4">
        <v>14.69</v>
      </c>
      <c r="I42" s="4">
        <v>9.7200000000000006</v>
      </c>
      <c r="J42" s="4">
        <f>(F42+G42)/8+(G42+H42)/8+(H42+I42)/4</f>
        <v>12.762499999999999</v>
      </c>
      <c r="K42" s="4">
        <f>(LOG10(F42)+LOG10(G42))/8+(LOG10(G42)+LOG10(H42))/8+(LOG10(H42)+LOG10(I42))/4</f>
        <v>1.1003326733376033</v>
      </c>
      <c r="L42" s="4">
        <f>J42+(E42+F42)*D42/2</f>
        <v>89.278500000000008</v>
      </c>
      <c r="M42" s="4">
        <f>K42+(LOG10(E42)+LOG10(F42))*D42/2</f>
        <v>8.5463302568992212</v>
      </c>
      <c r="N42" s="4">
        <f>M42-(LOG10(E42))*(D42+1)</f>
        <v>3.142120276765044</v>
      </c>
      <c r="O42" s="4">
        <v>6.5</v>
      </c>
      <c r="P42" s="4">
        <v>4</v>
      </c>
      <c r="Q42" s="4">
        <f t="shared" si="0"/>
        <v>0.66061537309342067</v>
      </c>
      <c r="R42" s="4">
        <f t="shared" si="3"/>
        <v>0.80455872203683454</v>
      </c>
      <c r="S42" s="4">
        <f t="shared" si="2"/>
        <v>0.7325870475651276</v>
      </c>
    </row>
    <row r="43" spans="1:19">
      <c r="A43" s="3" t="s">
        <v>231</v>
      </c>
      <c r="B43" s="1">
        <v>2</v>
      </c>
      <c r="C43" s="1">
        <v>8</v>
      </c>
      <c r="D43" s="4">
        <v>10.333333333333332</v>
      </c>
      <c r="E43" s="4">
        <v>4.8499999999999996</v>
      </c>
      <c r="F43" s="4">
        <v>12</v>
      </c>
      <c r="G43" s="4">
        <v>12.9</v>
      </c>
      <c r="H43" s="4">
        <v>22.65</v>
      </c>
      <c r="I43" s="4">
        <v>10.85</v>
      </c>
      <c r="J43" s="4">
        <f>(F43+G43)/8+(G43+H43)/8+(H43+I43)/4</f>
        <v>15.931249999999999</v>
      </c>
      <c r="K43" s="4">
        <f>(LOG10(F43)+LOG10(G43))/8+(LOG10(G43)+LOG10(H43))/8+(LOG10(H43)+LOG10(I43))/4</f>
        <v>1.1795530952577216</v>
      </c>
      <c r="L43" s="4">
        <f>J43+(E43+F43)*D43/2</f>
        <v>102.98958333333334</v>
      </c>
      <c r="M43" s="4">
        <f>K43+(LOG10(E43)+LOG10(F43))*D43/2</f>
        <v>10.298321849282145</v>
      </c>
      <c r="N43" s="4">
        <f>M43-(LOG10(E43))*(D43+1)</f>
        <v>2.5265821451231574</v>
      </c>
      <c r="O43" s="4">
        <v>6.5</v>
      </c>
      <c r="P43" s="4">
        <v>4</v>
      </c>
      <c r="Q43" s="4">
        <f t="shared" si="0"/>
        <v>0.66061537309342067</v>
      </c>
      <c r="R43" s="4">
        <f t="shared" si="3"/>
        <v>0.80455872203683454</v>
      </c>
      <c r="S43" s="4">
        <f t="shared" si="2"/>
        <v>0.7325870475651276</v>
      </c>
    </row>
    <row r="44" spans="1:19">
      <c r="A44" s="3" t="s">
        <v>218</v>
      </c>
      <c r="B44" s="1">
        <v>2</v>
      </c>
      <c r="C44" s="1">
        <v>10</v>
      </c>
      <c r="D44" s="2">
        <v>11.333333333333332</v>
      </c>
      <c r="E44" s="2">
        <v>7.6</v>
      </c>
      <c r="F44" s="2">
        <v>13.8</v>
      </c>
      <c r="G44" s="2">
        <v>19.100000000000001</v>
      </c>
      <c r="H44" s="2">
        <v>17.600000000000001</v>
      </c>
      <c r="I44" s="2">
        <v>10.199999999999999</v>
      </c>
      <c r="J44" s="4">
        <f>(F44+G44)/8+(G44+H44)/8+(H44+I44)/4</f>
        <v>15.650000000000002</v>
      </c>
      <c r="K44" s="4">
        <f>(LOG10(F44)+LOG10(G44))/8+(LOG10(G44)+LOG10(H44))/8+(LOG10(H44)+LOG10(I44))/4</f>
        <v>1.1819605209828721</v>
      </c>
      <c r="L44" s="4">
        <f>J44+(E44+F44)*D44/2</f>
        <v>136.91666666666666</v>
      </c>
      <c r="M44" s="4">
        <f>K44+(LOG10(E44)+LOG10(F44))*D44/2</f>
        <v>12.632552366847694</v>
      </c>
      <c r="N44" s="4">
        <f>M44-(LOG10(E44))*(D44+1)</f>
        <v>1.769184728717935</v>
      </c>
      <c r="O44" s="4">
        <v>6.5</v>
      </c>
      <c r="P44" s="4">
        <v>4</v>
      </c>
      <c r="Q44" s="4">
        <f t="shared" si="0"/>
        <v>0.66061537309342067</v>
      </c>
      <c r="R44" s="4">
        <f t="shared" si="3"/>
        <v>0.80455872203683454</v>
      </c>
      <c r="S44" s="4">
        <f t="shared" si="2"/>
        <v>0.7325870475651276</v>
      </c>
    </row>
    <row r="45" spans="1:19">
      <c r="A45" s="3" t="s">
        <v>191</v>
      </c>
      <c r="B45" s="1">
        <v>2</v>
      </c>
      <c r="C45" s="1">
        <v>8</v>
      </c>
      <c r="D45" s="4">
        <v>10.583333333333334</v>
      </c>
      <c r="E45" s="4">
        <v>2.8</v>
      </c>
      <c r="F45" s="4">
        <v>12.9</v>
      </c>
      <c r="G45" s="4">
        <v>17</v>
      </c>
      <c r="H45" s="4">
        <v>15.55</v>
      </c>
      <c r="I45" s="4">
        <v>6</v>
      </c>
      <c r="J45" s="4">
        <f>(F45+G45)/8+(G45+H45)/8+(H45+I45)/4</f>
        <v>13.19375</v>
      </c>
      <c r="K45" s="4">
        <f>(LOG10(F45)+LOG10(G45))/8+(LOG10(G45)+LOG10(H45))/8+(LOG10(H45)+LOG10(I45))/4</f>
        <v>1.0878726542389565</v>
      </c>
      <c r="L45" s="4">
        <f>J45+(E45+F45)*D45/2</f>
        <v>96.27291666666666</v>
      </c>
      <c r="M45" s="4">
        <f>K45+(LOG10(E45)+LOG10(F45))*D45/2</f>
        <v>9.3309544537583928</v>
      </c>
      <c r="N45" s="4">
        <f>M45-(LOG10(E45))*(D45+1)</f>
        <v>4.1513739240443535</v>
      </c>
      <c r="O45" s="4">
        <v>4.5</v>
      </c>
      <c r="P45" s="4">
        <v>5</v>
      </c>
      <c r="Q45" s="4">
        <f t="shared" si="0"/>
        <v>-0.66363878441192559</v>
      </c>
      <c r="R45" s="4">
        <f t="shared" si="3"/>
        <v>2.0427803013417498</v>
      </c>
      <c r="S45" s="4">
        <f t="shared" si="2"/>
        <v>0.68957075846491211</v>
      </c>
    </row>
    <row r="46" spans="1:19">
      <c r="A46" s="3" t="s">
        <v>72</v>
      </c>
      <c r="B46" s="3">
        <v>2</v>
      </c>
      <c r="C46" s="3">
        <v>8</v>
      </c>
      <c r="D46" s="4">
        <v>9.3333333333333357</v>
      </c>
      <c r="E46" s="4">
        <v>2.11</v>
      </c>
      <c r="F46" s="4">
        <v>15.21</v>
      </c>
      <c r="G46" s="4">
        <v>22.77</v>
      </c>
      <c r="H46" s="4">
        <v>19.66</v>
      </c>
      <c r="I46" s="4">
        <v>11.28</v>
      </c>
      <c r="J46" s="4">
        <f>(F46+G46)/8+(G46+H46)/8+(H46+I46)/4</f>
        <v>17.786249999999999</v>
      </c>
      <c r="K46" s="4">
        <f>(LOG10(F46)+LOG10(G46))/8+(LOG10(G46)+LOG10(H46))/8+(LOG10(H46)+LOG10(I46))/4</f>
        <v>1.2352780018832852</v>
      </c>
      <c r="L46" s="4">
        <f>J46+(E46+F46)*D46/2</f>
        <v>98.612916666666678</v>
      </c>
      <c r="M46" s="4">
        <f>K46+(LOG10(E46)+LOG10(F46))*D46/2</f>
        <v>8.265199125519846</v>
      </c>
      <c r="N46" s="4">
        <f>M46-(LOG10(E46))*(D46+1)</f>
        <v>4.9142804207770219</v>
      </c>
      <c r="O46" s="4">
        <v>8</v>
      </c>
      <c r="P46" s="4">
        <v>3</v>
      </c>
      <c r="Q46" s="4">
        <f t="shared" si="0"/>
        <v>1.6538059912224303</v>
      </c>
      <c r="R46" s="4">
        <f t="shared" si="3"/>
        <v>-0.43366285726808063</v>
      </c>
      <c r="S46" s="4">
        <f t="shared" si="2"/>
        <v>0.6100715669771748</v>
      </c>
    </row>
    <row r="47" spans="1:19">
      <c r="A47" s="3" t="s">
        <v>59</v>
      </c>
      <c r="B47" s="3">
        <v>1</v>
      </c>
      <c r="C47" s="3">
        <v>8</v>
      </c>
      <c r="D47" s="4">
        <v>8.6999999999999993</v>
      </c>
      <c r="E47" s="4">
        <v>2.2000000000000002</v>
      </c>
      <c r="F47" s="4">
        <v>13.51</v>
      </c>
      <c r="G47" s="4">
        <v>14.39</v>
      </c>
      <c r="H47" s="4">
        <v>12.77</v>
      </c>
      <c r="I47" s="4">
        <v>13.04</v>
      </c>
      <c r="J47" s="4">
        <f>(F47+G47)/8+(G47+H47)/8+(H47+I47)/4</f>
        <v>13.335000000000001</v>
      </c>
      <c r="K47" s="4">
        <f>(LOG10(F47)+LOG10(G47))/8+(LOG10(G47)+LOG10(H47))/8+(LOG10(H47)+LOG10(I47))/4</f>
        <v>1.1244881014346613</v>
      </c>
      <c r="L47" s="4">
        <f>J47+(E47+F47)*D47/2</f>
        <v>81.67349999999999</v>
      </c>
      <c r="M47" s="4">
        <f>K47+(LOG10(E47)+LOG10(F47))*D47/2</f>
        <v>7.5323775312570911</v>
      </c>
      <c r="N47" s="4">
        <f>M47-(LOG10(E47))*(D47+1)</f>
        <v>4.2108775272816903</v>
      </c>
      <c r="O47" s="4">
        <v>8</v>
      </c>
      <c r="P47" s="4">
        <v>3</v>
      </c>
      <c r="Q47" s="4">
        <f t="shared" si="0"/>
        <v>1.6538059912224303</v>
      </c>
      <c r="R47" s="4">
        <f t="shared" si="3"/>
        <v>-0.43366285726808063</v>
      </c>
      <c r="S47" s="4">
        <f t="shared" si="2"/>
        <v>0.6100715669771748</v>
      </c>
    </row>
    <row r="48" spans="1:19">
      <c r="A48" s="3" t="s">
        <v>119</v>
      </c>
      <c r="B48" s="3">
        <v>2</v>
      </c>
      <c r="C48" s="3">
        <v>10</v>
      </c>
      <c r="D48" s="4">
        <v>9.75</v>
      </c>
      <c r="E48" s="4">
        <v>2.04</v>
      </c>
      <c r="F48" s="4">
        <v>9.17</v>
      </c>
      <c r="G48" s="4">
        <v>10.72</v>
      </c>
      <c r="H48" s="4">
        <v>12.99</v>
      </c>
      <c r="I48" s="4">
        <v>7.34</v>
      </c>
      <c r="J48" s="4">
        <f>(F48+G48)/8+(G48+H48)/8+(H48+I48)/4</f>
        <v>10.532499999999999</v>
      </c>
      <c r="K48" s="4">
        <f>(LOG10(F48)+LOG10(G48))/8+(LOG10(G48)+LOG10(H48))/8+(LOG10(H48)+LOG10(I48))/4</f>
        <v>1.0118723099293436</v>
      </c>
      <c r="L48" s="4">
        <f>J48+(E48+F48)*D48/2</f>
        <v>65.181250000000006</v>
      </c>
      <c r="M48" s="4">
        <f>K48+(LOG10(E48)+LOG10(F48))*D48/2</f>
        <v>7.2128698875219532</v>
      </c>
      <c r="N48" s="4">
        <f>M48-(LOG10(E48))*(D48+1)</f>
        <v>3.8843455876935415</v>
      </c>
      <c r="O48" s="4">
        <v>8</v>
      </c>
      <c r="P48" s="4">
        <v>3</v>
      </c>
      <c r="Q48" s="4">
        <f t="shared" si="0"/>
        <v>1.6538059912224303</v>
      </c>
      <c r="R48" s="4">
        <f t="shared" si="3"/>
        <v>-0.43366285726808063</v>
      </c>
      <c r="S48" s="4">
        <f t="shared" si="2"/>
        <v>0.6100715669771748</v>
      </c>
    </row>
    <row r="49" spans="1:19">
      <c r="A49" s="3" t="s">
        <v>91</v>
      </c>
      <c r="B49" s="3">
        <v>1</v>
      </c>
      <c r="C49" s="3">
        <v>10</v>
      </c>
      <c r="D49" s="4">
        <v>8.8833333333333329</v>
      </c>
      <c r="E49" s="4">
        <v>1.88</v>
      </c>
      <c r="F49" s="4">
        <v>8.0500000000000007</v>
      </c>
      <c r="G49" s="4">
        <v>13.56</v>
      </c>
      <c r="H49" s="4">
        <v>17.91</v>
      </c>
      <c r="I49" s="4">
        <v>12.2</v>
      </c>
      <c r="J49" s="4">
        <f>(F49+G49)/8+(G49+H49)/8+(H49+I49)/4</f>
        <v>14.1625</v>
      </c>
      <c r="K49" s="4">
        <f>(LOG10(F49)+LOG10(G49))/8+(LOG10(G49)+LOG10(H49))/8+(LOG10(H49)+LOG10(I49))/4</f>
        <v>1.1377902097908186</v>
      </c>
      <c r="L49" s="4">
        <f>J49+(E49+F49)*D49/2</f>
        <v>58.268249999999995</v>
      </c>
      <c r="M49" s="4">
        <f>K49+(LOG10(E49)+LOG10(F49))*D49/2</f>
        <v>6.3787513589042781</v>
      </c>
      <c r="N49" s="4">
        <f>M49-(LOG10(E49))*(D49+1)</f>
        <v>3.6691579486815762</v>
      </c>
      <c r="O49" s="4">
        <v>8</v>
      </c>
      <c r="P49" s="4">
        <v>3</v>
      </c>
      <c r="Q49" s="4">
        <f t="shared" si="0"/>
        <v>1.6538059912224303</v>
      </c>
      <c r="R49" s="4">
        <f t="shared" si="3"/>
        <v>-0.43366285726808063</v>
      </c>
      <c r="S49" s="4">
        <f t="shared" si="2"/>
        <v>0.6100715669771748</v>
      </c>
    </row>
    <row r="50" spans="1:19">
      <c r="A50" s="3" t="s">
        <v>129</v>
      </c>
      <c r="B50" s="3">
        <v>2</v>
      </c>
      <c r="C50" s="3">
        <v>12</v>
      </c>
      <c r="D50" s="4">
        <v>10</v>
      </c>
      <c r="E50" s="4">
        <v>4.08</v>
      </c>
      <c r="F50" s="4">
        <v>14.97</v>
      </c>
      <c r="G50" s="4">
        <v>23.47</v>
      </c>
      <c r="H50" s="4">
        <v>26.77</v>
      </c>
      <c r="I50" s="4">
        <v>14.14</v>
      </c>
      <c r="J50" s="4">
        <f>(F50+G50)/8+(G50+H50)/8+(H50+I50)/4</f>
        <v>21.3125</v>
      </c>
      <c r="K50" s="4">
        <f>(LOG10(F50)+LOG10(G50))/8+(LOG10(G50)+LOG10(H50))/8+(LOG10(H50)+LOG10(I50))/4</f>
        <v>1.3125114890028495</v>
      </c>
      <c r="L50" s="4">
        <f>J50+(E50+F50)*D50/2</f>
        <v>116.5625</v>
      </c>
      <c r="M50" s="4">
        <f>K50+(LOG10(E50)+LOG10(F50))*D50/2</f>
        <v>10.241921306167511</v>
      </c>
      <c r="N50" s="4">
        <f>M50-(LOG10(E50))*(D50+1)</f>
        <v>3.5246595121788316</v>
      </c>
      <c r="O50" s="4">
        <v>8</v>
      </c>
      <c r="P50" s="4">
        <v>3</v>
      </c>
      <c r="Q50" s="4">
        <f t="shared" si="0"/>
        <v>1.6538059912224303</v>
      </c>
      <c r="R50" s="4">
        <f t="shared" si="3"/>
        <v>-0.43366285726808063</v>
      </c>
      <c r="S50" s="4">
        <f t="shared" si="2"/>
        <v>0.6100715669771748</v>
      </c>
    </row>
    <row r="51" spans="1:19">
      <c r="A51" s="3" t="s">
        <v>63</v>
      </c>
      <c r="B51" s="3">
        <v>2</v>
      </c>
      <c r="C51" s="3">
        <v>7</v>
      </c>
      <c r="D51" s="4">
        <v>9.0833333333333321</v>
      </c>
      <c r="E51" s="4">
        <v>3.17</v>
      </c>
      <c r="F51" s="4">
        <v>13.3</v>
      </c>
      <c r="G51" s="4">
        <v>13.86</v>
      </c>
      <c r="H51" s="4">
        <v>12.8</v>
      </c>
      <c r="I51" s="4">
        <v>13.04</v>
      </c>
      <c r="J51" s="4">
        <f>(F51+G51)/8+(G51+H51)/8+(H51+I51)/4</f>
        <v>13.1875</v>
      </c>
      <c r="K51" s="4">
        <f>(LOG10(F51)+LOG10(G51))/8+(LOG10(G51)+LOG10(H51))/8+(LOG10(H51)+LOG10(I51))/4</f>
        <v>1.1199453991567587</v>
      </c>
      <c r="L51" s="4">
        <f>J51+(E51+F51)*D51/2</f>
        <v>87.988749999999982</v>
      </c>
      <c r="M51" s="4">
        <f>K51+(LOG10(E51)+LOG10(F51))*D51/2</f>
        <v>8.4997490844545602</v>
      </c>
      <c r="N51" s="4">
        <f>M51-(LOG10(E51))*(D51+1)</f>
        <v>3.4474015237589004</v>
      </c>
      <c r="O51" s="4">
        <v>8</v>
      </c>
      <c r="P51" s="4">
        <v>3</v>
      </c>
      <c r="Q51" s="4">
        <f t="shared" si="0"/>
        <v>1.6538059912224303</v>
      </c>
      <c r="R51" s="4">
        <f t="shared" si="3"/>
        <v>-0.43366285726808063</v>
      </c>
      <c r="S51" s="4">
        <f t="shared" si="2"/>
        <v>0.6100715669771748</v>
      </c>
    </row>
    <row r="52" spans="1:19">
      <c r="A52" s="3" t="s">
        <v>90</v>
      </c>
      <c r="B52" s="3">
        <v>1</v>
      </c>
      <c r="C52" s="3">
        <v>10</v>
      </c>
      <c r="D52" s="4">
        <v>9.5</v>
      </c>
      <c r="E52" s="4">
        <v>3.01</v>
      </c>
      <c r="F52" s="4">
        <v>11.94</v>
      </c>
      <c r="G52" s="4">
        <v>11.7</v>
      </c>
      <c r="H52" s="4">
        <v>13.79</v>
      </c>
      <c r="I52" s="4">
        <v>10.199999999999999</v>
      </c>
      <c r="J52" s="4">
        <f>(F52+G52)/8+(G52+H52)/8+(H52+I52)/4</f>
        <v>12.138749999999998</v>
      </c>
      <c r="K52" s="4">
        <f>(LOG10(F52)+LOG10(G52))/8+(LOG10(G52)+LOG10(H52))/8+(LOG10(H52)+LOG10(I52))/4</f>
        <v>1.0811586490421323</v>
      </c>
      <c r="L52" s="4">
        <f>J52+(E52+F52)*D52/2</f>
        <v>83.151250000000005</v>
      </c>
      <c r="M52" s="4">
        <f>K52+(LOG10(E52)+LOG10(F52))*D52/2</f>
        <v>8.470120055381301</v>
      </c>
      <c r="N52" s="4">
        <f>M52-(LOG10(E52))*(D52+1)</f>
        <v>3.445171851645946</v>
      </c>
      <c r="O52" s="4">
        <v>8</v>
      </c>
      <c r="P52" s="4">
        <v>3</v>
      </c>
      <c r="Q52" s="4">
        <f t="shared" si="0"/>
        <v>1.6538059912224303</v>
      </c>
      <c r="R52" s="4">
        <f t="shared" si="3"/>
        <v>-0.43366285726808063</v>
      </c>
      <c r="S52" s="4">
        <f t="shared" si="2"/>
        <v>0.6100715669771748</v>
      </c>
    </row>
    <row r="53" spans="1:19">
      <c r="A53" s="3" t="s">
        <v>153</v>
      </c>
      <c r="B53" s="3">
        <v>2</v>
      </c>
      <c r="C53" s="3">
        <v>12</v>
      </c>
      <c r="D53" s="4">
        <v>8.783333333333335</v>
      </c>
      <c r="E53" s="4">
        <v>3.03</v>
      </c>
      <c r="F53" s="4">
        <v>11.48</v>
      </c>
      <c r="G53" s="4">
        <v>8.52</v>
      </c>
      <c r="H53" s="4">
        <v>15.91</v>
      </c>
      <c r="I53" s="4">
        <v>13.24</v>
      </c>
      <c r="J53" s="4">
        <f>(F53+G53)/8+(G53+H53)/8+(H53+I53)/4</f>
        <v>12.841249999999999</v>
      </c>
      <c r="K53" s="4">
        <f>(LOG10(F53)+LOG10(G53))/8+(LOG10(G53)+LOG10(H53))/8+(LOG10(H53)+LOG10(I53))/4</f>
        <v>1.0962009483428077</v>
      </c>
      <c r="L53" s="4">
        <f>J53+(E53+F53)*D53/2</f>
        <v>76.564333333333337</v>
      </c>
      <c r="M53" s="4">
        <f>K53+(LOG10(E53)+LOG10(F53))*D53/2</f>
        <v>7.8654479502541825</v>
      </c>
      <c r="N53" s="4">
        <f>M53-(LOG10(E53))*(D53+1)</f>
        <v>3.1553342347399651</v>
      </c>
      <c r="O53" s="4">
        <v>7</v>
      </c>
      <c r="P53" s="4">
        <v>3.5</v>
      </c>
      <c r="Q53" s="4">
        <f t="shared" si="0"/>
        <v>0.99167891246975726</v>
      </c>
      <c r="R53" s="4">
        <f t="shared" si="3"/>
        <v>0.18544793238437693</v>
      </c>
      <c r="S53" s="4">
        <f t="shared" si="2"/>
        <v>0.58856342242706705</v>
      </c>
    </row>
    <row r="54" spans="1:19">
      <c r="A54" s="3" t="s">
        <v>73</v>
      </c>
      <c r="B54" s="3">
        <v>2</v>
      </c>
      <c r="C54" s="3">
        <v>8</v>
      </c>
      <c r="D54" s="4">
        <v>10.116666666666667</v>
      </c>
      <c r="E54" s="4">
        <v>2.0699999999999998</v>
      </c>
      <c r="F54" s="4">
        <v>6.66</v>
      </c>
      <c r="G54" s="4">
        <v>7.43</v>
      </c>
      <c r="H54" s="4">
        <v>6.68</v>
      </c>
      <c r="I54" s="4">
        <v>4.83</v>
      </c>
      <c r="J54" s="4">
        <f>(F54+G54)/8+(G54+H54)/8+(H54+I54)/4</f>
        <v>6.4024999999999999</v>
      </c>
      <c r="K54" s="4">
        <f>(LOG10(F54)+LOG10(G54))/8+(LOG10(G54)+LOG10(H54))/8+(LOG10(H54)+LOG10(I54))/4</f>
        <v>0.80095943820263915</v>
      </c>
      <c r="L54" s="4">
        <f>J54+(E54+F54)*D54/2</f>
        <v>50.561750000000004</v>
      </c>
      <c r="M54" s="4">
        <f>K54+(LOG10(E54)+LOG10(F54))*D54/2</f>
        <v>6.5646499115253212</v>
      </c>
      <c r="N54" s="4">
        <f>M54-(LOG10(E54))*(D54+1)</f>
        <v>3.0521129045292525</v>
      </c>
      <c r="O54" s="4">
        <v>7</v>
      </c>
      <c r="P54" s="4">
        <v>3.5</v>
      </c>
      <c r="Q54" s="4">
        <f t="shared" si="0"/>
        <v>0.99167891246975726</v>
      </c>
      <c r="R54" s="4">
        <f t="shared" si="3"/>
        <v>0.18544793238437693</v>
      </c>
      <c r="S54" s="4">
        <f t="shared" si="2"/>
        <v>0.58856342242706705</v>
      </c>
    </row>
    <row r="55" spans="1:19">
      <c r="A55" s="3" t="s">
        <v>56</v>
      </c>
      <c r="B55" s="3">
        <v>1</v>
      </c>
      <c r="C55" s="3">
        <v>8</v>
      </c>
      <c r="D55" s="4">
        <v>8.8333333333333357</v>
      </c>
      <c r="E55" s="4">
        <v>3.3</v>
      </c>
      <c r="F55" s="4">
        <v>15.84</v>
      </c>
      <c r="G55" s="4">
        <v>20.21</v>
      </c>
      <c r="H55" s="4">
        <v>25.8</v>
      </c>
      <c r="I55" s="4">
        <v>20.32</v>
      </c>
      <c r="J55" s="4">
        <f>(F55+G55)/8+(G55+H55)/8+(H55+I55)/4</f>
        <v>21.787500000000001</v>
      </c>
      <c r="K55" s="4">
        <f>(LOG10(F55)+LOG10(G55))/8+(LOG10(G55)+LOG10(H55))/8+(LOG10(H55)+LOG10(I55))/4</f>
        <v>1.3326992911746922</v>
      </c>
      <c r="L55" s="4">
        <f>J55+(E55+F55)*D55/2</f>
        <v>106.32250000000002</v>
      </c>
      <c r="M55" s="4">
        <f>K55+(LOG10(E55)+LOG10(F55))*D55/2</f>
        <v>8.9217212251715452</v>
      </c>
      <c r="N55" s="4">
        <f>M55-(LOG10(E55))*(D55+1)</f>
        <v>3.8230008163723177</v>
      </c>
      <c r="O55" s="4">
        <v>6</v>
      </c>
      <c r="P55" s="4">
        <v>4</v>
      </c>
      <c r="Q55" s="4">
        <f t="shared" si="0"/>
        <v>0.32955183371708413</v>
      </c>
      <c r="R55" s="4">
        <f t="shared" si="3"/>
        <v>0.80455872203683454</v>
      </c>
      <c r="S55" s="4">
        <f t="shared" si="2"/>
        <v>0.56705527787695931</v>
      </c>
    </row>
    <row r="56" spans="1:19">
      <c r="A56" s="3" t="s">
        <v>196</v>
      </c>
      <c r="B56" s="1">
        <v>2</v>
      </c>
      <c r="C56" s="5">
        <v>9.2986301369863007</v>
      </c>
      <c r="D56" s="4">
        <v>10.075000000000001</v>
      </c>
      <c r="E56" s="4">
        <v>4.4000000000000004</v>
      </c>
      <c r="F56" s="4">
        <v>16.95</v>
      </c>
      <c r="G56" s="4">
        <v>12.75</v>
      </c>
      <c r="H56" s="4">
        <v>16.600000000000001</v>
      </c>
      <c r="I56" s="4">
        <v>7.75</v>
      </c>
      <c r="J56" s="4">
        <f>(F56+G56)/8+(G56+H56)/8+(H56+I56)/4</f>
        <v>13.46875</v>
      </c>
      <c r="K56" s="4">
        <f>(LOG10(F56)+LOG10(G56))/8+(LOG10(G56)+LOG10(H56))/8+(LOG10(H56)+LOG10(I56))/4</f>
        <v>1.1098897176514795</v>
      </c>
      <c r="L56" s="4">
        <f>J56+(E56+F56)*D56/2</f>
        <v>121.01937500000003</v>
      </c>
      <c r="M56" s="4">
        <f>K56+(LOG10(E56)+LOG10(F56))*D56/2</f>
        <v>10.54322495199137</v>
      </c>
      <c r="N56" s="4">
        <f>M56-(LOG10(E56))*(D56+1)</f>
        <v>3.4169865599068432</v>
      </c>
      <c r="O56" s="4">
        <v>6</v>
      </c>
      <c r="P56" s="4">
        <v>4</v>
      </c>
      <c r="Q56" s="4">
        <f t="shared" si="0"/>
        <v>0.32955183371708413</v>
      </c>
      <c r="R56" s="4">
        <f t="shared" si="3"/>
        <v>0.80455872203683454</v>
      </c>
      <c r="S56" s="4">
        <f t="shared" si="2"/>
        <v>0.56705527787695931</v>
      </c>
    </row>
    <row r="57" spans="1:19">
      <c r="A57" s="3" t="s">
        <v>53</v>
      </c>
      <c r="B57" s="3">
        <v>1</v>
      </c>
      <c r="C57" s="3">
        <v>8</v>
      </c>
      <c r="D57" s="4">
        <v>8.5</v>
      </c>
      <c r="E57" s="4">
        <v>3.13</v>
      </c>
      <c r="F57" s="4">
        <v>12.67</v>
      </c>
      <c r="G57" s="4">
        <v>18.170000000000002</v>
      </c>
      <c r="H57" s="4">
        <v>21.32</v>
      </c>
      <c r="I57" s="4">
        <v>16.38</v>
      </c>
      <c r="J57" s="4">
        <f>(F57+G57)/8+(G57+H57)/8+(H57+I57)/4</f>
        <v>18.216250000000002</v>
      </c>
      <c r="K57" s="4">
        <f>(LOG10(F57)+LOG10(G57))/8+(LOG10(G57)+LOG10(H57))/8+(LOG10(H57)+LOG10(I57))/4</f>
        <v>1.254559483176489</v>
      </c>
      <c r="L57" s="4">
        <f>J57+(E57+F57)*D57/2</f>
        <v>85.366250000000008</v>
      </c>
      <c r="M57" s="4">
        <f>K57+(LOG10(E57)+LOG10(F57))*D57/2</f>
        <v>8.0474235310035205</v>
      </c>
      <c r="N57" s="4">
        <f>M57-(LOG10(E57))*(D57+1)</f>
        <v>3.3397523243122604</v>
      </c>
      <c r="O57" s="4">
        <v>6</v>
      </c>
      <c r="P57" s="4">
        <v>4</v>
      </c>
      <c r="Q57" s="4">
        <f t="shared" si="0"/>
        <v>0.32955183371708413</v>
      </c>
      <c r="R57" s="4">
        <f t="shared" si="3"/>
        <v>0.80455872203683454</v>
      </c>
      <c r="S57" s="4">
        <f t="shared" si="2"/>
        <v>0.56705527787695931</v>
      </c>
    </row>
    <row r="58" spans="1:19">
      <c r="A58" s="3" t="s">
        <v>226</v>
      </c>
      <c r="B58" s="1">
        <v>1</v>
      </c>
      <c r="C58" s="1">
        <v>8</v>
      </c>
      <c r="D58" s="4">
        <v>9.9166666666666679</v>
      </c>
      <c r="E58" s="4">
        <v>3.65</v>
      </c>
      <c r="F58" s="4">
        <v>13</v>
      </c>
      <c r="G58" s="4">
        <v>12</v>
      </c>
      <c r="H58" s="4">
        <v>15.55</v>
      </c>
      <c r="I58" s="4">
        <v>10.050000000000001</v>
      </c>
      <c r="J58" s="4">
        <f>(F58+G58)/8+(G58+H58)/8+(H58+I58)/4</f>
        <v>12.96875</v>
      </c>
      <c r="K58" s="4">
        <f>(LOG10(F58)+LOG10(G58))/8+(LOG10(G58)+LOG10(H58))/8+(LOG10(H58)+LOG10(I58))/4</f>
        <v>1.1064786435004588</v>
      </c>
      <c r="L58" s="4">
        <f>J58+(E58+F58)*D58/2</f>
        <v>95.525000000000006</v>
      </c>
      <c r="M58" s="4">
        <f>K58+(LOG10(E58)+LOG10(F58))*D58/2</f>
        <v>9.4178165516185466</v>
      </c>
      <c r="N58" s="4">
        <f>M58-(LOG10(E58))*(D58+1)</f>
        <v>3.2794527813020302</v>
      </c>
      <c r="O58" s="4">
        <v>6</v>
      </c>
      <c r="P58" s="4">
        <v>4</v>
      </c>
      <c r="Q58" s="4">
        <f t="shared" si="0"/>
        <v>0.32955183371708413</v>
      </c>
      <c r="R58" s="4">
        <f t="shared" si="3"/>
        <v>0.80455872203683454</v>
      </c>
      <c r="S58" s="4">
        <f t="shared" si="2"/>
        <v>0.56705527787695931</v>
      </c>
    </row>
    <row r="59" spans="1:19">
      <c r="A59" s="3" t="s">
        <v>194</v>
      </c>
      <c r="B59" s="1">
        <v>2</v>
      </c>
      <c r="C59" s="5">
        <v>6.8520547945205479</v>
      </c>
      <c r="D59" s="4">
        <v>8.466666666666665</v>
      </c>
      <c r="E59" s="4">
        <v>4.6500000000000004</v>
      </c>
      <c r="F59" s="4">
        <v>19.8</v>
      </c>
      <c r="G59" s="4">
        <v>19.350000000000001</v>
      </c>
      <c r="H59" s="4">
        <v>20.45</v>
      </c>
      <c r="I59" s="4">
        <v>12.25</v>
      </c>
      <c r="J59" s="4">
        <f>(F59+G59)/8+(G59+H59)/8+(H59+I59)/4</f>
        <v>18.043750000000003</v>
      </c>
      <c r="K59" s="4">
        <f>(LOG10(F59)+LOG10(G59))/8+(LOG10(G59)+LOG10(H59))/8+(LOG10(H59)+LOG10(I59))/4</f>
        <v>1.2472974054253219</v>
      </c>
      <c r="L59" s="4">
        <f>J59+(E59+F59)*D59/2</f>
        <v>121.54875</v>
      </c>
      <c r="M59" s="4">
        <f>K59+(LOG10(E59)+LOG10(F59))*D59/2</f>
        <v>9.5620642114332739</v>
      </c>
      <c r="N59" s="4">
        <f>M59-(LOG10(E59))*(D59+1)</f>
        <v>3.2435095907417102</v>
      </c>
      <c r="O59" s="4">
        <v>6</v>
      </c>
      <c r="P59" s="4">
        <v>4</v>
      </c>
      <c r="Q59" s="4">
        <f t="shared" si="0"/>
        <v>0.32955183371708413</v>
      </c>
      <c r="R59" s="4">
        <f t="shared" si="3"/>
        <v>0.80455872203683454</v>
      </c>
      <c r="S59" s="4">
        <f t="shared" si="2"/>
        <v>0.56705527787695931</v>
      </c>
    </row>
    <row r="60" spans="1:19">
      <c r="A60" s="3" t="s">
        <v>200</v>
      </c>
      <c r="B60" s="1">
        <v>2</v>
      </c>
      <c r="C60" s="1">
        <v>8</v>
      </c>
      <c r="D60" s="2">
        <v>10.633333333333333</v>
      </c>
      <c r="E60" s="2">
        <v>9.1999999999999993</v>
      </c>
      <c r="F60" s="2">
        <v>19.2</v>
      </c>
      <c r="G60" s="2">
        <v>18.600000000000001</v>
      </c>
      <c r="H60" s="2">
        <v>18.2</v>
      </c>
      <c r="I60" s="2">
        <v>17.3</v>
      </c>
      <c r="J60" s="4">
        <f>(F60+G60)/8+(G60+H60)/8+(H60+I60)/4</f>
        <v>18.2</v>
      </c>
      <c r="K60" s="4">
        <f>(LOG10(F60)+LOG10(G60))/8+(LOG10(G60)+LOG10(H60))/8+(LOG10(H60)+LOG10(I60))/4</f>
        <v>1.2598291859190247</v>
      </c>
      <c r="L60" s="4">
        <f>J60+(E60+F60)*D60/2</f>
        <v>169.1933333333333</v>
      </c>
      <c r="M60" s="4">
        <f>K60+(LOG10(E60)+LOG10(F60))*D60/2</f>
        <v>13.206852667246764</v>
      </c>
      <c r="N60" s="4">
        <f>M60-(LOG10(E60))*(D60+1)</f>
        <v>1.9947876091268046</v>
      </c>
      <c r="O60" s="4">
        <v>6</v>
      </c>
      <c r="P60" s="4">
        <v>4</v>
      </c>
      <c r="Q60" s="4">
        <f t="shared" si="0"/>
        <v>0.32955183371708413</v>
      </c>
      <c r="R60" s="4">
        <f t="shared" si="3"/>
        <v>0.80455872203683454</v>
      </c>
      <c r="S60" s="4">
        <f t="shared" si="2"/>
        <v>0.56705527787695931</v>
      </c>
    </row>
    <row r="61" spans="1:19">
      <c r="A61" s="3" t="s">
        <v>170</v>
      </c>
      <c r="B61" s="1">
        <v>2</v>
      </c>
      <c r="C61" s="1">
        <v>7</v>
      </c>
      <c r="D61" s="4">
        <v>9.0333333333333314</v>
      </c>
      <c r="E61" s="2">
        <v>2.8</v>
      </c>
      <c r="F61" s="2">
        <v>12.65</v>
      </c>
      <c r="G61" s="2">
        <v>14.5</v>
      </c>
      <c r="H61" s="2">
        <v>15.9</v>
      </c>
      <c r="I61" s="2">
        <v>6.7</v>
      </c>
      <c r="J61" s="4">
        <f>(F61+G61)/8+(G61+H61)/8+(H61+I61)/4</f>
        <v>12.84375</v>
      </c>
      <c r="K61" s="4">
        <f>(LOG10(F61)+LOG10(G61))/8+(LOG10(G61)+LOG10(H61))/8+(LOG10(H61)+LOG10(I61))/4</f>
        <v>1.085145938543099</v>
      </c>
      <c r="L61" s="4">
        <f>J61+(E61+F61)*D61/2</f>
        <v>82.626249999999985</v>
      </c>
      <c r="M61" s="4">
        <f>K61+(LOG10(E61)+LOG10(F61))*D61/2</f>
        <v>8.0825852536672507</v>
      </c>
      <c r="N61" s="4">
        <f>M61-(LOG10(E61))*(D61+1)</f>
        <v>3.5960996725336525</v>
      </c>
      <c r="O61" s="4">
        <v>4</v>
      </c>
      <c r="P61" s="4">
        <v>5</v>
      </c>
      <c r="Q61" s="4">
        <f t="shared" si="0"/>
        <v>-0.99470232378826207</v>
      </c>
      <c r="R61" s="4">
        <f t="shared" si="3"/>
        <v>2.0427803013417498</v>
      </c>
      <c r="S61" s="4">
        <f t="shared" si="2"/>
        <v>0.52403898877674382</v>
      </c>
    </row>
    <row r="62" spans="1:19">
      <c r="A62" s="3" t="s">
        <v>134</v>
      </c>
      <c r="B62" s="3">
        <v>2</v>
      </c>
      <c r="C62" s="3">
        <v>11</v>
      </c>
      <c r="D62" s="4">
        <v>9.8333333333333321</v>
      </c>
      <c r="E62" s="4">
        <v>2.41</v>
      </c>
      <c r="F62" s="4">
        <v>9.5500000000000007</v>
      </c>
      <c r="G62" s="4">
        <v>7.24</v>
      </c>
      <c r="H62" s="4">
        <v>7.16</v>
      </c>
      <c r="I62" s="4">
        <v>5.46</v>
      </c>
      <c r="J62" s="4">
        <f>(F62+G62)/8+(G62+H62)/8+(H62+I62)/4</f>
        <v>7.05375</v>
      </c>
      <c r="K62" s="4">
        <f>(LOG10(F62)+LOG10(G62))/8+(LOG10(G62)+LOG10(H62))/8+(LOG10(H62)+LOG10(I62))/4</f>
        <v>0.84232560703888515</v>
      </c>
      <c r="L62" s="4">
        <f>J62+(E62+F62)*D62/2</f>
        <v>65.857083333333321</v>
      </c>
      <c r="M62" s="4">
        <f>K62+(LOG10(E62)+LOG10(F62))*D62/2</f>
        <v>7.5389259766520738</v>
      </c>
      <c r="N62" s="4">
        <f>M62-(LOG10(E62))*(D62+1)</f>
        <v>3.4004080154243335</v>
      </c>
      <c r="O62" s="4">
        <v>4</v>
      </c>
      <c r="P62" s="4">
        <v>5</v>
      </c>
      <c r="Q62" s="4">
        <f t="shared" si="0"/>
        <v>-0.99470232378826207</v>
      </c>
      <c r="R62" s="4">
        <f t="shared" si="3"/>
        <v>2.0427803013417498</v>
      </c>
      <c r="S62" s="4">
        <f t="shared" si="2"/>
        <v>0.52403898877674382</v>
      </c>
    </row>
    <row r="63" spans="1:19">
      <c r="A63" s="3" t="s">
        <v>182</v>
      </c>
      <c r="B63" s="1">
        <v>1</v>
      </c>
      <c r="C63" s="1">
        <v>9</v>
      </c>
      <c r="D63" s="4">
        <v>9.1833333333333336</v>
      </c>
      <c r="E63" s="4">
        <v>4.55</v>
      </c>
      <c r="F63" s="4">
        <v>16.649999999999999</v>
      </c>
      <c r="G63" s="4">
        <v>19.05</v>
      </c>
      <c r="H63" s="4">
        <v>19.25</v>
      </c>
      <c r="I63" s="4">
        <v>12.45</v>
      </c>
      <c r="J63" s="4">
        <f>(F63+G63)/8+(G63+H63)/8+(H63+I63)/4</f>
        <v>17.175000000000001</v>
      </c>
      <c r="K63" s="4">
        <f>(LOG10(F63)+LOG10(G63))/8+(LOG10(G63)+LOG10(H63))/8+(LOG10(H63)+LOG10(I63))/4</f>
        <v>1.2281043877828355</v>
      </c>
      <c r="L63" s="4">
        <f>J63+(E63+F63)*D63/2</f>
        <v>114.51833333333333</v>
      </c>
      <c r="M63" s="4">
        <f>K63+(LOG10(E63)+LOG10(F63))*D63/2</f>
        <v>9.8578004261928154</v>
      </c>
      <c r="N63" s="4">
        <f>M63-(LOG10(E63))*(D63+1)</f>
        <v>3.1570510369012208</v>
      </c>
      <c r="O63" s="4">
        <v>4</v>
      </c>
      <c r="P63" s="4">
        <v>5</v>
      </c>
      <c r="Q63" s="4">
        <f t="shared" si="0"/>
        <v>-0.99470232378826207</v>
      </c>
      <c r="R63" s="4">
        <f t="shared" si="3"/>
        <v>2.0427803013417498</v>
      </c>
      <c r="S63" s="4">
        <f t="shared" si="2"/>
        <v>0.52403898877674382</v>
      </c>
    </row>
    <row r="64" spans="1:19">
      <c r="A64" s="3" t="s">
        <v>232</v>
      </c>
      <c r="B64" s="1">
        <v>2</v>
      </c>
      <c r="C64" s="1">
        <v>9</v>
      </c>
      <c r="D64" s="4">
        <v>9.7166666666666686</v>
      </c>
      <c r="E64" s="4">
        <v>5.65</v>
      </c>
      <c r="F64" s="4">
        <v>17.55</v>
      </c>
      <c r="G64" s="4">
        <v>22.25</v>
      </c>
      <c r="H64" s="4">
        <v>19.375</v>
      </c>
      <c r="I64" s="4">
        <v>11.399999999999999</v>
      </c>
      <c r="J64" s="4">
        <f>(F64+G64)/8+(G64+H64)/8+(H64+I64)/4</f>
        <v>17.871874999999999</v>
      </c>
      <c r="K64" s="4">
        <f>(LOG10(F64)+LOG10(G64))/8+(LOG10(G64)+LOG10(H64))/8+(LOG10(H64)+LOG10(I64))/4</f>
        <v>1.2393089984554666</v>
      </c>
      <c r="L64" s="4">
        <f>J64+(E64+F64)*D64/2</f>
        <v>130.58520833333336</v>
      </c>
      <c r="M64" s="4">
        <f>K64+(LOG10(E64)+LOG10(F64))*D64/2</f>
        <v>10.93812405267386</v>
      </c>
      <c r="N64" s="4">
        <f>M64-(LOG10(E64))*(D64+1)</f>
        <v>2.8786715202088757</v>
      </c>
      <c r="O64" s="4">
        <v>4</v>
      </c>
      <c r="P64" s="4">
        <v>5</v>
      </c>
      <c r="Q64" s="4">
        <f t="shared" si="0"/>
        <v>-0.99470232378826207</v>
      </c>
      <c r="R64" s="4">
        <f t="shared" si="3"/>
        <v>2.0427803013417498</v>
      </c>
      <c r="S64" s="4">
        <f t="shared" si="2"/>
        <v>0.52403898877674382</v>
      </c>
    </row>
    <row r="65" spans="1:19">
      <c r="A65" s="3" t="s">
        <v>240</v>
      </c>
      <c r="B65" s="1">
        <v>2</v>
      </c>
      <c r="C65" s="1">
        <v>7</v>
      </c>
      <c r="D65" s="4">
        <v>8.35</v>
      </c>
      <c r="E65" s="4">
        <v>2.75</v>
      </c>
      <c r="F65" s="4">
        <v>17.55</v>
      </c>
      <c r="G65" s="4">
        <v>17.5</v>
      </c>
      <c r="H65" s="4">
        <v>21.274999999999999</v>
      </c>
      <c r="I65" s="4">
        <v>11.9</v>
      </c>
      <c r="J65" s="4">
        <f>(F65+G65)/8+(G65+H65)/8+(H65+I65)/4</f>
        <v>17.521874999999998</v>
      </c>
      <c r="K65" s="4">
        <f>(LOG10(F65)+LOG10(G65))/8+(LOG10(G65)+LOG10(H65))/8+(LOG10(H65)+LOG10(I65))/4</f>
        <v>1.2331319809036714</v>
      </c>
      <c r="L65" s="4">
        <f>J65+(E65+F65)*D65/2</f>
        <v>102.27437499999999</v>
      </c>
      <c r="M65" s="4">
        <f>K65+(LOG10(E65)+LOG10(F65))*D65/2</f>
        <v>8.2622029569927111</v>
      </c>
      <c r="N65" s="4">
        <f>M65-(LOG10(E65))*(D65+1)</f>
        <v>4.1544422696797554</v>
      </c>
      <c r="O65" s="4">
        <v>7.5</v>
      </c>
      <c r="P65" s="4">
        <v>3</v>
      </c>
      <c r="Q65" s="4">
        <f t="shared" si="0"/>
        <v>1.3227424518460937</v>
      </c>
      <c r="R65" s="4">
        <f t="shared" si="3"/>
        <v>-0.43366285726808063</v>
      </c>
      <c r="S65" s="4">
        <f t="shared" si="2"/>
        <v>0.44453979728900656</v>
      </c>
    </row>
    <row r="66" spans="1:19">
      <c r="A66" s="3" t="s">
        <v>136</v>
      </c>
      <c r="B66" s="3">
        <v>2</v>
      </c>
      <c r="C66" s="3">
        <v>12</v>
      </c>
      <c r="D66" s="4">
        <v>9.2666666666666657</v>
      </c>
      <c r="E66" s="4">
        <v>4.05</v>
      </c>
      <c r="F66" s="4">
        <v>22.02</v>
      </c>
      <c r="G66" s="4">
        <v>25.95</v>
      </c>
      <c r="H66" s="4">
        <v>15.44</v>
      </c>
      <c r="I66" s="4">
        <v>9.43</v>
      </c>
      <c r="J66" s="4">
        <f>(F66+G66)/8+(G66+H66)/8+(H66+I66)/4</f>
        <v>17.387499999999999</v>
      </c>
      <c r="K66" s="4">
        <f>(LOG10(F66)+LOG10(G66))/8+(LOG10(G66)+LOG10(H66))/8+(LOG10(H66)+LOG10(I66))/4</f>
        <v>1.210757164059812</v>
      </c>
      <c r="L66" s="4">
        <f>J66+(E66+F66)*D66/2</f>
        <v>138.17849999999999</v>
      </c>
      <c r="M66" s="4">
        <f>K66+(LOG10(E66)+LOG10(F66))*D66/2</f>
        <v>10.247018996100005</v>
      </c>
      <c r="N66" s="4">
        <f>M66-(LOG10(E66))*(D66+1)</f>
        <v>4.0104807577627426</v>
      </c>
      <c r="O66" s="4">
        <v>7.5</v>
      </c>
      <c r="P66" s="4">
        <v>3</v>
      </c>
      <c r="Q66" s="4">
        <f t="shared" ref="Q66:Q129" si="4">(O66-AVERAGE($O$2:$O$240))/ STDEV($O$2:$O$240)</f>
        <v>1.3227424518460937</v>
      </c>
      <c r="R66" s="4">
        <f t="shared" ref="R66:R97" si="5">(P66-AVERAGE($P$2:$P$240))/ STDEV($P$2:$P$240)</f>
        <v>-0.43366285726808063</v>
      </c>
      <c r="S66" s="4">
        <f t="shared" ref="S66:S129" si="6">AVERAGE(Q66:R66)</f>
        <v>0.44453979728900656</v>
      </c>
    </row>
    <row r="67" spans="1:19">
      <c r="A67" s="3" t="s">
        <v>100</v>
      </c>
      <c r="B67" s="3">
        <v>1</v>
      </c>
      <c r="C67" s="3">
        <v>9</v>
      </c>
      <c r="D67" s="4">
        <v>7.3999999999999995</v>
      </c>
      <c r="E67" s="4">
        <v>2.21</v>
      </c>
      <c r="F67" s="4">
        <v>8.73</v>
      </c>
      <c r="G67" s="4">
        <v>17.010000000000002</v>
      </c>
      <c r="H67" s="4">
        <v>15.29</v>
      </c>
      <c r="I67" s="4">
        <v>8.84</v>
      </c>
      <c r="J67" s="4">
        <f>(F67+G67)/8+(G67+H67)/8+(H67+I67)/4</f>
        <v>13.2875</v>
      </c>
      <c r="K67" s="4">
        <f>(LOG10(F67)+LOG10(G67))/8+(LOG10(G67)+LOG10(H67))/8+(LOG10(H67)+LOG10(I67))/4</f>
        <v>1.1060687321492266</v>
      </c>
      <c r="L67" s="4">
        <f>J67+(E67+F67)*D67/2</f>
        <v>53.765500000000003</v>
      </c>
      <c r="M67" s="4">
        <f>K67+(LOG10(E67)+LOG10(F67))*D67/2</f>
        <v>5.862072846494744</v>
      </c>
      <c r="N67" s="4">
        <f>M67-(LOG10(E67))*(D67+1)</f>
        <v>2.9691777475398147</v>
      </c>
      <c r="O67" s="4">
        <v>7.5</v>
      </c>
      <c r="P67" s="4">
        <v>3</v>
      </c>
      <c r="Q67" s="4">
        <f t="shared" si="4"/>
        <v>1.3227424518460937</v>
      </c>
      <c r="R67" s="4">
        <f t="shared" si="5"/>
        <v>-0.43366285726808063</v>
      </c>
      <c r="S67" s="4">
        <f t="shared" si="6"/>
        <v>0.44453979728900656</v>
      </c>
    </row>
    <row r="68" spans="1:19">
      <c r="A68" s="3" t="s">
        <v>110</v>
      </c>
      <c r="B68" s="3">
        <v>2</v>
      </c>
      <c r="C68" s="3">
        <v>9</v>
      </c>
      <c r="D68" s="4">
        <v>9.9500000000000028</v>
      </c>
      <c r="E68" s="4">
        <v>2.8</v>
      </c>
      <c r="F68" s="4">
        <v>8.01</v>
      </c>
      <c r="G68" s="4">
        <v>6.54</v>
      </c>
      <c r="H68" s="4">
        <v>9.91</v>
      </c>
      <c r="I68" s="4">
        <v>8.73</v>
      </c>
      <c r="J68" s="4">
        <f>(F68+G68)/8+(G68+H68)/8+(H68+I68)/4</f>
        <v>8.5350000000000001</v>
      </c>
      <c r="K68" s="4">
        <f>(LOG10(F68)+LOG10(G68))/8+(LOG10(G68)+LOG10(H68))/8+(LOG10(H68)+LOG10(I68))/4</f>
        <v>0.92562968294996717</v>
      </c>
      <c r="L68" s="4">
        <f>J68+(E68+F68)*D68/2</f>
        <v>62.314750000000004</v>
      </c>
      <c r="M68" s="4">
        <f>K68+(LOG10(E68)+LOG10(F68))*D68/2</f>
        <v>7.6458126563965934</v>
      </c>
      <c r="N68" s="4">
        <f>M68-(LOG10(E68))*(D68+1)</f>
        <v>2.7494322131992917</v>
      </c>
      <c r="O68" s="4">
        <v>7.5</v>
      </c>
      <c r="P68" s="4">
        <v>3</v>
      </c>
      <c r="Q68" s="4">
        <f t="shared" si="4"/>
        <v>1.3227424518460937</v>
      </c>
      <c r="R68" s="4">
        <f t="shared" si="5"/>
        <v>-0.43366285726808063</v>
      </c>
      <c r="S68" s="4">
        <f t="shared" si="6"/>
        <v>0.44453979728900656</v>
      </c>
    </row>
    <row r="69" spans="1:19">
      <c r="A69" s="3" t="s">
        <v>145</v>
      </c>
      <c r="B69" s="3">
        <v>1</v>
      </c>
      <c r="C69" s="3">
        <v>12</v>
      </c>
      <c r="D69" s="4">
        <v>10.083333333333332</v>
      </c>
      <c r="E69" s="4">
        <v>2.46</v>
      </c>
      <c r="F69" s="4">
        <v>14.2</v>
      </c>
      <c r="G69" s="4">
        <v>14.73</v>
      </c>
      <c r="H69" s="4">
        <v>11.6</v>
      </c>
      <c r="I69" s="4">
        <v>6.91</v>
      </c>
      <c r="J69" s="4">
        <f>(F69+G69)/8+(G69+H69)/8+(H69+I69)/4</f>
        <v>11.535</v>
      </c>
      <c r="K69" s="4">
        <f>(LOG10(F69)+LOG10(G69))/8+(LOG10(G69)+LOG10(H69))/8+(LOG10(H69)+LOG10(I69))/4</f>
        <v>1.0451279875621837</v>
      </c>
      <c r="L69" s="4">
        <f>J69+(E69+F69)*D69/2</f>
        <v>95.529166666666654</v>
      </c>
      <c r="M69" s="4">
        <f>K69+(LOG10(E69)+LOG10(F69))*D69/2</f>
        <v>8.8255462221396286</v>
      </c>
      <c r="N69" s="4">
        <f>M69-(LOG10(E69))*(D69+1)</f>
        <v>4.4926821184105101</v>
      </c>
      <c r="O69" s="4">
        <v>6.5</v>
      </c>
      <c r="P69" s="4">
        <v>3.5</v>
      </c>
      <c r="Q69" s="4">
        <f t="shared" si="4"/>
        <v>0.66061537309342067</v>
      </c>
      <c r="R69" s="4">
        <f t="shared" si="5"/>
        <v>0.18544793238437693</v>
      </c>
      <c r="S69" s="4">
        <f t="shared" si="6"/>
        <v>0.42303165273889881</v>
      </c>
    </row>
    <row r="70" spans="1:19">
      <c r="A70" s="3" t="s">
        <v>154</v>
      </c>
      <c r="B70" s="3">
        <v>2</v>
      </c>
      <c r="C70" s="3">
        <v>12</v>
      </c>
      <c r="D70" s="4">
        <v>9</v>
      </c>
      <c r="E70" s="4">
        <v>4.26</v>
      </c>
      <c r="F70" s="4">
        <v>24.3</v>
      </c>
      <c r="G70" s="4">
        <v>20.94</v>
      </c>
      <c r="H70" s="4">
        <v>20.95</v>
      </c>
      <c r="I70" s="4">
        <v>19.41</v>
      </c>
      <c r="J70" s="4">
        <f>(F70+G70)/8+(G70+H70)/8+(H70+I70)/4</f>
        <v>20.981249999999999</v>
      </c>
      <c r="K70" s="4">
        <f>(LOG10(F70)+LOG10(G70))/8+(LOG10(G70)+LOG10(H70))/8+(LOG10(H70)+LOG10(I70))/4</f>
        <v>1.3208953476209535</v>
      </c>
      <c r="L70" s="4">
        <f>J70+(E70+F70)*D70/2</f>
        <v>149.50125</v>
      </c>
      <c r="M70" s="4">
        <f>K70+(LOG10(E70)+LOG10(F70))*D70/2</f>
        <v>10.388466774775594</v>
      </c>
      <c r="N70" s="4">
        <f>M70-(LOG10(E70))*(D70+1)</f>
        <v>4.0943707837484054</v>
      </c>
      <c r="O70" s="4">
        <v>6.5</v>
      </c>
      <c r="P70" s="4">
        <v>3.5</v>
      </c>
      <c r="Q70" s="4">
        <f t="shared" si="4"/>
        <v>0.66061537309342067</v>
      </c>
      <c r="R70" s="4">
        <f t="shared" si="5"/>
        <v>0.18544793238437693</v>
      </c>
      <c r="S70" s="4">
        <f t="shared" si="6"/>
        <v>0.42303165273889881</v>
      </c>
    </row>
    <row r="71" spans="1:19">
      <c r="A71" s="3" t="s">
        <v>158</v>
      </c>
      <c r="B71" s="3">
        <v>2</v>
      </c>
      <c r="C71" s="3">
        <v>12</v>
      </c>
      <c r="D71" s="4">
        <v>8.7166666666666668</v>
      </c>
      <c r="E71" s="4">
        <v>1.72</v>
      </c>
      <c r="F71" s="4">
        <v>16.89</v>
      </c>
      <c r="G71" s="4">
        <v>16.47</v>
      </c>
      <c r="H71" s="4">
        <v>14.44</v>
      </c>
      <c r="I71" s="4">
        <v>6.81</v>
      </c>
      <c r="J71" s="4">
        <f>(F71+G71)/8+(G71+H71)/8+(H71+I71)/4</f>
        <v>13.34625</v>
      </c>
      <c r="K71" s="4">
        <f>(LOG10(F71)+LOG10(G71))/8+(LOG10(G71)+LOG10(H71))/8+(LOG10(H71)+LOG10(I71))/4</f>
        <v>1.1007515814296185</v>
      </c>
      <c r="L71" s="4">
        <f>J71+(E71+F71)*D71/2</f>
        <v>94.454833333333326</v>
      </c>
      <c r="M71" s="4">
        <f>K71+(LOG10(E71)+LOG10(F71))*D71/2</f>
        <v>7.4776822852486653</v>
      </c>
      <c r="N71" s="4">
        <f>M71-(LOG10(E71))*(D71+1)</f>
        <v>5.1891308761303154</v>
      </c>
      <c r="O71" s="4">
        <v>5.5</v>
      </c>
      <c r="P71" s="4">
        <v>4</v>
      </c>
      <c r="Q71" s="4">
        <f t="shared" si="4"/>
        <v>-1.5117056592524394E-3</v>
      </c>
      <c r="R71" s="4">
        <f t="shared" si="5"/>
        <v>0.80455872203683454</v>
      </c>
      <c r="S71" s="4">
        <f t="shared" si="6"/>
        <v>0.40152350818879107</v>
      </c>
    </row>
    <row r="72" spans="1:19">
      <c r="A72" s="3" t="s">
        <v>181</v>
      </c>
      <c r="B72" s="1">
        <v>1</v>
      </c>
      <c r="C72" s="1">
        <v>8</v>
      </c>
      <c r="D72" s="4">
        <v>9.5500000000000007</v>
      </c>
      <c r="E72" s="4">
        <v>3.1500000000000004</v>
      </c>
      <c r="F72" s="4">
        <v>15.450000000000001</v>
      </c>
      <c r="G72" s="4">
        <v>17.350000000000001</v>
      </c>
      <c r="H72" s="4">
        <v>16.25</v>
      </c>
      <c r="I72" s="4">
        <v>8.3000000000000007</v>
      </c>
      <c r="J72" s="4">
        <f>(F72+G72)/8+(G72+H72)/8+(H72+I72)/4</f>
        <v>14.4375</v>
      </c>
      <c r="K72" s="4">
        <f>(LOG10(F72)+LOG10(G72))/8+(LOG10(G72)+LOG10(H72))/8+(LOG10(H72)+LOG10(I72))/4</f>
        <v>1.1422804653389331</v>
      </c>
      <c r="L72" s="4">
        <f>J72+(E72+F72)*D72/2</f>
        <v>103.25250000000001</v>
      </c>
      <c r="M72" s="4">
        <f>K72+(LOG10(E72)+LOG10(F72))*D72/2</f>
        <v>9.1988468696423524</v>
      </c>
      <c r="N72" s="4">
        <f>M72-(LOG10(E72))*(D72+1)</f>
        <v>3.9416705271620662</v>
      </c>
      <c r="O72" s="4">
        <v>5.5</v>
      </c>
      <c r="P72" s="4">
        <v>4</v>
      </c>
      <c r="Q72" s="4">
        <f t="shared" si="4"/>
        <v>-1.5117056592524394E-3</v>
      </c>
      <c r="R72" s="4">
        <f t="shared" si="5"/>
        <v>0.80455872203683454</v>
      </c>
      <c r="S72" s="4">
        <f t="shared" si="6"/>
        <v>0.40152350818879107</v>
      </c>
    </row>
    <row r="73" spans="1:19">
      <c r="A73" s="3" t="s">
        <v>213</v>
      </c>
      <c r="B73" s="1">
        <v>1</v>
      </c>
      <c r="C73" s="1">
        <v>8</v>
      </c>
      <c r="D73" s="4">
        <v>9.1499999999999986</v>
      </c>
      <c r="E73" s="4">
        <v>4.6500000000000004</v>
      </c>
      <c r="F73" s="4">
        <v>12.899999999999999</v>
      </c>
      <c r="G73" s="4">
        <v>16.649999999999999</v>
      </c>
      <c r="H73" s="4">
        <v>21.799999999999997</v>
      </c>
      <c r="I73" s="4">
        <v>17.649999999999999</v>
      </c>
      <c r="J73" s="4">
        <f>(F73+G73)/8+(G73+H73)/8+(H73+I73)/4</f>
        <v>18.362499999999997</v>
      </c>
      <c r="K73" s="4">
        <f>(LOG10(F73)+LOG10(G73))/8+(LOG10(G73)+LOG10(H73))/8+(LOG10(H73)+LOG10(I73))/4</f>
        <v>1.2577846357806779</v>
      </c>
      <c r="L73" s="4">
        <f>J73+(E73+F73)*D73/2</f>
        <v>98.653749999999974</v>
      </c>
      <c r="M73" s="4">
        <f>K73+(LOG10(E73)+LOG10(F73))*D73/2</f>
        <v>9.3923298198712821</v>
      </c>
      <c r="N73" s="4">
        <f>M73-(LOG10(E73))*(D73+1)</f>
        <v>2.6176823480382501</v>
      </c>
      <c r="O73" s="4">
        <v>5.5</v>
      </c>
      <c r="P73" s="4">
        <v>4</v>
      </c>
      <c r="Q73" s="4">
        <f t="shared" si="4"/>
        <v>-1.5117056592524394E-3</v>
      </c>
      <c r="R73" s="4">
        <f t="shared" si="5"/>
        <v>0.80455872203683454</v>
      </c>
      <c r="S73" s="4">
        <f t="shared" si="6"/>
        <v>0.40152350818879107</v>
      </c>
    </row>
    <row r="74" spans="1:19">
      <c r="A74" s="3" t="s">
        <v>31</v>
      </c>
      <c r="B74" s="3">
        <v>2</v>
      </c>
      <c r="C74" s="3">
        <v>6</v>
      </c>
      <c r="D74" s="4">
        <v>9.5</v>
      </c>
      <c r="E74" s="4">
        <v>6.99</v>
      </c>
      <c r="F74" s="4">
        <v>16.670000000000002</v>
      </c>
      <c r="G74" s="4">
        <v>11.51</v>
      </c>
      <c r="H74" s="4">
        <v>20.14</v>
      </c>
      <c r="I74" s="4">
        <v>18.79</v>
      </c>
      <c r="J74" s="4">
        <f>(F74+G74)/8+(G74+H74)/8+(H74+I74)/4</f>
        <v>17.21125</v>
      </c>
      <c r="K74" s="4">
        <f>(LOG10(F74)+LOG10(G74))/8+(LOG10(G74)+LOG10(H74))/8+(LOG10(H74)+LOG10(I74))/4</f>
        <v>1.2255147757426799</v>
      </c>
      <c r="L74" s="4">
        <f>J74+(E74+F74)*D74/2</f>
        <v>129.59625000000003</v>
      </c>
      <c r="M74" s="4">
        <f>K74+(LOG10(E74)+LOG10(F74))*D74/2</f>
        <v>11.040975459717691</v>
      </c>
      <c r="N74" s="4">
        <f>M74-(LOG10(E74))*(D74+1)</f>
        <v>2.1739651143880359</v>
      </c>
      <c r="O74" s="4">
        <v>5.5</v>
      </c>
      <c r="P74" s="4">
        <v>4</v>
      </c>
      <c r="Q74" s="4">
        <f t="shared" si="4"/>
        <v>-1.5117056592524394E-3</v>
      </c>
      <c r="R74" s="4">
        <f t="shared" si="5"/>
        <v>0.80455872203683454</v>
      </c>
      <c r="S74" s="4">
        <f t="shared" si="6"/>
        <v>0.40152350818879107</v>
      </c>
    </row>
    <row r="75" spans="1:19">
      <c r="A75" s="3" t="s">
        <v>207</v>
      </c>
      <c r="B75" s="1">
        <v>1</v>
      </c>
      <c r="C75" s="1">
        <v>7</v>
      </c>
      <c r="D75" s="2">
        <v>9.3000000000000007</v>
      </c>
      <c r="E75" s="2">
        <v>1.5</v>
      </c>
      <c r="F75" s="2">
        <v>16.3</v>
      </c>
      <c r="G75" s="2">
        <v>16.5</v>
      </c>
      <c r="H75" s="2">
        <v>20.399999999999999</v>
      </c>
      <c r="I75" s="2">
        <v>7.7</v>
      </c>
      <c r="J75" s="4">
        <f>(F75+G75)/8+(G75+H75)/8+(H75+I75)/4</f>
        <v>15.737499999999997</v>
      </c>
      <c r="K75" s="4">
        <f>(LOG10(F75)+LOG10(G75))/8+(LOG10(G75)+LOG10(H75))/8+(LOG10(H75)+LOG10(I75))/4</f>
        <v>1.1686284306818038</v>
      </c>
      <c r="L75" s="4">
        <f>J75+(E75+F75)*D75/2</f>
        <v>98.507500000000007</v>
      </c>
      <c r="M75" s="4">
        <f>K75+(LOG10(E75)+LOG10(F75))*D75/2</f>
        <v>7.6241251457691259</v>
      </c>
      <c r="N75" s="4">
        <f>M75-(LOG10(E75))*(D75+1)</f>
        <v>5.8103851774956095</v>
      </c>
      <c r="O75" s="4">
        <v>3.5</v>
      </c>
      <c r="P75" s="4">
        <v>5</v>
      </c>
      <c r="Q75" s="4">
        <f t="shared" si="4"/>
        <v>-1.3257658631645988</v>
      </c>
      <c r="R75" s="4">
        <f t="shared" si="5"/>
        <v>2.0427803013417498</v>
      </c>
      <c r="S75" s="4">
        <f t="shared" si="6"/>
        <v>0.35850721908857552</v>
      </c>
    </row>
    <row r="76" spans="1:19">
      <c r="A76" s="3" t="s">
        <v>178</v>
      </c>
      <c r="B76" s="1">
        <v>2</v>
      </c>
      <c r="C76" s="1">
        <v>7</v>
      </c>
      <c r="D76" s="2">
        <v>8.9000000000000021</v>
      </c>
      <c r="E76" s="2">
        <v>4.9000000000000004</v>
      </c>
      <c r="F76" s="2">
        <v>14.4</v>
      </c>
      <c r="G76" s="2">
        <v>26</v>
      </c>
      <c r="H76" s="2">
        <v>23.4</v>
      </c>
      <c r="I76" s="2">
        <v>11.6</v>
      </c>
      <c r="J76" s="4">
        <f>(F76+G76)/8+(G76+H76)/8+(H76+I76)/4</f>
        <v>19.975000000000001</v>
      </c>
      <c r="K76" s="4">
        <f>(LOG10(F76)+LOG10(G76))/8+(LOG10(G76)+LOG10(H76))/8+(LOG10(H76)+LOG10(I76))/4</f>
        <v>1.2781090923401437</v>
      </c>
      <c r="L76" s="4">
        <f>J76+(E76+F76)*D76/2</f>
        <v>105.86000000000001</v>
      </c>
      <c r="M76" s="4">
        <f>K76+(LOG10(E76)+LOG10(F76))*D76/2</f>
        <v>9.5041947382908933</v>
      </c>
      <c r="N76" s="4">
        <f>M76-(LOG10(E76))*(D76+1)</f>
        <v>2.6712535460086055</v>
      </c>
      <c r="O76" s="4">
        <v>3.5</v>
      </c>
      <c r="P76" s="4">
        <v>5</v>
      </c>
      <c r="Q76" s="4">
        <f t="shared" si="4"/>
        <v>-1.3257658631645988</v>
      </c>
      <c r="R76" s="4">
        <f t="shared" si="5"/>
        <v>2.0427803013417498</v>
      </c>
      <c r="S76" s="4">
        <f t="shared" si="6"/>
        <v>0.35850721908857552</v>
      </c>
    </row>
    <row r="77" spans="1:19">
      <c r="A77" s="3" t="s">
        <v>44</v>
      </c>
      <c r="B77" s="3">
        <v>1</v>
      </c>
      <c r="C77" s="3">
        <v>7</v>
      </c>
      <c r="D77" s="4">
        <v>9.9333333333333336</v>
      </c>
      <c r="E77" s="4">
        <v>3.3</v>
      </c>
      <c r="F77" s="4">
        <v>19.309999999999999</v>
      </c>
      <c r="G77" s="4">
        <v>14.67</v>
      </c>
      <c r="H77" s="4">
        <v>16.46</v>
      </c>
      <c r="I77" s="4">
        <v>14.29</v>
      </c>
      <c r="J77" s="4">
        <f>(F77+G77)/8+(G77+H77)/8+(H77+I77)/4</f>
        <v>15.82625</v>
      </c>
      <c r="K77" s="4">
        <f>(LOG10(F77)+LOG10(G77))/8+(LOG10(G77)+LOG10(H77))/8+(LOG10(H77)+LOG10(I77))/4</f>
        <v>1.1972495564595818</v>
      </c>
      <c r="L77" s="4">
        <f>J77+(E77+F77)*D77/2</f>
        <v>128.12258333333332</v>
      </c>
      <c r="M77" s="4">
        <f>K77+(LOG10(E77)+LOG10(F77))*D77/2</f>
        <v>10.158587417624082</v>
      </c>
      <c r="N77" s="4">
        <f>M77-(LOG10(E77))*(D77+1)</f>
        <v>4.489501674959179</v>
      </c>
      <c r="O77" s="4">
        <v>8</v>
      </c>
      <c r="P77" s="4">
        <v>2.5</v>
      </c>
      <c r="Q77" s="4">
        <f t="shared" si="4"/>
        <v>1.6538059912224303</v>
      </c>
      <c r="R77" s="4">
        <f t="shared" si="5"/>
        <v>-1.0527736469205382</v>
      </c>
      <c r="S77" s="4">
        <f t="shared" si="6"/>
        <v>0.30051617215094606</v>
      </c>
    </row>
    <row r="78" spans="1:19">
      <c r="A78" s="3" t="s">
        <v>252</v>
      </c>
      <c r="B78" s="1">
        <v>1</v>
      </c>
      <c r="C78" s="5">
        <v>7.397260273972603</v>
      </c>
      <c r="D78" s="2">
        <v>11.716666666666669</v>
      </c>
      <c r="E78" s="2">
        <v>2.2999999999999998</v>
      </c>
      <c r="F78" s="2">
        <v>14.2</v>
      </c>
      <c r="G78" s="2">
        <v>11.3</v>
      </c>
      <c r="H78" s="2">
        <v>16.899999999999999</v>
      </c>
      <c r="I78" s="2">
        <v>10.9</v>
      </c>
      <c r="J78" s="4">
        <f>(F78+G78)/8+(G78+H78)/8+(H78+I78)/4</f>
        <v>13.6625</v>
      </c>
      <c r="K78" s="4">
        <f>(LOG10(F78)+LOG10(G78))/8+(LOG10(G78)+LOG10(H78))/8+(LOG10(H78)+LOG10(I78))/4</f>
        <v>1.1271197926340204</v>
      </c>
      <c r="L78" s="4">
        <f>J78+(E78+F78)*D78/2</f>
        <v>110.32500000000002</v>
      </c>
      <c r="M78" s="4">
        <f>K78+(LOG10(E78)+LOG10(F78))*D78/2</f>
        <v>9.9967312494811598</v>
      </c>
      <c r="N78" s="4">
        <f>M78-(LOG10(E78))*(D78+1)</f>
        <v>5.3967589347907703</v>
      </c>
      <c r="O78" s="4">
        <v>7</v>
      </c>
      <c r="P78" s="4">
        <v>3</v>
      </c>
      <c r="Q78" s="4">
        <f t="shared" si="4"/>
        <v>0.99167891246975726</v>
      </c>
      <c r="R78" s="4">
        <f t="shared" si="5"/>
        <v>-0.43366285726808063</v>
      </c>
      <c r="S78" s="4">
        <f t="shared" si="6"/>
        <v>0.27900802760083832</v>
      </c>
    </row>
    <row r="79" spans="1:19">
      <c r="A79" s="3" t="s">
        <v>105</v>
      </c>
      <c r="B79" s="3">
        <v>2</v>
      </c>
      <c r="C79" s="3">
        <v>11</v>
      </c>
      <c r="D79" s="4">
        <v>10.333333333333332</v>
      </c>
      <c r="E79" s="4">
        <v>2.38</v>
      </c>
      <c r="F79" s="4">
        <v>13.83</v>
      </c>
      <c r="G79" s="4">
        <v>14.55</v>
      </c>
      <c r="H79" s="4">
        <v>13.95</v>
      </c>
      <c r="I79" s="4">
        <v>6.56</v>
      </c>
      <c r="J79" s="4">
        <f>(F79+G79)/8+(G79+H79)/8+(H79+I79)/4</f>
        <v>12.237500000000001</v>
      </c>
      <c r="K79" s="4">
        <f>(LOG10(F79)+LOG10(G79))/8+(LOG10(G79)+LOG10(H79))/8+(LOG10(H79)+LOG10(I79))/4</f>
        <v>1.0667598085416665</v>
      </c>
      <c r="L79" s="4">
        <f>J79+(E79+F79)*D79/2</f>
        <v>95.989166666666662</v>
      </c>
      <c r="M79" s="4">
        <f>K79+(LOG10(E79)+LOG10(F79))*D79/2</f>
        <v>8.9066553505650816</v>
      </c>
      <c r="N79" s="4">
        <f>M79-(LOG10(E79))*(D79+1)</f>
        <v>4.6387831705912799</v>
      </c>
      <c r="O79" s="4">
        <v>7</v>
      </c>
      <c r="P79" s="4">
        <v>3</v>
      </c>
      <c r="Q79" s="4">
        <f t="shared" si="4"/>
        <v>0.99167891246975726</v>
      </c>
      <c r="R79" s="4">
        <f t="shared" si="5"/>
        <v>-0.43366285726808063</v>
      </c>
      <c r="S79" s="4">
        <f t="shared" si="6"/>
        <v>0.27900802760083832</v>
      </c>
    </row>
    <row r="80" spans="1:19">
      <c r="A80" s="3" t="s">
        <v>104</v>
      </c>
      <c r="B80" s="3">
        <v>2</v>
      </c>
      <c r="C80" s="3">
        <v>10</v>
      </c>
      <c r="D80" s="4">
        <v>10.516666666666666</v>
      </c>
      <c r="E80" s="4">
        <v>3.64</v>
      </c>
      <c r="F80" s="4">
        <v>18.850000000000001</v>
      </c>
      <c r="G80" s="4">
        <v>18.91</v>
      </c>
      <c r="H80" s="4">
        <v>21.82</v>
      </c>
      <c r="I80" s="4">
        <v>11.35</v>
      </c>
      <c r="J80" s="4">
        <f>(F80+G80)/8+(G80+H80)/8+(H80+I80)/4</f>
        <v>18.103750000000002</v>
      </c>
      <c r="K80" s="4">
        <f>(LOG10(F80)+LOG10(G80))/8+(LOG10(G80)+LOG10(H80))/8+(LOG10(H80)+LOG10(I80))/4</f>
        <v>1.2444062967558929</v>
      </c>
      <c r="L80" s="4">
        <f>J80+(E80+F80)*D80/2</f>
        <v>136.36366666666666</v>
      </c>
      <c r="M80" s="4">
        <f>K80+(LOG10(E80)+LOG10(F80))*D80/2</f>
        <v>10.900876611742872</v>
      </c>
      <c r="N80" s="4">
        <f>M80-(LOG10(E80))*(D80+1)</f>
        <v>4.4388590100512433</v>
      </c>
      <c r="O80" s="4">
        <v>7</v>
      </c>
      <c r="P80" s="4">
        <v>3</v>
      </c>
      <c r="Q80" s="4">
        <f t="shared" si="4"/>
        <v>0.99167891246975726</v>
      </c>
      <c r="R80" s="4">
        <f t="shared" si="5"/>
        <v>-0.43366285726808063</v>
      </c>
      <c r="S80" s="4">
        <f t="shared" si="6"/>
        <v>0.27900802760083832</v>
      </c>
    </row>
    <row r="81" spans="1:19">
      <c r="A81" s="3" t="s">
        <v>229</v>
      </c>
      <c r="B81" s="1">
        <v>2</v>
      </c>
      <c r="C81" s="1">
        <v>8</v>
      </c>
      <c r="D81" s="4">
        <v>9.7916666666666661</v>
      </c>
      <c r="E81" s="4">
        <v>2.9</v>
      </c>
      <c r="F81" s="4">
        <v>14.350000000000001</v>
      </c>
      <c r="G81" s="4">
        <v>21.05</v>
      </c>
      <c r="H81" s="4">
        <v>16.05</v>
      </c>
      <c r="I81" s="4">
        <v>11.05</v>
      </c>
      <c r="J81" s="4">
        <f>(F81+G81)/8+(G81+H81)/8+(H81+I81)/4</f>
        <v>15.8375</v>
      </c>
      <c r="K81" s="4">
        <f>(LOG10(F81)+LOG10(G81))/8+(LOG10(G81)+LOG10(H81))/8+(LOG10(H81)+LOG10(I81))/4</f>
        <v>1.1883132209597895</v>
      </c>
      <c r="L81" s="4">
        <f>J81+(E81+F81)*D81/2</f>
        <v>100.29062500000001</v>
      </c>
      <c r="M81" s="4">
        <f>K81+(LOG10(E81)+LOG10(F81))*D81/2</f>
        <v>9.1158908513286914</v>
      </c>
      <c r="N81" s="4">
        <f>M81-(LOG10(E81))*(D81+1)</f>
        <v>4.1258457906691239</v>
      </c>
      <c r="O81" s="4">
        <v>7</v>
      </c>
      <c r="P81" s="4">
        <v>3</v>
      </c>
      <c r="Q81" s="4">
        <f t="shared" si="4"/>
        <v>0.99167891246975726</v>
      </c>
      <c r="R81" s="4">
        <f t="shared" si="5"/>
        <v>-0.43366285726808063</v>
      </c>
      <c r="S81" s="4">
        <f t="shared" si="6"/>
        <v>0.27900802760083832</v>
      </c>
    </row>
    <row r="82" spans="1:19">
      <c r="A82" s="3" t="s">
        <v>115</v>
      </c>
      <c r="B82" s="3">
        <v>2</v>
      </c>
      <c r="C82" s="3">
        <v>10</v>
      </c>
      <c r="D82" s="4">
        <v>9</v>
      </c>
      <c r="E82" s="4">
        <v>2.6</v>
      </c>
      <c r="F82" s="4">
        <v>13.19</v>
      </c>
      <c r="G82" s="4">
        <v>12.29</v>
      </c>
      <c r="H82" s="4">
        <v>11.4</v>
      </c>
      <c r="I82" s="4">
        <v>8.5299999999999994</v>
      </c>
      <c r="J82" s="4">
        <f>(F82+G82)/8+(G82+H82)/8+(H82+I82)/4</f>
        <v>11.12875</v>
      </c>
      <c r="K82" s="4">
        <f>(LOG10(F82)+LOG10(G82))/8+(LOG10(G82)+LOG10(H82))/8+(LOG10(H82)+LOG10(I82))/4</f>
        <v>1.0414951472079672</v>
      </c>
      <c r="L82" s="4">
        <f>J82+(E82+F82)*D82/2</f>
        <v>82.183749999999989</v>
      </c>
      <c r="M82" s="4">
        <f>K82+(LOG10(E82)+LOG10(F82))*D82/2</f>
        <v>7.9499767930352911</v>
      </c>
      <c r="N82" s="4">
        <f>M82-(LOG10(E82))*(D82+1)</f>
        <v>3.800243313327111</v>
      </c>
      <c r="O82" s="4">
        <v>7</v>
      </c>
      <c r="P82" s="4">
        <v>3</v>
      </c>
      <c r="Q82" s="4">
        <f t="shared" si="4"/>
        <v>0.99167891246975726</v>
      </c>
      <c r="R82" s="4">
        <f t="shared" si="5"/>
        <v>-0.43366285726808063</v>
      </c>
      <c r="S82" s="4">
        <f t="shared" si="6"/>
        <v>0.27900802760083832</v>
      </c>
    </row>
    <row r="83" spans="1:19">
      <c r="A83" s="3" t="s">
        <v>114</v>
      </c>
      <c r="B83" s="3">
        <v>2</v>
      </c>
      <c r="C83" s="3">
        <v>10</v>
      </c>
      <c r="D83" s="4">
        <v>8.8333333333333321</v>
      </c>
      <c r="E83" s="4">
        <v>2.3199999999999998</v>
      </c>
      <c r="F83" s="4">
        <v>10.54</v>
      </c>
      <c r="G83" s="4">
        <v>15.29</v>
      </c>
      <c r="H83" s="4">
        <v>18.079999999999998</v>
      </c>
      <c r="I83" s="4">
        <v>13.9</v>
      </c>
      <c r="J83" s="4">
        <f>(F83+G83)/8+(G83+H83)/8+(H83+I83)/4</f>
        <v>15.395</v>
      </c>
      <c r="K83" s="4">
        <f>(LOG10(F83)+LOG10(G83))/8+(LOG10(G83)+LOG10(H83))/8+(LOG10(H83)+LOG10(I83))/4</f>
        <v>1.181160057578424</v>
      </c>
      <c r="L83" s="4">
        <f>J83+(E83+F83)*D83/2</f>
        <v>72.193333333333328</v>
      </c>
      <c r="M83" s="4">
        <f>K83+(LOG10(E83)+LOG10(F83))*D83/2</f>
        <v>7.3129446888845608</v>
      </c>
      <c r="N83" s="4">
        <f>M83-(LOG10(E83))*(D83+1)</f>
        <v>3.7189795041240483</v>
      </c>
      <c r="O83" s="4">
        <v>7</v>
      </c>
      <c r="P83" s="4">
        <v>3</v>
      </c>
      <c r="Q83" s="4">
        <f t="shared" si="4"/>
        <v>0.99167891246975726</v>
      </c>
      <c r="R83" s="4">
        <f t="shared" si="5"/>
        <v>-0.43366285726808063</v>
      </c>
      <c r="S83" s="4">
        <f t="shared" si="6"/>
        <v>0.27900802760083832</v>
      </c>
    </row>
    <row r="84" spans="1:19">
      <c r="A84" s="3" t="s">
        <v>66</v>
      </c>
      <c r="B84" s="3">
        <v>2</v>
      </c>
      <c r="C84" s="3">
        <v>8</v>
      </c>
      <c r="D84" s="4">
        <v>9.4833333333333307</v>
      </c>
      <c r="E84" s="4">
        <v>2.91</v>
      </c>
      <c r="F84" s="4">
        <v>9.48</v>
      </c>
      <c r="G84" s="4">
        <v>17.600000000000001</v>
      </c>
      <c r="H84" s="4">
        <v>25.17</v>
      </c>
      <c r="I84" s="4">
        <v>12.16</v>
      </c>
      <c r="J84" s="4">
        <f>(F84+G84)/8+(G84+H84)/8+(H84+I84)/4</f>
        <v>18.063749999999999</v>
      </c>
      <c r="K84" s="4">
        <f>(LOG10(F84)+LOG10(G84))/8+(LOG10(G84)+LOG10(H84))/8+(LOG10(H84)+LOG10(I84))/4</f>
        <v>1.2300438086856109</v>
      </c>
      <c r="L84" s="4">
        <f>J84+(E84+F84)*D84/2</f>
        <v>76.812999999999988</v>
      </c>
      <c r="M84" s="4">
        <f>K84+(LOG10(E84)+LOG10(F84))*D84/2</f>
        <v>8.0613692643384507</v>
      </c>
      <c r="N84" s="4">
        <f>M84-(LOG10(E84))*(D84+1)</f>
        <v>3.198224429802857</v>
      </c>
      <c r="O84" s="4">
        <v>7</v>
      </c>
      <c r="P84" s="4">
        <v>3</v>
      </c>
      <c r="Q84" s="4">
        <f t="shared" si="4"/>
        <v>0.99167891246975726</v>
      </c>
      <c r="R84" s="4">
        <f t="shared" si="5"/>
        <v>-0.43366285726808063</v>
      </c>
      <c r="S84" s="4">
        <f t="shared" si="6"/>
        <v>0.27900802760083832</v>
      </c>
    </row>
    <row r="85" spans="1:19">
      <c r="A85" s="3" t="s">
        <v>76</v>
      </c>
      <c r="B85" s="3">
        <v>1</v>
      </c>
      <c r="C85" s="3">
        <v>9</v>
      </c>
      <c r="D85" s="4">
        <v>9.6000000000000014</v>
      </c>
      <c r="E85" s="4">
        <v>2.25</v>
      </c>
      <c r="F85" s="4">
        <v>11.74</v>
      </c>
      <c r="G85" s="4">
        <v>14.27</v>
      </c>
      <c r="H85" s="4">
        <v>17.350000000000001</v>
      </c>
      <c r="I85" s="4">
        <v>7.23</v>
      </c>
      <c r="J85" s="4">
        <f>(F85+G85)/8+(G85+H85)/8+(H85+I85)/4</f>
        <v>13.348749999999999</v>
      </c>
      <c r="K85" s="4">
        <f>(LOG10(F85)+LOG10(G85))/8+(LOG10(G85)+LOG10(H85))/8+(LOG10(H85)+LOG10(I85))/4</f>
        <v>1.1018363843888284</v>
      </c>
      <c r="L85" s="4">
        <f>J85+(E85+F85)*D85/2</f>
        <v>80.500750000000011</v>
      </c>
      <c r="M85" s="4">
        <f>K85+(LOG10(E85)+LOG10(F85))*D85/2</f>
        <v>7.926719336499028</v>
      </c>
      <c r="N85" s="4">
        <f>M85-(LOG10(E85))*(D85+1)</f>
        <v>4.1935846445185856</v>
      </c>
      <c r="O85" s="4">
        <v>6</v>
      </c>
      <c r="P85" s="4">
        <v>3.5</v>
      </c>
      <c r="Q85" s="4">
        <f t="shared" si="4"/>
        <v>0.32955183371708413</v>
      </c>
      <c r="R85" s="4">
        <f t="shared" si="5"/>
        <v>0.18544793238437693</v>
      </c>
      <c r="S85" s="4">
        <f t="shared" si="6"/>
        <v>0.25749988305073052</v>
      </c>
    </row>
    <row r="86" spans="1:19">
      <c r="A86" s="3" t="s">
        <v>67</v>
      </c>
      <c r="B86" s="3">
        <v>2</v>
      </c>
      <c r="C86" s="3">
        <v>8</v>
      </c>
      <c r="D86" s="4">
        <v>8.1666666666666643</v>
      </c>
      <c r="E86" s="4">
        <v>3.85</v>
      </c>
      <c r="F86" s="4">
        <v>17.87</v>
      </c>
      <c r="G86" s="4">
        <v>25.32</v>
      </c>
      <c r="H86" s="4">
        <v>20.399999999999999</v>
      </c>
      <c r="I86" s="4">
        <v>10.7</v>
      </c>
      <c r="J86" s="4">
        <f>(F86+G86)/8+(G86+H86)/8+(H86+I86)/4</f>
        <v>18.888749999999998</v>
      </c>
      <c r="K86" s="4">
        <f>(LOG10(F86)+LOG10(G86))/8+(LOG10(G86)+LOG10(H86))/8+(LOG10(H86)+LOG10(I86))/4</f>
        <v>1.2558387516055496</v>
      </c>
      <c r="L86" s="4">
        <f>J86+(E86+F86)*D86/2</f>
        <v>107.57874999999999</v>
      </c>
      <c r="M86" s="4">
        <f>K86+(LOG10(E86)+LOG10(F86))*D86/2</f>
        <v>8.7593119864966393</v>
      </c>
      <c r="N86" s="4">
        <f>M86-(LOG10(E86))*(D86+1)</f>
        <v>3.3925886326687174</v>
      </c>
      <c r="O86" s="4">
        <v>6</v>
      </c>
      <c r="P86" s="4">
        <v>3.5</v>
      </c>
      <c r="Q86" s="4">
        <f t="shared" si="4"/>
        <v>0.32955183371708413</v>
      </c>
      <c r="R86" s="4">
        <f t="shared" si="5"/>
        <v>0.18544793238437693</v>
      </c>
      <c r="S86" s="4">
        <f t="shared" si="6"/>
        <v>0.25749988305073052</v>
      </c>
    </row>
    <row r="87" spans="1:19">
      <c r="A87" s="3" t="s">
        <v>236</v>
      </c>
      <c r="B87" s="1">
        <v>1</v>
      </c>
      <c r="C87" s="1">
        <v>9</v>
      </c>
      <c r="D87" s="4">
        <v>10.158333333333333</v>
      </c>
      <c r="E87" s="4">
        <v>3.9</v>
      </c>
      <c r="F87" s="4">
        <v>14.85</v>
      </c>
      <c r="G87" s="4">
        <v>11.95</v>
      </c>
      <c r="H87" s="4">
        <v>12.935</v>
      </c>
      <c r="I87" s="4">
        <v>9.4</v>
      </c>
      <c r="J87" s="4">
        <f>(F87+G87)/8+(G87+H87)/8+(H87+I87)/4</f>
        <v>12.044374999999999</v>
      </c>
      <c r="K87" s="4">
        <f>(LOG10(F87)+LOG10(G87))/8+(LOG10(G87)+LOG10(H87))/8+(LOG10(H87)+LOG10(I87))/4</f>
        <v>1.0760021588223285</v>
      </c>
      <c r="L87" s="4">
        <f>J87+(E87+F87)*D87/2</f>
        <v>107.27875</v>
      </c>
      <c r="M87" s="4">
        <f>K87+(LOG10(E87)+LOG10(F87))*D87/2</f>
        <v>10.029511754524794</v>
      </c>
      <c r="N87" s="4">
        <f>M87-(LOG10(E87))*(D87+1)</f>
        <v>3.4342158477874403</v>
      </c>
      <c r="O87" s="4">
        <v>5</v>
      </c>
      <c r="P87" s="4">
        <v>4</v>
      </c>
      <c r="Q87" s="4">
        <f t="shared" si="4"/>
        <v>-0.332575245035589</v>
      </c>
      <c r="R87" s="4">
        <f t="shared" si="5"/>
        <v>0.80455872203683454</v>
      </c>
      <c r="S87" s="4">
        <f t="shared" si="6"/>
        <v>0.23599173850062277</v>
      </c>
    </row>
    <row r="88" spans="1:19">
      <c r="A88" s="3" t="s">
        <v>190</v>
      </c>
      <c r="B88" s="1">
        <v>1</v>
      </c>
      <c r="C88" s="1">
        <v>8</v>
      </c>
      <c r="D88" s="4">
        <v>9.5249999999999986</v>
      </c>
      <c r="E88" s="4">
        <v>3.9</v>
      </c>
      <c r="F88" s="4">
        <v>15.350000000000001</v>
      </c>
      <c r="G88" s="4">
        <v>11.25</v>
      </c>
      <c r="H88" s="4">
        <v>13.2</v>
      </c>
      <c r="I88" s="4">
        <v>10</v>
      </c>
      <c r="J88" s="4">
        <f>(F88+G88)/8+(G88+H88)/8+(H88+I88)/4</f>
        <v>12.181249999999999</v>
      </c>
      <c r="K88" s="4">
        <f>(LOG10(F88)+LOG10(G88))/8+(LOG10(G88)+LOG10(H88))/8+(LOG10(H88)+LOG10(I88))/4</f>
        <v>1.0812669022906896</v>
      </c>
      <c r="L88" s="4">
        <f>J88+(E88+F88)*D88/2</f>
        <v>103.85937499999997</v>
      </c>
      <c r="M88" s="4">
        <f>K88+(LOG10(E88)+LOG10(F88))*D88/2</f>
        <v>9.54505325211478</v>
      </c>
      <c r="N88" s="4">
        <f>M88-(LOG10(E88))*(D88+1)</f>
        <v>3.3240982631608764</v>
      </c>
      <c r="O88" s="4">
        <v>5</v>
      </c>
      <c r="P88" s="4">
        <v>4</v>
      </c>
      <c r="Q88" s="4">
        <f t="shared" si="4"/>
        <v>-0.332575245035589</v>
      </c>
      <c r="R88" s="4">
        <f t="shared" si="5"/>
        <v>0.80455872203683454</v>
      </c>
      <c r="S88" s="4">
        <f t="shared" si="6"/>
        <v>0.23599173850062277</v>
      </c>
    </row>
    <row r="89" spans="1:19">
      <c r="A89" s="3" t="s">
        <v>220</v>
      </c>
      <c r="B89" s="1">
        <v>1</v>
      </c>
      <c r="C89" s="1">
        <v>9</v>
      </c>
      <c r="D89" s="2">
        <v>10.45</v>
      </c>
      <c r="E89" s="2">
        <v>4.4000000000000004</v>
      </c>
      <c r="F89" s="2">
        <v>13.4</v>
      </c>
      <c r="G89" s="2">
        <v>8.1</v>
      </c>
      <c r="H89" s="2">
        <v>10.1</v>
      </c>
      <c r="I89" s="2">
        <v>4.4000000000000004</v>
      </c>
      <c r="J89" s="4">
        <f>(F89+G89)/8+(G89+H89)/8+(H89+I89)/4</f>
        <v>8.5875000000000004</v>
      </c>
      <c r="K89" s="4">
        <f>(LOG10(F89)+LOG10(G89))/8+(LOG10(G89)+LOG10(H89))/8+(LOG10(H89)+LOG10(I89))/4</f>
        <v>0.9054930388053013</v>
      </c>
      <c r="L89" s="4">
        <f>J89+(E89+F89)*D89/2</f>
        <v>101.5925</v>
      </c>
      <c r="M89" s="4">
        <f>K89+(LOG10(E89)+LOG10(F89))*D89/2</f>
        <v>10.156655844901751</v>
      </c>
      <c r="N89" s="4">
        <f>M89-(LOG10(E89))*(D89+1)</f>
        <v>2.7891226991349054</v>
      </c>
      <c r="O89" s="4">
        <v>5</v>
      </c>
      <c r="P89" s="4">
        <v>4</v>
      </c>
      <c r="Q89" s="4">
        <f t="shared" si="4"/>
        <v>-0.332575245035589</v>
      </c>
      <c r="R89" s="4">
        <f t="shared" si="5"/>
        <v>0.80455872203683454</v>
      </c>
      <c r="S89" s="4">
        <f t="shared" si="6"/>
        <v>0.23599173850062277</v>
      </c>
    </row>
    <row r="90" spans="1:19">
      <c r="A90" s="3" t="s">
        <v>221</v>
      </c>
      <c r="B90" s="1">
        <v>1</v>
      </c>
      <c r="C90" s="1">
        <v>8</v>
      </c>
      <c r="D90" s="2">
        <v>10</v>
      </c>
      <c r="E90" s="2">
        <v>3.3</v>
      </c>
      <c r="F90" s="2">
        <v>8.6999999999999993</v>
      </c>
      <c r="G90" s="2">
        <v>9</v>
      </c>
      <c r="H90" s="2">
        <v>11.5</v>
      </c>
      <c r="I90" s="2">
        <v>7.3</v>
      </c>
      <c r="J90" s="4">
        <f>(F90+G90)/8+(G90+H90)/8+(H90+I90)/4</f>
        <v>9.4750000000000014</v>
      </c>
      <c r="K90" s="4">
        <f>(LOG10(F90)+LOG10(G90))/8+(LOG10(G90)+LOG10(H90))/8+(LOG10(H90)+LOG10(I90))/4</f>
        <v>0.96959293909987687</v>
      </c>
      <c r="L90" s="4">
        <f>J90+(E90+F90)*D90/2</f>
        <v>69.474999999999994</v>
      </c>
      <c r="M90" s="4">
        <f>K90+(LOG10(E90)+LOG10(F90))*D90/2</f>
        <v>8.2597589015824067</v>
      </c>
      <c r="N90" s="4">
        <f>M90-(LOG10(E90))*(D90+1)</f>
        <v>2.5561055629256453</v>
      </c>
      <c r="O90" s="4">
        <v>5</v>
      </c>
      <c r="P90" s="4">
        <v>4</v>
      </c>
      <c r="Q90" s="4">
        <f t="shared" si="4"/>
        <v>-0.332575245035589</v>
      </c>
      <c r="R90" s="4">
        <f t="shared" si="5"/>
        <v>0.80455872203683454</v>
      </c>
      <c r="S90" s="4">
        <f t="shared" si="6"/>
        <v>0.23599173850062277</v>
      </c>
    </row>
    <row r="91" spans="1:19">
      <c r="A91" s="3" t="s">
        <v>33</v>
      </c>
      <c r="B91" s="3">
        <v>2</v>
      </c>
      <c r="C91" s="3">
        <v>7</v>
      </c>
      <c r="D91" s="4">
        <v>9.8166666666666664</v>
      </c>
      <c r="E91" s="4">
        <v>4.45</v>
      </c>
      <c r="F91" s="4">
        <v>9.48</v>
      </c>
      <c r="G91" s="4">
        <v>19.88</v>
      </c>
      <c r="H91" s="4">
        <v>23.03</v>
      </c>
      <c r="I91" s="4">
        <v>20.75</v>
      </c>
      <c r="J91" s="4">
        <f>(F91+G91)/8+(G91+H91)/8+(H91+I91)/4</f>
        <v>19.978749999999998</v>
      </c>
      <c r="K91" s="4">
        <f>(LOG10(F91)+LOG10(G91))/8+(LOG10(G91)+LOG10(H91))/8+(LOG10(H91)+LOG10(I91))/4</f>
        <v>1.2868198891811966</v>
      </c>
      <c r="L91" s="4">
        <f>J91+(E91+F91)*D91/2</f>
        <v>88.351833333333332</v>
      </c>
      <c r="M91" s="4">
        <f>K91+(LOG10(E91)+LOG10(F91))*D91/2</f>
        <v>9.2636878655136119</v>
      </c>
      <c r="N91" s="4">
        <f>M91-(LOG10(E91))*(D91+1)</f>
        <v>2.2505937467365342</v>
      </c>
      <c r="O91" s="4">
        <v>5</v>
      </c>
      <c r="P91" s="4">
        <v>4</v>
      </c>
      <c r="Q91" s="4">
        <f t="shared" si="4"/>
        <v>-0.332575245035589</v>
      </c>
      <c r="R91" s="4">
        <f t="shared" si="5"/>
        <v>0.80455872203683454</v>
      </c>
      <c r="S91" s="4">
        <f t="shared" si="6"/>
        <v>0.23599173850062277</v>
      </c>
    </row>
    <row r="92" spans="1:19">
      <c r="A92" s="3" t="s">
        <v>254</v>
      </c>
      <c r="B92" s="1">
        <v>2</v>
      </c>
      <c r="C92" s="1">
        <v>10</v>
      </c>
      <c r="D92" s="2">
        <v>8.4333333333333336</v>
      </c>
      <c r="E92" s="2">
        <v>8.1</v>
      </c>
      <c r="F92" s="2">
        <v>18.399999999999999</v>
      </c>
      <c r="G92" s="2">
        <v>21.7</v>
      </c>
      <c r="H92" s="2">
        <v>27.45</v>
      </c>
      <c r="I92" s="2">
        <v>20.58</v>
      </c>
      <c r="J92" s="4">
        <f>(F92+G92)/8+(G92+H92)/8+(H92+I92)/4</f>
        <v>23.16375</v>
      </c>
      <c r="K92" s="4">
        <f>(LOG10(F92)+LOG10(G92))/8+(LOG10(G92)+LOG10(H92))/8+(LOG10(H92)+LOG10(I92))/4</f>
        <v>1.3600318847397195</v>
      </c>
      <c r="L92" s="4">
        <f>J92+(E92+F92)*D92/2</f>
        <v>134.90541666666667</v>
      </c>
      <c r="M92" s="4">
        <f>K92+(LOG10(E92)+LOG10(F92))*D92/2</f>
        <v>10.524125534701572</v>
      </c>
      <c r="N92" s="4">
        <f>M92-(LOG10(E92))*(D92+1)</f>
        <v>1.9540835232796425</v>
      </c>
      <c r="O92" s="4">
        <v>5</v>
      </c>
      <c r="P92" s="4">
        <v>4</v>
      </c>
      <c r="Q92" s="4">
        <f t="shared" si="4"/>
        <v>-0.332575245035589</v>
      </c>
      <c r="R92" s="4">
        <f t="shared" si="5"/>
        <v>0.80455872203683454</v>
      </c>
      <c r="S92" s="4">
        <f t="shared" si="6"/>
        <v>0.23599173850062277</v>
      </c>
    </row>
    <row r="93" spans="1:19">
      <c r="A93" s="3" t="s">
        <v>176</v>
      </c>
      <c r="B93" s="1">
        <v>1</v>
      </c>
      <c r="C93" s="1">
        <v>8</v>
      </c>
      <c r="D93" s="4">
        <v>9.6499999999999986</v>
      </c>
      <c r="E93" s="4">
        <v>5.9</v>
      </c>
      <c r="F93" s="4">
        <v>8.8000000000000007</v>
      </c>
      <c r="G93" s="4">
        <v>16.049999999999997</v>
      </c>
      <c r="H93" s="4">
        <v>17.274999999999999</v>
      </c>
      <c r="I93" s="4">
        <v>10.55</v>
      </c>
      <c r="J93" s="4">
        <f>(F93+G93)/8+(G93+H93)/8+(H93+I93)/4</f>
        <v>14.228124999999999</v>
      </c>
      <c r="K93" s="4">
        <f>(LOG10(F93)+LOG10(G93))/8+(LOG10(G93)+LOG10(H93))/8+(LOG10(H93)+LOG10(I93))/4</f>
        <v>1.1392739791297601</v>
      </c>
      <c r="L93" s="4">
        <f>J93+(E93+F93)*D93/2</f>
        <v>85.155624999999986</v>
      </c>
      <c r="M93" s="4">
        <f>K93+(LOG10(E93)+LOG10(F93))*D93/2</f>
        <v>9.4157638284276679</v>
      </c>
      <c r="N93" s="4">
        <f>M93-(LOG10(E93))*(D93+1)</f>
        <v>1.2061899044388333</v>
      </c>
      <c r="O93" s="4">
        <v>5</v>
      </c>
      <c r="P93" s="4">
        <v>4</v>
      </c>
      <c r="Q93" s="4">
        <f t="shared" si="4"/>
        <v>-0.332575245035589</v>
      </c>
      <c r="R93" s="4">
        <f t="shared" si="5"/>
        <v>0.80455872203683454</v>
      </c>
      <c r="S93" s="4">
        <f t="shared" si="6"/>
        <v>0.23599173850062277</v>
      </c>
    </row>
    <row r="94" spans="1:19">
      <c r="A94" s="3" t="s">
        <v>135</v>
      </c>
      <c r="B94" s="3">
        <v>2</v>
      </c>
      <c r="C94" s="3">
        <v>11</v>
      </c>
      <c r="D94" s="4">
        <v>9</v>
      </c>
      <c r="E94" s="4">
        <v>2.91</v>
      </c>
      <c r="F94" s="4">
        <v>15.75</v>
      </c>
      <c r="G94" s="4">
        <v>15.63</v>
      </c>
      <c r="H94" s="4">
        <v>16.739999999999998</v>
      </c>
      <c r="I94" s="4">
        <v>15.86</v>
      </c>
      <c r="J94" s="4">
        <f>(F94+G94)/8+(G94+H94)/8+(H94+I94)/4</f>
        <v>16.118749999999999</v>
      </c>
      <c r="K94" s="4">
        <f>(LOG10(F94)+LOG10(G94))/8+(LOG10(G94)+LOG10(H94))/8+(LOG10(H94)+LOG10(I94))/4</f>
        <v>1.2071339051373609</v>
      </c>
      <c r="L94" s="4">
        <f>J94+(E94+F94)*D94/2</f>
        <v>100.08875</v>
      </c>
      <c r="M94" s="4">
        <f>K94+(LOG10(E94)+LOG10(F94))*D94/2</f>
        <v>8.6824148671392312</v>
      </c>
      <c r="N94" s="4">
        <f>M94-(LOG10(E94))*(D94+1)</f>
        <v>4.0434849772801584</v>
      </c>
      <c r="O94" s="4">
        <v>7.5</v>
      </c>
      <c r="P94" s="4">
        <v>2.5</v>
      </c>
      <c r="Q94" s="4">
        <f t="shared" si="4"/>
        <v>1.3227424518460937</v>
      </c>
      <c r="R94" s="4">
        <f t="shared" si="5"/>
        <v>-1.0527736469205382</v>
      </c>
      <c r="S94" s="4">
        <f t="shared" si="6"/>
        <v>0.13498440246277776</v>
      </c>
    </row>
    <row r="95" spans="1:19">
      <c r="A95" s="3" t="s">
        <v>97</v>
      </c>
      <c r="B95" s="3">
        <v>1</v>
      </c>
      <c r="C95" s="3">
        <v>10</v>
      </c>
      <c r="D95" s="4">
        <v>9.1666666666666643</v>
      </c>
      <c r="E95" s="4">
        <v>1.26</v>
      </c>
      <c r="F95" s="4">
        <v>10.63</v>
      </c>
      <c r="G95" s="4">
        <v>13.12</v>
      </c>
      <c r="H95" s="4">
        <v>12.32</v>
      </c>
      <c r="I95" s="4">
        <v>10.24</v>
      </c>
      <c r="J95" s="4">
        <f>(F95+G95)/8+(G95+H95)/8+(H95+I95)/4</f>
        <v>11.78875</v>
      </c>
      <c r="K95" s="4">
        <f>(LOG10(F95)+LOG10(G95))/8+(LOG10(G95)+LOG10(H95))/8+(LOG10(H95)+LOG10(I95))/4</f>
        <v>1.0693541214209279</v>
      </c>
      <c r="L95" s="4">
        <f>J95+(E95+F95)*D95/2</f>
        <v>66.28458333333333</v>
      </c>
      <c r="M95" s="4">
        <f>K95+(LOG10(E95)+LOG10(F95))*D95/2</f>
        <v>6.2343299156082006</v>
      </c>
      <c r="N95" s="4">
        <f>M95-(LOG10(E95))*(D95+1)</f>
        <v>5.2138960402463113</v>
      </c>
      <c r="O95" s="4">
        <v>6.5</v>
      </c>
      <c r="P95" s="4">
        <v>3</v>
      </c>
      <c r="Q95" s="4">
        <f t="shared" si="4"/>
        <v>0.66061537309342067</v>
      </c>
      <c r="R95" s="4">
        <f t="shared" si="5"/>
        <v>-0.43366285726808063</v>
      </c>
      <c r="S95" s="4">
        <f t="shared" si="6"/>
        <v>0.11347625791267002</v>
      </c>
    </row>
    <row r="96" spans="1:19">
      <c r="A96" s="3" t="s">
        <v>84</v>
      </c>
      <c r="B96" s="3">
        <v>2</v>
      </c>
      <c r="C96" s="3">
        <v>9</v>
      </c>
      <c r="D96" s="4">
        <v>9.7333333333333307</v>
      </c>
      <c r="E96" s="4">
        <v>2.87</v>
      </c>
      <c r="F96" s="4">
        <v>18.11</v>
      </c>
      <c r="G96" s="4">
        <v>24.33</v>
      </c>
      <c r="H96" s="4">
        <v>24.44</v>
      </c>
      <c r="I96" s="4">
        <v>13.21</v>
      </c>
      <c r="J96" s="4">
        <f>(F96+G96)/8+(G96+H96)/8+(H96+I96)/4</f>
        <v>20.813749999999999</v>
      </c>
      <c r="K96" s="4">
        <f>(LOG10(F96)+LOG10(G96))/8+(LOG10(G96)+LOG10(H96))/8+(LOG10(H96)+LOG10(I96))/4</f>
        <v>1.3045389885145373</v>
      </c>
      <c r="L96" s="4">
        <f>J96+(E96+F96)*D96/2</f>
        <v>122.91641666666663</v>
      </c>
      <c r="M96" s="4">
        <f>K96+(LOG10(E96)+LOG10(F96))*D96/2</f>
        <v>9.6547673441483823</v>
      </c>
      <c r="N96" s="4">
        <f>M96-(LOG10(E96))*(D96+1)</f>
        <v>4.7401683192035327</v>
      </c>
      <c r="O96" s="4">
        <v>6.5</v>
      </c>
      <c r="P96" s="4">
        <v>3</v>
      </c>
      <c r="Q96" s="4">
        <f t="shared" si="4"/>
        <v>0.66061537309342067</v>
      </c>
      <c r="R96" s="4">
        <f t="shared" si="5"/>
        <v>-0.43366285726808063</v>
      </c>
      <c r="S96" s="4">
        <f t="shared" si="6"/>
        <v>0.11347625791267002</v>
      </c>
    </row>
    <row r="97" spans="1:19">
      <c r="A97" s="3" t="s">
        <v>138</v>
      </c>
      <c r="B97" s="3">
        <v>2</v>
      </c>
      <c r="C97" s="3">
        <v>11</v>
      </c>
      <c r="D97" s="4">
        <v>9.5500000000000007</v>
      </c>
      <c r="E97" s="4">
        <v>2.85</v>
      </c>
      <c r="F97" s="4">
        <v>9.44</v>
      </c>
      <c r="G97" s="4">
        <v>16.170000000000002</v>
      </c>
      <c r="H97" s="4">
        <v>21.58</v>
      </c>
      <c r="I97" s="4">
        <v>15.54</v>
      </c>
      <c r="J97" s="4">
        <f>(F97+G97)/8+(G97+H97)/8+(H97+I97)/4</f>
        <v>17.2</v>
      </c>
      <c r="K97" s="4">
        <f>(LOG10(F97)+LOG10(G97))/8+(LOG10(G97)+LOG10(H97))/8+(LOG10(H97)+LOG10(I97))/4</f>
        <v>1.2221810480101674</v>
      </c>
      <c r="L97" s="4">
        <f>J97+(E97+F97)*D97/2</f>
        <v>75.884749999999997</v>
      </c>
      <c r="M97" s="4">
        <f>K97+(LOG10(E97)+LOG10(F97))*D97/2</f>
        <v>8.0495565273240821</v>
      </c>
      <c r="N97" s="4">
        <f>M97-(LOG10(E97))*(D97+1)</f>
        <v>3.2509432542342989</v>
      </c>
      <c r="O97" s="4">
        <v>6.5</v>
      </c>
      <c r="P97" s="4">
        <v>3</v>
      </c>
      <c r="Q97" s="4">
        <f t="shared" si="4"/>
        <v>0.66061537309342067</v>
      </c>
      <c r="R97" s="4">
        <f t="shared" si="5"/>
        <v>-0.43366285726808063</v>
      </c>
      <c r="S97" s="4">
        <f t="shared" si="6"/>
        <v>0.11347625791267002</v>
      </c>
    </row>
    <row r="98" spans="1:19">
      <c r="A98" s="3" t="s">
        <v>212</v>
      </c>
      <c r="B98" s="1">
        <v>1</v>
      </c>
      <c r="C98" s="1">
        <v>7</v>
      </c>
      <c r="D98" s="2">
        <v>9.5833333333333321</v>
      </c>
      <c r="E98" s="2">
        <v>5.8</v>
      </c>
      <c r="F98" s="2">
        <v>19.100000000000001</v>
      </c>
      <c r="G98" s="2">
        <v>19.3</v>
      </c>
      <c r="H98" s="2">
        <v>19.2</v>
      </c>
      <c r="I98" s="2">
        <v>10.8</v>
      </c>
      <c r="J98" s="4">
        <f>(F98+G98)/8+(G98+H98)/8+(H98+I98)/4</f>
        <v>17.112500000000001</v>
      </c>
      <c r="K98" s="4">
        <f>(LOG10(F98)+LOG10(G98))/8+(LOG10(G98)+LOG10(H98))/8+(LOG10(H98)+LOG10(I98))/4</f>
        <v>1.2211123977934779</v>
      </c>
      <c r="L98" s="4">
        <f>J98+(E98+F98)*D98/2</f>
        <v>136.42500000000001</v>
      </c>
      <c r="M98" s="4">
        <f>K98+(LOG10(E98)+LOG10(F98))*D98/2</f>
        <v>11.017489751677912</v>
      </c>
      <c r="N98" s="4">
        <f>M98-(LOG10(E98))*(D98+1)</f>
        <v>2.9378768198034937</v>
      </c>
      <c r="O98" s="4">
        <v>6.5</v>
      </c>
      <c r="P98" s="4">
        <v>3</v>
      </c>
      <c r="Q98" s="4">
        <f t="shared" si="4"/>
        <v>0.66061537309342067</v>
      </c>
      <c r="R98" s="4">
        <f t="shared" ref="R98:R129" si="7">(P98-AVERAGE($P$2:$P$240))/ STDEV($P$2:$P$240)</f>
        <v>-0.43366285726808063</v>
      </c>
      <c r="S98" s="4">
        <f t="shared" si="6"/>
        <v>0.11347625791267002</v>
      </c>
    </row>
    <row r="99" spans="1:19">
      <c r="A99" s="3" t="s">
        <v>62</v>
      </c>
      <c r="B99" s="3">
        <v>2</v>
      </c>
      <c r="C99" s="3">
        <v>8</v>
      </c>
      <c r="D99" s="4">
        <v>8.3333333333333357</v>
      </c>
      <c r="E99" s="4">
        <v>4.68</v>
      </c>
      <c r="F99" s="4">
        <v>12.49</v>
      </c>
      <c r="G99" s="4">
        <v>21.97</v>
      </c>
      <c r="H99" s="4">
        <v>26.73</v>
      </c>
      <c r="I99" s="4">
        <v>23.67</v>
      </c>
      <c r="J99" s="4">
        <f>(F99+G99)/8+(G99+H99)/8+(H99+I99)/4</f>
        <v>22.995000000000001</v>
      </c>
      <c r="K99" s="4">
        <f>(LOG10(F99)+LOG10(G99))/8+(LOG10(G99)+LOG10(H99))/8+(LOG10(H99)+LOG10(I99))/4</f>
        <v>1.3512019930428667</v>
      </c>
      <c r="L99" s="4">
        <f>J99+(E99+F99)*D99/2</f>
        <v>94.536666666666704</v>
      </c>
      <c r="M99" s="4">
        <f>K99+(LOG10(E99)+LOG10(F99))*D99/2</f>
        <v>8.7129032074106174</v>
      </c>
      <c r="N99" s="4">
        <f>M99-(LOG10(E99))*(D99+1)</f>
        <v>2.4572752453854587</v>
      </c>
      <c r="O99" s="4">
        <v>6.5</v>
      </c>
      <c r="P99" s="4">
        <v>3</v>
      </c>
      <c r="Q99" s="4">
        <f t="shared" si="4"/>
        <v>0.66061537309342067</v>
      </c>
      <c r="R99" s="4">
        <f t="shared" si="7"/>
        <v>-0.43366285726808063</v>
      </c>
      <c r="S99" s="4">
        <f t="shared" si="6"/>
        <v>0.11347625791267002</v>
      </c>
    </row>
    <row r="100" spans="1:19">
      <c r="A100" s="3" t="s">
        <v>122</v>
      </c>
      <c r="B100" s="3">
        <v>1</v>
      </c>
      <c r="C100" s="3">
        <v>10</v>
      </c>
      <c r="D100" s="4">
        <v>9.5</v>
      </c>
      <c r="E100" s="4">
        <v>4.03</v>
      </c>
      <c r="F100" s="4">
        <v>9.35</v>
      </c>
      <c r="G100" s="4">
        <v>17.21</v>
      </c>
      <c r="H100" s="4">
        <v>25.65</v>
      </c>
      <c r="I100" s="4">
        <v>20.43</v>
      </c>
      <c r="J100" s="4">
        <f>(F100+G100)/8+(G100+H100)/8+(H100+I100)/4</f>
        <v>20.197499999999998</v>
      </c>
      <c r="K100" s="4">
        <f>(LOG10(F100)+LOG10(G100))/8+(LOG10(G100)+LOG10(H100))/8+(LOG10(H100)+LOG10(I100))/4</f>
        <v>1.2862715241420046</v>
      </c>
      <c r="L100" s="4">
        <f>J100+(E100+F100)*D100/2</f>
        <v>83.752499999999998</v>
      </c>
      <c r="M100" s="4">
        <f>K100+(LOG10(E100)+LOG10(F100))*D100/2</f>
        <v>8.7728256449567343</v>
      </c>
      <c r="N100" s="4">
        <f>M100-(LOG10(E100))*(D100+1)</f>
        <v>2.4171226604750853</v>
      </c>
      <c r="O100" s="4">
        <v>6.5</v>
      </c>
      <c r="P100" s="4">
        <v>3</v>
      </c>
      <c r="Q100" s="4">
        <f t="shared" si="4"/>
        <v>0.66061537309342067</v>
      </c>
      <c r="R100" s="4">
        <f t="shared" si="7"/>
        <v>-0.43366285726808063</v>
      </c>
      <c r="S100" s="4">
        <f t="shared" si="6"/>
        <v>0.11347625791267002</v>
      </c>
    </row>
    <row r="101" spans="1:19">
      <c r="A101" s="3" t="s">
        <v>155</v>
      </c>
      <c r="B101" s="3">
        <v>2</v>
      </c>
      <c r="C101" s="3">
        <v>12</v>
      </c>
      <c r="D101" s="4">
        <v>9.15</v>
      </c>
      <c r="E101" s="4">
        <v>2.95</v>
      </c>
      <c r="F101" s="4">
        <v>10.17</v>
      </c>
      <c r="G101" s="4">
        <v>14.01</v>
      </c>
      <c r="H101" s="4">
        <v>16.18</v>
      </c>
      <c r="I101" s="4">
        <v>6.99</v>
      </c>
      <c r="J101" s="4">
        <f>(F101+G101)/8+(G101+H101)/8+(H101+I101)/4</f>
        <v>12.588750000000001</v>
      </c>
      <c r="K101" s="4">
        <f>(LOG10(F101)+LOG10(G101))/8+(LOG10(G101)+LOG10(H101))/8+(LOG10(H101)+LOG10(I101))/4</f>
        <v>1.0770108908518021</v>
      </c>
      <c r="L101" s="4">
        <f>J101+(E101+F101)*D101/2</f>
        <v>72.612750000000005</v>
      </c>
      <c r="M101" s="4">
        <f>K101+(LOG10(E101)+LOG10(F101))*D101/2</f>
        <v>7.8349399735734533</v>
      </c>
      <c r="N101" s="4">
        <f>M101-(LOG10(E101))*(D101+1)</f>
        <v>3.0662465113950983</v>
      </c>
      <c r="O101" s="4">
        <v>5.5</v>
      </c>
      <c r="P101" s="4">
        <v>3.5</v>
      </c>
      <c r="Q101" s="4">
        <f t="shared" si="4"/>
        <v>-1.5117056592524394E-3</v>
      </c>
      <c r="R101" s="4">
        <f t="shared" si="7"/>
        <v>0.18544793238437693</v>
      </c>
      <c r="S101" s="4">
        <f t="shared" si="6"/>
        <v>9.1968113362562248E-2</v>
      </c>
    </row>
    <row r="102" spans="1:19">
      <c r="A102" s="3" t="s">
        <v>187</v>
      </c>
      <c r="B102" s="1">
        <v>1</v>
      </c>
      <c r="C102" s="1">
        <v>9</v>
      </c>
      <c r="D102" s="4">
        <v>8.7583333333333329</v>
      </c>
      <c r="E102" s="4">
        <v>4.25</v>
      </c>
      <c r="F102" s="4">
        <v>18.399999999999999</v>
      </c>
      <c r="G102" s="4">
        <v>15.5</v>
      </c>
      <c r="H102" s="4">
        <v>25.299999999999997</v>
      </c>
      <c r="I102" s="4">
        <v>14.6</v>
      </c>
      <c r="J102" s="4">
        <f>(F102+G102)/8+(G102+H102)/8+(H102+I102)/4</f>
        <v>19.3125</v>
      </c>
      <c r="K102" s="4">
        <f>(LOG10(F102)+LOG10(G102))/8+(LOG10(G102)+LOG10(H102))/8+(LOG10(H102)+LOG10(I102))/4</f>
        <v>1.272943561805806</v>
      </c>
      <c r="L102" s="4">
        <f>J102+(E102+F102)*D102/2</f>
        <v>118.50062499999999</v>
      </c>
      <c r="M102" s="4">
        <f>K102+(LOG10(E102)+LOG10(F102))*D102/2</f>
        <v>9.5636114679137236</v>
      </c>
      <c r="N102" s="4">
        <f>M102-(LOG10(E102))*(D102+1)</f>
        <v>3.4315828255061014</v>
      </c>
      <c r="O102" s="4">
        <v>4.5</v>
      </c>
      <c r="P102" s="4">
        <v>4</v>
      </c>
      <c r="Q102" s="4">
        <f t="shared" si="4"/>
        <v>-0.66363878441192559</v>
      </c>
      <c r="R102" s="4">
        <f t="shared" si="7"/>
        <v>0.80455872203683454</v>
      </c>
      <c r="S102" s="4">
        <f t="shared" si="6"/>
        <v>7.0459968812454477E-2</v>
      </c>
    </row>
    <row r="103" spans="1:19">
      <c r="A103" s="3" t="s">
        <v>47</v>
      </c>
      <c r="B103" s="3">
        <v>1</v>
      </c>
      <c r="C103" s="3">
        <v>8</v>
      </c>
      <c r="D103" s="4">
        <v>10.116666666666665</v>
      </c>
      <c r="E103" s="4">
        <v>4.34</v>
      </c>
      <c r="F103" s="4">
        <v>14.84</v>
      </c>
      <c r="G103" s="4">
        <v>13.57</v>
      </c>
      <c r="H103" s="4">
        <v>8.2200000000000006</v>
      </c>
      <c r="I103" s="4">
        <v>7.45</v>
      </c>
      <c r="J103" s="4">
        <f>(F103+G103)/8+(G103+H103)/8+(H103+I103)/4</f>
        <v>10.192500000000001</v>
      </c>
      <c r="K103" s="4">
        <f>(LOG10(F103)+LOG10(G103))/8+(LOG10(G103)+LOG10(H103))/8+(LOG10(H103)+LOG10(I103))/4</f>
        <v>0.99069019929740243</v>
      </c>
      <c r="L103" s="4">
        <f>J103+(E103+F103)*D103/2</f>
        <v>107.21133333333331</v>
      </c>
      <c r="M103" s="4">
        <f>K103+(LOG10(E103)+LOG10(F103))*D103/2</f>
        <v>10.140828896684901</v>
      </c>
      <c r="N103" s="4">
        <f>M103-(LOG10(E103))*(D103+1)</f>
        <v>3.0540680702708247</v>
      </c>
      <c r="O103" s="4">
        <v>4.5</v>
      </c>
      <c r="P103" s="4">
        <v>4</v>
      </c>
      <c r="Q103" s="4">
        <f t="shared" si="4"/>
        <v>-0.66363878441192559</v>
      </c>
      <c r="R103" s="4">
        <f t="shared" si="7"/>
        <v>0.80455872203683454</v>
      </c>
      <c r="S103" s="4">
        <f t="shared" si="6"/>
        <v>7.0459968812454477E-2</v>
      </c>
    </row>
    <row r="104" spans="1:19">
      <c r="A104" s="3" t="s">
        <v>188</v>
      </c>
      <c r="B104" s="1">
        <v>2</v>
      </c>
      <c r="C104" s="1">
        <v>9</v>
      </c>
      <c r="D104" s="4">
        <v>11.158333333333333</v>
      </c>
      <c r="E104" s="4">
        <v>5.3</v>
      </c>
      <c r="F104" s="4">
        <v>15.850000000000001</v>
      </c>
      <c r="G104" s="4">
        <v>12.5</v>
      </c>
      <c r="H104" s="4">
        <v>14.6</v>
      </c>
      <c r="I104" s="4">
        <v>10.324999999999999</v>
      </c>
      <c r="J104" s="4">
        <f>(F104+G104)/8+(G104+H104)/8+(H104+I104)/4</f>
        <v>13.1625</v>
      </c>
      <c r="K104" s="4">
        <f>(LOG10(F104)+LOG10(G104))/8+(LOG10(G104)+LOG10(H104))/8+(LOG10(H104)+LOG10(I104))/4</f>
        <v>1.1143359975725091</v>
      </c>
      <c r="L104" s="4">
        <f>J104+(E104+F104)*D104/2</f>
        <v>131.16187500000001</v>
      </c>
      <c r="M104" s="4">
        <f>K104+(LOG10(E104)+LOG10(F104))*D104/2</f>
        <v>11.850355069701489</v>
      </c>
      <c r="N104" s="4">
        <f>M104-(LOG10(E104))*(D104+1)</f>
        <v>3.0443676218052289</v>
      </c>
      <c r="O104" s="4">
        <v>4.5</v>
      </c>
      <c r="P104" s="4">
        <v>4</v>
      </c>
      <c r="Q104" s="4">
        <f t="shared" si="4"/>
        <v>-0.66363878441192559</v>
      </c>
      <c r="R104" s="4">
        <f t="shared" si="7"/>
        <v>0.80455872203683454</v>
      </c>
      <c r="S104" s="4">
        <f t="shared" si="6"/>
        <v>7.0459968812454477E-2</v>
      </c>
    </row>
    <row r="105" spans="1:19">
      <c r="A105" s="3" t="s">
        <v>195</v>
      </c>
      <c r="B105" s="1">
        <v>1</v>
      </c>
      <c r="C105" s="5">
        <v>7.4684931506849317</v>
      </c>
      <c r="D105" s="4">
        <v>10.149999999999999</v>
      </c>
      <c r="E105" s="4">
        <v>5</v>
      </c>
      <c r="F105" s="4">
        <v>16.5</v>
      </c>
      <c r="G105" s="4">
        <v>11.45</v>
      </c>
      <c r="H105" s="4">
        <v>10.8</v>
      </c>
      <c r="I105" s="4">
        <v>11.3</v>
      </c>
      <c r="J105" s="4">
        <f>(F105+G105)/8+(G105+H105)/8+(H105+I105)/4</f>
        <v>11.8</v>
      </c>
      <c r="K105" s="4">
        <f>(LOG10(F105)+LOG10(G105))/8+(LOG10(G105)+LOG10(H105))/8+(LOG10(H105)+LOG10(I105))/4</f>
        <v>1.067690383874176</v>
      </c>
      <c r="L105" s="4">
        <f>J105+(E105+F105)*D105/2</f>
        <v>120.91249999999998</v>
      </c>
      <c r="M105" s="4">
        <f>K105+(LOG10(E105)+LOG10(F105))*D105/2</f>
        <v>10.793694172765044</v>
      </c>
      <c r="N105" s="4">
        <f>M105-(LOG10(E105))*(D105+1)</f>
        <v>3.0001786244184343</v>
      </c>
      <c r="O105" s="4">
        <v>4.5</v>
      </c>
      <c r="P105" s="4">
        <v>4</v>
      </c>
      <c r="Q105" s="4">
        <f t="shared" si="4"/>
        <v>-0.66363878441192559</v>
      </c>
      <c r="R105" s="4">
        <f t="shared" si="7"/>
        <v>0.80455872203683454</v>
      </c>
      <c r="S105" s="4">
        <f t="shared" si="6"/>
        <v>7.0459968812454477E-2</v>
      </c>
    </row>
    <row r="106" spans="1:19">
      <c r="A106" s="3" t="s">
        <v>214</v>
      </c>
      <c r="B106" s="1">
        <v>1</v>
      </c>
      <c r="C106" s="1">
        <v>10</v>
      </c>
      <c r="D106" s="2">
        <v>9.1499999999999986</v>
      </c>
      <c r="E106" s="2">
        <v>4.7</v>
      </c>
      <c r="F106" s="2">
        <v>12.4</v>
      </c>
      <c r="G106" s="2">
        <v>13</v>
      </c>
      <c r="H106" s="2">
        <v>9.8000000000000007</v>
      </c>
      <c r="I106" s="2">
        <v>7.4</v>
      </c>
      <c r="J106" s="4">
        <f>(F106+G106)/8+(G106+H106)/8+(H106+I106)/4</f>
        <v>10.325000000000001</v>
      </c>
      <c r="K106" s="4">
        <f>(LOG10(F106)+LOG10(G106))/8+(LOG10(G106)+LOG10(H106))/8+(LOG10(H106)+LOG10(I106))/4</f>
        <v>1.0041812570394182</v>
      </c>
      <c r="L106" s="4">
        <f>J106+(E106+F106)*D106/2</f>
        <v>88.55749999999999</v>
      </c>
      <c r="M106" s="4">
        <f>K106+(LOG10(E106)+LOG10(F106))*D106/2</f>
        <v>9.0814331667125501</v>
      </c>
      <c r="N106" s="4">
        <f>M106-(LOG10(E106))*(D106+1)</f>
        <v>2.2596399086650178</v>
      </c>
      <c r="O106" s="4">
        <v>4.5</v>
      </c>
      <c r="P106" s="4">
        <v>4</v>
      </c>
      <c r="Q106" s="4">
        <f t="shared" si="4"/>
        <v>-0.66363878441192559</v>
      </c>
      <c r="R106" s="4">
        <f t="shared" si="7"/>
        <v>0.80455872203683454</v>
      </c>
      <c r="S106" s="4">
        <f t="shared" si="6"/>
        <v>7.0459968812454477E-2</v>
      </c>
    </row>
    <row r="107" spans="1:19">
      <c r="A107" s="3" t="s">
        <v>103</v>
      </c>
      <c r="B107" s="3">
        <v>2</v>
      </c>
      <c r="C107" s="3">
        <v>10</v>
      </c>
      <c r="D107" s="4">
        <v>9.5666666666666664</v>
      </c>
      <c r="E107" s="4">
        <v>1.62</v>
      </c>
      <c r="F107" s="4">
        <v>8.9</v>
      </c>
      <c r="G107" s="4">
        <v>17.420000000000002</v>
      </c>
      <c r="H107" s="4">
        <v>20.57</v>
      </c>
      <c r="I107" s="4">
        <v>12.47</v>
      </c>
      <c r="J107" s="4">
        <f>(F107+G107)/8+(G107+H107)/8+(H107+I107)/4</f>
        <v>16.298749999999998</v>
      </c>
      <c r="K107" s="4">
        <f>(LOG10(F107)+LOG10(G107))/8+(LOG10(G107)+LOG10(H107))/8+(LOG10(H107)+LOG10(I107))/4</f>
        <v>1.1953652612536825</v>
      </c>
      <c r="L107" s="4">
        <f>J107+(E107+F107)*D107/2</f>
        <v>66.619416666666666</v>
      </c>
      <c r="M107" s="4">
        <f>K107+(LOG10(E107)+LOG10(F107))*D107/2</f>
        <v>6.7387942792674336</v>
      </c>
      <c r="N107" s="4">
        <f>M107-(LOG10(E107))*(D107+1)</f>
        <v>4.5249189589336325</v>
      </c>
      <c r="O107" s="4">
        <v>7</v>
      </c>
      <c r="P107" s="4">
        <v>2.5</v>
      </c>
      <c r="Q107" s="4">
        <f t="shared" si="4"/>
        <v>0.99167891246975726</v>
      </c>
      <c r="R107" s="4">
        <f t="shared" si="7"/>
        <v>-1.0527736469205382</v>
      </c>
      <c r="S107" s="4">
        <f t="shared" si="6"/>
        <v>-3.0547367225390476E-2</v>
      </c>
    </row>
    <row r="108" spans="1:19">
      <c r="A108" s="3" t="s">
        <v>87</v>
      </c>
      <c r="B108" s="3">
        <v>2</v>
      </c>
      <c r="C108" s="3">
        <v>8</v>
      </c>
      <c r="D108" s="4">
        <v>7.333333333333333</v>
      </c>
      <c r="E108" s="4">
        <v>4.8600000000000003</v>
      </c>
      <c r="F108" s="4">
        <v>28.06</v>
      </c>
      <c r="G108" s="4">
        <v>27.37</v>
      </c>
      <c r="H108" s="4">
        <v>15.07</v>
      </c>
      <c r="I108" s="4">
        <v>8.1</v>
      </c>
      <c r="J108" s="4">
        <f>(F108+G108)/8+(G108+H108)/8+(H108+I108)/4</f>
        <v>18.026250000000001</v>
      </c>
      <c r="K108" s="4">
        <f>(LOG10(F108)+LOG10(G108))/8+(LOG10(G108)+LOG10(H108))/8+(LOG10(H108)+LOG10(I108))/4</f>
        <v>1.209243382026723</v>
      </c>
      <c r="L108" s="4">
        <f>J108+(E108+F108)*D108/2</f>
        <v>138.73291666666665</v>
      </c>
      <c r="M108" s="4">
        <f>K108+(LOG10(E108)+LOG10(F108))*D108/2</f>
        <v>9.0365644805270477</v>
      </c>
      <c r="N108" s="4">
        <f>M108-(LOG10(E108))*(D108+1)</f>
        <v>3.3145955700079375</v>
      </c>
      <c r="O108" s="4">
        <v>7</v>
      </c>
      <c r="P108" s="4">
        <v>2.5</v>
      </c>
      <c r="Q108" s="4">
        <f t="shared" si="4"/>
        <v>0.99167891246975726</v>
      </c>
      <c r="R108" s="4">
        <f t="shared" si="7"/>
        <v>-1.0527736469205382</v>
      </c>
      <c r="S108" s="4">
        <f t="shared" si="6"/>
        <v>-3.0547367225390476E-2</v>
      </c>
    </row>
    <row r="109" spans="1:19">
      <c r="A109" s="3" t="s">
        <v>156</v>
      </c>
      <c r="B109" s="3">
        <v>2</v>
      </c>
      <c r="C109" s="3">
        <v>12</v>
      </c>
      <c r="D109" s="4">
        <v>9.75</v>
      </c>
      <c r="E109" s="4">
        <v>1.92</v>
      </c>
      <c r="F109" s="4">
        <v>21.09</v>
      </c>
      <c r="G109" s="4">
        <v>17.36</v>
      </c>
      <c r="H109" s="4">
        <v>14.32</v>
      </c>
      <c r="I109" s="4">
        <v>13.45</v>
      </c>
      <c r="J109" s="4">
        <f>(F109+G109)/8+(G109+H109)/8+(H109+I109)/4</f>
        <v>15.708749999999998</v>
      </c>
      <c r="K109" s="4">
        <f>(LOG10(F109)+LOG10(G109))/8+(LOG10(G109)+LOG10(H109))/8+(LOG10(H109)+LOG10(I109))/4</f>
        <v>1.1910562055015994</v>
      </c>
      <c r="L109" s="4">
        <f>J109+(E109+F109)*D109/2</f>
        <v>127.88249999999998</v>
      </c>
      <c r="M109" s="4">
        <f>K109+(LOG10(E109)+LOG10(F109))*D109/2</f>
        <v>9.0270230216613996</v>
      </c>
      <c r="N109" s="4">
        <f>M109-(LOG10(E109))*(D109+1)</f>
        <v>5.9815348130982411</v>
      </c>
      <c r="O109" s="4">
        <v>6</v>
      </c>
      <c r="P109" s="4">
        <v>3</v>
      </c>
      <c r="Q109" s="4">
        <f t="shared" si="4"/>
        <v>0.32955183371708413</v>
      </c>
      <c r="R109" s="4">
        <f t="shared" si="7"/>
        <v>-0.43366285726808063</v>
      </c>
      <c r="S109" s="4">
        <f t="shared" si="6"/>
        <v>-5.2055511775498248E-2</v>
      </c>
    </row>
    <row r="110" spans="1:19">
      <c r="A110" s="3" t="s">
        <v>198</v>
      </c>
      <c r="B110" s="1">
        <v>2</v>
      </c>
      <c r="C110" s="1">
        <v>7</v>
      </c>
      <c r="D110" s="4">
        <v>9.3333333333333321</v>
      </c>
      <c r="E110" s="4">
        <v>2.9</v>
      </c>
      <c r="F110" s="4">
        <v>19.25</v>
      </c>
      <c r="G110" s="4">
        <v>16.75</v>
      </c>
      <c r="H110" s="4">
        <v>14.899999999999999</v>
      </c>
      <c r="I110" s="4">
        <v>11.350000000000001</v>
      </c>
      <c r="J110" s="4">
        <f>(F110+G110)/8+(G110+H110)/8+(H110+I110)/4</f>
        <v>15.018750000000001</v>
      </c>
      <c r="K110" s="4">
        <f>(LOG10(F110)+LOG10(G110))/8+(LOG10(G110)+LOG10(H110))/8+(LOG10(H110)+LOG10(I110))/4</f>
        <v>1.170251360610669</v>
      </c>
      <c r="L110" s="4">
        <f>J110+(E110+F110)*D110/2</f>
        <v>118.38541666666664</v>
      </c>
      <c r="M110" s="4">
        <f>K110+(LOG10(E110)+LOG10(F110))*D110/2</f>
        <v>9.3221187754135535</v>
      </c>
      <c r="N110" s="4">
        <f>M110-(LOG10(E110))*(D110+1)</f>
        <v>4.5440061304576744</v>
      </c>
      <c r="O110" s="4">
        <v>6</v>
      </c>
      <c r="P110" s="4">
        <v>3</v>
      </c>
      <c r="Q110" s="4">
        <f t="shared" si="4"/>
        <v>0.32955183371708413</v>
      </c>
      <c r="R110" s="4">
        <f t="shared" si="7"/>
        <v>-0.43366285726808063</v>
      </c>
      <c r="S110" s="4">
        <f t="shared" si="6"/>
        <v>-5.2055511775498248E-2</v>
      </c>
    </row>
    <row r="111" spans="1:19">
      <c r="A111" s="3" t="s">
        <v>251</v>
      </c>
      <c r="B111" s="1">
        <v>1</v>
      </c>
      <c r="C111" s="5">
        <v>8.7342465753424658</v>
      </c>
      <c r="D111" s="2">
        <v>10.050000000000001</v>
      </c>
      <c r="E111" s="2">
        <v>3.6</v>
      </c>
      <c r="F111" s="2">
        <v>20.7</v>
      </c>
      <c r="G111" s="2">
        <v>25.5</v>
      </c>
      <c r="H111" s="2">
        <v>12.8</v>
      </c>
      <c r="I111" s="2">
        <v>9.1</v>
      </c>
      <c r="J111" s="4">
        <f>(F111+G111)/8+(G111+H111)/8+(H111+I111)/4</f>
        <v>16.037500000000001</v>
      </c>
      <c r="K111" s="4">
        <f>(LOG10(F111)+LOG10(G111))/8+(LOG10(G111)+LOG10(H111))/8+(LOG10(H111)+LOG10(I111))/4</f>
        <v>1.1710954249888275</v>
      </c>
      <c r="L111" s="4">
        <f>J111+(E111+F111)*D111/2</f>
        <v>138.14500000000001</v>
      </c>
      <c r="M111" s="4">
        <f>K111+(LOG10(E111)+LOG10(F111))*D111/2</f>
        <v>10.579266477265458</v>
      </c>
      <c r="N111" s="4">
        <f>M111-(LOG10(E111))*(D111+1)</f>
        <v>4.4321238437869335</v>
      </c>
      <c r="O111" s="4">
        <v>6</v>
      </c>
      <c r="P111" s="4">
        <v>3</v>
      </c>
      <c r="Q111" s="4">
        <f t="shared" si="4"/>
        <v>0.32955183371708413</v>
      </c>
      <c r="R111" s="4">
        <f t="shared" si="7"/>
        <v>-0.43366285726808063</v>
      </c>
      <c r="S111" s="4">
        <f t="shared" si="6"/>
        <v>-5.2055511775498248E-2</v>
      </c>
    </row>
    <row r="112" spans="1:19">
      <c r="A112" s="3" t="s">
        <v>137</v>
      </c>
      <c r="B112" s="3">
        <v>2</v>
      </c>
      <c r="C112" s="3">
        <v>11</v>
      </c>
      <c r="D112" s="4">
        <v>9.5</v>
      </c>
      <c r="E112" s="4">
        <v>3.04</v>
      </c>
      <c r="F112" s="4">
        <v>14.91</v>
      </c>
      <c r="G112" s="4">
        <v>19.059999999999999</v>
      </c>
      <c r="H112" s="4">
        <v>17.64</v>
      </c>
      <c r="I112" s="4">
        <v>11.87</v>
      </c>
      <c r="J112" s="4">
        <f>(F112+G112)/8+(G112+H112)/8+(H112+I112)/4</f>
        <v>16.21125</v>
      </c>
      <c r="K112" s="4">
        <f>(LOG10(F112)+LOG10(G112))/8+(LOG10(G112)+LOG10(H112))/8+(LOG10(H112)+LOG10(I112))/4</f>
        <v>1.2027650770442744</v>
      </c>
      <c r="L112" s="4">
        <f>J112+(E112+F112)*D112/2</f>
        <v>101.47375</v>
      </c>
      <c r="M112" s="4">
        <f>K112+(LOG10(E112)+LOG10(F112))*D112/2</f>
        <v>9.070433405587579</v>
      </c>
      <c r="N112" s="4">
        <f>M112-(LOG10(E112))*(D112+1)</f>
        <v>4.0002607776956642</v>
      </c>
      <c r="O112" s="4">
        <v>6</v>
      </c>
      <c r="P112" s="4">
        <v>3</v>
      </c>
      <c r="Q112" s="4">
        <f t="shared" si="4"/>
        <v>0.32955183371708413</v>
      </c>
      <c r="R112" s="4">
        <f t="shared" si="7"/>
        <v>-0.43366285726808063</v>
      </c>
      <c r="S112" s="4">
        <f t="shared" si="6"/>
        <v>-5.2055511775498248E-2</v>
      </c>
    </row>
    <row r="113" spans="1:19">
      <c r="A113" s="3" t="s">
        <v>247</v>
      </c>
      <c r="B113" s="1">
        <v>2</v>
      </c>
      <c r="C113" s="5">
        <v>6.6410958904109592</v>
      </c>
      <c r="D113" s="4">
        <v>9.25</v>
      </c>
      <c r="E113" s="4">
        <v>4.4499999999999993</v>
      </c>
      <c r="F113" s="4">
        <v>23.450000000000003</v>
      </c>
      <c r="G113" s="4">
        <v>12.925000000000001</v>
      </c>
      <c r="H113" s="4">
        <v>13.4</v>
      </c>
      <c r="I113" s="4">
        <v>11.7</v>
      </c>
      <c r="J113" s="4">
        <f>(F113+G113)/8+(G113+H113)/8+(H113+I113)/4</f>
        <v>14.112500000000001</v>
      </c>
      <c r="K113" s="4">
        <f>(LOG10(F113)+LOG10(G113))/8+(LOG10(G113)+LOG10(H113))/8+(LOG10(H113)+LOG10(I113))/4</f>
        <v>1.1388362586462262</v>
      </c>
      <c r="L113" s="4">
        <f>J113+(E113+F113)*D113/2</f>
        <v>143.15000000000003</v>
      </c>
      <c r="M113" s="4">
        <f>K113+(LOG10(E113)+LOG10(F113))*D113/2</f>
        <v>10.474411977044381</v>
      </c>
      <c r="N113" s="4">
        <f>M113-(LOG10(E113))*(D113+1)</f>
        <v>3.8287218644898333</v>
      </c>
      <c r="O113" s="4">
        <v>6</v>
      </c>
      <c r="P113" s="4">
        <v>3</v>
      </c>
      <c r="Q113" s="4">
        <f t="shared" si="4"/>
        <v>0.32955183371708413</v>
      </c>
      <c r="R113" s="4">
        <f t="shared" si="7"/>
        <v>-0.43366285726808063</v>
      </c>
      <c r="S113" s="4">
        <f t="shared" si="6"/>
        <v>-5.2055511775498248E-2</v>
      </c>
    </row>
    <row r="114" spans="1:19">
      <c r="A114" s="3" t="s">
        <v>132</v>
      </c>
      <c r="B114" s="3">
        <v>2</v>
      </c>
      <c r="C114" s="3">
        <v>12</v>
      </c>
      <c r="D114" s="4">
        <v>8.6999999999999993</v>
      </c>
      <c r="E114" s="4">
        <v>3.77</v>
      </c>
      <c r="F114" s="4">
        <v>17.27</v>
      </c>
      <c r="G114" s="4">
        <v>20.13</v>
      </c>
      <c r="H114" s="4">
        <v>24.08</v>
      </c>
      <c r="I114" s="4">
        <v>14.46</v>
      </c>
      <c r="J114" s="4">
        <f>(F114+G114)/8+(G114+H114)/8+(H114+I114)/4</f>
        <v>19.83625</v>
      </c>
      <c r="K114" s="4">
        <f>(LOG10(F114)+LOG10(G114))/8+(LOG10(G114)+LOG10(H114))/8+(LOG10(H114)+LOG10(I114))/4</f>
        <v>1.2887857401273941</v>
      </c>
      <c r="L114" s="4">
        <f>J114+(E114+F114)*D114/2</f>
        <v>111.36024999999998</v>
      </c>
      <c r="M114" s="4">
        <f>K114+(LOG10(E114)+LOG10(F114))*D114/2</f>
        <v>9.1780922819410371</v>
      </c>
      <c r="N114" s="4">
        <f>M114-(LOG10(E114))*(D114+1)</f>
        <v>3.5875811849448462</v>
      </c>
      <c r="O114" s="4">
        <v>6</v>
      </c>
      <c r="P114" s="4">
        <v>3</v>
      </c>
      <c r="Q114" s="4">
        <f t="shared" si="4"/>
        <v>0.32955183371708413</v>
      </c>
      <c r="R114" s="4">
        <f t="shared" si="7"/>
        <v>-0.43366285726808063</v>
      </c>
      <c r="S114" s="4">
        <f t="shared" si="6"/>
        <v>-5.2055511775498248E-2</v>
      </c>
    </row>
    <row r="115" spans="1:19">
      <c r="A115" s="3" t="s">
        <v>71</v>
      </c>
      <c r="B115" s="3">
        <v>2</v>
      </c>
      <c r="C115" s="3">
        <v>8</v>
      </c>
      <c r="D115" s="4">
        <v>9.1666666666666643</v>
      </c>
      <c r="E115" s="4">
        <v>4.5199999999999996</v>
      </c>
      <c r="F115" s="4">
        <v>17.27</v>
      </c>
      <c r="G115" s="4">
        <v>26.26</v>
      </c>
      <c r="H115" s="4">
        <v>23.2</v>
      </c>
      <c r="I115" s="4">
        <v>16.12</v>
      </c>
      <c r="J115" s="4">
        <f>(F115+G115)/8+(G115+H115)/8+(H115+I115)/4</f>
        <v>21.453749999999999</v>
      </c>
      <c r="K115" s="4">
        <f>(LOG10(F115)+LOG10(G115))/8+(LOG10(G115)+LOG10(H115))/8+(LOG10(H115)+LOG10(I115))/4</f>
        <v>1.3233844763356528</v>
      </c>
      <c r="L115" s="4">
        <f>J115+(E115+F115)*D115/2</f>
        <v>121.32458333333331</v>
      </c>
      <c r="M115" s="4">
        <f>K115+(LOG10(E115)+LOG10(F115))*D115/2</f>
        <v>9.9970255164053388</v>
      </c>
      <c r="N115" s="4">
        <f>M115-(LOG10(E115))*(D115+1)</f>
        <v>3.3364514291562886</v>
      </c>
      <c r="O115" s="4">
        <v>6</v>
      </c>
      <c r="P115" s="4">
        <v>3</v>
      </c>
      <c r="Q115" s="4">
        <f t="shared" si="4"/>
        <v>0.32955183371708413</v>
      </c>
      <c r="R115" s="4">
        <f t="shared" si="7"/>
        <v>-0.43366285726808063</v>
      </c>
      <c r="S115" s="4">
        <f t="shared" si="6"/>
        <v>-5.2055511775498248E-2</v>
      </c>
    </row>
    <row r="116" spans="1:19">
      <c r="A116" s="3" t="s">
        <v>147</v>
      </c>
      <c r="B116" s="3">
        <v>1</v>
      </c>
      <c r="C116" s="3">
        <v>12</v>
      </c>
      <c r="D116" s="4">
        <v>7.3499999999999988</v>
      </c>
      <c r="E116" s="4">
        <v>3.36</v>
      </c>
      <c r="F116" s="4">
        <v>14.76</v>
      </c>
      <c r="G116" s="4">
        <v>17.260000000000002</v>
      </c>
      <c r="H116" s="4">
        <v>17.079999999999998</v>
      </c>
      <c r="I116" s="4">
        <v>11.57</v>
      </c>
      <c r="J116" s="4">
        <f>(F116+G116)/8+(G116+H116)/8+(H116+I116)/4</f>
        <v>15.457500000000001</v>
      </c>
      <c r="K116" s="4">
        <f>(LOG10(F116)+LOG10(G116))/8+(LOG10(G116)+LOG10(H116))/8+(LOG10(H116)+LOG10(I116))/4</f>
        <v>1.1834122821509827</v>
      </c>
      <c r="L116" s="4">
        <f>J116+(E116+F116)*D116/2</f>
        <v>82.04849999999999</v>
      </c>
      <c r="M116" s="4">
        <f>K116+(LOG10(E116)+LOG10(F116))*D116/2</f>
        <v>7.4141014903234677</v>
      </c>
      <c r="N116" s="4">
        <f>M116-(LOG10(E116))*(D116+1)</f>
        <v>3.0191685241182711</v>
      </c>
      <c r="O116" s="4">
        <v>6</v>
      </c>
      <c r="P116" s="4">
        <v>3</v>
      </c>
      <c r="Q116" s="4">
        <f t="shared" si="4"/>
        <v>0.32955183371708413</v>
      </c>
      <c r="R116" s="4">
        <f t="shared" si="7"/>
        <v>-0.43366285726808063</v>
      </c>
      <c r="S116" s="4">
        <f t="shared" si="6"/>
        <v>-5.2055511775498248E-2</v>
      </c>
    </row>
    <row r="117" spans="1:19">
      <c r="A117" s="3" t="s">
        <v>206</v>
      </c>
      <c r="B117" s="1">
        <v>1</v>
      </c>
      <c r="C117" s="1">
        <v>6</v>
      </c>
      <c r="D117" s="4">
        <v>8.9</v>
      </c>
      <c r="E117" s="4">
        <v>6.15</v>
      </c>
      <c r="F117" s="4">
        <v>22.05</v>
      </c>
      <c r="G117" s="4">
        <v>21.15</v>
      </c>
      <c r="H117" s="4">
        <v>18.95</v>
      </c>
      <c r="I117" s="4">
        <v>13.2</v>
      </c>
      <c r="J117" s="4">
        <f>(F117+G117)/8+(G117+H117)/8+(H117+I117)/4</f>
        <v>18.45</v>
      </c>
      <c r="K117" s="4">
        <f>(LOG10(F117)+LOG10(G117))/8+(LOG10(G117)+LOG10(H117))/8+(LOG10(H117)+LOG10(I117))/4</f>
        <v>1.2585006053187442</v>
      </c>
      <c r="L117" s="4">
        <f>J117+(E117+F117)*D117/2</f>
        <v>143.94000000000003</v>
      </c>
      <c r="M117" s="4">
        <f>K117+(LOG10(E117)+LOG10(F117))*D117/2</f>
        <v>10.747163112946515</v>
      </c>
      <c r="N117" s="4">
        <f>M117-(LOG10(E117))*(D117+1)</f>
        <v>2.937299466769888</v>
      </c>
      <c r="O117" s="4">
        <v>6</v>
      </c>
      <c r="P117" s="4">
        <v>3</v>
      </c>
      <c r="Q117" s="4">
        <f t="shared" si="4"/>
        <v>0.32955183371708413</v>
      </c>
      <c r="R117" s="4">
        <f t="shared" si="7"/>
        <v>-0.43366285726808063</v>
      </c>
      <c r="S117" s="4">
        <f t="shared" si="6"/>
        <v>-5.2055511775498248E-2</v>
      </c>
    </row>
    <row r="118" spans="1:19">
      <c r="A118" s="3" t="s">
        <v>82</v>
      </c>
      <c r="B118" s="3">
        <v>1</v>
      </c>
      <c r="C118" s="3">
        <v>9</v>
      </c>
      <c r="D118" s="4">
        <v>9.5</v>
      </c>
      <c r="E118" s="4">
        <v>3.73</v>
      </c>
      <c r="F118" s="4">
        <v>11.65</v>
      </c>
      <c r="G118" s="4">
        <v>11.47</v>
      </c>
      <c r="H118" s="4">
        <v>13.59</v>
      </c>
      <c r="I118" s="4">
        <v>9.06</v>
      </c>
      <c r="J118" s="4">
        <f>(F118+G118)/8+(G118+H118)/8+(H118+I118)/4</f>
        <v>11.685</v>
      </c>
      <c r="K118" s="4">
        <f>(LOG10(F118)+LOG10(G118))/8+(LOG10(G118)+LOG10(H118))/8+(LOG10(H118)+LOG10(I118))/4</f>
        <v>1.0624209408394605</v>
      </c>
      <c r="L118" s="4">
        <f>J118+(E118+F118)*D118/2</f>
        <v>84.740000000000009</v>
      </c>
      <c r="M118" s="4">
        <f>K118+(LOG10(E118)+LOG10(F118))*D118/2</f>
        <v>8.8430860374004059</v>
      </c>
      <c r="N118" s="4">
        <f>M118-(LOG10(E118))*(D118+1)</f>
        <v>2.8401433034091861</v>
      </c>
      <c r="O118" s="4">
        <v>6</v>
      </c>
      <c r="P118" s="4">
        <v>3</v>
      </c>
      <c r="Q118" s="4">
        <f t="shared" si="4"/>
        <v>0.32955183371708413</v>
      </c>
      <c r="R118" s="4">
        <f t="shared" si="7"/>
        <v>-0.43366285726808063</v>
      </c>
      <c r="S118" s="4">
        <f t="shared" si="6"/>
        <v>-5.2055511775498248E-2</v>
      </c>
    </row>
    <row r="119" spans="1:19">
      <c r="A119" s="3" t="s">
        <v>167</v>
      </c>
      <c r="B119" s="1">
        <v>1</v>
      </c>
      <c r="C119" s="1">
        <v>7</v>
      </c>
      <c r="D119" s="2">
        <v>10.450000000000001</v>
      </c>
      <c r="E119" s="2">
        <v>5.3</v>
      </c>
      <c r="F119" s="2">
        <v>15.2</v>
      </c>
      <c r="G119" s="2">
        <v>15</v>
      </c>
      <c r="H119" s="2">
        <v>15.3</v>
      </c>
      <c r="I119" s="2">
        <v>9.1</v>
      </c>
      <c r="J119" s="4">
        <f>(F119+G119)/8+(G119+H119)/8+(H119+I119)/4</f>
        <v>13.6625</v>
      </c>
      <c r="K119" s="4">
        <f>(LOG10(F119)+LOG10(G119))/8+(LOG10(G119)+LOG10(H119))/8+(LOG10(H119)+LOG10(I119))/4</f>
        <v>1.1257728978938899</v>
      </c>
      <c r="L119" s="4">
        <f>J119+(E119+F119)*D119/2</f>
        <v>120.77500000000001</v>
      </c>
      <c r="M119" s="4">
        <f>K119+(LOG10(E119)+LOG10(F119))*D119/2</f>
        <v>11.085247063569451</v>
      </c>
      <c r="N119" s="4">
        <f>M119-(LOG10(E119))*(D119+1)</f>
        <v>2.792288356640416</v>
      </c>
      <c r="O119" s="4">
        <v>6</v>
      </c>
      <c r="P119" s="4">
        <v>3</v>
      </c>
      <c r="Q119" s="4">
        <f t="shared" si="4"/>
        <v>0.32955183371708413</v>
      </c>
      <c r="R119" s="4">
        <f t="shared" si="7"/>
        <v>-0.43366285726808063</v>
      </c>
      <c r="S119" s="4">
        <f t="shared" si="6"/>
        <v>-5.2055511775498248E-2</v>
      </c>
    </row>
    <row r="120" spans="1:19">
      <c r="A120" s="3" t="s">
        <v>163</v>
      </c>
      <c r="B120" s="1">
        <v>2</v>
      </c>
      <c r="C120" s="1">
        <v>7</v>
      </c>
      <c r="D120" s="2">
        <v>9.75</v>
      </c>
      <c r="E120" s="2">
        <v>5.6</v>
      </c>
      <c r="F120" s="2">
        <v>15.7</v>
      </c>
      <c r="G120" s="2">
        <v>18.8</v>
      </c>
      <c r="H120" s="2">
        <v>24.4</v>
      </c>
      <c r="I120" s="2">
        <v>12.1</v>
      </c>
      <c r="J120" s="4">
        <f>(F120+G120)/8+(G120+H120)/8+(H120+I120)/4</f>
        <v>18.837499999999999</v>
      </c>
      <c r="K120" s="4">
        <f>(LOG10(F120)+LOG10(G120))/8+(LOG10(G120)+LOG10(H120))/8+(LOG10(H120)+LOG10(I120))/4</f>
        <v>1.2589944463232103</v>
      </c>
      <c r="L120" s="4">
        <f>J120+(E120+F120)*D120/2</f>
        <v>122.67499999999998</v>
      </c>
      <c r="M120" s="4">
        <f>K120+(LOG10(E120)+LOG10(F120))*D120/2</f>
        <v>10.736421883473453</v>
      </c>
      <c r="N120" s="4">
        <f>M120-(LOG10(E120))*(D120+1)</f>
        <v>2.6934005931567988</v>
      </c>
      <c r="O120" s="4">
        <v>6</v>
      </c>
      <c r="P120" s="4">
        <v>3</v>
      </c>
      <c r="Q120" s="4">
        <f t="shared" si="4"/>
        <v>0.32955183371708413</v>
      </c>
      <c r="R120" s="4">
        <f t="shared" si="7"/>
        <v>-0.43366285726808063</v>
      </c>
      <c r="S120" s="4">
        <f t="shared" si="6"/>
        <v>-5.2055511775498248E-2</v>
      </c>
    </row>
    <row r="121" spans="1:19">
      <c r="A121" s="3" t="s">
        <v>245</v>
      </c>
      <c r="B121" s="1">
        <v>1</v>
      </c>
      <c r="C121" s="1">
        <v>10</v>
      </c>
      <c r="D121" s="2">
        <v>10.333333333333334</v>
      </c>
      <c r="E121" s="2">
        <v>3.6</v>
      </c>
      <c r="F121" s="2">
        <v>8.5</v>
      </c>
      <c r="G121" s="2">
        <v>15.6</v>
      </c>
      <c r="H121" s="2">
        <v>15.5</v>
      </c>
      <c r="I121" s="2">
        <v>9.6</v>
      </c>
      <c r="J121" s="4">
        <f>(F121+G121)/8+(G121+H121)/8+(H121+I121)/4</f>
        <v>13.175000000000001</v>
      </c>
      <c r="K121" s="4">
        <f>(LOG10(F121)+LOG10(G121))/8+(LOG10(G121)+LOG10(H121))/8+(LOG10(H121)+LOG10(I121))/4</f>
        <v>1.1064007103766533</v>
      </c>
      <c r="L121" s="4">
        <f>J121+(E121+F121)*D121/2</f>
        <v>75.691666666666663</v>
      </c>
      <c r="M121" s="4">
        <f>K121+(LOG10(E121)+LOG10(F121))*D121/2</f>
        <v>8.7826280805314845</v>
      </c>
      <c r="N121" s="4">
        <f>M121-(LOG10(E121))*(D121+1)</f>
        <v>2.4778664051688954</v>
      </c>
      <c r="O121" s="4">
        <v>6</v>
      </c>
      <c r="P121" s="4">
        <v>3</v>
      </c>
      <c r="Q121" s="4">
        <f t="shared" si="4"/>
        <v>0.32955183371708413</v>
      </c>
      <c r="R121" s="4">
        <f t="shared" si="7"/>
        <v>-0.43366285726808063</v>
      </c>
      <c r="S121" s="4">
        <f t="shared" si="6"/>
        <v>-5.2055511775498248E-2</v>
      </c>
    </row>
    <row r="122" spans="1:19">
      <c r="A122" s="3" t="s">
        <v>238</v>
      </c>
      <c r="B122" s="1">
        <v>1</v>
      </c>
      <c r="C122" s="1">
        <v>11</v>
      </c>
      <c r="D122" s="2">
        <v>7.9666666666666668</v>
      </c>
      <c r="E122" s="2">
        <v>5.5</v>
      </c>
      <c r="F122" s="2">
        <v>14.8</v>
      </c>
      <c r="G122" s="2">
        <v>18.8</v>
      </c>
      <c r="H122" s="2">
        <v>27.5</v>
      </c>
      <c r="I122" s="2">
        <v>20.8</v>
      </c>
      <c r="J122" s="4">
        <f>(F122+G122)/8+(G122+H122)/8+(H122+I122)/4</f>
        <v>22.0625</v>
      </c>
      <c r="K122" s="4">
        <f>(LOG10(F122)+LOG10(G122))/8+(LOG10(G122)+LOG10(H122))/8+(LOG10(H122)+LOG10(I122))/4</f>
        <v>1.3340877706673284</v>
      </c>
      <c r="L122" s="4">
        <f>J122+(E122+F122)*D122/2</f>
        <v>102.92416666666666</v>
      </c>
      <c r="M122" s="4">
        <f>K122+(LOG10(E122)+LOG10(F122))*D122/2</f>
        <v>8.9447416501426478</v>
      </c>
      <c r="N122" s="4">
        <f>M122-(LOG10(E122))*(D122+1)</f>
        <v>2.3061562010109276</v>
      </c>
      <c r="O122" s="4">
        <v>6</v>
      </c>
      <c r="P122" s="4">
        <v>3</v>
      </c>
      <c r="Q122" s="4">
        <f t="shared" si="4"/>
        <v>0.32955183371708413</v>
      </c>
      <c r="R122" s="4">
        <f t="shared" si="7"/>
        <v>-0.43366285726808063</v>
      </c>
      <c r="S122" s="4">
        <f t="shared" si="6"/>
        <v>-5.2055511775498248E-2</v>
      </c>
    </row>
    <row r="123" spans="1:19">
      <c r="A123" s="3" t="s">
        <v>34</v>
      </c>
      <c r="B123" s="3">
        <v>2</v>
      </c>
      <c r="C123" s="3">
        <v>9</v>
      </c>
      <c r="D123" s="4">
        <v>9.34</v>
      </c>
      <c r="E123" s="4">
        <v>4.6900000000000004</v>
      </c>
      <c r="F123" s="4">
        <v>11.03</v>
      </c>
      <c r="G123" s="4">
        <v>13.26</v>
      </c>
      <c r="H123" s="4">
        <v>17.09</v>
      </c>
      <c r="I123" s="4">
        <v>13.14</v>
      </c>
      <c r="J123" s="4">
        <f>(F123+G123)/8+(G123+H123)/8+(H123+I123)/4</f>
        <v>14.387499999999999</v>
      </c>
      <c r="K123" s="4">
        <f>(LOG10(F123)+LOG10(G123))/8+(LOG10(G123)+LOG10(H123))/8+(LOG10(H123)+LOG10(I123))/4</f>
        <v>1.1528849348984291</v>
      </c>
      <c r="L123" s="4">
        <f>J123+(E123+F123)*D123/2</f>
        <v>87.799899999999994</v>
      </c>
      <c r="M123" s="4">
        <f>K123+(LOG10(E123)+LOG10(F123))*D123/2</f>
        <v>9.1560897534735588</v>
      </c>
      <c r="N123" s="4">
        <f>M123-(LOG10(E123))*(D123+1)</f>
        <v>2.2161625597995975</v>
      </c>
      <c r="O123" s="4">
        <v>6</v>
      </c>
      <c r="P123" s="4">
        <v>3</v>
      </c>
      <c r="Q123" s="4">
        <f t="shared" si="4"/>
        <v>0.32955183371708413</v>
      </c>
      <c r="R123" s="4">
        <f t="shared" si="7"/>
        <v>-0.43366285726808063</v>
      </c>
      <c r="S123" s="4">
        <f t="shared" si="6"/>
        <v>-5.2055511775498248E-2</v>
      </c>
    </row>
    <row r="124" spans="1:19">
      <c r="A124" s="3" t="s">
        <v>146</v>
      </c>
      <c r="B124" s="3">
        <v>1</v>
      </c>
      <c r="C124" s="3">
        <v>12</v>
      </c>
      <c r="D124" s="4">
        <v>9</v>
      </c>
      <c r="E124" s="4">
        <v>3.24</v>
      </c>
      <c r="F124" s="4">
        <v>7.36</v>
      </c>
      <c r="G124" s="4">
        <v>19.66</v>
      </c>
      <c r="H124" s="4">
        <v>8.7100000000000009</v>
      </c>
      <c r="I124" s="4">
        <v>6.21</v>
      </c>
      <c r="J124" s="4">
        <f>(F124+G124)/8+(G124+H124)/8+(H124+I124)/4</f>
        <v>10.65375</v>
      </c>
      <c r="K124" s="4">
        <f>(LOG10(F124)+LOG10(G124))/8+(LOG10(G124)+LOG10(H124))/8+(LOG10(H124)+LOG10(I124))/4</f>
        <v>0.98253531333823541</v>
      </c>
      <c r="L124" s="4">
        <f>J124+(E124+F124)*D124/2</f>
        <v>58.353750000000005</v>
      </c>
      <c r="M124" s="4">
        <f>K124+(LOG10(E124)+LOG10(F124))*D124/2</f>
        <v>7.1809380237867346</v>
      </c>
      <c r="N124" s="4">
        <f>M124-(LOG10(E124))*(D124+1)</f>
        <v>2.0754879217206135</v>
      </c>
      <c r="O124" s="4">
        <v>6</v>
      </c>
      <c r="P124" s="4">
        <v>3</v>
      </c>
      <c r="Q124" s="4">
        <f t="shared" si="4"/>
        <v>0.32955183371708413</v>
      </c>
      <c r="R124" s="4">
        <f t="shared" si="7"/>
        <v>-0.43366285726808063</v>
      </c>
      <c r="S124" s="4">
        <f t="shared" si="6"/>
        <v>-5.2055511775498248E-2</v>
      </c>
    </row>
    <row r="125" spans="1:19">
      <c r="A125" s="3" t="s">
        <v>108</v>
      </c>
      <c r="B125" s="3">
        <v>2</v>
      </c>
      <c r="C125" s="3">
        <v>10</v>
      </c>
      <c r="D125" s="4">
        <v>10.25</v>
      </c>
      <c r="E125" s="4">
        <v>1.86</v>
      </c>
      <c r="F125" s="4">
        <v>11.31</v>
      </c>
      <c r="G125" s="4">
        <v>11.2</v>
      </c>
      <c r="H125" s="4">
        <v>6.86</v>
      </c>
      <c r="I125" s="4">
        <v>8.33</v>
      </c>
      <c r="J125" s="4">
        <f>(F125+G125)/8+(G125+H125)/8+(H125+I125)/4</f>
        <v>8.8687499999999986</v>
      </c>
      <c r="K125" s="4">
        <f>(LOG10(F125)+LOG10(G125))/8+(LOG10(G125)+LOG10(H125))/8+(LOG10(H125)+LOG10(I125))/4</f>
        <v>0.93777012502495616</v>
      </c>
      <c r="L125" s="4">
        <f>J125+(E125+F125)*D125/2</f>
        <v>76.365000000000009</v>
      </c>
      <c r="M125" s="4">
        <f>K125+(LOG10(E125)+LOG10(F125))*D125/2</f>
        <v>7.7180198143847356</v>
      </c>
      <c r="N125" s="4">
        <f>M125-(LOG10(E125))*(D125+1)</f>
        <v>4.6859991919331767</v>
      </c>
      <c r="O125" s="4">
        <v>5</v>
      </c>
      <c r="P125" s="4">
        <v>3.5</v>
      </c>
      <c r="Q125" s="4">
        <f t="shared" si="4"/>
        <v>-0.332575245035589</v>
      </c>
      <c r="R125" s="4">
        <f t="shared" si="7"/>
        <v>0.18544793238437693</v>
      </c>
      <c r="S125" s="4">
        <f t="shared" si="6"/>
        <v>-7.3563656325606033E-2</v>
      </c>
    </row>
    <row r="126" spans="1:19">
      <c r="A126" s="3" t="s">
        <v>54</v>
      </c>
      <c r="B126" s="3">
        <v>1</v>
      </c>
      <c r="C126" s="3">
        <v>9</v>
      </c>
      <c r="D126" s="4">
        <v>9.25</v>
      </c>
      <c r="E126" s="4">
        <v>3.91</v>
      </c>
      <c r="F126" s="4">
        <v>15.07</v>
      </c>
      <c r="G126" s="4">
        <v>16.420000000000002</v>
      </c>
      <c r="H126" s="4">
        <v>15.16</v>
      </c>
      <c r="I126" s="4">
        <v>7.61</v>
      </c>
      <c r="J126" s="4">
        <f>(F126+G126)/8+(G126+H126)/8+(H126+I126)/4</f>
        <v>13.576250000000002</v>
      </c>
      <c r="K126" s="4">
        <f>(LOG10(F126)+LOG10(G126))/8+(LOG10(G126)+LOG10(H126))/8+(LOG10(H126)+LOG10(I126))/4</f>
        <v>1.1142158094138406</v>
      </c>
      <c r="L126" s="4">
        <f>J126+(E126+F126)*D126/2</f>
        <v>101.35875</v>
      </c>
      <c r="M126" s="4">
        <f>K126+(LOG10(E126)+LOG10(F126))*D126/2</f>
        <v>9.3018071043248973</v>
      </c>
      <c r="N126" s="4">
        <f>M126-(LOG10(E126))*(D126+1)</f>
        <v>3.2319953410172619</v>
      </c>
      <c r="O126" s="4">
        <v>5</v>
      </c>
      <c r="P126" s="4">
        <v>3.5</v>
      </c>
      <c r="Q126" s="4">
        <f t="shared" si="4"/>
        <v>-0.332575245035589</v>
      </c>
      <c r="R126" s="4">
        <f t="shared" si="7"/>
        <v>0.18544793238437693</v>
      </c>
      <c r="S126" s="4">
        <f t="shared" si="6"/>
        <v>-7.3563656325606033E-2</v>
      </c>
    </row>
    <row r="127" spans="1:19">
      <c r="A127" s="3" t="s">
        <v>27</v>
      </c>
      <c r="B127" s="3">
        <v>1</v>
      </c>
      <c r="C127" s="3">
        <v>12</v>
      </c>
      <c r="D127" s="4">
        <v>6.7833333333333341</v>
      </c>
      <c r="E127" s="4">
        <v>3.98</v>
      </c>
      <c r="F127" s="4">
        <v>11.04</v>
      </c>
      <c r="G127" s="4">
        <v>9.59</v>
      </c>
      <c r="H127" s="4">
        <v>8.2799999999999994</v>
      </c>
      <c r="I127" s="4">
        <v>9.25</v>
      </c>
      <c r="J127" s="4">
        <f>(F127+G127)/8+(G127+H127)/8+(H127+I127)/4</f>
        <v>9.1950000000000003</v>
      </c>
      <c r="K127" s="4">
        <f>(LOG10(F127)+LOG10(G127))/8+(LOG10(G127)+LOG10(H127))/8+(LOG10(H127)+LOG10(I127))/4</f>
        <v>0.96162259544590156</v>
      </c>
      <c r="L127" s="4">
        <f>J127+(E127+F127)*D127/2</f>
        <v>60.13783333333334</v>
      </c>
      <c r="M127" s="4">
        <f>K127+(LOG10(E127)+LOG10(F127))*D127/2</f>
        <v>6.5336294554876959</v>
      </c>
      <c r="N127" s="4">
        <f>M127-(LOG10(E127))*(D127+1)</f>
        <v>1.8645395445141579</v>
      </c>
      <c r="O127" s="4">
        <v>5</v>
      </c>
      <c r="P127" s="4">
        <v>3.5</v>
      </c>
      <c r="Q127" s="4">
        <f t="shared" si="4"/>
        <v>-0.332575245035589</v>
      </c>
      <c r="R127" s="4">
        <f t="shared" si="7"/>
        <v>0.18544793238437693</v>
      </c>
      <c r="S127" s="4">
        <f t="shared" si="6"/>
        <v>-7.3563656325606033E-2</v>
      </c>
    </row>
    <row r="128" spans="1:19">
      <c r="A128" s="3" t="s">
        <v>131</v>
      </c>
      <c r="B128" s="3">
        <v>2</v>
      </c>
      <c r="C128" s="3">
        <v>11</v>
      </c>
      <c r="D128" s="4">
        <v>9.1999999999999993</v>
      </c>
      <c r="E128" s="4" t="s">
        <v>161</v>
      </c>
      <c r="F128" s="4">
        <v>8.83</v>
      </c>
      <c r="G128" s="4">
        <v>12.91</v>
      </c>
      <c r="H128" s="4">
        <v>17.05</v>
      </c>
      <c r="I128" s="4">
        <v>7.8</v>
      </c>
      <c r="J128" s="4">
        <f>(F128+G128)/8+(G128+H128)/8+(H128+I128)/4</f>
        <v>12.675000000000001</v>
      </c>
      <c r="K128" s="4">
        <f>(LOG10(F128)+LOG10(G128))/8+(LOG10(G128)+LOG10(H128))/8+(LOG10(H128)+LOG10(I128))/4</f>
        <v>1.0808969429346149</v>
      </c>
      <c r="O128" s="4">
        <v>5</v>
      </c>
      <c r="P128" s="4">
        <v>3.5</v>
      </c>
      <c r="Q128" s="4">
        <f t="shared" si="4"/>
        <v>-0.332575245035589</v>
      </c>
      <c r="R128" s="4">
        <f t="shared" si="7"/>
        <v>0.18544793238437693</v>
      </c>
      <c r="S128" s="4">
        <f t="shared" si="6"/>
        <v>-7.3563656325606033E-2</v>
      </c>
    </row>
    <row r="129" spans="1:19">
      <c r="A129" s="3" t="s">
        <v>246</v>
      </c>
      <c r="B129" s="1">
        <v>2</v>
      </c>
      <c r="C129" s="5">
        <v>7.2493150684931509</v>
      </c>
      <c r="D129" s="4">
        <v>9.9333333333333318</v>
      </c>
      <c r="E129" s="4">
        <v>2.2000000000000002</v>
      </c>
      <c r="F129" s="4">
        <v>25.75</v>
      </c>
      <c r="G129" s="4">
        <v>23.549999999999997</v>
      </c>
      <c r="H129" s="4">
        <v>22.6</v>
      </c>
      <c r="I129" s="4">
        <v>15.7</v>
      </c>
      <c r="J129" s="4">
        <f>(F129+G129)/8+(G129+H129)/8+(H129+I129)/4</f>
        <v>21.506249999999998</v>
      </c>
      <c r="K129" s="4">
        <f>(LOG10(F129)+LOG10(G129))/8+(LOG10(G129)+LOG10(H129))/8+(LOG10(H129)+LOG10(I129))/4</f>
        <v>1.3261104598209639</v>
      </c>
      <c r="L129" s="4">
        <f>J129+(E129+F129)*D129/2</f>
        <v>160.32458333333329</v>
      </c>
      <c r="M129" s="4">
        <f>K129+(LOG10(E129)+LOG10(F129))*D129/2</f>
        <v>10.033670033678062</v>
      </c>
      <c r="N129" s="4">
        <f>M129-(LOG10(E129))*(D129+1)</f>
        <v>6.2898487233552736</v>
      </c>
      <c r="O129" s="4">
        <v>4</v>
      </c>
      <c r="P129" s="4">
        <v>4</v>
      </c>
      <c r="Q129" s="4">
        <f t="shared" si="4"/>
        <v>-0.99470232378826207</v>
      </c>
      <c r="R129" s="4">
        <f t="shared" si="7"/>
        <v>0.80455872203683454</v>
      </c>
      <c r="S129" s="4">
        <f t="shared" si="6"/>
        <v>-9.5071800875713763E-2</v>
      </c>
    </row>
    <row r="130" spans="1:19">
      <c r="A130" s="3" t="s">
        <v>225</v>
      </c>
      <c r="B130" s="1">
        <v>2</v>
      </c>
      <c r="C130" s="1">
        <v>10</v>
      </c>
      <c r="D130" s="4">
        <v>9.0833333333333321</v>
      </c>
      <c r="E130" s="4">
        <v>3.5999999999999996</v>
      </c>
      <c r="F130" s="4">
        <v>19.799999999999997</v>
      </c>
      <c r="G130" s="4">
        <v>21.15</v>
      </c>
      <c r="H130" s="4">
        <v>18.200000000000003</v>
      </c>
      <c r="I130" s="4">
        <v>11.600000000000001</v>
      </c>
      <c r="J130" s="4">
        <f>(F130+G130)/8+(G130+H130)/8+(H130+I130)/4</f>
        <v>17.487500000000001</v>
      </c>
      <c r="K130" s="4">
        <f>(LOG10(F130)+LOG10(G130))/8+(LOG10(G130)+LOG10(H130))/8+(LOG10(H130)+LOG10(I130))/4</f>
        <v>1.2320520095115892</v>
      </c>
      <c r="L130" s="4">
        <f>J130+(E130+F130)*D130/2</f>
        <v>123.76249999999997</v>
      </c>
      <c r="M130" s="4">
        <f>K130+(LOG10(E130)+LOG10(F130))*D130/2</f>
        <v>9.6476136062674716</v>
      </c>
      <c r="N130" s="4">
        <f>M130-(LOG10(E130))*(D130+1)</f>
        <v>4.0382300568639922</v>
      </c>
      <c r="O130" s="4">
        <v>4</v>
      </c>
      <c r="P130" s="4">
        <v>4</v>
      </c>
      <c r="Q130" s="4">
        <f t="shared" ref="Q130:Q193" si="8">(O130-AVERAGE($O$2:$O$240))/ STDEV($O$2:$O$240)</f>
        <v>-0.99470232378826207</v>
      </c>
      <c r="R130" s="4">
        <f t="shared" ref="R130:R161" si="9">(P130-AVERAGE($P$2:$P$240))/ STDEV($P$2:$P$240)</f>
        <v>0.80455872203683454</v>
      </c>
      <c r="S130" s="4">
        <f t="shared" ref="S130:S193" si="10">AVERAGE(Q130:R130)</f>
        <v>-9.5071800875713763E-2</v>
      </c>
    </row>
    <row r="131" spans="1:19">
      <c r="A131" s="3" t="s">
        <v>193</v>
      </c>
      <c r="B131" s="1">
        <v>1</v>
      </c>
      <c r="C131" s="1">
        <v>7</v>
      </c>
      <c r="D131" s="4">
        <v>10.658333333333333</v>
      </c>
      <c r="E131" s="4">
        <v>3.75</v>
      </c>
      <c r="F131" s="4">
        <v>13.675000000000001</v>
      </c>
      <c r="G131" s="4">
        <v>16.100000000000001</v>
      </c>
      <c r="H131" s="4">
        <v>15.175000000000001</v>
      </c>
      <c r="I131" s="4">
        <v>6.45</v>
      </c>
      <c r="J131" s="4">
        <f>(F131+G131)/8+(G131+H131)/8+(H131+I131)/4</f>
        <v>13.037500000000001</v>
      </c>
      <c r="K131" s="4">
        <f>(LOG10(F131)+LOG10(G131))/8+(LOG10(G131)+LOG10(H131))/8+(LOG10(H131)+LOG10(I131))/4</f>
        <v>1.0890105769476985</v>
      </c>
      <c r="L131" s="4">
        <f>J131+(E131+F131)*D131/2</f>
        <v>105.89822916666668</v>
      </c>
      <c r="M131" s="4">
        <f>K131+(LOG10(E131)+LOG10(F131))*D131/2</f>
        <v>10.201664964013309</v>
      </c>
      <c r="N131" s="4">
        <f>M131-(LOG10(E131))*(D131+1)</f>
        <v>3.5094171010876538</v>
      </c>
      <c r="O131" s="4">
        <v>4</v>
      </c>
      <c r="P131" s="4">
        <v>4</v>
      </c>
      <c r="Q131" s="4">
        <f t="shared" si="8"/>
        <v>-0.99470232378826207</v>
      </c>
      <c r="R131" s="4">
        <f t="shared" si="9"/>
        <v>0.80455872203683454</v>
      </c>
      <c r="S131" s="4">
        <f t="shared" si="10"/>
        <v>-9.5071800875713763E-2</v>
      </c>
    </row>
    <row r="132" spans="1:19">
      <c r="A132" s="3" t="s">
        <v>126</v>
      </c>
      <c r="B132" s="3">
        <v>1</v>
      </c>
      <c r="C132" s="3">
        <v>12</v>
      </c>
      <c r="D132" s="4">
        <v>8.5</v>
      </c>
      <c r="E132" s="4">
        <v>3.81</v>
      </c>
      <c r="F132" s="4">
        <v>17.579999999999998</v>
      </c>
      <c r="G132" s="4">
        <v>12.92</v>
      </c>
      <c r="H132" s="4">
        <v>10.5</v>
      </c>
      <c r="I132" s="4">
        <v>7.81</v>
      </c>
      <c r="J132" s="4">
        <f>(F132+G132)/8+(G132+H132)/8+(H132+I132)/4</f>
        <v>11.317499999999999</v>
      </c>
      <c r="K132" s="4">
        <f>(LOG10(F132)+LOG10(G132))/8+(LOG10(G132)+LOG10(H132))/8+(LOG10(H132)+LOG10(I132))/4</f>
        <v>1.0395517328775372</v>
      </c>
      <c r="L132" s="4">
        <f>J132+(E132+F132)*D132/2</f>
        <v>102.22499999999998</v>
      </c>
      <c r="M132" s="4">
        <f>K132+(LOG10(E132)+LOG10(F132))*D132/2</f>
        <v>8.7998130801343706</v>
      </c>
      <c r="N132" s="4">
        <f>M132-(LOG10(E132))*(D132+1)</f>
        <v>3.2810258112159874</v>
      </c>
      <c r="O132" s="4">
        <v>4</v>
      </c>
      <c r="P132" s="4">
        <v>4</v>
      </c>
      <c r="Q132" s="4">
        <f t="shared" si="8"/>
        <v>-0.99470232378826207</v>
      </c>
      <c r="R132" s="4">
        <f t="shared" si="9"/>
        <v>0.80455872203683454</v>
      </c>
      <c r="S132" s="4">
        <f t="shared" si="10"/>
        <v>-9.5071800875713763E-2</v>
      </c>
    </row>
    <row r="133" spans="1:19">
      <c r="A133" s="3" t="s">
        <v>140</v>
      </c>
      <c r="B133" s="3">
        <v>1</v>
      </c>
      <c r="C133" s="3">
        <v>12</v>
      </c>
      <c r="D133" s="4">
        <v>9.4</v>
      </c>
      <c r="E133" s="4">
        <v>7.86</v>
      </c>
      <c r="F133" s="4">
        <v>27.7</v>
      </c>
      <c r="G133" s="4">
        <v>26.82</v>
      </c>
      <c r="H133" s="4">
        <v>29.01</v>
      </c>
      <c r="I133" s="4">
        <v>17.559999999999999</v>
      </c>
      <c r="J133" s="4">
        <f>(F133+G133)/8+(G133+H133)/8+(H133+I133)/4</f>
        <v>25.436250000000001</v>
      </c>
      <c r="K133" s="4">
        <f>(LOG10(F133)+LOG10(G133))/8+(LOG10(G133)+LOG10(H133))/8+(LOG10(H133)+LOG10(I133))/4</f>
        <v>1.397011190705471</v>
      </c>
      <c r="L133" s="4">
        <f>J133+(E133+F133)*D133/2</f>
        <v>192.56825000000001</v>
      </c>
      <c r="M133" s="4">
        <f>K133+(LOG10(E133)+LOG10(F133))*D133/2</f>
        <v>12.385152071693597</v>
      </c>
      <c r="N133" s="4">
        <f>M133-(LOG10(E133))*(D133+1)</f>
        <v>3.0727575928837538</v>
      </c>
      <c r="O133" s="4">
        <v>4</v>
      </c>
      <c r="P133" s="4">
        <v>4</v>
      </c>
      <c r="Q133" s="4">
        <f t="shared" si="8"/>
        <v>-0.99470232378826207</v>
      </c>
      <c r="R133" s="4">
        <f t="shared" si="9"/>
        <v>0.80455872203683454</v>
      </c>
      <c r="S133" s="4">
        <f t="shared" si="10"/>
        <v>-9.5071800875713763E-2</v>
      </c>
    </row>
    <row r="134" spans="1:19">
      <c r="A134" s="3" t="s">
        <v>230</v>
      </c>
      <c r="B134" s="1">
        <v>2</v>
      </c>
      <c r="C134" s="1">
        <v>12</v>
      </c>
      <c r="D134" s="2">
        <v>10.416666666666666</v>
      </c>
      <c r="E134" s="2">
        <v>6.6</v>
      </c>
      <c r="F134" s="2">
        <v>20</v>
      </c>
      <c r="G134" s="2">
        <v>25.9</v>
      </c>
      <c r="H134" s="2">
        <v>19</v>
      </c>
      <c r="I134" s="2">
        <v>11.9</v>
      </c>
      <c r="J134" s="4">
        <f>(F134+G134)/8+(G134+H134)/8+(H134+I134)/4</f>
        <v>19.074999999999999</v>
      </c>
      <c r="K134" s="4">
        <f>(LOG10(F134)+LOG10(G134))/8+(LOG10(G134)+LOG10(H134))/8+(LOG10(H134)+LOG10(I134))/4</f>
        <v>1.2643730311837542</v>
      </c>
      <c r="L134" s="4">
        <f>J134+(E134+F134)*D134/2</f>
        <v>157.61666666666665</v>
      </c>
      <c r="M134" s="4">
        <f>K134+(LOG10(E134)+LOG10(F134))*D134/2</f>
        <v>12.309028922880888</v>
      </c>
      <c r="N134" s="4">
        <f>M134-(LOG10(E134))*(D134+1)</f>
        <v>2.952568992111221</v>
      </c>
      <c r="O134" s="4">
        <v>4</v>
      </c>
      <c r="P134" s="4">
        <v>4</v>
      </c>
      <c r="Q134" s="4">
        <f t="shared" si="8"/>
        <v>-0.99470232378826207</v>
      </c>
      <c r="R134" s="4">
        <f t="shared" si="9"/>
        <v>0.80455872203683454</v>
      </c>
      <c r="S134" s="4">
        <f t="shared" si="10"/>
        <v>-9.5071800875713763E-2</v>
      </c>
    </row>
    <row r="135" spans="1:19">
      <c r="A135" s="3" t="s">
        <v>19</v>
      </c>
      <c r="B135" s="3">
        <v>1</v>
      </c>
      <c r="C135" s="3">
        <v>7</v>
      </c>
      <c r="D135" s="4">
        <v>8.1666666666666679</v>
      </c>
      <c r="E135" s="4">
        <v>3.3</v>
      </c>
      <c r="F135" s="4">
        <v>5.91</v>
      </c>
      <c r="G135" s="4">
        <v>16.57</v>
      </c>
      <c r="H135" s="4">
        <v>14.79</v>
      </c>
      <c r="I135" s="4">
        <v>8.5500000000000007</v>
      </c>
      <c r="J135" s="4">
        <f>(F135+G135)/8+(G135+H135)/8+(H135+I135)/4</f>
        <v>12.565000000000001</v>
      </c>
      <c r="K135" s="4">
        <f>(LOG10(F135)+LOG10(G135))/8+(LOG10(G135)+LOG10(H135))/8+(LOG10(H135)+LOG10(I135))/4</f>
        <v>1.0730086561458689</v>
      </c>
      <c r="L135" s="4">
        <f>J135+(E135+F135)*D135/2</f>
        <v>50.172500000000014</v>
      </c>
      <c r="M135" s="4">
        <f>K135+(LOG10(E135)+LOG10(F135))*D135/2</f>
        <v>6.3409227909123693</v>
      </c>
      <c r="N135" s="4">
        <f>M135-(LOG10(E135))*(D135+1)</f>
        <v>1.5878783420317344</v>
      </c>
      <c r="O135" s="4">
        <v>4</v>
      </c>
      <c r="P135" s="4">
        <v>4</v>
      </c>
      <c r="Q135" s="4">
        <f t="shared" si="8"/>
        <v>-0.99470232378826207</v>
      </c>
      <c r="R135" s="4">
        <f t="shared" si="9"/>
        <v>0.80455872203683454</v>
      </c>
      <c r="S135" s="4">
        <f t="shared" si="10"/>
        <v>-9.5071800875713763E-2</v>
      </c>
    </row>
    <row r="136" spans="1:19">
      <c r="A136" s="3" t="s">
        <v>51</v>
      </c>
      <c r="B136" s="3">
        <v>1</v>
      </c>
      <c r="C136" s="3">
        <v>8</v>
      </c>
      <c r="D136" s="4">
        <v>8</v>
      </c>
      <c r="E136" s="4">
        <v>2.31</v>
      </c>
      <c r="F136" s="4">
        <v>12.03</v>
      </c>
      <c r="G136" s="4">
        <v>12.5</v>
      </c>
      <c r="H136" s="4">
        <v>14.7</v>
      </c>
      <c r="I136" s="4">
        <v>14.08</v>
      </c>
      <c r="J136" s="4">
        <f>(F136+G136)/8+(G136+H136)/8+(H136+I136)/4</f>
        <v>13.661250000000001</v>
      </c>
      <c r="K136" s="4">
        <f>(LOG10(F136)+LOG10(G136))/8+(LOG10(G136)+LOG10(H136))/8+(LOG10(H136)+LOG10(I136))/4</f>
        <v>1.1341553709015841</v>
      </c>
      <c r="L136" s="4">
        <f>J136+(E136+F136)*D136/2</f>
        <v>71.021249999999995</v>
      </c>
      <c r="M136" s="4">
        <f>K136+(LOG10(E136)+LOG10(F136))*D136/2</f>
        <v>6.9096657998295408</v>
      </c>
      <c r="N136" s="4">
        <f>M136-(LOG10(E136))*(D136+1)</f>
        <v>3.6371579808002417</v>
      </c>
      <c r="O136" s="4">
        <v>6.5</v>
      </c>
      <c r="P136" s="4">
        <v>2.5</v>
      </c>
      <c r="Q136" s="4">
        <f t="shared" si="8"/>
        <v>0.66061537309342067</v>
      </c>
      <c r="R136" s="4">
        <f t="shared" si="9"/>
        <v>-1.0527736469205382</v>
      </c>
      <c r="S136" s="4">
        <f t="shared" si="10"/>
        <v>-0.19607913691355877</v>
      </c>
    </row>
    <row r="137" spans="1:19">
      <c r="A137" s="3" t="s">
        <v>204</v>
      </c>
      <c r="B137" s="1">
        <v>2</v>
      </c>
      <c r="C137" s="1">
        <v>9</v>
      </c>
      <c r="D137" s="2">
        <v>9.4666666666666668</v>
      </c>
      <c r="E137" s="2">
        <v>2.7</v>
      </c>
      <c r="F137" s="2">
        <v>11.1</v>
      </c>
      <c r="G137" s="2">
        <v>12.8</v>
      </c>
      <c r="H137" s="2">
        <v>14.9</v>
      </c>
      <c r="I137" s="2">
        <v>14.6</v>
      </c>
      <c r="J137" s="4">
        <f>(F137+G137)/8+(G137+H137)/8+(H137+I137)/4</f>
        <v>13.824999999999999</v>
      </c>
      <c r="K137" s="4">
        <f>(LOG10(F137)+LOG10(G137))/8+(LOG10(G137)+LOG10(H137))/8+(LOG10(H137)+LOG10(I137))/4</f>
        <v>1.1385009293610113</v>
      </c>
      <c r="L137" s="4">
        <f>J137+(E137+F137)*D137/2</f>
        <v>79.14500000000001</v>
      </c>
      <c r="M137" s="4">
        <f>K137+(LOG10(E137)+LOG10(F137))*D137/2</f>
        <v>8.1281515126370625</v>
      </c>
      <c r="N137" s="4">
        <f>M137-(LOG10(E137))*(D137+1)</f>
        <v>3.6132107811063277</v>
      </c>
      <c r="O137" s="4">
        <v>5.5</v>
      </c>
      <c r="P137" s="4">
        <v>3</v>
      </c>
      <c r="Q137" s="4">
        <f t="shared" si="8"/>
        <v>-1.5117056592524394E-3</v>
      </c>
      <c r="R137" s="4">
        <f t="shared" si="9"/>
        <v>-0.43366285726808063</v>
      </c>
      <c r="S137" s="4">
        <f t="shared" si="10"/>
        <v>-0.21758728146366654</v>
      </c>
    </row>
    <row r="138" spans="1:19">
      <c r="A138" s="3" t="s">
        <v>223</v>
      </c>
      <c r="B138" s="1">
        <v>1</v>
      </c>
      <c r="C138" s="1">
        <v>9</v>
      </c>
      <c r="D138" s="4">
        <v>9.7249999999999996</v>
      </c>
      <c r="E138" s="4">
        <v>3.8</v>
      </c>
      <c r="F138" s="4">
        <v>14.324999999999999</v>
      </c>
      <c r="G138" s="4">
        <v>12.65</v>
      </c>
      <c r="H138" s="4">
        <v>10.5</v>
      </c>
      <c r="I138" s="4">
        <v>10.55</v>
      </c>
      <c r="J138" s="4">
        <f>(F138+G138)/8+(G138+H138)/8+(H138+I138)/4</f>
        <v>11.528124999999999</v>
      </c>
      <c r="K138" s="4">
        <f>(LOG10(F138)+LOG10(G138))/8+(LOG10(G138)+LOG10(H138))/8+(LOG10(H138)+LOG10(I138))/4</f>
        <v>1.0587935622675424</v>
      </c>
      <c r="L138" s="4">
        <f>J138+(E138+F138)*D138/2</f>
        <v>99.660937500000003</v>
      </c>
      <c r="M138" s="4">
        <f>K138+(LOG10(E138)+LOG10(F138))*D138/2</f>
        <v>9.499501442300998</v>
      </c>
      <c r="N138" s="4">
        <f>M138-(LOG10(E138))*(D138+1)</f>
        <v>3.2813223685857098</v>
      </c>
      <c r="O138" s="4">
        <v>5.5</v>
      </c>
      <c r="P138" s="4">
        <v>3</v>
      </c>
      <c r="Q138" s="4">
        <f t="shared" si="8"/>
        <v>-1.5117056592524394E-3</v>
      </c>
      <c r="R138" s="4">
        <f t="shared" si="9"/>
        <v>-0.43366285726808063</v>
      </c>
      <c r="S138" s="4">
        <f t="shared" si="10"/>
        <v>-0.21758728146366654</v>
      </c>
    </row>
    <row r="139" spans="1:19">
      <c r="A139" s="3" t="s">
        <v>208</v>
      </c>
      <c r="B139" s="1">
        <v>1</v>
      </c>
      <c r="C139" s="1">
        <v>10</v>
      </c>
      <c r="D139" s="4">
        <v>9.75</v>
      </c>
      <c r="E139" s="4">
        <v>4.5999999999999996</v>
      </c>
      <c r="F139" s="4">
        <v>14.149999999999999</v>
      </c>
      <c r="G139" s="4">
        <v>14.85</v>
      </c>
      <c r="H139" s="4">
        <v>13.85</v>
      </c>
      <c r="I139" s="4">
        <v>13.05</v>
      </c>
      <c r="J139" s="4">
        <f>(F139+G139)/8+(G139+H139)/8+(H139+I139)/4</f>
        <v>13.9375</v>
      </c>
      <c r="K139" s="4">
        <f>(LOG10(F139)+LOG10(G139))/8+(LOG10(G139)+LOG10(H139))/8+(LOG10(H139)+LOG10(I139))/4</f>
        <v>1.1437224613395967</v>
      </c>
      <c r="L139" s="4">
        <f>J139+(E139+F139)*D139/2</f>
        <v>105.34375</v>
      </c>
      <c r="M139" s="4">
        <f>K139+(LOG10(E139)+LOG10(F139))*D139/2</f>
        <v>9.9846045351062767</v>
      </c>
      <c r="N139" s="4">
        <f>M139-(LOG10(E139))*(D139+1)</f>
        <v>2.8599578445293554</v>
      </c>
      <c r="O139" s="4">
        <v>5.5</v>
      </c>
      <c r="P139" s="4">
        <v>3</v>
      </c>
      <c r="Q139" s="4">
        <f t="shared" si="8"/>
        <v>-1.5117056592524394E-3</v>
      </c>
      <c r="R139" s="4">
        <f t="shared" si="9"/>
        <v>-0.43366285726808063</v>
      </c>
      <c r="S139" s="4">
        <f t="shared" si="10"/>
        <v>-0.21758728146366654</v>
      </c>
    </row>
    <row r="140" spans="1:19">
      <c r="A140" s="3" t="s">
        <v>49</v>
      </c>
      <c r="B140" s="3">
        <v>1</v>
      </c>
      <c r="C140" s="3">
        <v>8</v>
      </c>
      <c r="D140" s="4">
        <v>10.600000000000001</v>
      </c>
      <c r="E140" s="4">
        <v>7.22</v>
      </c>
      <c r="F140" s="4">
        <v>20.73</v>
      </c>
      <c r="G140" s="4">
        <v>24.05</v>
      </c>
      <c r="H140" s="4">
        <v>21.95</v>
      </c>
      <c r="I140" s="4">
        <v>11.25</v>
      </c>
      <c r="J140" s="4">
        <f>(F140+G140)/8+(G140+H140)/8+(H140+I140)/4</f>
        <v>19.647500000000001</v>
      </c>
      <c r="K140" s="4">
        <f>(LOG10(F140)+LOG10(G140))/8+(LOG10(G140)+LOG10(H140))/8+(LOG10(H140)+LOG10(I140))/4</f>
        <v>1.2756797602678431</v>
      </c>
      <c r="L140" s="4">
        <f>J140+(E140+F140)*D140/2</f>
        <v>167.78250000000003</v>
      </c>
      <c r="M140" s="4">
        <f>K140+(LOG10(E140)+LOG10(F140))*D140/2</f>
        <v>12.803903208484396</v>
      </c>
      <c r="N140" s="4">
        <f>M140-(LOG10(E140))*(D140+1)</f>
        <v>2.8448717166765807</v>
      </c>
      <c r="O140" s="4">
        <v>6</v>
      </c>
      <c r="P140" s="4">
        <v>2.5</v>
      </c>
      <c r="Q140" s="4">
        <f t="shared" si="8"/>
        <v>0.32955183371708413</v>
      </c>
      <c r="R140" s="4">
        <f t="shared" si="9"/>
        <v>-1.0527736469205382</v>
      </c>
      <c r="S140" s="4">
        <f t="shared" si="10"/>
        <v>-0.36161090660172701</v>
      </c>
    </row>
    <row r="141" spans="1:19">
      <c r="A141" s="3" t="s">
        <v>124</v>
      </c>
      <c r="B141" s="3">
        <v>1</v>
      </c>
      <c r="C141" s="3">
        <v>11</v>
      </c>
      <c r="D141" s="4">
        <v>9.8333333333333357</v>
      </c>
      <c r="E141" s="4">
        <v>2.27</v>
      </c>
      <c r="F141" s="4">
        <v>16.739999999999998</v>
      </c>
      <c r="G141" s="4">
        <v>24.18</v>
      </c>
      <c r="H141" s="4">
        <v>18.059999999999999</v>
      </c>
      <c r="I141" s="4">
        <v>9.57</v>
      </c>
      <c r="J141" s="4">
        <f>(F141+G141)/8+(G141+H141)/8+(H141+I141)/4</f>
        <v>17.302499999999998</v>
      </c>
      <c r="K141" s="4">
        <f>(LOG10(F141)+LOG10(G141))/8+(LOG10(G141)+LOG10(H141))/8+(LOG10(H141)+LOG10(I141))/4</f>
        <v>1.2153306450241119</v>
      </c>
      <c r="L141" s="4">
        <f>J141+(E141+F141)*D141/2</f>
        <v>110.76833333333335</v>
      </c>
      <c r="M141" s="4">
        <f>K141+(LOG10(E141)+LOG10(F141))*D141/2</f>
        <v>8.98258875670507</v>
      </c>
      <c r="N141" s="4">
        <f>M141-(LOG10(E141))*(D141+1)</f>
        <v>5.1256419704462388</v>
      </c>
      <c r="O141" s="4">
        <v>5</v>
      </c>
      <c r="P141" s="4">
        <v>3</v>
      </c>
      <c r="Q141" s="4">
        <f t="shared" si="8"/>
        <v>-0.332575245035589</v>
      </c>
      <c r="R141" s="4">
        <f t="shared" si="9"/>
        <v>-0.43366285726808063</v>
      </c>
      <c r="S141" s="4">
        <f t="shared" si="10"/>
        <v>-0.38311905115183481</v>
      </c>
    </row>
    <row r="142" spans="1:19">
      <c r="A142" s="3" t="s">
        <v>249</v>
      </c>
      <c r="B142" s="1">
        <v>1</v>
      </c>
      <c r="C142" s="5">
        <v>10.367123287671232</v>
      </c>
      <c r="D142" s="2">
        <v>10.35</v>
      </c>
      <c r="E142" s="2">
        <v>1.8</v>
      </c>
      <c r="F142" s="2">
        <v>9.6999999999999993</v>
      </c>
      <c r="G142" s="2">
        <v>13.2</v>
      </c>
      <c r="H142" s="2">
        <v>10.7</v>
      </c>
      <c r="I142" s="2">
        <v>7.8</v>
      </c>
      <c r="J142" s="4">
        <f>(F142+G142)/8+(G142+H142)/8+(H142+I142)/4</f>
        <v>10.475</v>
      </c>
      <c r="K142" s="4">
        <f>(LOG10(F142)+LOG10(G142))/8+(LOG10(G142)+LOG10(H142))/8+(LOG10(H142)+LOG10(I142))/4</f>
        <v>1.0125325168893169</v>
      </c>
      <c r="L142" s="4">
        <f>J142+(E142+F142)*D142/2</f>
        <v>69.987499999999997</v>
      </c>
      <c r="M142" s="4">
        <f>K142+(LOG10(E142)+LOG10(F142))*D142/2</f>
        <v>7.4401114556267434</v>
      </c>
      <c r="N142" s="4">
        <f>M142-(LOG10(E142))*(D142+1)</f>
        <v>4.54276852270422</v>
      </c>
      <c r="O142" s="4">
        <v>5</v>
      </c>
      <c r="P142" s="4">
        <v>3</v>
      </c>
      <c r="Q142" s="4">
        <f t="shared" si="8"/>
        <v>-0.332575245035589</v>
      </c>
      <c r="R142" s="4">
        <f t="shared" si="9"/>
        <v>-0.43366285726808063</v>
      </c>
      <c r="S142" s="4">
        <f t="shared" si="10"/>
        <v>-0.38311905115183481</v>
      </c>
    </row>
    <row r="143" spans="1:19">
      <c r="A143" s="3" t="s">
        <v>46</v>
      </c>
      <c r="B143" s="3">
        <v>1</v>
      </c>
      <c r="C143" s="3">
        <v>8</v>
      </c>
      <c r="D143" s="4">
        <v>10.166666666666668</v>
      </c>
      <c r="E143" s="4">
        <v>2.84</v>
      </c>
      <c r="F143" s="4">
        <v>14.05</v>
      </c>
      <c r="G143" s="4">
        <v>12.09</v>
      </c>
      <c r="H143" s="4">
        <v>8.4600000000000009</v>
      </c>
      <c r="I143" s="4">
        <v>8.35</v>
      </c>
      <c r="J143" s="4">
        <f>(F143+G143)/8+(G143+H143)/8+(H143+I143)/4</f>
        <v>10.03875</v>
      </c>
      <c r="K143" s="4">
        <f>(LOG10(F143)+LOG10(G143))/8+(LOG10(G143)+LOG10(H143))/8+(LOG10(H143)+LOG10(I143))/4</f>
        <v>0.99225162075586471</v>
      </c>
      <c r="L143" s="4">
        <f>J143+(E143+F143)*D143/2</f>
        <v>95.896250000000009</v>
      </c>
      <c r="M143" s="4">
        <f>K143+(LOG10(E143)+LOG10(F143))*D143/2</f>
        <v>9.1306411642205596</v>
      </c>
      <c r="N143" s="4">
        <f>M143-(LOG10(E143))*(D143+1)</f>
        <v>4.0685863670286384</v>
      </c>
      <c r="O143" s="4">
        <v>5</v>
      </c>
      <c r="P143" s="4">
        <v>3</v>
      </c>
      <c r="Q143" s="4">
        <f t="shared" si="8"/>
        <v>-0.332575245035589</v>
      </c>
      <c r="R143" s="4">
        <f t="shared" si="9"/>
        <v>-0.43366285726808063</v>
      </c>
      <c r="S143" s="4">
        <f t="shared" si="10"/>
        <v>-0.38311905115183481</v>
      </c>
    </row>
    <row r="144" spans="1:19">
      <c r="A144" s="3" t="s">
        <v>117</v>
      </c>
      <c r="B144" s="3">
        <v>2</v>
      </c>
      <c r="C144" s="3">
        <v>10</v>
      </c>
      <c r="D144" s="4">
        <v>8.6166666666666671</v>
      </c>
      <c r="E144" s="4">
        <v>2.81</v>
      </c>
      <c r="F144" s="4">
        <v>15.37</v>
      </c>
      <c r="G144" s="4">
        <v>16.989999999999998</v>
      </c>
      <c r="H144" s="4">
        <v>18.690000000000001</v>
      </c>
      <c r="I144" s="4">
        <v>12.08</v>
      </c>
      <c r="J144" s="4">
        <f>(F144+G144)/8+(G144+H144)/8+(H144+I144)/4</f>
        <v>16.197499999999998</v>
      </c>
      <c r="K144" s="4">
        <f>(LOG10(F144)+LOG10(G144))/8+(LOG10(G144)+LOG10(H144))/8+(LOG10(H144)+LOG10(I144))/4</f>
        <v>1.20325279974307</v>
      </c>
      <c r="L144" s="4">
        <f>J144+(E144+F144)*D144/2</f>
        <v>94.522999999999996</v>
      </c>
      <c r="M144" s="4">
        <f>K144+(LOG10(E144)+LOG10(F144))*D144/2</f>
        <v>8.2490157738121912</v>
      </c>
      <c r="N144" s="4">
        <f>M144-(LOG10(E144))*(D144+1)</f>
        <v>3.9339566640583392</v>
      </c>
      <c r="O144" s="4">
        <v>5</v>
      </c>
      <c r="P144" s="4">
        <v>3</v>
      </c>
      <c r="Q144" s="4">
        <f t="shared" si="8"/>
        <v>-0.332575245035589</v>
      </c>
      <c r="R144" s="4">
        <f t="shared" si="9"/>
        <v>-0.43366285726808063</v>
      </c>
      <c r="S144" s="4">
        <f t="shared" si="10"/>
        <v>-0.38311905115183481</v>
      </c>
    </row>
    <row r="145" spans="1:19">
      <c r="A145" s="3" t="s">
        <v>168</v>
      </c>
      <c r="B145" s="1">
        <v>1</v>
      </c>
      <c r="C145" s="1">
        <v>10</v>
      </c>
      <c r="D145" s="2">
        <v>11.166666666666668</v>
      </c>
      <c r="E145" s="2">
        <v>3.2</v>
      </c>
      <c r="F145" s="2">
        <v>12.2</v>
      </c>
      <c r="G145" s="2">
        <v>15.1</v>
      </c>
      <c r="H145" s="2">
        <v>9.9</v>
      </c>
      <c r="I145" s="2">
        <v>7.2</v>
      </c>
      <c r="J145" s="4">
        <f>(F145+G145)/8+(G145+H145)/8+(H145+I145)/4</f>
        <v>10.8125</v>
      </c>
      <c r="K145" s="4">
        <f>(LOG10(F145)+LOG10(G145))/8+(LOG10(G145)+LOG10(H145))/8+(LOG10(H145)+LOG10(I145))/4</f>
        <v>1.0182355377395342</v>
      </c>
      <c r="L145" s="4">
        <f>J145+(E145+F145)*D145/2</f>
        <v>96.795833333333334</v>
      </c>
      <c r="M145" s="4">
        <f>K145+(LOG10(E145)+LOG10(F145))*D145/2</f>
        <v>9.9041653046263534</v>
      </c>
      <c r="N145" s="4">
        <f>M145-(LOG10(E145))*(D145+1)</f>
        <v>3.7581739017341622</v>
      </c>
      <c r="O145" s="4">
        <v>5</v>
      </c>
      <c r="P145" s="4">
        <v>3</v>
      </c>
      <c r="Q145" s="4">
        <f t="shared" si="8"/>
        <v>-0.332575245035589</v>
      </c>
      <c r="R145" s="4">
        <f t="shared" si="9"/>
        <v>-0.43366285726808063</v>
      </c>
      <c r="S145" s="4">
        <f t="shared" si="10"/>
        <v>-0.38311905115183481</v>
      </c>
    </row>
    <row r="146" spans="1:19">
      <c r="A146" s="3" t="s">
        <v>142</v>
      </c>
      <c r="B146" s="3">
        <v>1</v>
      </c>
      <c r="C146" s="3">
        <v>12</v>
      </c>
      <c r="D146" s="4">
        <v>9</v>
      </c>
      <c r="E146" s="4">
        <v>3.68</v>
      </c>
      <c r="F146" s="4">
        <v>17.829999999999998</v>
      </c>
      <c r="G146" s="4">
        <v>21.81</v>
      </c>
      <c r="H146" s="4">
        <v>18.38</v>
      </c>
      <c r="I146" s="4">
        <v>9.39</v>
      </c>
      <c r="J146" s="4">
        <f>(F146+G146)/8+(G146+H146)/8+(H146+I146)/4</f>
        <v>16.921250000000001</v>
      </c>
      <c r="K146" s="4">
        <f>(LOG10(F146)+LOG10(G146))/8+(LOG10(G146)+LOG10(H146))/8+(LOG10(H146)+LOG10(I146))/4</f>
        <v>1.2083537975019067</v>
      </c>
      <c r="L146" s="4">
        <f>J146+(E146+F146)*D146/2</f>
        <v>113.71624999999999</v>
      </c>
      <c r="M146" s="4">
        <f>K146+(LOG10(E146)+LOG10(F146))*D146/2</f>
        <v>9.3848500258218319</v>
      </c>
      <c r="N146" s="4">
        <f>M146-(LOG10(E146))*(D146+1)</f>
        <v>3.7263718390866556</v>
      </c>
      <c r="O146" s="4">
        <v>5</v>
      </c>
      <c r="P146" s="4">
        <v>3</v>
      </c>
      <c r="Q146" s="4">
        <f t="shared" si="8"/>
        <v>-0.332575245035589</v>
      </c>
      <c r="R146" s="4">
        <f t="shared" si="9"/>
        <v>-0.43366285726808063</v>
      </c>
      <c r="S146" s="4">
        <f t="shared" si="10"/>
        <v>-0.38311905115183481</v>
      </c>
    </row>
    <row r="147" spans="1:19">
      <c r="A147" s="3" t="s">
        <v>111</v>
      </c>
      <c r="B147" s="3">
        <v>2</v>
      </c>
      <c r="C147" s="3">
        <v>9</v>
      </c>
      <c r="D147" s="4">
        <v>10.766666666666667</v>
      </c>
      <c r="E147" s="4">
        <v>1.75</v>
      </c>
      <c r="F147" s="4">
        <v>5.97</v>
      </c>
      <c r="G147" s="4">
        <v>7.73</v>
      </c>
      <c r="H147" s="4">
        <v>6.77</v>
      </c>
      <c r="I147" s="4">
        <v>7.33</v>
      </c>
      <c r="J147" s="4">
        <f>(F147+G147)/8+(G147+H147)/8+(H147+I147)/4</f>
        <v>7.05</v>
      </c>
      <c r="K147" s="4">
        <f>(LOG10(F147)+LOG10(G147))/8+(LOG10(G147)+LOG10(H147))/8+(LOG10(H147)+LOG10(I147))/4</f>
        <v>0.8467884092879634</v>
      </c>
      <c r="L147" s="4">
        <f>J147+(E147+F147)*D147/2</f>
        <v>48.609333333333332</v>
      </c>
      <c r="M147" s="4">
        <f>K147+(LOG10(E147)+LOG10(F147))*D147/2</f>
        <v>6.3324717206289529</v>
      </c>
      <c r="N147" s="4">
        <f>M147-(LOG10(E147))*(D147+1)</f>
        <v>3.4727240144202214</v>
      </c>
      <c r="O147" s="4">
        <v>5</v>
      </c>
      <c r="P147" s="4">
        <v>3</v>
      </c>
      <c r="Q147" s="4">
        <f t="shared" si="8"/>
        <v>-0.332575245035589</v>
      </c>
      <c r="R147" s="4">
        <f t="shared" si="9"/>
        <v>-0.43366285726808063</v>
      </c>
      <c r="S147" s="4">
        <f t="shared" si="10"/>
        <v>-0.38311905115183481</v>
      </c>
    </row>
    <row r="148" spans="1:19">
      <c r="A148" s="3" t="s">
        <v>201</v>
      </c>
      <c r="B148" s="1">
        <v>1</v>
      </c>
      <c r="C148" s="1">
        <v>6</v>
      </c>
      <c r="D148" s="4">
        <v>10.975000000000001</v>
      </c>
      <c r="E148" s="4">
        <v>4.2</v>
      </c>
      <c r="F148" s="4">
        <v>15</v>
      </c>
      <c r="G148" s="4">
        <v>8.85</v>
      </c>
      <c r="H148" s="4">
        <v>11.1</v>
      </c>
      <c r="I148" s="4">
        <v>6.1</v>
      </c>
      <c r="J148" s="4">
        <f>(F148+G148)/8+(G148+H148)/8+(H148+I148)/4</f>
        <v>9.7749999999999986</v>
      </c>
      <c r="K148" s="4">
        <f>(LOG10(F148)+LOG10(G148))/8+(LOG10(G148)+LOG10(H148))/8+(LOG10(H148)+LOG10(I148))/4</f>
        <v>0.97207580085410472</v>
      </c>
      <c r="L148" s="4">
        <f>J148+(E148+F148)*D148/2</f>
        <v>115.13500000000002</v>
      </c>
      <c r="M148" s="4">
        <f>K148+(LOG10(E148)+LOG10(F148))*D148/2</f>
        <v>10.845957065980636</v>
      </c>
      <c r="N148" s="4">
        <f>M148-(LOG10(E148))*(D148+1)</f>
        <v>3.3825468134657779</v>
      </c>
      <c r="O148" s="4">
        <v>5</v>
      </c>
      <c r="P148" s="4">
        <v>3</v>
      </c>
      <c r="Q148" s="4">
        <f t="shared" si="8"/>
        <v>-0.332575245035589</v>
      </c>
      <c r="R148" s="4">
        <f t="shared" si="9"/>
        <v>-0.43366285726808063</v>
      </c>
      <c r="S148" s="4">
        <f t="shared" si="10"/>
        <v>-0.38311905115183481</v>
      </c>
    </row>
    <row r="149" spans="1:19">
      <c r="A149" s="3" t="s">
        <v>211</v>
      </c>
      <c r="B149" s="1">
        <v>2</v>
      </c>
      <c r="C149" s="1">
        <v>9</v>
      </c>
      <c r="D149" s="4">
        <v>9.34</v>
      </c>
      <c r="E149" s="2">
        <v>2.8</v>
      </c>
      <c r="F149" s="4">
        <v>10.4</v>
      </c>
      <c r="G149" s="2">
        <v>12.9</v>
      </c>
      <c r="H149" s="2">
        <v>10.3</v>
      </c>
      <c r="I149" s="2">
        <v>6.4</v>
      </c>
      <c r="J149" s="4">
        <f>(F149+G149)/8+(G149+H149)/8+(H149+I149)/4</f>
        <v>9.9875000000000007</v>
      </c>
      <c r="K149" s="4">
        <f>(LOG10(F149)+LOG10(G149))/8+(LOG10(G149)+LOG10(H149))/8+(LOG10(H149)+LOG10(I149))/4</f>
        <v>0.98613554774757128</v>
      </c>
      <c r="L149" s="4">
        <f>J149+(E149+F149)*D149/2</f>
        <v>71.631500000000003</v>
      </c>
      <c r="M149" s="4">
        <f>K149+(LOG10(E149)+LOG10(F149))*D149/2</f>
        <v>7.8239092486410389</v>
      </c>
      <c r="N149" s="4">
        <f>M149-(LOG10(E149))*(D149+1)</f>
        <v>3.2002952045624919</v>
      </c>
      <c r="O149" s="4">
        <v>5</v>
      </c>
      <c r="P149" s="4">
        <v>3</v>
      </c>
      <c r="Q149" s="4">
        <f t="shared" si="8"/>
        <v>-0.332575245035589</v>
      </c>
      <c r="R149" s="4">
        <f t="shared" si="9"/>
        <v>-0.43366285726808063</v>
      </c>
      <c r="S149" s="4">
        <f t="shared" si="10"/>
        <v>-0.38311905115183481</v>
      </c>
    </row>
    <row r="150" spans="1:19">
      <c r="A150" s="3" t="s">
        <v>189</v>
      </c>
      <c r="B150" s="1">
        <v>1</v>
      </c>
      <c r="C150" s="1">
        <v>8</v>
      </c>
      <c r="D150" s="4">
        <v>9.9083333333333332</v>
      </c>
      <c r="E150" s="4">
        <v>5.75</v>
      </c>
      <c r="F150" s="4">
        <v>16.100000000000001</v>
      </c>
      <c r="G150" s="4">
        <v>19.549999999999997</v>
      </c>
      <c r="H150" s="4">
        <v>17.2</v>
      </c>
      <c r="I150" s="4">
        <v>13.25</v>
      </c>
      <c r="J150" s="4">
        <f>(F150+G150)/8+(G150+H150)/8+(H150+I150)/4</f>
        <v>16.662500000000001</v>
      </c>
      <c r="K150" s="4">
        <f>(LOG10(F150)+LOG10(G150))/8+(LOG10(G150)+LOG10(H150))/8+(LOG10(H150)+LOG10(I150))/4</f>
        <v>1.21751706209549</v>
      </c>
      <c r="L150" s="4">
        <f>J150+(E150+F150)*D150/2</f>
        <v>124.91104166666668</v>
      </c>
      <c r="M150" s="4">
        <f>K150+(LOG10(E150)+LOG10(F150))*D150/2</f>
        <v>10.959854703503156</v>
      </c>
      <c r="N150" s="4">
        <f>M150-(LOG10(E150))*(D150+1)</f>
        <v>2.6731446310137716</v>
      </c>
      <c r="O150" s="4">
        <v>5</v>
      </c>
      <c r="P150" s="4">
        <v>3</v>
      </c>
      <c r="Q150" s="4">
        <f t="shared" si="8"/>
        <v>-0.332575245035589</v>
      </c>
      <c r="R150" s="4">
        <f t="shared" si="9"/>
        <v>-0.43366285726808063</v>
      </c>
      <c r="S150" s="4">
        <f t="shared" si="10"/>
        <v>-0.38311905115183481</v>
      </c>
    </row>
    <row r="151" spans="1:19">
      <c r="A151" s="3" t="s">
        <v>78</v>
      </c>
      <c r="B151" s="3">
        <v>1</v>
      </c>
      <c r="C151" s="3">
        <v>9</v>
      </c>
      <c r="D151" s="4">
        <v>8.2500000000000018</v>
      </c>
      <c r="E151" s="4">
        <v>2.36</v>
      </c>
      <c r="F151" s="4">
        <v>6.65</v>
      </c>
      <c r="G151" s="4">
        <v>5.72</v>
      </c>
      <c r="H151" s="4">
        <v>7.32</v>
      </c>
      <c r="I151" s="4">
        <v>2.99</v>
      </c>
      <c r="J151" s="4">
        <f>(F151+G151)/8+(G151+H151)/8+(H151+I151)/4</f>
        <v>5.7537500000000001</v>
      </c>
      <c r="K151" s="4">
        <f>(LOG10(F151)+LOG10(G151))/8+(LOG10(G151)+LOG10(H151))/8+(LOG10(H151)+LOG10(I151))/4</f>
        <v>0.73531116533914853</v>
      </c>
      <c r="L151" s="4">
        <f>J151+(E151+F151)*D151/2</f>
        <v>42.92</v>
      </c>
      <c r="M151" s="4">
        <f>K151+(LOG10(E151)+LOG10(F151))*D151/2</f>
        <v>5.6677124644661463</v>
      </c>
      <c r="N151" s="4">
        <f>M151-(LOG10(E151))*(D151+1)</f>
        <v>2.2182764369926598</v>
      </c>
      <c r="O151" s="4">
        <v>5</v>
      </c>
      <c r="P151" s="4">
        <v>3</v>
      </c>
      <c r="Q151" s="4">
        <f t="shared" si="8"/>
        <v>-0.332575245035589</v>
      </c>
      <c r="R151" s="4">
        <f t="shared" si="9"/>
        <v>-0.43366285726808063</v>
      </c>
      <c r="S151" s="4">
        <f t="shared" si="10"/>
        <v>-0.38311905115183481</v>
      </c>
    </row>
    <row r="152" spans="1:19">
      <c r="A152" s="3" t="s">
        <v>96</v>
      </c>
      <c r="B152" s="3">
        <v>1</v>
      </c>
      <c r="C152" s="3">
        <v>10</v>
      </c>
      <c r="D152" s="4">
        <v>8.3333333333333321</v>
      </c>
      <c r="E152" s="4">
        <v>2.41</v>
      </c>
      <c r="F152" s="4">
        <v>6.52</v>
      </c>
      <c r="G152" s="4">
        <v>9.2799999999999994</v>
      </c>
      <c r="H152" s="4">
        <v>10.41</v>
      </c>
      <c r="I152" s="4">
        <v>7.88</v>
      </c>
      <c r="J152" s="4">
        <f>(F152+G152)/8+(G152+H152)/8+(H152+I152)/4</f>
        <v>9.0087499999999991</v>
      </c>
      <c r="K152" s="4">
        <f>(LOG10(F152)+LOG10(G152))/8+(LOG10(G152)+LOG10(H152))/8+(LOG10(H152)+LOG10(I152))/4</f>
        <v>0.94934352146004541</v>
      </c>
      <c r="L152" s="4">
        <f>J152+(E152+F152)*D152/2</f>
        <v>46.217083333333328</v>
      </c>
      <c r="M152" s="4">
        <f>K152+(LOG10(E152)+LOG10(F152))*D152/2</f>
        <v>5.9337795144049972</v>
      </c>
      <c r="N152" s="4">
        <f>M152-(LOG10(E152))*(D152+1)</f>
        <v>2.3682871170395594</v>
      </c>
      <c r="O152" s="4">
        <v>4</v>
      </c>
      <c r="P152" s="4">
        <v>3.5</v>
      </c>
      <c r="Q152" s="4">
        <f t="shared" si="8"/>
        <v>-0.99470232378826207</v>
      </c>
      <c r="R152" s="4">
        <f t="shared" si="9"/>
        <v>0.18544793238437693</v>
      </c>
      <c r="S152" s="4">
        <f t="shared" si="10"/>
        <v>-0.40462719570194255</v>
      </c>
    </row>
    <row r="153" spans="1:19">
      <c r="A153" s="3" t="s">
        <v>118</v>
      </c>
      <c r="B153" s="3">
        <v>2</v>
      </c>
      <c r="C153" s="3">
        <v>10</v>
      </c>
      <c r="D153" s="4">
        <v>10.149999999999999</v>
      </c>
      <c r="E153" s="4">
        <v>3.93</v>
      </c>
      <c r="F153" s="4">
        <v>10.47</v>
      </c>
      <c r="G153" s="4">
        <v>11.05</v>
      </c>
      <c r="H153" s="4">
        <v>20.46</v>
      </c>
      <c r="I153" s="4">
        <v>14.22</v>
      </c>
      <c r="J153" s="4">
        <f>(F153+G153)/8+(G153+H153)/8+(H153+I153)/4</f>
        <v>15.29875</v>
      </c>
      <c r="K153" s="4">
        <f>(LOG10(F153)+LOG10(G153))/8+(LOG10(G153)+LOG10(H153))/8+(LOG10(H153)+LOG10(I153))/4</f>
        <v>1.1681484148296275</v>
      </c>
      <c r="L153" s="4">
        <f>J153+(E153+F153)*D153/2</f>
        <v>88.378749999999997</v>
      </c>
      <c r="M153" s="4">
        <f>K153+(LOG10(E153)+LOG10(F153))*D153/2</f>
        <v>9.3609200175050411</v>
      </c>
      <c r="N153" s="4">
        <f>M153-(LOG10(E153))*(D153+1)</f>
        <v>2.7334430808190344</v>
      </c>
      <c r="O153" s="4">
        <v>6.5</v>
      </c>
      <c r="P153" s="4">
        <v>2</v>
      </c>
      <c r="Q153" s="4">
        <f t="shared" si="8"/>
        <v>0.66061537309342067</v>
      </c>
      <c r="R153" s="4">
        <f t="shared" si="9"/>
        <v>-1.6718844365729957</v>
      </c>
      <c r="S153" s="4">
        <f t="shared" si="10"/>
        <v>-0.50563453173978745</v>
      </c>
    </row>
    <row r="154" spans="1:19">
      <c r="A154" s="3" t="s">
        <v>112</v>
      </c>
      <c r="B154" s="3">
        <v>2</v>
      </c>
      <c r="C154" s="3">
        <v>11</v>
      </c>
      <c r="D154" s="4">
        <v>8.6333333333333329</v>
      </c>
      <c r="E154" s="4">
        <v>2.62</v>
      </c>
      <c r="F154" s="4">
        <v>5.51</v>
      </c>
      <c r="G154" s="4">
        <v>14.91</v>
      </c>
      <c r="H154" s="4">
        <v>22.96</v>
      </c>
      <c r="I154" s="4">
        <v>19.14</v>
      </c>
      <c r="J154" s="4">
        <f>(F154+G154)/8+(G154+H154)/8+(H154+I154)/4</f>
        <v>17.811250000000001</v>
      </c>
      <c r="K154" s="4">
        <f>(LOG10(F154)+LOG10(G154))/8+(LOG10(G154)+LOG10(H154))/8+(LOG10(H154)+LOG10(I154))/4</f>
        <v>1.2168633004771539</v>
      </c>
      <c r="L154" s="4">
        <f>J154+(E154+F154)*D154/2</f>
        <v>52.905749999999998</v>
      </c>
      <c r="M154" s="4">
        <f>K154+(LOG10(E154)+LOG10(F154))*D154/2</f>
        <v>6.2218349430509274</v>
      </c>
      <c r="N154" s="4">
        <f>M154-(LOG10(E154))*(D154+1)</f>
        <v>2.192199170004046</v>
      </c>
      <c r="O154" s="4">
        <v>6.5</v>
      </c>
      <c r="P154" s="4">
        <v>2</v>
      </c>
      <c r="Q154" s="4">
        <f t="shared" si="8"/>
        <v>0.66061537309342067</v>
      </c>
      <c r="R154" s="4">
        <f t="shared" si="9"/>
        <v>-1.6718844365729957</v>
      </c>
      <c r="S154" s="4">
        <f t="shared" si="10"/>
        <v>-0.50563453173978745</v>
      </c>
    </row>
    <row r="155" spans="1:19">
      <c r="A155" s="3" t="s">
        <v>81</v>
      </c>
      <c r="B155" s="3">
        <v>1</v>
      </c>
      <c r="C155" s="3">
        <v>9</v>
      </c>
      <c r="D155" s="4">
        <v>9.34</v>
      </c>
      <c r="E155" s="4">
        <v>4.0599999999999996</v>
      </c>
      <c r="F155" s="4">
        <v>19.760000000000002</v>
      </c>
      <c r="G155" s="4">
        <v>22.02</v>
      </c>
      <c r="H155" s="4">
        <v>14.23</v>
      </c>
      <c r="I155" s="4">
        <v>8.57</v>
      </c>
      <c r="J155" s="4">
        <f>(F155+G155)/8+(G155+H155)/8+(H155+I155)/4</f>
        <v>15.453749999999999</v>
      </c>
      <c r="K155" s="4">
        <f>(LOG10(F155)+LOG10(G155))/8+(LOG10(G155)+LOG10(H155))/8+(LOG10(H155)+LOG10(I155))/4</f>
        <v>1.1633747392027907</v>
      </c>
      <c r="L155" s="4">
        <f>J155+(E155+F155)*D155/2</f>
        <v>126.69315</v>
      </c>
      <c r="M155" s="4">
        <f>K155+(LOG10(E155)+LOG10(F155))*D155/2</f>
        <v>10.056516326983303</v>
      </c>
      <c r="N155" s="4">
        <f>M155-(LOG10(E155))*(D155+1)</f>
        <v>3.7643571397951163</v>
      </c>
      <c r="O155" s="4">
        <v>5.5</v>
      </c>
      <c r="P155" s="4">
        <v>2.5</v>
      </c>
      <c r="Q155" s="4">
        <f t="shared" si="8"/>
        <v>-1.5117056592524394E-3</v>
      </c>
      <c r="R155" s="4">
        <f t="shared" si="9"/>
        <v>-1.0527736469205382</v>
      </c>
      <c r="S155" s="4">
        <f t="shared" si="10"/>
        <v>-0.52714267628989531</v>
      </c>
    </row>
    <row r="156" spans="1:19">
      <c r="A156" s="3" t="s">
        <v>241</v>
      </c>
      <c r="B156" s="1">
        <v>2</v>
      </c>
      <c r="C156" s="1">
        <v>12</v>
      </c>
      <c r="D156" s="2">
        <v>10</v>
      </c>
      <c r="E156" s="2">
        <v>3.8</v>
      </c>
      <c r="F156" s="2">
        <v>12.2</v>
      </c>
      <c r="G156" s="2">
        <v>14.6</v>
      </c>
      <c r="H156" s="2">
        <v>25.3</v>
      </c>
      <c r="I156" s="2">
        <v>15</v>
      </c>
      <c r="J156" s="4">
        <f>(F156+G156)/8+(G156+H156)/8+(H156+I156)/4</f>
        <v>18.412499999999998</v>
      </c>
      <c r="K156" s="4">
        <f>(LOG10(F156)+LOG10(G156))/8+(LOG10(G156)+LOG10(H156))/8+(LOG10(H156)+LOG10(I156))/4</f>
        <v>1.2470762029853049</v>
      </c>
      <c r="L156" s="4">
        <f>J156+(E156+F156)*D156/2</f>
        <v>98.412499999999994</v>
      </c>
      <c r="M156" s="4">
        <f>K156+(LOG10(E156)+LOG10(F156))*D156/2</f>
        <v>9.5777933394430956</v>
      </c>
      <c r="N156" s="4">
        <f>M156-(LOG10(E156))*(D156+1)</f>
        <v>3.2001737766581844</v>
      </c>
      <c r="O156" s="4">
        <v>4.5</v>
      </c>
      <c r="P156" s="4">
        <v>3</v>
      </c>
      <c r="Q156" s="4">
        <f t="shared" si="8"/>
        <v>-0.66363878441192559</v>
      </c>
      <c r="R156" s="4">
        <f t="shared" si="9"/>
        <v>-0.43366285726808063</v>
      </c>
      <c r="S156" s="4">
        <f t="shared" si="10"/>
        <v>-0.54865082084000316</v>
      </c>
    </row>
    <row r="157" spans="1:19" ht="12.75" customHeight="1">
      <c r="A157" s="3" t="s">
        <v>217</v>
      </c>
      <c r="B157" s="1">
        <v>2</v>
      </c>
      <c r="C157" s="1">
        <v>12</v>
      </c>
      <c r="D157" s="4">
        <v>11.066666666666668</v>
      </c>
      <c r="E157" s="2">
        <v>4.9000000000000004</v>
      </c>
      <c r="F157" s="2">
        <v>14.6</v>
      </c>
      <c r="G157" s="2">
        <v>21.5</v>
      </c>
      <c r="H157" s="2">
        <v>22.1</v>
      </c>
      <c r="I157" s="2">
        <v>8.6</v>
      </c>
      <c r="J157" s="4">
        <f>(F157+G157)/8+(G157+H157)/8+(H157+I157)/4</f>
        <v>17.637500000000003</v>
      </c>
      <c r="K157" s="4">
        <f>(LOG10(F157)+LOG10(G157))/8+(LOG10(G157)+LOG10(H157))/8+(LOG10(H157)+LOG10(I157))/4</f>
        <v>1.2164254373947645</v>
      </c>
      <c r="L157" s="4">
        <f>J157+(E157+F157)*D157/2</f>
        <v>125.53750000000002</v>
      </c>
      <c r="M157" s="4">
        <f>K157+(LOG10(E157)+LOG10(F157))*D157/2</f>
        <v>11.478262882226428</v>
      </c>
      <c r="N157" s="4">
        <f>M157-(LOG10(E157))*(D157+1)</f>
        <v>3.1498968498823618</v>
      </c>
      <c r="O157" s="4">
        <v>4.5</v>
      </c>
      <c r="P157" s="4">
        <v>3</v>
      </c>
      <c r="Q157" s="4">
        <f t="shared" si="8"/>
        <v>-0.66363878441192559</v>
      </c>
      <c r="R157" s="4">
        <f t="shared" si="9"/>
        <v>-0.43366285726808063</v>
      </c>
      <c r="S157" s="4">
        <f t="shared" si="10"/>
        <v>-0.54865082084000316</v>
      </c>
    </row>
    <row r="158" spans="1:19">
      <c r="A158" s="3" t="s">
        <v>180</v>
      </c>
      <c r="B158" s="1">
        <v>1</v>
      </c>
      <c r="C158" s="1">
        <v>7</v>
      </c>
      <c r="D158" s="4">
        <v>9.0666666666666682</v>
      </c>
      <c r="E158" s="4">
        <v>4.3499999999999996</v>
      </c>
      <c r="F158" s="4">
        <v>15.85</v>
      </c>
      <c r="G158" s="4">
        <v>17.850000000000001</v>
      </c>
      <c r="H158" s="4">
        <v>20.45</v>
      </c>
      <c r="I158" s="4">
        <v>12.7</v>
      </c>
      <c r="J158" s="4">
        <f>(F158+G158)/8+(G158+H158)/8+(H158+I158)/4</f>
        <v>17.287500000000001</v>
      </c>
      <c r="K158" s="4">
        <f>(LOG10(F158)+LOG10(G158))/8+(LOG10(G158)+LOG10(H158))/8+(LOG10(H158)+LOG10(I158))/4</f>
        <v>1.2303741357990239</v>
      </c>
      <c r="L158" s="4">
        <f>J158+(E158+F158)*D158/2</f>
        <v>108.86083333333335</v>
      </c>
      <c r="M158" s="4">
        <f>K158+(LOG10(E158)+LOG10(F158))*D158/2</f>
        <v>9.5649914423704736</v>
      </c>
      <c r="N158" s="4">
        <f>M158-(LOG10(E158))*(D158+1)</f>
        <v>3.1375329223604567</v>
      </c>
      <c r="O158" s="4">
        <v>4.5</v>
      </c>
      <c r="P158" s="4">
        <v>3</v>
      </c>
      <c r="Q158" s="4">
        <f t="shared" si="8"/>
        <v>-0.66363878441192559</v>
      </c>
      <c r="R158" s="4">
        <f t="shared" si="9"/>
        <v>-0.43366285726808063</v>
      </c>
      <c r="S158" s="4">
        <f t="shared" si="10"/>
        <v>-0.54865082084000316</v>
      </c>
    </row>
    <row r="159" spans="1:19">
      <c r="A159" s="3" t="s">
        <v>224</v>
      </c>
      <c r="B159" s="1">
        <v>1</v>
      </c>
      <c r="C159" s="1">
        <v>9</v>
      </c>
      <c r="D159" s="2">
        <v>12.633333333333333</v>
      </c>
      <c r="E159" s="2">
        <v>5.4</v>
      </c>
      <c r="F159" s="2">
        <v>13.1</v>
      </c>
      <c r="G159" s="2">
        <v>10.9</v>
      </c>
      <c r="H159" s="2">
        <v>10.5</v>
      </c>
      <c r="I159" s="2">
        <v>8.6999999999999993</v>
      </c>
      <c r="J159" s="4">
        <f>(F159+G159)/8+(G159+H159)/8+(H159+I159)/4</f>
        <v>10.475</v>
      </c>
      <c r="K159" s="4">
        <f>(LOG10(F159)+LOG10(G159))/8+(LOG10(G159)+LOG10(H159))/8+(LOG10(H159)+LOG10(I159))/4</f>
        <v>1.0168413367480078</v>
      </c>
      <c r="L159" s="4">
        <f>J159+(E159+F159)*D159/2</f>
        <v>127.33333333333333</v>
      </c>
      <c r="M159" s="4">
        <f>K159+(LOG10(E159)+LOG10(F159))*D159/2</f>
        <v>12.700558937188669</v>
      </c>
      <c r="N159" s="4">
        <f>M159-(LOG10(E159))*(D159+1)</f>
        <v>2.7155906782688657</v>
      </c>
      <c r="O159" s="4">
        <v>4.5</v>
      </c>
      <c r="P159" s="4">
        <v>3</v>
      </c>
      <c r="Q159" s="4">
        <f t="shared" si="8"/>
        <v>-0.66363878441192559</v>
      </c>
      <c r="R159" s="4">
        <f t="shared" si="9"/>
        <v>-0.43366285726808063</v>
      </c>
      <c r="S159" s="4">
        <f t="shared" si="10"/>
        <v>-0.54865082084000316</v>
      </c>
    </row>
    <row r="160" spans="1:19">
      <c r="A160" s="3" t="s">
        <v>219</v>
      </c>
      <c r="B160" s="1">
        <v>1</v>
      </c>
      <c r="C160" s="1">
        <v>12</v>
      </c>
      <c r="D160" s="4">
        <v>10.349999999999998</v>
      </c>
      <c r="E160" s="4">
        <v>8.8000000000000007</v>
      </c>
      <c r="F160" s="4">
        <v>21.4</v>
      </c>
      <c r="G160" s="4">
        <v>23.35</v>
      </c>
      <c r="H160" s="4">
        <v>27.4</v>
      </c>
      <c r="I160" s="4">
        <v>20.350000000000001</v>
      </c>
      <c r="J160" s="4">
        <f>(F160+G160)/8+(G160+H160)/8+(H160+I160)/4</f>
        <v>23.875</v>
      </c>
      <c r="K160" s="4">
        <f>(LOG10(F160)+LOG10(G160))/8+(LOG10(G160)+LOG10(H160))/8+(LOG10(H160)+LOG10(I160))/4</f>
        <v>1.3746710073421369</v>
      </c>
      <c r="L160" s="4">
        <f>J160+(E160+F160)*D160/2</f>
        <v>180.15999999999997</v>
      </c>
      <c r="M160" s="4">
        <f>K160+(LOG10(E160)+LOG10(F160))*D160/2</f>
        <v>13.147260112801318</v>
      </c>
      <c r="N160" s="4">
        <f>M160-(LOG10(E160))*(D160+1)</f>
        <v>2.4273817838969052</v>
      </c>
      <c r="O160" s="4">
        <v>4.5</v>
      </c>
      <c r="P160" s="4">
        <v>3</v>
      </c>
      <c r="Q160" s="4">
        <f t="shared" si="8"/>
        <v>-0.66363878441192559</v>
      </c>
      <c r="R160" s="4">
        <f t="shared" si="9"/>
        <v>-0.43366285726808063</v>
      </c>
      <c r="S160" s="4">
        <f t="shared" si="10"/>
        <v>-0.54865082084000316</v>
      </c>
    </row>
    <row r="161" spans="1:19">
      <c r="A161" s="3" t="s">
        <v>242</v>
      </c>
      <c r="B161" s="1">
        <v>2</v>
      </c>
      <c r="C161" s="1">
        <v>10</v>
      </c>
      <c r="D161" s="2">
        <v>9.1666666666666679</v>
      </c>
      <c r="E161" s="2">
        <v>7.2</v>
      </c>
      <c r="F161" s="2">
        <v>17.8</v>
      </c>
      <c r="G161" s="2">
        <v>18.100000000000001</v>
      </c>
      <c r="H161" s="2">
        <v>15.8</v>
      </c>
      <c r="I161" s="2">
        <v>16.2</v>
      </c>
      <c r="J161" s="4">
        <f>(F161+G161)/8+(G161+H161)/8+(H161+I161)/4</f>
        <v>16.725000000000001</v>
      </c>
      <c r="K161" s="4">
        <f>(LOG10(F161)+LOG10(G161))/8+(LOG10(G161)+LOG10(H161))/8+(LOG10(H161)+LOG10(I161))/4</f>
        <v>1.2225973052494741</v>
      </c>
      <c r="L161" s="4">
        <f>J161+(E161+F161)*D161/2</f>
        <v>131.30833333333334</v>
      </c>
      <c r="M161" s="4">
        <f>K161+(LOG10(E161)+LOG10(F161))*D161/2</f>
        <v>10.883129591141888</v>
      </c>
      <c r="N161" s="4">
        <f>M161-(LOG10(E161))*(D161+1)</f>
        <v>2.1669158774239907</v>
      </c>
      <c r="O161" s="4">
        <v>4.5</v>
      </c>
      <c r="P161" s="4">
        <v>3</v>
      </c>
      <c r="Q161" s="4">
        <f t="shared" si="8"/>
        <v>-0.66363878441192559</v>
      </c>
      <c r="R161" s="4">
        <f t="shared" si="9"/>
        <v>-0.43366285726808063</v>
      </c>
      <c r="S161" s="4">
        <f t="shared" si="10"/>
        <v>-0.54865082084000316</v>
      </c>
    </row>
    <row r="162" spans="1:19">
      <c r="A162" s="3" t="s">
        <v>24</v>
      </c>
      <c r="B162" s="3">
        <v>1</v>
      </c>
      <c r="C162" s="3">
        <v>10</v>
      </c>
      <c r="D162" s="4">
        <v>8</v>
      </c>
      <c r="E162" s="4">
        <v>5.07</v>
      </c>
      <c r="F162" s="4">
        <v>11.5</v>
      </c>
      <c r="G162" s="4">
        <v>16.010000000000002</v>
      </c>
      <c r="H162" s="4">
        <v>12.87</v>
      </c>
      <c r="I162" s="4">
        <v>9.98</v>
      </c>
      <c r="J162" s="4">
        <f>(F162+G162)/8+(G162+H162)/8+(H162+I162)/4</f>
        <v>12.76125</v>
      </c>
      <c r="K162" s="4">
        <f>(LOG10(F162)+LOG10(G162))/8+(LOG10(G162)+LOG10(H162))/8+(LOG10(H162)+LOG10(I162))/4</f>
        <v>1.0995596534350143</v>
      </c>
      <c r="L162" s="4">
        <f>J162+(E162+F162)*D162/2</f>
        <v>79.041250000000005</v>
      </c>
      <c r="M162" s="4">
        <f>K162+(LOG10(E162)+LOG10(F162))*D162/2</f>
        <v>8.1623828521828052</v>
      </c>
      <c r="N162" s="4">
        <f>M162-(LOG10(E162))*(D162+1)</f>
        <v>1.8173112181827804</v>
      </c>
      <c r="O162" s="4">
        <v>4.5</v>
      </c>
      <c r="P162" s="4">
        <v>3</v>
      </c>
      <c r="Q162" s="4">
        <f t="shared" si="8"/>
        <v>-0.66363878441192559</v>
      </c>
      <c r="R162" s="4">
        <f t="shared" ref="R162:R197" si="11">(P162-AVERAGE($P$2:$P$240))/ STDEV($P$2:$P$240)</f>
        <v>-0.43366285726808063</v>
      </c>
      <c r="S162" s="4">
        <f t="shared" si="10"/>
        <v>-0.54865082084000316</v>
      </c>
    </row>
    <row r="163" spans="1:19">
      <c r="A163" s="3" t="s">
        <v>250</v>
      </c>
      <c r="B163" s="1">
        <v>1</v>
      </c>
      <c r="C163" s="5">
        <v>9.117808219178082</v>
      </c>
      <c r="D163" s="4">
        <v>9.3583333333333343</v>
      </c>
      <c r="E163" s="4">
        <v>3.8</v>
      </c>
      <c r="F163" s="4">
        <v>8.0500000000000007</v>
      </c>
      <c r="G163" s="4">
        <v>4.3499999999999996</v>
      </c>
      <c r="H163" s="4">
        <v>5.3</v>
      </c>
      <c r="I163" s="4">
        <v>4.4000000000000004</v>
      </c>
      <c r="J163" s="4">
        <f>(F163+G163)/8+(G163+H163)/8+(H163+I163)/4</f>
        <v>5.1812499999999995</v>
      </c>
      <c r="K163" s="4">
        <f>(LOG10(F163)+LOG10(G163))/8+(LOG10(G163)+LOG10(H163))/8+(LOG10(H163)+LOG10(I163))/4</f>
        <v>0.70531341950648563</v>
      </c>
      <c r="L163" s="4">
        <f>J163+(E163+F163)*D163/2</f>
        <v>60.62937500000001</v>
      </c>
      <c r="M163" s="4">
        <f>K163+(LOG10(E163)+LOG10(F163))*D163/2</f>
        <v>7.6565873888972957</v>
      </c>
      <c r="N163" s="4">
        <f>M163-(LOG10(E163))*(D163+1)</f>
        <v>1.6509956339415037</v>
      </c>
      <c r="O163" s="4">
        <v>4.5</v>
      </c>
      <c r="P163" s="4">
        <v>3</v>
      </c>
      <c r="Q163" s="4">
        <f t="shared" si="8"/>
        <v>-0.66363878441192559</v>
      </c>
      <c r="R163" s="4">
        <f t="shared" si="11"/>
        <v>-0.43366285726808063</v>
      </c>
      <c r="S163" s="4">
        <f t="shared" si="10"/>
        <v>-0.54865082084000316</v>
      </c>
    </row>
    <row r="164" spans="1:19">
      <c r="A164" s="3" t="s">
        <v>125</v>
      </c>
      <c r="B164" s="3">
        <v>1</v>
      </c>
      <c r="C164" s="3">
        <v>11</v>
      </c>
      <c r="D164" s="4">
        <v>8.6666666666666679</v>
      </c>
      <c r="E164" s="4">
        <v>3.9</v>
      </c>
      <c r="F164" s="4">
        <v>7.25</v>
      </c>
      <c r="G164" s="4">
        <v>11.19</v>
      </c>
      <c r="H164" s="4">
        <v>10.57</v>
      </c>
      <c r="I164" s="4">
        <v>7.1</v>
      </c>
      <c r="J164" s="4">
        <f>(F164+G164)/8+(G164+H164)/8+(H164+I164)/4</f>
        <v>9.442499999999999</v>
      </c>
      <c r="K164" s="4">
        <f>(LOG10(F164)+LOG10(G164))/8+(LOG10(G164)+LOG10(H164))/8+(LOG10(H164)+LOG10(I164))/4</f>
        <v>0.96659247987351526</v>
      </c>
      <c r="L164" s="4">
        <f>J164+(E164+F164)*D164/2</f>
        <v>57.759166666666673</v>
      </c>
      <c r="M164" s="4">
        <f>K164+(LOG10(E164)+LOG10(F164))*D164/2</f>
        <v>7.2560038054626519</v>
      </c>
      <c r="N164" s="4">
        <f>M164-(LOG10(E164))*(D164+1)</f>
        <v>1.542379270873159</v>
      </c>
      <c r="O164" s="4">
        <v>4.5</v>
      </c>
      <c r="P164" s="4">
        <v>3</v>
      </c>
      <c r="Q164" s="4">
        <f t="shared" si="8"/>
        <v>-0.66363878441192559</v>
      </c>
      <c r="R164" s="4">
        <f t="shared" si="11"/>
        <v>-0.43366285726808063</v>
      </c>
      <c r="S164" s="4">
        <f t="shared" si="10"/>
        <v>-0.54865082084000316</v>
      </c>
    </row>
    <row r="165" spans="1:19">
      <c r="A165" s="3" t="s">
        <v>45</v>
      </c>
      <c r="B165" s="3">
        <v>1</v>
      </c>
      <c r="C165" s="3">
        <v>8</v>
      </c>
      <c r="D165" s="4">
        <v>9.0166666666666657</v>
      </c>
      <c r="E165" s="4">
        <v>3.26</v>
      </c>
      <c r="F165" s="4">
        <v>16.45</v>
      </c>
      <c r="G165" s="4">
        <v>17.010000000000002</v>
      </c>
      <c r="H165" s="4">
        <v>18.420000000000002</v>
      </c>
      <c r="I165" s="4">
        <v>9.11</v>
      </c>
      <c r="J165" s="4">
        <f>(F165+G165)/8+(G165+H165)/8+(H165+I165)/4</f>
        <v>15.493750000000002</v>
      </c>
      <c r="K165" s="4">
        <f>(LOG10(F165)+LOG10(G165))/8+(LOG10(G165)+LOG10(H165))/8+(LOG10(H165)+LOG10(I165))/4</f>
        <v>1.1740600201299523</v>
      </c>
      <c r="L165" s="4">
        <f>J165+(E165+F165)*D165/2</f>
        <v>104.35299999999999</v>
      </c>
      <c r="M165" s="4">
        <f>K165+(LOG10(E165)+LOG10(F165))*D165/2</f>
        <v>8.9706973099089282</v>
      </c>
      <c r="N165" s="4">
        <f>M165-(LOG10(E165))*(D165+1)</f>
        <v>3.8299676825617404</v>
      </c>
      <c r="O165" s="4">
        <v>5</v>
      </c>
      <c r="P165" s="4">
        <v>2.5</v>
      </c>
      <c r="Q165" s="4">
        <f t="shared" si="8"/>
        <v>-0.332575245035589</v>
      </c>
      <c r="R165" s="4">
        <f t="shared" si="11"/>
        <v>-1.0527736469205382</v>
      </c>
      <c r="S165" s="4">
        <f t="shared" si="10"/>
        <v>-0.6926744459780636</v>
      </c>
    </row>
    <row r="166" spans="1:19">
      <c r="A166" s="3" t="s">
        <v>113</v>
      </c>
      <c r="B166" s="3">
        <v>2</v>
      </c>
      <c r="C166" s="3">
        <v>10</v>
      </c>
      <c r="D166" s="4">
        <v>9.3333333333333321</v>
      </c>
      <c r="E166" s="4">
        <v>3.23</v>
      </c>
      <c r="F166" s="4">
        <v>6.72</v>
      </c>
      <c r="G166" s="4">
        <v>8.23</v>
      </c>
      <c r="H166" s="4">
        <v>8.52</v>
      </c>
      <c r="I166" s="4">
        <v>7.44</v>
      </c>
      <c r="J166" s="4">
        <f>(F166+G166)/8+(G166+H166)/8+(H166+I166)/4</f>
        <v>7.9525000000000006</v>
      </c>
      <c r="K166" s="4">
        <f>(LOG10(F166)+LOG10(G166))/8+(LOG10(G166)+LOG10(H166))/8+(LOG10(H166)+LOG10(I166))/4</f>
        <v>0.89907919985877793</v>
      </c>
      <c r="L166" s="4">
        <f>J166+(E166+F166)*D166/2</f>
        <v>54.385833333333323</v>
      </c>
      <c r="M166" s="4">
        <f>K166+(LOG10(E166)+LOG10(F166))*D166/2</f>
        <v>7.1364142449884413</v>
      </c>
      <c r="N166" s="4">
        <f>M166-(LOG10(E166))*(D166+1)</f>
        <v>1.8746548475670455</v>
      </c>
      <c r="O166" s="4">
        <v>5</v>
      </c>
      <c r="P166" s="4">
        <v>2.5</v>
      </c>
      <c r="Q166" s="4">
        <f t="shared" si="8"/>
        <v>-0.332575245035589</v>
      </c>
      <c r="R166" s="4">
        <f t="shared" si="11"/>
        <v>-1.0527736469205382</v>
      </c>
      <c r="S166" s="4">
        <f t="shared" si="10"/>
        <v>-0.6926744459780636</v>
      </c>
    </row>
    <row r="167" spans="1:19">
      <c r="A167" s="3" t="s">
        <v>239</v>
      </c>
      <c r="B167" s="1">
        <v>1</v>
      </c>
      <c r="C167" s="1">
        <v>10</v>
      </c>
      <c r="D167" s="2">
        <v>8.2333333333333343</v>
      </c>
      <c r="E167" s="2">
        <v>2.1</v>
      </c>
      <c r="F167" s="2">
        <v>23.58</v>
      </c>
      <c r="G167" s="2">
        <v>23.5</v>
      </c>
      <c r="H167" s="2">
        <v>14.5</v>
      </c>
      <c r="I167" s="2">
        <v>11.2</v>
      </c>
      <c r="J167" s="4">
        <f>(F167+G167)/8+(G167+H167)/8+(H167+I167)/4</f>
        <v>17.059999999999999</v>
      </c>
      <c r="K167" s="4">
        <f>(LOG10(F167)+LOG10(G167))/8+(LOG10(G167)+LOG10(H167))/8+(LOG10(H167)+LOG10(I167))/4</f>
        <v>1.2121524471684788</v>
      </c>
      <c r="L167" s="4">
        <f>J167+(E167+F167)*D167/2</f>
        <v>122.77600000000001</v>
      </c>
      <c r="M167" s="4">
        <f>K167+(LOG10(E167)+LOG10(F167))*D167/2</f>
        <v>8.1889271902812872</v>
      </c>
      <c r="N167" s="4">
        <f>M167-(LOG10(E167))*(D167+1)</f>
        <v>5.2137690355714321</v>
      </c>
      <c r="O167" s="4">
        <v>4</v>
      </c>
      <c r="P167" s="4">
        <v>3</v>
      </c>
      <c r="Q167" s="4">
        <f t="shared" si="8"/>
        <v>-0.99470232378826207</v>
      </c>
      <c r="R167" s="4">
        <f t="shared" si="11"/>
        <v>-0.43366285726808063</v>
      </c>
      <c r="S167" s="4">
        <f t="shared" si="10"/>
        <v>-0.71418259052817135</v>
      </c>
    </row>
    <row r="168" spans="1:19">
      <c r="A168" s="3" t="s">
        <v>148</v>
      </c>
      <c r="B168" s="3">
        <v>1</v>
      </c>
      <c r="C168" s="3">
        <v>12</v>
      </c>
      <c r="D168" s="4">
        <v>9.8999999999999986</v>
      </c>
      <c r="E168" s="4">
        <v>2.95</v>
      </c>
      <c r="F168" s="4">
        <v>17.28</v>
      </c>
      <c r="G168" s="4">
        <v>28.86</v>
      </c>
      <c r="H168" s="4">
        <v>10.06</v>
      </c>
      <c r="I168" s="4">
        <v>7.06</v>
      </c>
      <c r="J168" s="4">
        <f>(F168+G168)/8+(G168+H168)/8+(H168+I168)/4</f>
        <v>14.912500000000001</v>
      </c>
      <c r="K168" s="4">
        <f>(LOG10(F168)+LOG10(G168))/8+(LOG10(G168)+LOG10(H168))/8+(LOG10(H168)+LOG10(I168))/4</f>
        <v>1.1079424669901448</v>
      </c>
      <c r="L168" s="4">
        <f>J168+(E168+F168)*D168/2</f>
        <v>115.05099999999999</v>
      </c>
      <c r="M168" s="4">
        <f>K168+(LOG10(E168)+LOG10(F168))*D168/2</f>
        <v>9.5594029498892787</v>
      </c>
      <c r="N168" s="4">
        <f>M168-(LOG10(E168))*(D168+1)</f>
        <v>4.4383429757273021</v>
      </c>
      <c r="O168" s="4">
        <v>4</v>
      </c>
      <c r="P168" s="4">
        <v>3</v>
      </c>
      <c r="Q168" s="4">
        <f t="shared" si="8"/>
        <v>-0.99470232378826207</v>
      </c>
      <c r="R168" s="4">
        <f t="shared" si="11"/>
        <v>-0.43366285726808063</v>
      </c>
      <c r="S168" s="4">
        <f t="shared" si="10"/>
        <v>-0.71418259052817135</v>
      </c>
    </row>
    <row r="169" spans="1:19">
      <c r="A169" s="3" t="s">
        <v>185</v>
      </c>
      <c r="B169" s="1">
        <v>1</v>
      </c>
      <c r="C169" s="1">
        <v>9</v>
      </c>
      <c r="D169" s="4">
        <v>10.008333333333333</v>
      </c>
      <c r="E169" s="4">
        <v>2.75</v>
      </c>
      <c r="F169" s="4">
        <v>13.549999999999999</v>
      </c>
      <c r="G169" s="4">
        <v>11.55</v>
      </c>
      <c r="H169" s="4">
        <v>12.25</v>
      </c>
      <c r="I169" s="4">
        <v>9.85</v>
      </c>
      <c r="J169" s="4">
        <f>(F169+G169)/8+(G169+H169)/8+(H169+I169)/4</f>
        <v>11.637500000000001</v>
      </c>
      <c r="K169" s="4">
        <f>(LOG10(F169)+LOG10(G169))/8+(LOG10(G169)+LOG10(H169))/8+(LOG10(H169)+LOG10(I169))/4</f>
        <v>1.0635479988454537</v>
      </c>
      <c r="L169" s="4">
        <f>J169+(E169+F169)*D169/2</f>
        <v>93.20541666666665</v>
      </c>
      <c r="M169" s="4">
        <f>K169+(LOG10(E169)+LOG10(F169))*D169/2</f>
        <v>8.9264549106698929</v>
      </c>
      <c r="N169" s="4">
        <f>M169-(LOG10(E169))*(D169+1)</f>
        <v>4.0901341727550857</v>
      </c>
      <c r="O169" s="4">
        <v>4</v>
      </c>
      <c r="P169" s="4">
        <v>3</v>
      </c>
      <c r="Q169" s="4">
        <f t="shared" si="8"/>
        <v>-0.99470232378826207</v>
      </c>
      <c r="R169" s="4">
        <f t="shared" si="11"/>
        <v>-0.43366285726808063</v>
      </c>
      <c r="S169" s="4">
        <f t="shared" si="10"/>
        <v>-0.71418259052817135</v>
      </c>
    </row>
    <row r="170" spans="1:19">
      <c r="A170" s="3" t="s">
        <v>177</v>
      </c>
      <c r="B170" s="1">
        <v>1</v>
      </c>
      <c r="C170" s="1">
        <v>8</v>
      </c>
      <c r="D170" s="4">
        <v>9.6666666666666661</v>
      </c>
      <c r="E170" s="4">
        <v>4.1500000000000004</v>
      </c>
      <c r="F170" s="4">
        <v>21.3</v>
      </c>
      <c r="G170" s="4">
        <v>17.95</v>
      </c>
      <c r="H170" s="4">
        <v>21</v>
      </c>
      <c r="I170" s="4">
        <v>12.15</v>
      </c>
      <c r="J170" s="4">
        <f>(F170+G170)/8+(G170+H170)/8+(H170+I170)/4</f>
        <v>18.0625</v>
      </c>
      <c r="K170" s="4">
        <f>(LOG10(F170)+LOG10(G170))/8+(LOG10(G170)+LOG10(H170))/8+(LOG10(H170)+LOG10(I170))/4</f>
        <v>1.2465398686672291</v>
      </c>
      <c r="L170" s="4">
        <f>J170+(E170+F170)*D170/2</f>
        <v>141.07083333333333</v>
      </c>
      <c r="M170" s="4">
        <f>K170+(LOG10(E170)+LOG10(F170))*D170/2</f>
        <v>10.654273752729576</v>
      </c>
      <c r="N170" s="4">
        <f>M170-(LOG10(E170))*(D170+1)</f>
        <v>4.0617607211339211</v>
      </c>
      <c r="O170" s="4">
        <v>4</v>
      </c>
      <c r="P170" s="4">
        <v>3</v>
      </c>
      <c r="Q170" s="4">
        <f t="shared" si="8"/>
        <v>-0.99470232378826207</v>
      </c>
      <c r="R170" s="4">
        <f t="shared" si="11"/>
        <v>-0.43366285726808063</v>
      </c>
      <c r="S170" s="4">
        <f t="shared" si="10"/>
        <v>-0.71418259052817135</v>
      </c>
    </row>
    <row r="171" spans="1:19">
      <c r="A171" s="3" t="s">
        <v>197</v>
      </c>
      <c r="B171" s="1">
        <v>1</v>
      </c>
      <c r="C171" s="5">
        <v>9</v>
      </c>
      <c r="D171" s="4">
        <v>11.475000000000001</v>
      </c>
      <c r="E171" s="4">
        <v>3.9</v>
      </c>
      <c r="F171" s="4">
        <v>16.799999999999997</v>
      </c>
      <c r="G171" s="4">
        <v>13.549999999999999</v>
      </c>
      <c r="H171" s="4">
        <v>7.2</v>
      </c>
      <c r="I171" s="4">
        <v>8.8999999999999986</v>
      </c>
      <c r="J171" s="4">
        <f>(F171+G171)/8+(G171+H171)/8+(H171+I171)/4</f>
        <v>10.412499999999998</v>
      </c>
      <c r="K171" s="4">
        <f>(LOG10(F171)+LOG10(G171))/8+(LOG10(G171)+LOG10(H171))/8+(LOG10(H171)+LOG10(I171))/4</f>
        <v>0.99499567184129289</v>
      </c>
      <c r="L171" s="4">
        <f>J171+(E171+F171)*D171/2</f>
        <v>129.17874999999998</v>
      </c>
      <c r="M171" s="4">
        <f>K171+(LOG10(E171)+LOG10(F171))*D171/2</f>
        <v>11.416440858557971</v>
      </c>
      <c r="N171" s="4">
        <f>M171-(LOG10(E171))*(D171+1)</f>
        <v>4.0429098859023922</v>
      </c>
      <c r="O171" s="4">
        <v>4</v>
      </c>
      <c r="P171" s="4">
        <v>3</v>
      </c>
      <c r="Q171" s="4">
        <f t="shared" si="8"/>
        <v>-0.99470232378826207</v>
      </c>
      <c r="R171" s="4">
        <f t="shared" si="11"/>
        <v>-0.43366285726808063</v>
      </c>
      <c r="S171" s="4">
        <f t="shared" si="10"/>
        <v>-0.71418259052817135</v>
      </c>
    </row>
    <row r="172" spans="1:19">
      <c r="A172" s="3" t="s">
        <v>179</v>
      </c>
      <c r="B172" s="1">
        <v>1</v>
      </c>
      <c r="C172" s="1">
        <v>9</v>
      </c>
      <c r="D172" s="2">
        <v>9.9333333333333318</v>
      </c>
      <c r="E172" s="2">
        <v>2.9</v>
      </c>
      <c r="F172" s="2">
        <v>13.7</v>
      </c>
      <c r="G172" s="2">
        <v>12.4</v>
      </c>
      <c r="H172" s="2">
        <v>12.9</v>
      </c>
      <c r="I172" s="2">
        <v>6.6</v>
      </c>
      <c r="J172" s="4">
        <f>(F172+G172)/8+(G172+H172)/8+(H172+I172)/4</f>
        <v>11.3</v>
      </c>
      <c r="K172" s="4">
        <f>(LOG10(F172)+LOG10(G172))/8+(LOG10(G172)+LOG10(H172))/8+(LOG10(H172)+LOG10(I172))/4</f>
        <v>1.0368026174327953</v>
      </c>
      <c r="L172" s="4">
        <f>J172+(E172+F172)*D172/2</f>
        <v>93.746666666666641</v>
      </c>
      <c r="M172" s="4">
        <f>K172+(LOG10(E172)+LOG10(F172))*D172/2</f>
        <v>8.9790914905410961</v>
      </c>
      <c r="N172" s="4">
        <f>M172-(LOG10(E172))*(D172+1)</f>
        <v>3.9235400468458437</v>
      </c>
      <c r="O172" s="4">
        <v>4</v>
      </c>
      <c r="P172" s="4">
        <v>3</v>
      </c>
      <c r="Q172" s="4">
        <f t="shared" si="8"/>
        <v>-0.99470232378826207</v>
      </c>
      <c r="R172" s="4">
        <f t="shared" si="11"/>
        <v>-0.43366285726808063</v>
      </c>
      <c r="S172" s="4">
        <f t="shared" si="10"/>
        <v>-0.71418259052817135</v>
      </c>
    </row>
    <row r="173" spans="1:19">
      <c r="A173" s="3" t="s">
        <v>205</v>
      </c>
      <c r="B173" s="1">
        <v>1</v>
      </c>
      <c r="C173" s="1">
        <v>9</v>
      </c>
      <c r="D173" s="4">
        <v>9.1083333333333325</v>
      </c>
      <c r="E173" s="4">
        <v>3.95</v>
      </c>
      <c r="F173" s="4">
        <v>18.899999999999999</v>
      </c>
      <c r="G173" s="4">
        <v>20.049999999999997</v>
      </c>
      <c r="H173" s="4">
        <v>22.625</v>
      </c>
      <c r="I173" s="4">
        <v>8.15</v>
      </c>
      <c r="J173" s="4">
        <f>(F173+G173)/8+(G173+H173)/8+(H173+I173)/4</f>
        <v>17.896875000000001</v>
      </c>
      <c r="K173" s="4">
        <f>(LOG10(F173)+LOG10(G173))/8+(LOG10(G173)+LOG10(H173))/8+(LOG10(H173)+LOG10(I173))/4</f>
        <v>1.2208464423996652</v>
      </c>
      <c r="L173" s="4">
        <f>J173+(E173+F173)*D173/2</f>
        <v>121.95958333333331</v>
      </c>
      <c r="M173" s="4">
        <f>K173+(LOG10(E173)+LOG10(F173))*D173/2</f>
        <v>9.751068848570819</v>
      </c>
      <c r="N173" s="4">
        <f>M173-(LOG10(E173))*(D173+1)</f>
        <v>3.7204665402800172</v>
      </c>
      <c r="O173" s="4">
        <v>4</v>
      </c>
      <c r="P173" s="4">
        <v>3</v>
      </c>
      <c r="Q173" s="4">
        <f t="shared" si="8"/>
        <v>-0.99470232378826207</v>
      </c>
      <c r="R173" s="4">
        <f t="shared" si="11"/>
        <v>-0.43366285726808063</v>
      </c>
      <c r="S173" s="4">
        <f t="shared" si="10"/>
        <v>-0.71418259052817135</v>
      </c>
    </row>
    <row r="174" spans="1:19">
      <c r="A174" s="3" t="s">
        <v>222</v>
      </c>
      <c r="B174" s="1">
        <v>1</v>
      </c>
      <c r="C174" s="1">
        <v>11</v>
      </c>
      <c r="D174" s="4">
        <v>7.5333333333333341</v>
      </c>
      <c r="E174" s="4">
        <v>3.3</v>
      </c>
      <c r="F174" s="4">
        <v>18.950000000000003</v>
      </c>
      <c r="G174" s="4">
        <v>16.8</v>
      </c>
      <c r="H174" s="4">
        <v>9.0500000000000007</v>
      </c>
      <c r="I174" s="4">
        <v>13.05</v>
      </c>
      <c r="J174" s="4">
        <f>(F174+G174)/8+(G174+H174)/8+(H174+I174)/4</f>
        <v>13.225000000000001</v>
      </c>
      <c r="K174" s="4">
        <f>(LOG10(F174)+LOG10(G174))/8+(LOG10(G174)+LOG10(H174))/8+(LOG10(H174)+LOG10(I174))/4</f>
        <v>1.1036743173400032</v>
      </c>
      <c r="L174" s="4">
        <f>J174+(E174+F174)*D174/2</f>
        <v>97.03333333333336</v>
      </c>
      <c r="M174" s="4">
        <f>K174+(LOG10(E174)+LOG10(F174))*D174/2</f>
        <v>7.8690715314254556</v>
      </c>
      <c r="N174" s="4">
        <f>M174-(LOG10(E174))*(D174+1)</f>
        <v>3.4444192444674817</v>
      </c>
      <c r="O174" s="4">
        <v>4</v>
      </c>
      <c r="P174" s="4">
        <v>3</v>
      </c>
      <c r="Q174" s="4">
        <f t="shared" si="8"/>
        <v>-0.99470232378826207</v>
      </c>
      <c r="R174" s="4">
        <f t="shared" si="11"/>
        <v>-0.43366285726808063</v>
      </c>
      <c r="S174" s="4">
        <f t="shared" si="10"/>
        <v>-0.71418259052817135</v>
      </c>
    </row>
    <row r="175" spans="1:19">
      <c r="A175" s="3" t="s">
        <v>227</v>
      </c>
      <c r="B175" s="1">
        <v>2</v>
      </c>
      <c r="C175" s="1">
        <v>10</v>
      </c>
      <c r="D175" s="4">
        <v>9.3500000000000014</v>
      </c>
      <c r="E175" s="4">
        <v>4.5999999999999996</v>
      </c>
      <c r="F175" s="4">
        <v>18.05</v>
      </c>
      <c r="G175" s="4">
        <v>22.549999999999997</v>
      </c>
      <c r="H175" s="4">
        <v>23.6</v>
      </c>
      <c r="I175" s="4">
        <v>13.35</v>
      </c>
      <c r="J175" s="4">
        <f>(F175+G175)/8+(G175+H175)/8+(H175+I175)/4</f>
        <v>20.081250000000001</v>
      </c>
      <c r="K175" s="4">
        <f>(LOG10(F175)+LOG10(G175))/8+(LOG10(G175)+LOG10(H175))/8+(LOG10(H175)+LOG10(I175))/4</f>
        <v>1.2915586048726428</v>
      </c>
      <c r="L175" s="4">
        <f>J175+(E175+F175)*D175/2</f>
        <v>125.97000000000001</v>
      </c>
      <c r="M175" s="4">
        <f>K175+(LOG10(E175)+LOG10(F175))*D175/2</f>
        <v>10.263982407163841</v>
      </c>
      <c r="N175" s="4">
        <f>M175-(LOG10(E175))*(D175+1)</f>
        <v>3.4044388492595479</v>
      </c>
      <c r="O175" s="4">
        <v>4</v>
      </c>
      <c r="P175" s="4">
        <v>3</v>
      </c>
      <c r="Q175" s="4">
        <f t="shared" si="8"/>
        <v>-0.99470232378826207</v>
      </c>
      <c r="R175" s="4">
        <f t="shared" si="11"/>
        <v>-0.43366285726808063</v>
      </c>
      <c r="S175" s="4">
        <f t="shared" si="10"/>
        <v>-0.71418259052817135</v>
      </c>
    </row>
    <row r="176" spans="1:19">
      <c r="A176" s="3" t="s">
        <v>216</v>
      </c>
      <c r="B176" s="1">
        <v>2</v>
      </c>
      <c r="C176" s="1">
        <v>8</v>
      </c>
      <c r="D176" s="2">
        <v>9.6000000000000014</v>
      </c>
      <c r="E176" s="2">
        <v>4</v>
      </c>
      <c r="F176" s="2">
        <v>13.1</v>
      </c>
      <c r="G176" s="2">
        <v>14.3</v>
      </c>
      <c r="H176" s="2">
        <v>19.149999999999999</v>
      </c>
      <c r="I176" s="2">
        <v>13</v>
      </c>
      <c r="J176" s="4">
        <f>(F176+G176)/8+(G176+H176)/8+(H176+I176)/4</f>
        <v>15.643750000000001</v>
      </c>
      <c r="K176" s="4">
        <f>(LOG10(F176)+LOG10(G176))/8+(LOG10(G176)+LOG10(H176))/8+(LOG10(H176)+LOG10(I176))/4</f>
        <v>1.1877920512641857</v>
      </c>
      <c r="L176" s="4">
        <f>J176+(E176+F176)*D176/2</f>
        <v>97.72375000000001</v>
      </c>
      <c r="M176" s="4">
        <f>K176+(LOG10(E176)+LOG10(F176))*D176/2</f>
        <v>9.4405822287860737</v>
      </c>
      <c r="N176" s="4">
        <f>M176-(LOG10(E176))*(D176+1)</f>
        <v>3.0587463207096715</v>
      </c>
      <c r="O176" s="4">
        <v>4</v>
      </c>
      <c r="P176" s="4">
        <v>3</v>
      </c>
      <c r="Q176" s="4">
        <f t="shared" si="8"/>
        <v>-0.99470232378826207</v>
      </c>
      <c r="R176" s="4">
        <f t="shared" si="11"/>
        <v>-0.43366285726808063</v>
      </c>
      <c r="S176" s="4">
        <f t="shared" si="10"/>
        <v>-0.71418259052817135</v>
      </c>
    </row>
    <row r="177" spans="1:19">
      <c r="A177" s="3" t="s">
        <v>183</v>
      </c>
      <c r="B177" s="1">
        <v>1</v>
      </c>
      <c r="C177" s="1">
        <v>9</v>
      </c>
      <c r="D177" s="4">
        <v>9.9166666666666679</v>
      </c>
      <c r="E177" s="4">
        <v>4.3</v>
      </c>
      <c r="F177" s="4">
        <v>13.7</v>
      </c>
      <c r="G177" s="4">
        <v>16.850000000000001</v>
      </c>
      <c r="H177" s="4">
        <v>18.95</v>
      </c>
      <c r="I177" s="4">
        <v>9.8000000000000007</v>
      </c>
      <c r="J177" s="4">
        <f>(F177+G177)/8+(G177+H177)/8+(H177+I177)/4</f>
        <v>15.481249999999999</v>
      </c>
      <c r="K177" s="4">
        <f>(LOG10(F177)+LOG10(G177))/8+(LOG10(G177)+LOG10(H177))/8+(LOG10(H177)+LOG10(I177))/4</f>
        <v>1.1756500214835481</v>
      </c>
      <c r="L177" s="4">
        <f>J177+(E177+F177)*D177/2</f>
        <v>104.73125000000002</v>
      </c>
      <c r="M177" s="4">
        <f>K177+(LOG10(E177)+LOG10(F177))*D177/2</f>
        <v>9.9528372592161833</v>
      </c>
      <c r="N177" s="4">
        <f>M177-(LOG10(E177))*(D177+1)</f>
        <v>3.0374732858056959</v>
      </c>
      <c r="O177" s="4">
        <v>4</v>
      </c>
      <c r="P177" s="4">
        <v>3</v>
      </c>
      <c r="Q177" s="4">
        <f t="shared" si="8"/>
        <v>-0.99470232378826207</v>
      </c>
      <c r="R177" s="4">
        <f t="shared" si="11"/>
        <v>-0.43366285726808063</v>
      </c>
      <c r="S177" s="4">
        <f t="shared" si="10"/>
        <v>-0.71418259052817135</v>
      </c>
    </row>
    <row r="178" spans="1:19">
      <c r="A178" s="3" t="s">
        <v>253</v>
      </c>
      <c r="B178" s="1">
        <v>1</v>
      </c>
      <c r="C178" s="1">
        <v>7</v>
      </c>
      <c r="D178" s="2">
        <v>9.1166666666666671</v>
      </c>
      <c r="E178" s="2">
        <v>4.3</v>
      </c>
      <c r="F178" s="2">
        <v>14.4</v>
      </c>
      <c r="G178" s="2">
        <v>20.3</v>
      </c>
      <c r="H178" s="2">
        <v>17.7</v>
      </c>
      <c r="I178" s="2">
        <v>15.5</v>
      </c>
      <c r="J178" s="4">
        <f>(F178+G178)/8+(G178+H178)/8+(H178+I178)/4</f>
        <v>17.387500000000003</v>
      </c>
      <c r="K178" s="4">
        <f>(LOG10(F178)+LOG10(G178))/8+(LOG10(G178)+LOG10(H178))/8+(LOG10(H178)+LOG10(I178))/4</f>
        <v>1.2372422204184599</v>
      </c>
      <c r="L178" s="4">
        <f>J178+(E178+F178)*D178/2</f>
        <v>102.62833333333333</v>
      </c>
      <c r="M178" s="4">
        <f>K178+(LOG10(E178)+LOG10(F178))*D178/2</f>
        <v>9.405004956902923</v>
      </c>
      <c r="N178" s="4">
        <f>M178-(LOG10(E178))*(D178+1)</f>
        <v>2.9964157479561058</v>
      </c>
      <c r="O178" s="4">
        <v>4</v>
      </c>
      <c r="P178" s="4">
        <v>3</v>
      </c>
      <c r="Q178" s="4">
        <f t="shared" si="8"/>
        <v>-0.99470232378826207</v>
      </c>
      <c r="R178" s="4">
        <f t="shared" si="11"/>
        <v>-0.43366285726808063</v>
      </c>
      <c r="S178" s="4">
        <f t="shared" si="10"/>
        <v>-0.71418259052817135</v>
      </c>
    </row>
    <row r="179" spans="1:19">
      <c r="A179" s="3" t="s">
        <v>28</v>
      </c>
      <c r="B179" s="3">
        <v>1</v>
      </c>
      <c r="C179" s="3">
        <v>7</v>
      </c>
      <c r="D179" s="4">
        <v>9.34</v>
      </c>
      <c r="E179" s="4">
        <v>5.21</v>
      </c>
      <c r="F179" s="4">
        <v>13.5</v>
      </c>
      <c r="G179" s="4">
        <v>10.48</v>
      </c>
      <c r="H179" s="4">
        <v>10.5</v>
      </c>
      <c r="I179" s="4">
        <v>10.28</v>
      </c>
      <c r="J179" s="4">
        <f>(F179+G179)/8+(G179+H179)/8+(H179+I179)/4</f>
        <v>10.815000000000001</v>
      </c>
      <c r="K179" s="4">
        <f>(LOG10(F179)+LOG10(G179))/8+(LOG10(G179)+LOG10(H179))/8+(LOG10(H179)+LOG10(I179))/4</f>
        <v>1.0323263075398437</v>
      </c>
      <c r="L179" s="4">
        <f>J179+(E179+F179)*D179/2</f>
        <v>98.190700000000007</v>
      </c>
      <c r="M179" s="4">
        <f>K179+(LOG10(E179)+LOG10(F179))*D179/2</f>
        <v>9.6586171742203017</v>
      </c>
      <c r="N179" s="4">
        <f>M179-(LOG10(E179))*(D179+1)</f>
        <v>2.246515115303219</v>
      </c>
      <c r="O179" s="4">
        <v>4</v>
      </c>
      <c r="P179" s="4">
        <v>3</v>
      </c>
      <c r="Q179" s="4">
        <f t="shared" si="8"/>
        <v>-0.99470232378826207</v>
      </c>
      <c r="R179" s="4">
        <f t="shared" si="11"/>
        <v>-0.43366285726808063</v>
      </c>
      <c r="S179" s="4">
        <f t="shared" si="10"/>
        <v>-0.71418259052817135</v>
      </c>
    </row>
    <row r="180" spans="1:19">
      <c r="A180" s="3" t="s">
        <v>175</v>
      </c>
      <c r="B180" s="1">
        <v>2</v>
      </c>
      <c r="C180" s="1">
        <v>9</v>
      </c>
      <c r="D180" s="4">
        <v>9.0833333333333321</v>
      </c>
      <c r="E180" s="4">
        <v>3.86</v>
      </c>
      <c r="F180" s="4">
        <v>8.5</v>
      </c>
      <c r="G180" s="4">
        <v>14.5</v>
      </c>
      <c r="H180" s="4">
        <v>15.05</v>
      </c>
      <c r="I180" s="4">
        <v>11.05</v>
      </c>
      <c r="J180" s="4">
        <f>(F180+G180)/8+(G180+H180)/8+(H180+I180)/4</f>
        <v>13.09375</v>
      </c>
      <c r="K180" s="4">
        <f>(LOG10(F180)+LOG10(G180))/8+(LOG10(G180)+LOG10(H180))/8+(LOG10(H180)+LOG10(I180))/4</f>
        <v>1.108936123252011</v>
      </c>
      <c r="L180" s="4">
        <f>J180+(E180+F180)*D180/2</f>
        <v>69.228749999999991</v>
      </c>
      <c r="M180" s="4">
        <f>K180+(LOG10(E180)+LOG10(F180))*D180/2</f>
        <v>7.9941310862553099</v>
      </c>
      <c r="N180" s="4">
        <f>M180-(LOG10(E180))*(D180+1)</f>
        <v>2.0793757641484483</v>
      </c>
      <c r="O180" s="4">
        <v>4</v>
      </c>
      <c r="P180" s="4">
        <v>3</v>
      </c>
      <c r="Q180" s="4">
        <f t="shared" si="8"/>
        <v>-0.99470232378826207</v>
      </c>
      <c r="R180" s="4">
        <f t="shared" si="11"/>
        <v>-0.43366285726808063</v>
      </c>
      <c r="S180" s="4">
        <f t="shared" si="10"/>
        <v>-0.71418259052817135</v>
      </c>
    </row>
    <row r="181" spans="1:19">
      <c r="A181" s="3" t="s">
        <v>184</v>
      </c>
      <c r="B181" s="1">
        <v>1</v>
      </c>
      <c r="C181" s="1">
        <v>10</v>
      </c>
      <c r="D181" s="2">
        <v>7.5666666666666655</v>
      </c>
      <c r="E181" s="2">
        <v>8.5</v>
      </c>
      <c r="F181" s="2">
        <v>24.3</v>
      </c>
      <c r="G181" s="2">
        <v>19.3</v>
      </c>
      <c r="H181" s="2">
        <v>22.9</v>
      </c>
      <c r="I181" s="2">
        <v>9.15</v>
      </c>
      <c r="J181" s="4">
        <f>(F181+G181)/8+(G181+H181)/8+(H181+I181)/4</f>
        <v>18.737500000000001</v>
      </c>
      <c r="K181" s="4">
        <f>(LOG10(F181)+LOG10(G181))/8+(LOG10(G181)+LOG10(H181))/8+(LOG10(H181)+LOG10(I181))/4</f>
        <v>1.2448836908458025</v>
      </c>
      <c r="L181" s="4">
        <f>J181+(E181+F181)*D181/2</f>
        <v>142.83083333333332</v>
      </c>
      <c r="M181" s="4">
        <f>K181+(LOG10(E181)+LOG10(F181))*D181/2</f>
        <v>10.003395694911823</v>
      </c>
      <c r="N181" s="4">
        <f>M181-(LOG10(E181))*(D181+1)</f>
        <v>2.0413735646260491</v>
      </c>
      <c r="O181" s="4">
        <v>4</v>
      </c>
      <c r="P181" s="4">
        <v>3</v>
      </c>
      <c r="Q181" s="4">
        <f t="shared" si="8"/>
        <v>-0.99470232378826207</v>
      </c>
      <c r="R181" s="4">
        <f t="shared" si="11"/>
        <v>-0.43366285726808063</v>
      </c>
      <c r="S181" s="4">
        <f t="shared" si="10"/>
        <v>-0.71418259052817135</v>
      </c>
    </row>
    <row r="182" spans="1:19">
      <c r="A182" s="3" t="s">
        <v>228</v>
      </c>
      <c r="B182" s="1">
        <v>2</v>
      </c>
      <c r="C182" s="1">
        <v>11</v>
      </c>
      <c r="D182" s="4">
        <v>10.091666666666667</v>
      </c>
      <c r="E182" s="4">
        <v>6.9</v>
      </c>
      <c r="F182" s="4">
        <v>12.600000000000001</v>
      </c>
      <c r="G182" s="4">
        <v>19.45</v>
      </c>
      <c r="H182" s="4">
        <v>16.7</v>
      </c>
      <c r="I182" s="4">
        <v>9.75</v>
      </c>
      <c r="J182" s="4">
        <f>(F182+G182)/8+(G182+H182)/8+(H182+I182)/4</f>
        <v>15.137499999999999</v>
      </c>
      <c r="K182" s="4">
        <f>(LOG10(F182)+LOG10(G182))/8+(LOG10(G182)+LOG10(H182))/8+(LOG10(H182)+LOG10(I182))/4</f>
        <v>1.1655460501601049</v>
      </c>
      <c r="L182" s="4">
        <f>J182+(E182+F182)*D182/2</f>
        <v>113.53125</v>
      </c>
      <c r="M182" s="4">
        <f>K182+(LOG10(E182)+LOG10(F182))*D182/2</f>
        <v>10.950525129410874</v>
      </c>
      <c r="N182" s="4">
        <f>M182-(LOG10(E182))*(D182+1)</f>
        <v>1.6462906313168162</v>
      </c>
      <c r="O182" s="4">
        <v>4</v>
      </c>
      <c r="P182" s="4">
        <v>3</v>
      </c>
      <c r="Q182" s="4">
        <f t="shared" si="8"/>
        <v>-0.99470232378826207</v>
      </c>
      <c r="R182" s="4">
        <f t="shared" si="11"/>
        <v>-0.43366285726808063</v>
      </c>
      <c r="S182" s="4">
        <f t="shared" si="10"/>
        <v>-0.71418259052817135</v>
      </c>
    </row>
    <row r="183" spans="1:19">
      <c r="A183" s="3" t="s">
        <v>21</v>
      </c>
      <c r="B183" s="3">
        <v>2</v>
      </c>
      <c r="C183" s="3">
        <v>9</v>
      </c>
      <c r="D183" s="4">
        <v>9.5</v>
      </c>
      <c r="E183" s="4">
        <v>4.45</v>
      </c>
      <c r="F183" s="4">
        <v>7.6</v>
      </c>
      <c r="G183" s="4">
        <v>8.36</v>
      </c>
      <c r="H183" s="4">
        <v>7.51</v>
      </c>
      <c r="I183" s="4">
        <v>9.07</v>
      </c>
      <c r="J183" s="4">
        <f>(F183+G183)/8+(G183+H183)/8+(H183+I183)/4</f>
        <v>8.1237499999999994</v>
      </c>
      <c r="K183" s="4">
        <f>(LOG10(F183)+LOG10(G183))/8+(LOG10(G183)+LOG10(H183))/8+(LOG10(H183)+LOG10(I183))/4</f>
        <v>0.90842006653643992</v>
      </c>
      <c r="L183" s="4">
        <f>J183+(E183+F183)*D183/2</f>
        <v>65.361249999999998</v>
      </c>
      <c r="M183" s="4">
        <f>K183+(LOG10(E183)+LOG10(F183))*D183/2</f>
        <v>8.1719946820296236</v>
      </c>
      <c r="N183" s="4">
        <f>M183-(LOG10(E183))*(D183+1)</f>
        <v>1.3642145667298413</v>
      </c>
      <c r="O183" s="4">
        <v>4</v>
      </c>
      <c r="P183" s="4">
        <v>3</v>
      </c>
      <c r="Q183" s="4">
        <f t="shared" si="8"/>
        <v>-0.99470232378826207</v>
      </c>
      <c r="R183" s="4">
        <f t="shared" si="11"/>
        <v>-0.43366285726808063</v>
      </c>
      <c r="S183" s="4">
        <f t="shared" si="10"/>
        <v>-0.71418259052817135</v>
      </c>
    </row>
    <row r="184" spans="1:19">
      <c r="A184" s="3" t="s">
        <v>248</v>
      </c>
      <c r="B184" s="1">
        <v>2</v>
      </c>
      <c r="C184" s="5">
        <v>10.082191780821917</v>
      </c>
      <c r="D184" s="2">
        <v>10</v>
      </c>
      <c r="E184" s="2">
        <v>7.5</v>
      </c>
      <c r="F184" s="2">
        <v>11.7</v>
      </c>
      <c r="G184" s="2">
        <v>14.7</v>
      </c>
      <c r="H184" s="2">
        <v>18.600000000000001</v>
      </c>
      <c r="I184" s="2">
        <v>19.899999999999999</v>
      </c>
      <c r="J184" s="4">
        <f>(F184+G184)/8+(G184+H184)/8+(H184+I184)/4</f>
        <v>17.087499999999999</v>
      </c>
      <c r="K184" s="4">
        <f>(LOG10(F184)+LOG10(G184))/8+(LOG10(G184)+LOG10(H184))/8+(LOG10(H184)+LOG10(I184))/4</f>
        <v>1.2261331895894596</v>
      </c>
      <c r="L184" s="4">
        <f>J184+(E184+F184)*D184/2</f>
        <v>113.08750000000001</v>
      </c>
      <c r="M184" s="4">
        <f>K184+(LOG10(E184)+LOG10(F184))*D184/2</f>
        <v>10.942368815278769</v>
      </c>
      <c r="N184" s="4">
        <f>M184-(LOG10(E184))*(D184+1)</f>
        <v>1.316694917970068</v>
      </c>
      <c r="O184" s="4">
        <v>4</v>
      </c>
      <c r="P184" s="4">
        <v>3</v>
      </c>
      <c r="Q184" s="4">
        <f t="shared" si="8"/>
        <v>-0.99470232378826207</v>
      </c>
      <c r="R184" s="4">
        <f t="shared" si="11"/>
        <v>-0.43366285726808063</v>
      </c>
      <c r="S184" s="4">
        <f t="shared" si="10"/>
        <v>-0.71418259052817135</v>
      </c>
    </row>
    <row r="185" spans="1:19">
      <c r="A185" s="3" t="s">
        <v>23</v>
      </c>
      <c r="B185" s="3">
        <v>1</v>
      </c>
      <c r="C185" s="3">
        <v>11</v>
      </c>
      <c r="D185" s="4">
        <v>7.5</v>
      </c>
      <c r="E185" s="4">
        <v>9.7100000000000009</v>
      </c>
      <c r="F185" s="4">
        <v>15.11</v>
      </c>
      <c r="G185" s="4">
        <v>12.91</v>
      </c>
      <c r="H185" s="4">
        <v>11.61</v>
      </c>
      <c r="I185" s="4">
        <v>16.12</v>
      </c>
      <c r="J185" s="4">
        <f>(F185+G185)/8+(G185+H185)/8+(H185+I185)/4</f>
        <v>13.5</v>
      </c>
      <c r="K185" s="4">
        <f>(LOG10(F185)+LOG10(G185))/8+(LOG10(G185)+LOG10(H185))/8+(LOG10(H185)+LOG10(I185))/4</f>
        <v>1.1262929603782164</v>
      </c>
      <c r="L185" s="4">
        <f>J185+(E185+F185)*D185/2</f>
        <v>106.575</v>
      </c>
      <c r="M185" s="4">
        <f>K185+(LOG10(E185)+LOG10(F185))*D185/2</f>
        <v>9.2506068138045805</v>
      </c>
      <c r="N185" s="4">
        <f>M185-(LOG10(E185))*(D185+1)</f>
        <v>0.85924335958653941</v>
      </c>
      <c r="O185" s="4">
        <v>4</v>
      </c>
      <c r="P185" s="4">
        <v>3</v>
      </c>
      <c r="Q185" s="4">
        <f t="shared" si="8"/>
        <v>-0.99470232378826207</v>
      </c>
      <c r="R185" s="4">
        <f t="shared" si="11"/>
        <v>-0.43366285726808063</v>
      </c>
      <c r="S185" s="4">
        <f t="shared" si="10"/>
        <v>-0.71418259052817135</v>
      </c>
    </row>
    <row r="186" spans="1:19">
      <c r="A186" s="3" t="s">
        <v>171</v>
      </c>
      <c r="B186" s="1">
        <v>1</v>
      </c>
      <c r="C186" s="1">
        <v>8</v>
      </c>
      <c r="D186" s="2">
        <v>9.1333333333333329</v>
      </c>
      <c r="E186" s="2">
        <v>9.5</v>
      </c>
      <c r="F186" s="2">
        <v>2.7</v>
      </c>
      <c r="G186" s="2">
        <v>10.95</v>
      </c>
      <c r="H186" s="2">
        <v>14</v>
      </c>
      <c r="I186" s="2">
        <v>5.3</v>
      </c>
      <c r="J186" s="4">
        <f>(F186+G186)/8+(G186+H186)/8+(H186+I186)/4</f>
        <v>9.6499999999999986</v>
      </c>
      <c r="K186" s="4">
        <f>(LOG10(F186)+LOG10(G186))/8+(LOG10(G186)+LOG10(H186))/8+(LOG10(H186)+LOG10(I186))/4</f>
        <v>0.92464098109344417</v>
      </c>
      <c r="L186" s="4">
        <f>J186+(E186+F186)*D186/2</f>
        <v>65.363333333333316</v>
      </c>
      <c r="M186" s="4">
        <f>K186+(LOG10(E186)+LOG10(F186))*D186/2</f>
        <v>7.3594733015718896</v>
      </c>
      <c r="O186" s="4">
        <v>4</v>
      </c>
      <c r="P186" s="4">
        <v>3</v>
      </c>
      <c r="Q186" s="4">
        <f t="shared" si="8"/>
        <v>-0.99470232378826207</v>
      </c>
      <c r="R186" s="4">
        <f t="shared" si="11"/>
        <v>-0.43366285726808063</v>
      </c>
      <c r="S186" s="4">
        <f t="shared" si="10"/>
        <v>-0.71418259052817135</v>
      </c>
    </row>
    <row r="187" spans="1:19">
      <c r="A187" s="3" t="s">
        <v>20</v>
      </c>
      <c r="B187" s="3">
        <v>2</v>
      </c>
      <c r="C187" s="3">
        <v>9</v>
      </c>
      <c r="D187" s="4">
        <v>10.116666666666667</v>
      </c>
      <c r="E187" s="4">
        <v>3.86</v>
      </c>
      <c r="F187" s="4">
        <v>3.09</v>
      </c>
      <c r="G187" s="4">
        <v>6.86</v>
      </c>
      <c r="H187" s="4">
        <v>10.66</v>
      </c>
      <c r="I187" s="4">
        <v>6.18</v>
      </c>
      <c r="J187" s="4">
        <f>(F187+G187)/8+(G187+H187)/8+(H187+I187)/4</f>
        <v>7.6437499999999998</v>
      </c>
      <c r="K187" s="4">
        <f>(LOG10(F187)+LOG10(G187))/8+(LOG10(G187)+LOG10(H187))/8+(LOG10(H187)+LOG10(I187))/4</f>
        <v>0.85348190938595381</v>
      </c>
      <c r="L187" s="4">
        <f>J187+(E187+F187)*D187/2</f>
        <v>42.799166666666665</v>
      </c>
      <c r="M187" s="4">
        <f>K187+(LOG10(E187)+LOG10(F187))*D187/2</f>
        <v>6.2990093339412025</v>
      </c>
      <c r="O187" s="4">
        <v>4</v>
      </c>
      <c r="P187" s="4">
        <v>3</v>
      </c>
      <c r="Q187" s="4">
        <f t="shared" si="8"/>
        <v>-0.99470232378826207</v>
      </c>
      <c r="R187" s="4">
        <f t="shared" si="11"/>
        <v>-0.43366285726808063</v>
      </c>
      <c r="S187" s="4">
        <f t="shared" si="10"/>
        <v>-0.71418259052817135</v>
      </c>
    </row>
    <row r="188" spans="1:19">
      <c r="A188" s="3" t="s">
        <v>173</v>
      </c>
      <c r="B188" s="1">
        <v>1</v>
      </c>
      <c r="C188" s="1">
        <v>10</v>
      </c>
      <c r="D188" s="4">
        <v>9.5166666666666657</v>
      </c>
      <c r="E188" s="4">
        <v>3.7</v>
      </c>
      <c r="F188" s="4">
        <v>16.350000000000001</v>
      </c>
      <c r="G188" s="4">
        <v>15.649999999999999</v>
      </c>
      <c r="H188" s="4">
        <v>17.100000000000001</v>
      </c>
      <c r="I188" s="4">
        <v>14.7</v>
      </c>
      <c r="J188" s="4">
        <f>(F188+G188)/8+(G188+H188)/8+(H188+I188)/4</f>
        <v>16.043749999999999</v>
      </c>
      <c r="K188" s="4">
        <f>(LOG10(F188)+LOG10(G188))/8+(LOG10(G188)+LOG10(H188))/8+(LOG10(H188)+LOG10(I188))/4</f>
        <v>1.2045211801792566</v>
      </c>
      <c r="L188" s="4">
        <f>J188+(E188+F188)*D188/2</f>
        <v>111.44833333333332</v>
      </c>
      <c r="M188" s="4">
        <f>K188+(LOG10(E188)+LOG10(F188))*D188/2</f>
        <v>9.6825363775721236</v>
      </c>
      <c r="N188" s="4">
        <f>M188-(LOG10(E188))*(D188+1)</f>
        <v>3.7069482461342265</v>
      </c>
      <c r="O188" s="4">
        <v>5.5</v>
      </c>
      <c r="P188" s="4">
        <v>2</v>
      </c>
      <c r="Q188" s="4">
        <f t="shared" si="8"/>
        <v>-1.5117056592524394E-3</v>
      </c>
      <c r="R188" s="4">
        <f t="shared" si="11"/>
        <v>-1.6718844365729957</v>
      </c>
      <c r="S188" s="4">
        <f t="shared" si="10"/>
        <v>-0.83669807111612404</v>
      </c>
    </row>
    <row r="189" spans="1:19">
      <c r="A189" s="3" t="s">
        <v>83</v>
      </c>
      <c r="B189" s="3">
        <v>1</v>
      </c>
      <c r="C189" s="3">
        <v>9</v>
      </c>
      <c r="D189" s="4">
        <v>9.8000000000000007</v>
      </c>
      <c r="E189" s="4">
        <v>6.31</v>
      </c>
      <c r="F189" s="4">
        <v>20.34</v>
      </c>
      <c r="G189" s="4">
        <v>16.97</v>
      </c>
      <c r="H189" s="4">
        <v>22.13</v>
      </c>
      <c r="I189" s="4">
        <v>9.5399999999999991</v>
      </c>
      <c r="J189" s="4">
        <f>(F189+G189)/8+(G189+H189)/8+(H189+I189)/4</f>
        <v>17.46875</v>
      </c>
      <c r="K189" s="4">
        <f>(LOG10(F189)+LOG10(G189))/8+(LOG10(G189)+LOG10(H189))/8+(LOG10(H189)+LOG10(I189))/4</f>
        <v>1.2202194530515054</v>
      </c>
      <c r="L189" s="4">
        <f>J189+(E189+F189)*D189/2</f>
        <v>148.05375000000001</v>
      </c>
      <c r="M189" s="4">
        <f>K189+(LOG10(E189)+LOG10(F189))*D189/2</f>
        <v>11.55128296142272</v>
      </c>
      <c r="N189" s="4">
        <f>M189-(LOG10(E189))*(D189+1)</f>
        <v>2.9109658815860691</v>
      </c>
      <c r="O189" s="4">
        <v>5.5</v>
      </c>
      <c r="P189" s="4">
        <v>2</v>
      </c>
      <c r="Q189" s="4">
        <f t="shared" si="8"/>
        <v>-1.5117056592524394E-3</v>
      </c>
      <c r="R189" s="4">
        <f t="shared" si="11"/>
        <v>-1.6718844365729957</v>
      </c>
      <c r="S189" s="4">
        <f t="shared" si="10"/>
        <v>-0.83669807111612404</v>
      </c>
    </row>
    <row r="190" spans="1:19">
      <c r="A190" s="3" t="s">
        <v>209</v>
      </c>
      <c r="B190" s="1">
        <v>1</v>
      </c>
      <c r="C190" s="1">
        <v>8</v>
      </c>
      <c r="D190" s="4">
        <v>9.17</v>
      </c>
      <c r="E190" s="4">
        <v>4.3</v>
      </c>
      <c r="F190" s="4">
        <v>10.649999999999999</v>
      </c>
      <c r="G190" s="4">
        <v>17.3</v>
      </c>
      <c r="H190" s="4">
        <v>23.8</v>
      </c>
      <c r="I190" s="4">
        <v>15.975</v>
      </c>
      <c r="J190" s="4">
        <f>(F190+G190)/8+(G190+H190)/8+(H190+I190)/4</f>
        <v>18.574999999999999</v>
      </c>
      <c r="K190" s="4">
        <f>(LOG10(F190)+LOG10(G190))/8+(LOG10(G190)+LOG10(H190))/8+(LOG10(H190)+LOG10(I190))/4</f>
        <v>1.2550068023578449</v>
      </c>
      <c r="L190" s="4">
        <f>J190+(E190+F190)*D190/2</f>
        <v>87.120750000000001</v>
      </c>
      <c r="M190" s="4">
        <f>K190+(LOG10(E190)+LOG10(F190))*D190/2</f>
        <v>8.8698576228375074</v>
      </c>
      <c r="N190" s="4">
        <f>M190-(LOG10(E190))*(D190+1)</f>
        <v>2.4274834295931127</v>
      </c>
      <c r="O190" s="4">
        <v>4.5</v>
      </c>
      <c r="P190" s="4">
        <v>2.5</v>
      </c>
      <c r="Q190" s="4">
        <f t="shared" si="8"/>
        <v>-0.66363878441192559</v>
      </c>
      <c r="R190" s="4">
        <f t="shared" si="11"/>
        <v>-1.0527736469205382</v>
      </c>
      <c r="S190" s="4">
        <f t="shared" si="10"/>
        <v>-0.8582062156662319</v>
      </c>
    </row>
    <row r="191" spans="1:19">
      <c r="A191" s="3" t="s">
        <v>210</v>
      </c>
      <c r="B191" s="1">
        <v>2</v>
      </c>
      <c r="C191" s="1">
        <v>7</v>
      </c>
      <c r="D191" s="4">
        <v>10.283333333333331</v>
      </c>
      <c r="E191" s="4">
        <v>6.95</v>
      </c>
      <c r="F191" s="4">
        <v>9.6499999999999986</v>
      </c>
      <c r="G191" s="4">
        <v>11.55</v>
      </c>
      <c r="H191" s="4">
        <v>10.4</v>
      </c>
      <c r="I191" s="4">
        <v>7.1999999999999993</v>
      </c>
      <c r="J191" s="4">
        <f>(F191+G191)/8+(G191+H191)/8+(H191+I191)/4</f>
        <v>9.7937500000000011</v>
      </c>
      <c r="K191" s="4">
        <f>(LOG10(F191)+LOG10(G191))/8+(LOG10(G191)+LOG10(H191))/8+(LOG10(H191)+LOG10(I191))/4</f>
        <v>0.98443203656987466</v>
      </c>
      <c r="L191" s="4">
        <f>J191+(E191+F191)*D191/2</f>
        <v>95.145416666666648</v>
      </c>
      <c r="M191" s="4">
        <f>K191+(LOG10(E191)+LOG10(F191))*D191/2</f>
        <v>10.375748509613373</v>
      </c>
      <c r="N191" s="4">
        <f>M191-(LOG10(E191))*(D191+1)</f>
        <v>0.8753532978215901</v>
      </c>
      <c r="O191" s="4">
        <v>4.5</v>
      </c>
      <c r="P191" s="4">
        <v>2.5</v>
      </c>
      <c r="Q191" s="4">
        <f t="shared" si="8"/>
        <v>-0.66363878441192559</v>
      </c>
      <c r="R191" s="4">
        <f t="shared" si="11"/>
        <v>-1.0527736469205382</v>
      </c>
      <c r="S191" s="4">
        <f t="shared" si="10"/>
        <v>-0.8582062156662319</v>
      </c>
    </row>
    <row r="192" spans="1:19">
      <c r="A192" s="3" t="s">
        <v>234</v>
      </c>
      <c r="B192" s="1">
        <v>1</v>
      </c>
      <c r="C192" s="1">
        <v>8</v>
      </c>
      <c r="D192" s="2">
        <v>7.7333333333333352</v>
      </c>
      <c r="E192" s="2">
        <v>2.1</v>
      </c>
      <c r="F192" s="2">
        <v>15.8</v>
      </c>
      <c r="G192" s="2">
        <v>17.600000000000001</v>
      </c>
      <c r="H192" s="2">
        <v>18.649999999999999</v>
      </c>
      <c r="I192" s="2">
        <v>10.1</v>
      </c>
      <c r="J192" s="4">
        <f>(F192+G192)/8+(G192+H192)/8+(H192+I192)/4</f>
        <v>15.893750000000001</v>
      </c>
      <c r="K192" s="4">
        <f>(LOG10(F192)+LOG10(G192))/8+(LOG10(G192)+LOG10(H192))/8+(LOG10(H192)+LOG10(I192))/4</f>
        <v>1.1887952098227657</v>
      </c>
      <c r="L192" s="4">
        <f>J192+(E192+F192)*D192/2</f>
        <v>85.10708333333335</v>
      </c>
      <c r="M192" s="4">
        <f>K192+(LOG10(E192)+LOG10(F192))*D192/2</f>
        <v>7.0695172190176887</v>
      </c>
      <c r="N192" s="4">
        <f>M192-(LOG10(E192))*(D192+1)</f>
        <v>4.2554687116747933</v>
      </c>
      <c r="O192" s="4">
        <v>3.5</v>
      </c>
      <c r="P192" s="4">
        <v>3</v>
      </c>
      <c r="Q192" s="4">
        <f t="shared" si="8"/>
        <v>-1.3257658631645988</v>
      </c>
      <c r="R192" s="4">
        <f t="shared" si="11"/>
        <v>-0.43366285726808063</v>
      </c>
      <c r="S192" s="4">
        <f t="shared" si="10"/>
        <v>-0.87971436021633975</v>
      </c>
    </row>
    <row r="193" spans="1:19">
      <c r="A193" s="3" t="s">
        <v>18</v>
      </c>
      <c r="B193" s="3">
        <v>1</v>
      </c>
      <c r="C193" s="3">
        <v>8</v>
      </c>
      <c r="D193" s="4">
        <v>8</v>
      </c>
      <c r="E193" s="4">
        <v>2.2000000000000002</v>
      </c>
      <c r="F193" s="4">
        <v>9.76</v>
      </c>
      <c r="G193" s="4">
        <v>22.8</v>
      </c>
      <c r="H193" s="4">
        <v>13.69</v>
      </c>
      <c r="I193" s="4">
        <v>9.11</v>
      </c>
      <c r="J193" s="4">
        <f>(F193+G193)/8+(G193+H193)/8+(H193+I193)/4</f>
        <v>14.331250000000001</v>
      </c>
      <c r="K193" s="4">
        <f>(LOG10(F193)+LOG10(G193))/8+(LOG10(G193)+LOG10(H193))/8+(LOG10(H193)+LOG10(I193))/4</f>
        <v>1.1291958262519457</v>
      </c>
      <c r="L193" s="4">
        <f>J193+(E193+F193)*D193/2</f>
        <v>62.171250000000001</v>
      </c>
      <c r="M193" s="4">
        <f>K193+(LOG10(E193)+LOG10(F193))*D193/2</f>
        <v>6.4566858202075377</v>
      </c>
      <c r="N193" s="4">
        <f>M193-(LOG10(E193))*(D193+1)</f>
        <v>3.3748816928076812</v>
      </c>
      <c r="O193" s="4">
        <v>3.5</v>
      </c>
      <c r="P193" s="4">
        <v>3</v>
      </c>
      <c r="Q193" s="4">
        <f t="shared" si="8"/>
        <v>-1.3257658631645988</v>
      </c>
      <c r="R193" s="4">
        <f t="shared" si="11"/>
        <v>-0.43366285726808063</v>
      </c>
      <c r="S193" s="4">
        <f t="shared" si="10"/>
        <v>-0.87971436021633975</v>
      </c>
    </row>
    <row r="194" spans="1:19">
      <c r="A194" s="3" t="s">
        <v>150</v>
      </c>
      <c r="B194" s="3">
        <v>1</v>
      </c>
      <c r="C194" s="3">
        <v>12</v>
      </c>
      <c r="D194" s="4">
        <v>8.5833333333333321</v>
      </c>
      <c r="E194" s="4">
        <v>2.76</v>
      </c>
      <c r="F194" s="4">
        <v>8.6300000000000008</v>
      </c>
      <c r="G194" s="4">
        <v>24.22</v>
      </c>
      <c r="H194" s="4">
        <v>19.32</v>
      </c>
      <c r="I194" s="4">
        <v>11.04</v>
      </c>
      <c r="J194" s="4">
        <f>(F194+G194)/8+(G194+H194)/8+(H194+I194)/4</f>
        <v>17.138750000000002</v>
      </c>
      <c r="K194" s="4">
        <f>(LOG10(F194)+LOG10(G194))/8+(LOG10(G194)+LOG10(H194))/8+(LOG10(H194)+LOG10(I194))/4</f>
        <v>1.2060398232942577</v>
      </c>
      <c r="L194" s="4">
        <f>J194+(E194+F194)*D194/2</f>
        <v>66.020833333333329</v>
      </c>
      <c r="M194" s="4">
        <f>K194+(LOG10(E194)+LOG10(F194))*D194/2</f>
        <v>7.1153209654352576</v>
      </c>
      <c r="N194" s="4">
        <f>M194-(LOG10(E194))*(D194+1)</f>
        <v>2.8899422623102557</v>
      </c>
      <c r="O194" s="4">
        <v>3.5</v>
      </c>
      <c r="P194" s="4">
        <v>3</v>
      </c>
      <c r="Q194" s="4">
        <f t="shared" ref="Q194:Q221" si="12">(O194-AVERAGE($O$2:$O$240))/ STDEV($O$2:$O$240)</f>
        <v>-1.3257658631645988</v>
      </c>
      <c r="R194" s="4">
        <f t="shared" si="11"/>
        <v>-0.43366285726808063</v>
      </c>
      <c r="S194" s="4">
        <f t="shared" ref="S194:S220" si="13">AVERAGE(Q194:R194)</f>
        <v>-0.87971436021633975</v>
      </c>
    </row>
    <row r="195" spans="1:19">
      <c r="A195" s="3" t="s">
        <v>186</v>
      </c>
      <c r="B195" s="1">
        <v>1</v>
      </c>
      <c r="C195" s="1">
        <v>11</v>
      </c>
      <c r="D195" s="2">
        <v>9.5</v>
      </c>
      <c r="E195" s="2">
        <v>6.5</v>
      </c>
      <c r="F195" s="2">
        <v>21.2</v>
      </c>
      <c r="G195" s="2">
        <v>19</v>
      </c>
      <c r="H195" s="2">
        <v>16.3</v>
      </c>
      <c r="I195" s="2">
        <v>15</v>
      </c>
      <c r="J195" s="4">
        <f>(F195+G195)/8+(G195+H195)/8+(H195+I195)/4</f>
        <v>17.262499999999999</v>
      </c>
      <c r="K195" s="4">
        <f>(LOG10(F195)+LOG10(G195))/8+(LOG10(G195)+LOG10(H195))/8+(LOG10(H195)+LOG10(I195))/4</f>
        <v>1.2340735492697057</v>
      </c>
      <c r="L195" s="4">
        <f>J195+(E195+F195)*D195/2</f>
        <v>148.83749999999998</v>
      </c>
      <c r="M195" s="4">
        <f>K195+(LOG10(E195)+LOG10(F195))*D195/2</f>
        <v>11.395507332734839</v>
      </c>
      <c r="N195" s="4">
        <f>M195-(LOG10(E195))*(D195+1)</f>
        <v>2.8599170879848561</v>
      </c>
      <c r="O195" s="4">
        <v>3.5</v>
      </c>
      <c r="P195" s="4">
        <v>3</v>
      </c>
      <c r="Q195" s="4">
        <f t="shared" si="12"/>
        <v>-1.3257658631645988</v>
      </c>
      <c r="R195" s="4">
        <f t="shared" si="11"/>
        <v>-0.43366285726808063</v>
      </c>
      <c r="S195" s="4">
        <f t="shared" si="13"/>
        <v>-0.87971436021633975</v>
      </c>
    </row>
    <row r="196" spans="1:19">
      <c r="A196" s="3" t="s">
        <v>39</v>
      </c>
      <c r="B196" s="3">
        <v>2</v>
      </c>
      <c r="C196" s="3">
        <v>11</v>
      </c>
      <c r="D196" s="4">
        <v>9</v>
      </c>
      <c r="E196" s="4">
        <v>5.03</v>
      </c>
      <c r="F196" s="4">
        <v>14.57</v>
      </c>
      <c r="G196" s="4">
        <v>16.09</v>
      </c>
      <c r="H196" s="4">
        <v>12.36</v>
      </c>
      <c r="I196" s="4">
        <v>9.08</v>
      </c>
      <c r="J196" s="4">
        <f>(F196+G196)/8+(G196+H196)/8+(H196+I196)/4</f>
        <v>12.748749999999999</v>
      </c>
      <c r="K196" s="4">
        <f>(LOG10(F196)+LOG10(G196))/8+(LOG10(G196)+LOG10(H196))/8+(LOG10(H196)+LOG10(I196))/4</f>
        <v>1.0960998436585763</v>
      </c>
      <c r="L196" s="4">
        <f>J196+(E196+F196)*D196/2</f>
        <v>100.94875</v>
      </c>
      <c r="M196" s="4">
        <f>K196+(LOG10(E196)+LOG10(F196))*D196/2</f>
        <v>9.4887237593752047</v>
      </c>
      <c r="N196" s="4">
        <f>M196-(LOG10(E196))*(D196+1)</f>
        <v>2.4730439088159306</v>
      </c>
      <c r="O196" s="4">
        <v>3.5</v>
      </c>
      <c r="P196" s="4">
        <v>3</v>
      </c>
      <c r="Q196" s="4">
        <f t="shared" si="12"/>
        <v>-1.3257658631645988</v>
      </c>
      <c r="R196" s="4">
        <f t="shared" si="11"/>
        <v>-0.43366285726808063</v>
      </c>
      <c r="S196" s="4">
        <f t="shared" si="13"/>
        <v>-0.87971436021633975</v>
      </c>
    </row>
    <row r="197" spans="1:19">
      <c r="A197" s="3" t="s">
        <v>22</v>
      </c>
      <c r="B197" s="3">
        <v>2</v>
      </c>
      <c r="C197" s="3">
        <v>10</v>
      </c>
      <c r="D197" s="4">
        <v>9.5</v>
      </c>
      <c r="E197" s="4">
        <v>2.62</v>
      </c>
      <c r="F197" s="4">
        <v>6.95</v>
      </c>
      <c r="G197" s="4">
        <v>17.21</v>
      </c>
      <c r="H197" s="4">
        <v>18.48</v>
      </c>
      <c r="I197" s="4">
        <v>3.8</v>
      </c>
      <c r="J197" s="4">
        <f>(F197+G197)/8+(G197+H197)/8+(H197+I197)/4</f>
        <v>13.05125</v>
      </c>
      <c r="K197" s="4">
        <f>(LOG10(F197)+LOG10(G197))/8+(LOG10(G197)+LOG10(H197))/8+(LOG10(H197)+LOG10(I197))/4</f>
        <v>1.0341524548913898</v>
      </c>
      <c r="L197" s="4">
        <f>J197+(E197+F197)*D197/2</f>
        <v>58.508750000000006</v>
      </c>
      <c r="M197" s="4">
        <f>K197+(LOG10(E197)+LOG10(F197))*D197/2</f>
        <v>7.0205114104632225</v>
      </c>
      <c r="N197" s="4">
        <f>M197-(LOG10(E197))*(D197+1)</f>
        <v>2.6283478516058949</v>
      </c>
      <c r="O197" s="4">
        <v>2.5</v>
      </c>
      <c r="P197" s="4">
        <v>3.5</v>
      </c>
      <c r="Q197" s="4">
        <f t="shared" si="12"/>
        <v>-1.9878929419172717</v>
      </c>
      <c r="R197" s="4">
        <f t="shared" si="11"/>
        <v>0.18544793238437693</v>
      </c>
      <c r="S197" s="4">
        <f t="shared" si="13"/>
        <v>-0.90122250476644739</v>
      </c>
    </row>
    <row r="198" spans="1:19">
      <c r="A198" s="3" t="s">
        <v>174</v>
      </c>
      <c r="B198" s="1">
        <v>1</v>
      </c>
      <c r="C198" s="1">
        <v>9</v>
      </c>
      <c r="D198" s="2">
        <v>8.6166666666666671</v>
      </c>
      <c r="E198" s="2">
        <v>3.8</v>
      </c>
      <c r="F198" s="2">
        <v>12.1</v>
      </c>
      <c r="G198" s="2">
        <v>14.2</v>
      </c>
      <c r="H198" s="2">
        <v>16.600000000000001</v>
      </c>
      <c r="I198" s="2">
        <v>6.6</v>
      </c>
      <c r="J198" s="4">
        <f>(F198+G198)/8+(G198+H198)/8+(H198+I198)/4</f>
        <v>12.9375</v>
      </c>
      <c r="K198" s="4">
        <f>(LOG10(F198)+LOG10(G198))/8+(LOG10(G198)+LOG10(H198))/8+(LOG10(H198)+LOG10(I198))/4</f>
        <v>1.0858467742858082</v>
      </c>
      <c r="L198" s="4">
        <f>J198+(E198+F198)*D198/2</f>
        <v>81.44</v>
      </c>
      <c r="M198" s="4">
        <f>K198+(LOG10(E198)+LOG10(F198))*D198/2</f>
        <v>8.2487480734899385</v>
      </c>
      <c r="N198" s="4">
        <f>M198-(LOG10(E198))*(D198+1)</f>
        <v>2.6731624860249479</v>
      </c>
      <c r="O198" s="4">
        <v>4</v>
      </c>
      <c r="Q198" s="4">
        <f t="shared" si="12"/>
        <v>-0.99470232378826207</v>
      </c>
      <c r="S198" s="4">
        <f t="shared" si="13"/>
        <v>-0.99470232378826207</v>
      </c>
    </row>
    <row r="199" spans="1:19">
      <c r="A199" s="3" t="s">
        <v>32</v>
      </c>
      <c r="B199" s="3">
        <v>1</v>
      </c>
      <c r="C199" s="3">
        <v>6</v>
      </c>
      <c r="D199" s="4">
        <v>8.75</v>
      </c>
      <c r="E199" s="4">
        <v>13.86</v>
      </c>
      <c r="F199" s="4">
        <v>11.42</v>
      </c>
      <c r="G199" s="4">
        <v>7.78</v>
      </c>
      <c r="H199" s="4">
        <v>15.7</v>
      </c>
      <c r="I199" s="4">
        <v>12.38</v>
      </c>
      <c r="J199" s="4">
        <f>(F199+G199)/8+(G199+H199)/8+(H199+I199)/4</f>
        <v>12.355</v>
      </c>
      <c r="K199" s="4">
        <f>(LOG10(F199)+LOG10(G199))/8+(LOG10(G199)+LOG10(H199))/8+(LOG10(H199)+LOG10(I199))/4</f>
        <v>1.0765956930606384</v>
      </c>
      <c r="L199" s="4">
        <f>J199+(E199+F199)*D199/2</f>
        <v>122.95500000000001</v>
      </c>
      <c r="M199" s="4">
        <f>K199+(LOG10(E199)+LOG10(F199))*D199/2</f>
        <v>10.699099030122714</v>
      </c>
      <c r="O199" s="4">
        <v>4</v>
      </c>
      <c r="Q199" s="4">
        <f t="shared" si="12"/>
        <v>-0.99470232378826207</v>
      </c>
      <c r="S199" s="4">
        <f t="shared" si="13"/>
        <v>-0.99470232378826207</v>
      </c>
    </row>
    <row r="200" spans="1:19">
      <c r="A200" s="3" t="s">
        <v>199</v>
      </c>
      <c r="B200" s="1">
        <v>1</v>
      </c>
      <c r="C200" s="1">
        <v>8</v>
      </c>
      <c r="D200" s="4">
        <v>11.666666666666666</v>
      </c>
      <c r="E200" s="4">
        <v>3.7</v>
      </c>
      <c r="F200" s="4">
        <v>8.9</v>
      </c>
      <c r="G200" s="4">
        <v>15.525</v>
      </c>
      <c r="H200" s="4">
        <v>15.3</v>
      </c>
      <c r="I200" s="4">
        <v>10.45</v>
      </c>
      <c r="J200" s="4">
        <f>(F200+G200)/8+(G200+H200)/8+(H200+I200)/4</f>
        <v>13.34375</v>
      </c>
      <c r="K200" s="4">
        <f>(LOG10(F200)+LOG10(G200))/8+(LOG10(G200)+LOG10(H200))/8+(LOG10(H200)+LOG10(I200))/4</f>
        <v>1.1154700122111363</v>
      </c>
      <c r="L200" s="4">
        <f>J200+(E200+F200)*D200/2</f>
        <v>86.84375</v>
      </c>
      <c r="M200" s="4">
        <f>K200+(LOG10(E200)+LOG10(F200))*D200/2</f>
        <v>9.9680884413639319</v>
      </c>
      <c r="N200" s="4">
        <f>M200-(LOG10(E200))*(D200+1)</f>
        <v>2.7708666031819957</v>
      </c>
      <c r="O200" s="4">
        <v>5</v>
      </c>
      <c r="P200" s="4">
        <v>2</v>
      </c>
      <c r="Q200" s="4">
        <f t="shared" si="12"/>
        <v>-0.332575245035589</v>
      </c>
      <c r="R200" s="4">
        <f t="shared" ref="R200:R216" si="14">(P200-AVERAGE($P$2:$P$240))/ STDEV($P$2:$P$240)</f>
        <v>-1.6718844365729957</v>
      </c>
      <c r="S200" s="4">
        <f t="shared" si="13"/>
        <v>-1.0022298408042922</v>
      </c>
    </row>
    <row r="201" spans="1:19">
      <c r="A201" s="3" t="s">
        <v>69</v>
      </c>
      <c r="B201" s="3">
        <v>2</v>
      </c>
      <c r="C201" s="3">
        <v>8</v>
      </c>
      <c r="D201" s="4">
        <v>9.5</v>
      </c>
      <c r="E201" s="4">
        <v>0.96</v>
      </c>
      <c r="F201" s="4">
        <v>10.06</v>
      </c>
      <c r="G201" s="4">
        <v>11.38</v>
      </c>
      <c r="H201" s="4">
        <v>13.66</v>
      </c>
      <c r="I201" s="4">
        <v>6.15</v>
      </c>
      <c r="J201" s="4">
        <f>(F201+G201)/8+(G201+H201)/8+(H201+I201)/4</f>
        <v>10.762500000000001</v>
      </c>
      <c r="K201" s="4">
        <f>(LOG10(F201)+LOG10(G201))/8+(LOG10(G201)+LOG10(H201))/8+(LOG10(H201)+LOG10(I201))/4</f>
        <v>1.0123731043031734</v>
      </c>
      <c r="L201" s="4">
        <f>J201+(E201+F201)*D201/2</f>
        <v>63.107500000000002</v>
      </c>
      <c r="M201" s="4">
        <f>K201+(LOG10(E201)+LOG10(F201))*D201/2</f>
        <v>5.6905018696606895</v>
      </c>
      <c r="N201" s="4">
        <f>M201-(LOG10(E201))*(D201+1)</f>
        <v>5.8766539227452217</v>
      </c>
      <c r="O201" s="4">
        <v>4</v>
      </c>
      <c r="P201" s="4">
        <v>2.5</v>
      </c>
      <c r="Q201" s="4">
        <f t="shared" si="12"/>
        <v>-0.99470232378826207</v>
      </c>
      <c r="R201" s="4">
        <f t="shared" si="14"/>
        <v>-1.0527736469205382</v>
      </c>
      <c r="S201" s="4">
        <f t="shared" si="13"/>
        <v>-1.0237379853544002</v>
      </c>
    </row>
    <row r="202" spans="1:19">
      <c r="A202" s="3" t="s">
        <v>127</v>
      </c>
      <c r="B202" s="3">
        <v>1</v>
      </c>
      <c r="C202" s="3">
        <v>11</v>
      </c>
      <c r="D202" s="4">
        <v>8.7166666666666668</v>
      </c>
      <c r="E202" s="4">
        <v>2.38</v>
      </c>
      <c r="F202" s="4">
        <v>13.44</v>
      </c>
      <c r="G202" s="4">
        <v>16.809999999999999</v>
      </c>
      <c r="H202" s="4">
        <v>16.25</v>
      </c>
      <c r="I202" s="4">
        <v>8.07</v>
      </c>
      <c r="J202" s="4">
        <f>(F202+G202)/8+(G202+H202)/8+(H202+I202)/4</f>
        <v>13.99375</v>
      </c>
      <c r="K202" s="4">
        <f>(LOG10(F202)+LOG10(G202))/8+(LOG10(G202)+LOG10(H202))/8+(LOG10(H202)+LOG10(I202))/4</f>
        <v>1.1282302326231961</v>
      </c>
      <c r="L202" s="4">
        <f>J202+(E202+F202)*D202/2</f>
        <v>82.942583333333346</v>
      </c>
      <c r="M202" s="4">
        <f>K202+(LOG10(E202)+LOG10(F202))*D202/2</f>
        <v>7.6874182832896008</v>
      </c>
      <c r="N202" s="4">
        <f>M202-(LOG10(E202))*(D202+1)</f>
        <v>4.0283455172238263</v>
      </c>
      <c r="O202" s="4">
        <v>4</v>
      </c>
      <c r="P202" s="4">
        <v>2.5</v>
      </c>
      <c r="Q202" s="4">
        <f t="shared" si="12"/>
        <v>-0.99470232378826207</v>
      </c>
      <c r="R202" s="4">
        <f t="shared" si="14"/>
        <v>-1.0527736469205382</v>
      </c>
      <c r="S202" s="4">
        <f t="shared" si="13"/>
        <v>-1.0237379853544002</v>
      </c>
    </row>
    <row r="203" spans="1:19">
      <c r="A203" s="3" t="s">
        <v>55</v>
      </c>
      <c r="B203" s="3">
        <v>1</v>
      </c>
      <c r="C203" s="3">
        <v>8</v>
      </c>
      <c r="D203" s="4">
        <v>8.9166666666666679</v>
      </c>
      <c r="E203" s="4">
        <v>2.94</v>
      </c>
      <c r="F203" s="4">
        <v>16.14</v>
      </c>
      <c r="G203" s="4">
        <v>14.69</v>
      </c>
      <c r="H203" s="4">
        <v>16.05</v>
      </c>
      <c r="I203" s="4">
        <v>9.98</v>
      </c>
      <c r="J203" s="4">
        <f>(F203+G203)/8+(G203+H203)/8+(H203+I203)/4</f>
        <v>14.203749999999999</v>
      </c>
      <c r="K203" s="4">
        <f>(LOG10(F203)+LOG10(G203))/8+(LOG10(G203)+LOG10(H203))/8+(LOG10(H203)+LOG10(I203))/4</f>
        <v>1.1445791643454974</v>
      </c>
      <c r="L203" s="4">
        <f>J203+(E203+F203)*D203/2</f>
        <v>99.268750000000026</v>
      </c>
      <c r="M203" s="4">
        <f>K203+(LOG10(E203)+LOG10(F203))*D203/2</f>
        <v>8.6178642520708468</v>
      </c>
      <c r="N203" s="4">
        <f>M203-(LOG10(E203))*(D203+1)</f>
        <v>3.9734198921502868</v>
      </c>
      <c r="O203" s="4">
        <v>4</v>
      </c>
      <c r="P203" s="4">
        <v>2.5</v>
      </c>
      <c r="Q203" s="4">
        <f t="shared" si="12"/>
        <v>-0.99470232378826207</v>
      </c>
      <c r="R203" s="4">
        <f t="shared" si="14"/>
        <v>-1.0527736469205382</v>
      </c>
      <c r="S203" s="4">
        <f t="shared" si="13"/>
        <v>-1.0237379853544002</v>
      </c>
    </row>
    <row r="204" spans="1:19">
      <c r="A204" s="3" t="s">
        <v>74</v>
      </c>
      <c r="B204" s="3">
        <v>2</v>
      </c>
      <c r="C204" s="3">
        <v>8</v>
      </c>
      <c r="D204" s="4">
        <v>9.7666666666666693</v>
      </c>
      <c r="E204" s="4">
        <v>4.57</v>
      </c>
      <c r="F204" s="4">
        <v>12.65</v>
      </c>
      <c r="G204" s="4">
        <v>11.94</v>
      </c>
      <c r="H204" s="4">
        <v>13.28</v>
      </c>
      <c r="I204" s="4">
        <v>10.81</v>
      </c>
      <c r="J204" s="4">
        <f>(F204+G204)/8+(G204+H204)/8+(H204+I204)/4</f>
        <v>12.248750000000001</v>
      </c>
      <c r="K204" s="4">
        <f>(LOG10(F204)+LOG10(G204))/8+(LOG10(G204)+LOG10(H204))/8+(LOG10(H204)+LOG10(I204))/4</f>
        <v>1.0866680990126443</v>
      </c>
      <c r="L204" s="4">
        <f>J204+(E204+F204)*D204/2</f>
        <v>96.339750000000024</v>
      </c>
      <c r="M204" s="4">
        <f>K204+(LOG10(E204)+LOG10(F204))*D204/2</f>
        <v>9.6911342756032184</v>
      </c>
      <c r="N204" s="4">
        <f>M204-(LOG10(E204))*(D204+1)</f>
        <v>2.586036521517828</v>
      </c>
      <c r="O204" s="4">
        <v>4</v>
      </c>
      <c r="P204" s="4">
        <v>2.5</v>
      </c>
      <c r="Q204" s="4">
        <f t="shared" si="12"/>
        <v>-0.99470232378826207</v>
      </c>
      <c r="R204" s="4">
        <f t="shared" si="14"/>
        <v>-1.0527736469205382</v>
      </c>
      <c r="S204" s="4">
        <f t="shared" si="13"/>
        <v>-1.0237379853544002</v>
      </c>
    </row>
    <row r="205" spans="1:19">
      <c r="A205" s="3" t="s">
        <v>40</v>
      </c>
      <c r="B205" s="3">
        <v>2</v>
      </c>
      <c r="C205" s="3">
        <v>11</v>
      </c>
      <c r="D205" s="4">
        <v>7.7333333333333325</v>
      </c>
      <c r="E205" s="4" t="s">
        <v>161</v>
      </c>
      <c r="F205" s="4">
        <v>14.19</v>
      </c>
      <c r="G205" s="4">
        <v>20.79</v>
      </c>
      <c r="H205" s="4">
        <v>19.12</v>
      </c>
      <c r="I205" s="4">
        <v>15.49</v>
      </c>
      <c r="J205" s="4">
        <f>(F205+G205)/8+(G205+H205)/8+(H205+I205)/4</f>
        <v>18.013749999999998</v>
      </c>
      <c r="K205" s="4">
        <f>(LOG10(F205)+LOG10(G205))/8+(LOG10(G205)+LOG10(H205))/8+(LOG10(H205)+LOG10(I205))/4</f>
        <v>1.2515322341823836</v>
      </c>
      <c r="O205" s="4">
        <v>4</v>
      </c>
      <c r="P205" s="4">
        <v>2.5</v>
      </c>
      <c r="Q205" s="4">
        <f t="shared" si="12"/>
        <v>-0.99470232378826207</v>
      </c>
      <c r="R205" s="4">
        <f t="shared" si="14"/>
        <v>-1.0527736469205382</v>
      </c>
      <c r="S205" s="4">
        <f t="shared" si="13"/>
        <v>-1.0237379853544002</v>
      </c>
    </row>
    <row r="206" spans="1:19">
      <c r="A206" s="3" t="s">
        <v>60</v>
      </c>
      <c r="B206" s="3">
        <v>2</v>
      </c>
      <c r="C206" s="3">
        <v>8</v>
      </c>
      <c r="D206" s="4">
        <v>9.6166666666666671</v>
      </c>
      <c r="E206" s="4">
        <v>3.03</v>
      </c>
      <c r="F206" s="4">
        <v>9.56</v>
      </c>
      <c r="G206" s="4">
        <v>15.62</v>
      </c>
      <c r="H206" s="4">
        <v>15.19</v>
      </c>
      <c r="I206" s="4">
        <v>5.67</v>
      </c>
      <c r="J206" s="4">
        <f>(F206+G206)/8+(G206+H206)/8+(H206+I206)/4</f>
        <v>12.213749999999999</v>
      </c>
      <c r="K206" s="4">
        <f>(LOG10(F206)+LOG10(G206))/8+(LOG10(G206)+LOG10(H206))/8+(LOG10(H206)+LOG10(I206))/4</f>
        <v>1.0524574238416045</v>
      </c>
      <c r="L206" s="4">
        <f>J206+(E206+F206)*D206/2</f>
        <v>72.750666666666675</v>
      </c>
      <c r="M206" s="4">
        <f>K206+(LOG10(E206)+LOG10(F206))*D206/2</f>
        <v>8.0817624279177682</v>
      </c>
      <c r="N206" s="4">
        <f>M206-(LOG10(E206))*(D206+1)</f>
        <v>2.9704465219849636</v>
      </c>
      <c r="O206" s="4">
        <v>3</v>
      </c>
      <c r="P206" s="4">
        <v>3</v>
      </c>
      <c r="Q206" s="4">
        <f t="shared" si="12"/>
        <v>-1.6568294025409351</v>
      </c>
      <c r="R206" s="4">
        <f t="shared" si="14"/>
        <v>-0.43366285726808063</v>
      </c>
      <c r="S206" s="4">
        <f t="shared" si="13"/>
        <v>-1.0452461299045079</v>
      </c>
    </row>
    <row r="207" spans="1:19">
      <c r="A207" s="3" t="s">
        <v>43</v>
      </c>
      <c r="B207" s="3">
        <v>1</v>
      </c>
      <c r="C207" s="3">
        <v>12</v>
      </c>
      <c r="D207" s="4">
        <v>8</v>
      </c>
      <c r="E207" s="4">
        <v>8.82</v>
      </c>
      <c r="F207" s="4">
        <v>17.79</v>
      </c>
      <c r="G207" s="4">
        <v>16.670000000000002</v>
      </c>
      <c r="H207" s="4">
        <v>14.89</v>
      </c>
      <c r="I207" s="4">
        <v>13.87</v>
      </c>
      <c r="J207" s="4">
        <f>(F207+G207)/8+(G207+H207)/8+(H207+I207)/4</f>
        <v>15.442500000000001</v>
      </c>
      <c r="K207" s="4">
        <f>(LOG10(F207)+LOG10(G207))/8+(LOG10(G207)+LOG10(H207))/8+(LOG10(H207)+LOG10(I207))/4</f>
        <v>1.1871105203928791</v>
      </c>
      <c r="L207" s="4">
        <f>J207+(E207+F207)*D207/2</f>
        <v>121.88249999999999</v>
      </c>
      <c r="M207" s="4">
        <f>K207+(LOG10(E207)+LOG10(F207))*D207/2</f>
        <v>9.969688653255858</v>
      </c>
      <c r="N207" s="4">
        <f>M207-(LOG10(E207))*(D207+1)</f>
        <v>1.4604713870694805</v>
      </c>
      <c r="O207" s="4">
        <v>3</v>
      </c>
      <c r="P207" s="4">
        <v>3</v>
      </c>
      <c r="Q207" s="4">
        <f t="shared" si="12"/>
        <v>-1.6568294025409351</v>
      </c>
      <c r="R207" s="4">
        <f t="shared" si="14"/>
        <v>-0.43366285726808063</v>
      </c>
      <c r="S207" s="4">
        <f t="shared" si="13"/>
        <v>-1.0452461299045079</v>
      </c>
    </row>
    <row r="208" spans="1:19">
      <c r="A208" s="3" t="s">
        <v>14</v>
      </c>
      <c r="B208" s="3">
        <v>1</v>
      </c>
      <c r="C208" s="3">
        <v>8</v>
      </c>
      <c r="D208" s="4">
        <v>9.7333333333333343</v>
      </c>
      <c r="E208" s="4">
        <v>2.06</v>
      </c>
      <c r="F208" s="4">
        <v>7.59</v>
      </c>
      <c r="G208" s="4">
        <v>12.79</v>
      </c>
      <c r="H208" s="4">
        <v>7.24</v>
      </c>
      <c r="I208" s="4">
        <v>4.82</v>
      </c>
      <c r="J208" s="4">
        <f>(F208+G208)/8+(G208+H208)/8+(H208+I208)/4</f>
        <v>8.0662500000000001</v>
      </c>
      <c r="K208" s="4">
        <f>(LOG10(F208)+LOG10(G208))/8+(LOG10(G208)+LOG10(H208))/8+(LOG10(H208)+LOG10(I208))/4</f>
        <v>0.87991157999024106</v>
      </c>
      <c r="L208" s="4">
        <f>J208+(E208+F208)*D208/2</f>
        <v>55.029583333333335</v>
      </c>
      <c r="M208" s="4">
        <f>K208+(LOG10(E208)+LOG10(F208))*D208/2</f>
        <v>6.6912420284781255</v>
      </c>
      <c r="N208" s="4">
        <f>M208-(LOG10(E208))*(D208+1)</f>
        <v>3.3224005298492116</v>
      </c>
      <c r="O208" s="4">
        <v>3.5</v>
      </c>
      <c r="P208" s="4">
        <v>2.5</v>
      </c>
      <c r="Q208" s="4">
        <f t="shared" si="12"/>
        <v>-1.3257658631645988</v>
      </c>
      <c r="R208" s="4">
        <f t="shared" si="14"/>
        <v>-1.0527736469205382</v>
      </c>
      <c r="S208" s="4">
        <f t="shared" si="13"/>
        <v>-1.1892697550425684</v>
      </c>
    </row>
    <row r="209" spans="1:19">
      <c r="A209" s="3" t="s">
        <v>36</v>
      </c>
      <c r="B209" s="3">
        <v>1</v>
      </c>
      <c r="C209" s="3">
        <v>10</v>
      </c>
      <c r="D209" s="4">
        <v>10.016666666666669</v>
      </c>
      <c r="E209" s="4">
        <v>5.83</v>
      </c>
      <c r="F209" s="4">
        <v>10.64</v>
      </c>
      <c r="G209" s="4">
        <v>10.48</v>
      </c>
      <c r="H209" s="4">
        <v>16.07</v>
      </c>
      <c r="I209" s="4">
        <v>11.82</v>
      </c>
      <c r="J209" s="4">
        <f>(F209+G209)/8+(G209+H209)/8+(H209+I209)/4</f>
        <v>12.93125</v>
      </c>
      <c r="K209" s="4">
        <f>(LOG10(F209)+LOG10(G209))/8+(LOG10(G209)+LOG10(H209))/8+(LOG10(H209)+LOG10(I209))/4</f>
        <v>1.1038683470793691</v>
      </c>
      <c r="L209" s="4">
        <f>J209+(E209+F209)*D209/2</f>
        <v>95.418500000000023</v>
      </c>
      <c r="M209" s="4">
        <f>K209+(LOG10(E209)+LOG10(F209))*D209/2</f>
        <v>10.081857678858906</v>
      </c>
      <c r="N209" s="4">
        <f>M209-(LOG10(E209))*(D209+1)</f>
        <v>1.6467424339304326</v>
      </c>
      <c r="O209" s="4">
        <v>3.5</v>
      </c>
      <c r="P209" s="4">
        <v>2.5</v>
      </c>
      <c r="Q209" s="4">
        <f t="shared" si="12"/>
        <v>-1.3257658631645988</v>
      </c>
      <c r="R209" s="4">
        <f t="shared" si="14"/>
        <v>-1.0527736469205382</v>
      </c>
      <c r="S209" s="4">
        <f t="shared" si="13"/>
        <v>-1.1892697550425684</v>
      </c>
    </row>
    <row r="210" spans="1:19">
      <c r="A210" s="3" t="s">
        <v>85</v>
      </c>
      <c r="B210" s="3">
        <v>2</v>
      </c>
      <c r="C210" s="3">
        <v>9</v>
      </c>
      <c r="D210" s="4">
        <v>8.9333333333333336</v>
      </c>
      <c r="E210" s="4">
        <v>2.0499999999999998</v>
      </c>
      <c r="F210" s="4">
        <v>21.78</v>
      </c>
      <c r="G210" s="4">
        <v>21.27</v>
      </c>
      <c r="H210" s="4">
        <v>16.149999999999999</v>
      </c>
      <c r="I210" s="4">
        <v>8.16</v>
      </c>
      <c r="J210" s="4">
        <f>(F210+G210)/8+(G210+H210)/8+(H210+I210)/4</f>
        <v>16.13625</v>
      </c>
      <c r="K210" s="4">
        <f>(LOG10(F210)+LOG10(G210))/8+(LOG10(G210)+LOG10(H210))/8+(LOG10(H210)+LOG10(I210))/4</f>
        <v>1.1801863440917877</v>
      </c>
      <c r="L210" s="4">
        <f>J210+(E210+F210)*D210/2</f>
        <v>122.57691666666668</v>
      </c>
      <c r="M210" s="4">
        <f>K210+(LOG10(E210)+LOG10(F210))*D210/2</f>
        <v>8.5493454336824009</v>
      </c>
      <c r="N210" s="4">
        <f>M210-(LOG10(E210))*(D210+1)</f>
        <v>5.452590413861909</v>
      </c>
      <c r="O210" s="4">
        <v>2.5</v>
      </c>
      <c r="P210" s="4">
        <v>3</v>
      </c>
      <c r="Q210" s="4">
        <f t="shared" si="12"/>
        <v>-1.9878929419172717</v>
      </c>
      <c r="R210" s="4">
        <f t="shared" si="14"/>
        <v>-0.43366285726808063</v>
      </c>
      <c r="S210" s="4">
        <f t="shared" si="13"/>
        <v>-1.2107778995926761</v>
      </c>
    </row>
    <row r="211" spans="1:19">
      <c r="A211" s="3" t="s">
        <v>86</v>
      </c>
      <c r="B211" s="3">
        <v>2</v>
      </c>
      <c r="C211" s="3">
        <v>9</v>
      </c>
      <c r="D211" s="4">
        <v>8.4333333333333336</v>
      </c>
      <c r="E211" s="4">
        <v>3.31</v>
      </c>
      <c r="F211" s="4">
        <v>16.77</v>
      </c>
      <c r="G211" s="4">
        <v>17.98</v>
      </c>
      <c r="H211" s="4">
        <v>14.7</v>
      </c>
      <c r="I211" s="4">
        <v>10.64</v>
      </c>
      <c r="J211" s="4">
        <f>(F211+G211)/8+(G211+H211)/8+(H211+I211)/4</f>
        <v>14.763750000000002</v>
      </c>
      <c r="K211" s="4">
        <f>(LOG10(F211)+LOG10(G211))/8+(LOG10(G211)+LOG10(H211))/8+(LOG10(H211)+LOG10(I211))/4</f>
        <v>1.1612434621953864</v>
      </c>
      <c r="L211" s="4">
        <f>J211+(E211+F211)*D211/2</f>
        <v>99.434416666666664</v>
      </c>
      <c r="M211" s="4">
        <f>K211+(LOG10(E211)+LOG10(F211))*D211/2</f>
        <v>8.5166325832719956</v>
      </c>
      <c r="N211" s="4">
        <f>M211-(LOG10(E211))*(D211+1)</f>
        <v>3.6129218419877152</v>
      </c>
      <c r="O211" s="4">
        <v>6</v>
      </c>
      <c r="P211" s="4">
        <v>1</v>
      </c>
      <c r="Q211" s="4">
        <f t="shared" si="12"/>
        <v>0.32955183371708413</v>
      </c>
      <c r="R211" s="4">
        <f t="shared" si="14"/>
        <v>-2.9101060158779108</v>
      </c>
      <c r="S211" s="4">
        <f t="shared" si="13"/>
        <v>-1.2902770910804133</v>
      </c>
    </row>
    <row r="212" spans="1:19">
      <c r="A212" s="3" t="s">
        <v>75</v>
      </c>
      <c r="B212" s="3">
        <v>2</v>
      </c>
      <c r="C212" s="3">
        <v>8</v>
      </c>
      <c r="D212" s="4">
        <v>10.283333333333335</v>
      </c>
      <c r="E212" s="4">
        <v>3.32</v>
      </c>
      <c r="F212" s="4">
        <v>13.81</v>
      </c>
      <c r="G212" s="4">
        <v>9.6999999999999993</v>
      </c>
      <c r="H212" s="4">
        <v>13.34</v>
      </c>
      <c r="I212" s="4">
        <v>8.09</v>
      </c>
      <c r="J212" s="4">
        <f>(F212+G212)/8+(G212+H212)/8+(H212+I212)/4</f>
        <v>11.17625</v>
      </c>
      <c r="K212" s="4">
        <f>(LOG10(F212)+LOG10(G212))/8+(LOG10(G212)+LOG10(H212))/8+(LOG10(H212)+LOG10(I212))/4</f>
        <v>1.0381377098846571</v>
      </c>
      <c r="L212" s="4">
        <f>J212+(E212+F212)*D212/2</f>
        <v>99.253</v>
      </c>
      <c r="M212" s="4">
        <f>K212+(LOG10(E212)+LOG10(F212))*D212/2</f>
        <v>9.5801518542880402</v>
      </c>
      <c r="N212" s="4">
        <f>M212-(LOG10(E212))*(D212+1)</f>
        <v>3.6999771431608304</v>
      </c>
      <c r="O212" s="4">
        <v>4</v>
      </c>
      <c r="P212" s="4">
        <v>2</v>
      </c>
      <c r="Q212" s="4">
        <f t="shared" si="12"/>
        <v>-0.99470232378826207</v>
      </c>
      <c r="R212" s="4">
        <f t="shared" si="14"/>
        <v>-1.6718844365729957</v>
      </c>
      <c r="S212" s="4">
        <f t="shared" si="13"/>
        <v>-1.3332933801806288</v>
      </c>
    </row>
    <row r="213" spans="1:19">
      <c r="A213" s="3" t="s">
        <v>58</v>
      </c>
      <c r="B213" s="3">
        <v>1</v>
      </c>
      <c r="C213" s="3">
        <v>8</v>
      </c>
      <c r="D213" s="4">
        <v>9.5833333333333321</v>
      </c>
      <c r="E213" s="4">
        <v>4.04</v>
      </c>
      <c r="F213" s="4">
        <v>16.2</v>
      </c>
      <c r="G213" s="4">
        <v>14</v>
      </c>
      <c r="H213" s="4">
        <v>16.57</v>
      </c>
      <c r="I213" s="4">
        <v>15.43</v>
      </c>
      <c r="J213" s="4">
        <f>(F213+G213)/8+(G213+H213)/8+(H213+I213)/4</f>
        <v>15.59625</v>
      </c>
      <c r="K213" s="4">
        <f>(LOG10(F213)+LOG10(G213))/8+(LOG10(G213)+LOG10(H213))/8+(LOG10(H213)+LOG10(I213))/4</f>
        <v>1.1920588079104266</v>
      </c>
      <c r="L213" s="4">
        <f>J213+(E213+F213)*D213/2</f>
        <v>112.57958333333332</v>
      </c>
      <c r="M213" s="4">
        <f>K213+(LOG10(E213)+LOG10(F213))*D213/2</f>
        <v>9.893228960415513</v>
      </c>
      <c r="N213" s="4">
        <f>M213-(LOG10(E213))*(D213+1)</f>
        <v>3.4756928463282781</v>
      </c>
      <c r="O213" s="4">
        <v>4</v>
      </c>
      <c r="P213" s="4">
        <v>2</v>
      </c>
      <c r="Q213" s="4">
        <f t="shared" si="12"/>
        <v>-0.99470232378826207</v>
      </c>
      <c r="R213" s="4">
        <f t="shared" si="14"/>
        <v>-1.6718844365729957</v>
      </c>
      <c r="S213" s="4">
        <f t="shared" si="13"/>
        <v>-1.3332933801806288</v>
      </c>
    </row>
    <row r="214" spans="1:19">
      <c r="A214" s="3" t="s">
        <v>35</v>
      </c>
      <c r="B214" s="3">
        <v>2</v>
      </c>
      <c r="C214" s="3">
        <v>10</v>
      </c>
      <c r="D214" s="4">
        <v>8.3333333333333321</v>
      </c>
      <c r="E214" s="4">
        <v>6.04</v>
      </c>
      <c r="F214" s="4">
        <v>16.97</v>
      </c>
      <c r="G214" s="4">
        <v>14.69</v>
      </c>
      <c r="H214" s="4">
        <v>16.37</v>
      </c>
      <c r="I214" s="4">
        <v>11.71</v>
      </c>
      <c r="J214" s="4">
        <f>(F214+G214)/8+(G214+H214)/8+(H214+I214)/4</f>
        <v>14.86</v>
      </c>
      <c r="K214" s="4">
        <f>(LOG10(F214)+LOG10(G214))/8+(LOG10(G214)+LOG10(H214))/8+(LOG10(H214)+LOG10(I214))/4</f>
        <v>1.1678731577848425</v>
      </c>
      <c r="L214" s="4">
        <f>J214+(E214+F214)*D214/2</f>
        <v>110.73499999999997</v>
      </c>
      <c r="M214" s="4">
        <f>K214+(LOG10(E214)+LOG10(F214))*D214/2</f>
        <v>9.5458680783632062</v>
      </c>
      <c r="N214" s="4">
        <f>M214-(LOG10(E214))*(D214+1)</f>
        <v>2.2561899845659763</v>
      </c>
      <c r="O214" s="4">
        <v>3</v>
      </c>
      <c r="P214" s="4">
        <v>2.5</v>
      </c>
      <c r="Q214" s="4">
        <f t="shared" si="12"/>
        <v>-1.6568294025409351</v>
      </c>
      <c r="R214" s="4">
        <f t="shared" si="14"/>
        <v>-1.0527736469205382</v>
      </c>
      <c r="S214" s="4">
        <f t="shared" si="13"/>
        <v>-1.3548015247307368</v>
      </c>
    </row>
    <row r="215" spans="1:19">
      <c r="A215" s="3" t="s">
        <v>38</v>
      </c>
      <c r="B215" s="3">
        <v>2</v>
      </c>
      <c r="C215" s="3">
        <v>12</v>
      </c>
      <c r="D215" s="4">
        <v>7.9166666666666679</v>
      </c>
      <c r="E215" s="4">
        <v>5.12</v>
      </c>
      <c r="F215" s="4">
        <v>17.399999999999999</v>
      </c>
      <c r="G215" s="4">
        <v>26.24</v>
      </c>
      <c r="H215" s="4">
        <v>21.66</v>
      </c>
      <c r="I215" s="4">
        <v>13.56</v>
      </c>
      <c r="J215" s="4">
        <f>(F215+G215)/8+(G215+H215)/8+(H215+I215)/4</f>
        <v>20.247499999999999</v>
      </c>
      <c r="K215" s="4">
        <f>(LOG10(F215)+LOG10(G215))/8+(LOG10(G215)+LOG10(H215))/8+(LOG10(H215)+LOG10(I215))/4</f>
        <v>1.2937464557024798</v>
      </c>
      <c r="L215" s="4">
        <f>J215+(E215+F215)*D215/2</f>
        <v>109.38916666666668</v>
      </c>
      <c r="M215" s="4">
        <f>K215+(LOG10(E215)+LOG10(F215))*D215/2</f>
        <v>9.0117808256837684</v>
      </c>
      <c r="N215" s="4">
        <f>M215-(LOG10(E215))*(D215+1)</f>
        <v>2.6874570069826103</v>
      </c>
      <c r="O215" s="4">
        <v>3.5</v>
      </c>
      <c r="P215" s="4">
        <v>2</v>
      </c>
      <c r="Q215" s="4">
        <f t="shared" si="12"/>
        <v>-1.3257658631645988</v>
      </c>
      <c r="R215" s="4">
        <f t="shared" si="14"/>
        <v>-1.6718844365729957</v>
      </c>
      <c r="S215" s="4">
        <f t="shared" si="13"/>
        <v>-1.4988251498687972</v>
      </c>
    </row>
    <row r="216" spans="1:19">
      <c r="A216" s="3" t="s">
        <v>30</v>
      </c>
      <c r="B216" s="3">
        <v>1</v>
      </c>
      <c r="C216" s="3">
        <v>6</v>
      </c>
      <c r="D216" s="4">
        <v>9.6499999999999986</v>
      </c>
      <c r="E216" s="4">
        <v>5.01</v>
      </c>
      <c r="F216" s="4">
        <v>13.51</v>
      </c>
      <c r="G216" s="4">
        <v>14.89</v>
      </c>
      <c r="H216" s="4">
        <v>13.07</v>
      </c>
      <c r="I216" s="4">
        <v>9.0399999999999991</v>
      </c>
      <c r="J216" s="4">
        <f>(F216+G216)/8+(G216+H216)/8+(H216+I216)/4</f>
        <v>12.5725</v>
      </c>
      <c r="K216" s="4">
        <f>(LOG10(F216)+LOG10(G216))/8+(LOG10(G216)+LOG10(H216))/8+(LOG10(H216)+LOG10(I216))/4</f>
        <v>1.0922010460273428</v>
      </c>
      <c r="L216" s="4">
        <f>J216+(E216+F216)*D216/2</f>
        <v>101.93149999999999</v>
      </c>
      <c r="M216" s="4">
        <f>K216+(LOG10(E216)+LOG10(F216))*D216/2</f>
        <v>9.9243301323680999</v>
      </c>
      <c r="N216" s="4">
        <f>M216-(LOG10(E216))*(D216+1)</f>
        <v>2.4710583518819345</v>
      </c>
      <c r="O216" s="4">
        <v>3.5</v>
      </c>
      <c r="P216" s="4">
        <v>2</v>
      </c>
      <c r="Q216" s="4">
        <f t="shared" si="12"/>
        <v>-1.3257658631645988</v>
      </c>
      <c r="R216" s="4">
        <f t="shared" si="14"/>
        <v>-1.6718844365729957</v>
      </c>
      <c r="S216" s="4">
        <f t="shared" si="13"/>
        <v>-1.4988251498687972</v>
      </c>
    </row>
    <row r="217" spans="1:19">
      <c r="A217" s="3" t="s">
        <v>149</v>
      </c>
      <c r="B217" s="3">
        <v>1</v>
      </c>
      <c r="C217" s="3">
        <v>12</v>
      </c>
      <c r="D217" s="4">
        <v>8.7166666666666668</v>
      </c>
      <c r="E217" s="4">
        <v>1.25</v>
      </c>
      <c r="F217" s="4">
        <v>8.3699999999999992</v>
      </c>
      <c r="G217" s="4">
        <v>12.47</v>
      </c>
      <c r="H217" s="4">
        <v>9.51</v>
      </c>
      <c r="I217" s="4">
        <v>7.97</v>
      </c>
      <c r="J217" s="4">
        <f>(F217+G217)/8+(G217+H217)/8+(H217+I217)/4</f>
        <v>9.7225000000000001</v>
      </c>
      <c r="K217" s="4">
        <f>(LOG10(F217)+LOG10(G217))/8+(LOG10(G217)+LOG10(H217))/8+(LOG10(H217)+LOG10(I217))/4</f>
        <v>0.98148956981935154</v>
      </c>
      <c r="L217" s="4">
        <f>J217+(E217+F217)*D217/2</f>
        <v>51.649666666666661</v>
      </c>
      <c r="M217" s="4">
        <f>K217+(LOG10(E217)+LOG10(F217))*D217/2</f>
        <v>5.4254008309334223</v>
      </c>
      <c r="N217" s="4">
        <f>M217-(LOG10(E217))*(D217+1)</f>
        <v>4.4837585378718074</v>
      </c>
      <c r="O217" s="4">
        <v>3</v>
      </c>
      <c r="Q217" s="4">
        <f t="shared" si="12"/>
        <v>-1.6568294025409351</v>
      </c>
      <c r="S217" s="4">
        <f t="shared" si="13"/>
        <v>-1.6568294025409351</v>
      </c>
    </row>
    <row r="218" spans="1:19">
      <c r="A218" s="3" t="s">
        <v>17</v>
      </c>
      <c r="B218" s="3">
        <v>1</v>
      </c>
      <c r="C218" s="3">
        <v>8</v>
      </c>
      <c r="D218" s="4">
        <v>9.6333333333333329</v>
      </c>
      <c r="E218" s="4">
        <v>1.9</v>
      </c>
      <c r="F218" s="4">
        <v>9.84</v>
      </c>
      <c r="G218" s="4">
        <v>10.36</v>
      </c>
      <c r="H218" s="4">
        <v>14.51</v>
      </c>
      <c r="I218" s="4">
        <v>8.33</v>
      </c>
      <c r="J218" s="4">
        <f>(F218+G218)/8+(G218+H218)/8+(H218+I218)/4</f>
        <v>11.34375</v>
      </c>
      <c r="K218" s="4">
        <f>(LOG10(F218)+LOG10(G218))/8+(LOG10(G218)+LOG10(H218))/8+(LOG10(H218)+LOG10(I218))/4</f>
        <v>1.043750856172069</v>
      </c>
      <c r="L218" s="4">
        <f>J218+(E218+F218)*D218/2</f>
        <v>67.891416666666657</v>
      </c>
      <c r="M218" s="4">
        <f>K218+(LOG10(E218)+LOG10(F218))*D218/2</f>
        <v>7.1693404248724892</v>
      </c>
      <c r="N218" s="4">
        <f>M218-(LOG10(E218))*(D218+1)</f>
        <v>4.2052604680740746</v>
      </c>
      <c r="O218" s="4">
        <v>3</v>
      </c>
      <c r="P218" s="4">
        <v>2</v>
      </c>
      <c r="Q218" s="4">
        <f t="shared" si="12"/>
        <v>-1.6568294025409351</v>
      </c>
      <c r="R218" s="4">
        <f>(P218-AVERAGE($P$2:$P$240))/ STDEV($P$2:$P$240)</f>
        <v>-1.6718844365729957</v>
      </c>
      <c r="S218" s="4">
        <f t="shared" si="13"/>
        <v>-1.6643569195569654</v>
      </c>
    </row>
    <row r="219" spans="1:19">
      <c r="A219" s="3" t="s">
        <v>25</v>
      </c>
      <c r="B219" s="3">
        <v>1</v>
      </c>
      <c r="C219" s="3">
        <v>11</v>
      </c>
      <c r="D219" s="4">
        <v>8.1333333333333329</v>
      </c>
      <c r="E219" s="4">
        <v>2.95</v>
      </c>
      <c r="F219" s="4">
        <v>14.55</v>
      </c>
      <c r="G219" s="4">
        <v>16.77</v>
      </c>
      <c r="H219" s="4">
        <v>12.97</v>
      </c>
      <c r="I219" s="4">
        <v>10.78</v>
      </c>
      <c r="J219" s="4">
        <f>(F219+G219)/8+(G219+H219)/8+(H219+I219)/4</f>
        <v>13.57</v>
      </c>
      <c r="K219" s="4">
        <f>(LOG10(F219)+LOG10(G219))/8+(LOG10(G219)+LOG10(H219))/8+(LOG10(H219)+LOG10(I219))/4</f>
        <v>1.1269983210609722</v>
      </c>
      <c r="L219" s="4">
        <f>J219+(E219+F219)*D219/2</f>
        <v>84.73666666666665</v>
      </c>
      <c r="M219" s="4">
        <f>K219+(LOG10(E219)+LOG10(F219))*D219/2</f>
        <v>7.7665840255480001</v>
      </c>
      <c r="N219" s="4">
        <f>M219-(LOG10(E219))*(D219+1)</f>
        <v>3.4755429462807781</v>
      </c>
      <c r="O219" s="4">
        <v>4</v>
      </c>
      <c r="P219" s="4">
        <v>1</v>
      </c>
      <c r="Q219" s="4">
        <f t="shared" si="12"/>
        <v>-0.99470232378826207</v>
      </c>
      <c r="R219" s="4">
        <f>(P219-AVERAGE($P$2:$P$240))/ STDEV($P$2:$P$240)</f>
        <v>-2.9101060158779108</v>
      </c>
      <c r="S219" s="4">
        <f t="shared" si="13"/>
        <v>-1.9524041698330865</v>
      </c>
    </row>
    <row r="220" spans="1:19">
      <c r="A220" s="3" t="s">
        <v>41</v>
      </c>
      <c r="B220" s="3">
        <v>2</v>
      </c>
      <c r="C220" s="3">
        <v>11</v>
      </c>
      <c r="D220" s="4">
        <v>9.716666666666665</v>
      </c>
      <c r="E220" s="4">
        <v>5.4</v>
      </c>
      <c r="F220" s="4">
        <v>15.86</v>
      </c>
      <c r="G220" s="4">
        <v>18.239999999999998</v>
      </c>
      <c r="H220" s="4">
        <v>15.67</v>
      </c>
      <c r="I220" s="4">
        <v>10.02</v>
      </c>
      <c r="J220" s="4">
        <f>(F220+G220)/8+(G220+H220)/8+(H220+I220)/4</f>
        <v>14.923749999999998</v>
      </c>
      <c r="K220" s="4">
        <f>(LOG10(F220)+LOG10(G220))/8+(LOG10(G220)+LOG10(H220))/8+(LOG10(H220)+LOG10(I220))/4</f>
        <v>1.1636619104293255</v>
      </c>
      <c r="L220" s="4">
        <f>J220+(E220+F220)*D220/2</f>
        <v>118.21191666666664</v>
      </c>
      <c r="M220" s="4">
        <f>K220+(LOG10(E220)+LOG10(F220))*D220/2</f>
        <v>10.553347890888114</v>
      </c>
      <c r="N220" s="4">
        <f>M220-(LOG10(E220))*(D220+1)</f>
        <v>2.7045280981186357</v>
      </c>
      <c r="O220" s="4">
        <v>2</v>
      </c>
      <c r="P220" s="4">
        <v>2</v>
      </c>
      <c r="Q220" s="4">
        <f t="shared" si="12"/>
        <v>-2.3189564812936085</v>
      </c>
      <c r="R220" s="4">
        <f>(P220-AVERAGE($P$2:$P$240))/ STDEV($P$2:$P$240)</f>
        <v>-1.6718844365729957</v>
      </c>
      <c r="S220" s="4">
        <f t="shared" si="13"/>
        <v>-1.9954204589333022</v>
      </c>
    </row>
    <row r="221" spans="1:19">
      <c r="A221" s="3" t="s">
        <v>42</v>
      </c>
      <c r="B221" s="3">
        <v>1</v>
      </c>
      <c r="C221" s="3">
        <v>12</v>
      </c>
      <c r="D221" s="4">
        <v>9.34</v>
      </c>
      <c r="E221" s="4">
        <v>4.43</v>
      </c>
      <c r="F221" s="4">
        <v>12.06</v>
      </c>
      <c r="G221" s="4">
        <v>15.45</v>
      </c>
      <c r="H221" s="4">
        <v>18.149999999999999</v>
      </c>
      <c r="I221" s="4">
        <v>9.42</v>
      </c>
      <c r="J221" s="4">
        <f>(F221+G221)/8+(G221+H221)/8+(H221+I221)/4</f>
        <v>14.53125</v>
      </c>
      <c r="K221" s="4">
        <f>(LOG10(F221)+LOG10(G221))/8+(LOG10(G221)+LOG10(H221))/8+(LOG10(H221)+LOG10(I221))/4</f>
        <v>1.1479919961284986</v>
      </c>
      <c r="L221" s="4">
        <f>J221+(E221+F221)*D221/2</f>
        <v>91.539550000000006</v>
      </c>
      <c r="M221" s="4">
        <f>K221+(LOG10(E221)+LOG10(F221))*D221/2</f>
        <v>9.2165893250355317</v>
      </c>
      <c r="N221" s="4">
        <f>M221-(LOG10(E221))*(D221+1)</f>
        <v>2.5327747958889928</v>
      </c>
      <c r="P221" s="4">
        <v>2</v>
      </c>
      <c r="Q221" s="4">
        <f t="shared" si="12"/>
        <v>-3.6432106387989545</v>
      </c>
      <c r="R221" s="4">
        <f>(P221-AVERAGE($P$2:$P$240))/ STDEV($P$2:$P$240)</f>
        <v>-1.6718844365729957</v>
      </c>
    </row>
    <row r="222" spans="1:19">
      <c r="A222" s="3" t="s">
        <v>52</v>
      </c>
      <c r="B222" s="3">
        <v>1</v>
      </c>
      <c r="C222" s="3">
        <v>8</v>
      </c>
      <c r="D222" s="4">
        <v>10.316666666666666</v>
      </c>
      <c r="E222" s="4">
        <v>2.6</v>
      </c>
      <c r="F222" s="4">
        <v>17.13</v>
      </c>
      <c r="G222" s="4">
        <v>13.96</v>
      </c>
      <c r="H222" s="4">
        <v>10.55</v>
      </c>
      <c r="I222" s="4">
        <v>7.09</v>
      </c>
      <c r="J222" s="4">
        <f>(F222+G222)/8+(G222+H222)/8+(H222+I222)/4</f>
        <v>11.36</v>
      </c>
      <c r="K222" s="4">
        <f>(LOG10(F222)+LOG10(G222))/8+(LOG10(G222)+LOG10(H222))/8+(LOG10(H222)+LOG10(I222))/4</f>
        <v>1.0368222561008829</v>
      </c>
      <c r="L222" s="4">
        <f>J222+(E222+F222)*D222/2</f>
        <v>113.13391666666666</v>
      </c>
      <c r="M222" s="4">
        <f>K222+(LOG10(E222)+LOG10(F222))*D222/2</f>
        <v>9.5415248400141106</v>
      </c>
      <c r="N222" s="4">
        <f>M222-(LOG10(E222))*(D222+1)</f>
        <v>4.8454097854776874</v>
      </c>
    </row>
    <row r="223" spans="1:19">
      <c r="A223" s="3" t="s">
        <v>16</v>
      </c>
      <c r="B223" s="3">
        <v>2</v>
      </c>
      <c r="C223" s="3">
        <v>8</v>
      </c>
      <c r="D223" s="4">
        <v>9.0500000000000007</v>
      </c>
      <c r="E223" s="4">
        <v>1.67</v>
      </c>
      <c r="F223" s="4">
        <v>12.06</v>
      </c>
      <c r="G223" s="4">
        <v>8.31</v>
      </c>
      <c r="H223" s="4">
        <v>7.75</v>
      </c>
      <c r="I223" s="4">
        <v>1.61</v>
      </c>
      <c r="J223" s="4">
        <f>(F223+G223)/8+(G223+H223)/8+(H223+I223)/4</f>
        <v>6.8937500000000007</v>
      </c>
      <c r="K223" s="4">
        <f>(LOG10(F223)+LOG10(G223))/8+(LOG10(G223)+LOG10(H223))/8+(LOG10(H223)+LOG10(I223))/4</f>
        <v>0.75026327686937311</v>
      </c>
      <c r="L223" s="4">
        <f>J223+(E223+F223)*D223/2</f>
        <v>69.022000000000006</v>
      </c>
      <c r="M223" s="4">
        <f>K223+(LOG10(E223)+LOG10(F223))*D223/2</f>
        <v>6.651151876625887</v>
      </c>
      <c r="N223" s="4">
        <f>M223-(LOG10(E223))*(D223+1)</f>
        <v>4.4128513415926758</v>
      </c>
    </row>
    <row r="224" spans="1:19">
      <c r="A224" s="3" t="s">
        <v>152</v>
      </c>
      <c r="B224" s="3">
        <v>2</v>
      </c>
      <c r="C224" s="3">
        <v>12</v>
      </c>
      <c r="D224" s="4">
        <v>9.1333333333333346</v>
      </c>
      <c r="E224" s="4">
        <v>2.37</v>
      </c>
      <c r="F224" s="4">
        <v>13.05</v>
      </c>
      <c r="G224" s="4">
        <v>15.57</v>
      </c>
      <c r="H224" s="4">
        <v>15.76</v>
      </c>
      <c r="I224" s="4">
        <v>10.3</v>
      </c>
      <c r="J224" s="4">
        <f>(F224+G224)/8+(G224+H224)/8+(H224+I224)/4</f>
        <v>14.008750000000001</v>
      </c>
      <c r="K224" s="4">
        <f>(LOG10(F224)+LOG10(G224))/8+(LOG10(G224)+LOG10(H224))/8+(LOG10(H224)+LOG10(I224))/4</f>
        <v>1.1398163532101866</v>
      </c>
      <c r="L224" s="4">
        <f>J224+(E224+F224)*D224/2</f>
        <v>84.426750000000027</v>
      </c>
      <c r="M224" s="4">
        <f>K224+(LOG10(E224)+LOG10(F224))*D224/2</f>
        <v>7.9457884699689636</v>
      </c>
      <c r="N224" s="4">
        <f>M224-(LOG10(E224))*(D224+1)</f>
        <v>4.1483385637332439</v>
      </c>
    </row>
    <row r="225" spans="1:14">
      <c r="A225" s="3" t="s">
        <v>29</v>
      </c>
      <c r="B225" s="3">
        <v>1</v>
      </c>
      <c r="C225" s="3">
        <v>6</v>
      </c>
      <c r="D225" s="4">
        <v>9</v>
      </c>
      <c r="E225" s="4">
        <v>3.85</v>
      </c>
      <c r="F225" s="4">
        <v>20.68</v>
      </c>
      <c r="G225" s="4">
        <v>14.48</v>
      </c>
      <c r="H225" s="4">
        <v>22.71</v>
      </c>
      <c r="I225" s="4">
        <v>14.52</v>
      </c>
      <c r="J225" s="4">
        <f>(F225+G225)/8+(G225+H225)/8+(H225+I225)/4</f>
        <v>18.35125</v>
      </c>
      <c r="K225" s="4">
        <f>(LOG10(F225)+LOG10(G225))/8+(LOG10(G225)+LOG10(H225))/8+(LOG10(H225)+LOG10(I225))/4</f>
        <v>1.2537090366914394</v>
      </c>
      <c r="L225" s="4">
        <f>J225+(E225+F225)*D225/2</f>
        <v>128.73625000000001</v>
      </c>
      <c r="M225" s="4">
        <f>K225+(LOG10(E225)+LOG10(F225))*D225/2</f>
        <v>9.8082597243782654</v>
      </c>
      <c r="N225" s="4">
        <f>M225-(LOG10(E225))*(D225+1)</f>
        <v>3.9536524292932587</v>
      </c>
    </row>
    <row r="226" spans="1:14">
      <c r="A226" s="3" t="s">
        <v>61</v>
      </c>
      <c r="B226" s="3">
        <v>2</v>
      </c>
      <c r="C226" s="3">
        <v>8</v>
      </c>
      <c r="D226" s="4">
        <v>9.8499999999999979</v>
      </c>
      <c r="E226" s="4">
        <v>3.65</v>
      </c>
      <c r="F226" s="4">
        <v>18.16</v>
      </c>
      <c r="G226" s="4">
        <v>11.05</v>
      </c>
      <c r="H226" s="4">
        <v>9.4</v>
      </c>
      <c r="I226" s="4">
        <v>6.92</v>
      </c>
      <c r="J226" s="4">
        <f>(F226+G226)/8+(G226+H226)/8+(H226+I226)/4</f>
        <v>10.287500000000001</v>
      </c>
      <c r="K226" s="4">
        <f>(LOG10(F226)+LOG10(G226))/8+(LOG10(G226)+LOG10(H226))/8+(LOG10(H226)+LOG10(I226))/4</f>
        <v>0.99317951874249211</v>
      </c>
      <c r="L226" s="4">
        <f>J226+(E226+F226)*D226/2</f>
        <v>117.70174999999998</v>
      </c>
      <c r="M226" s="4">
        <f>K226+(LOG10(E226)+LOG10(F226))*D226/2</f>
        <v>9.9636174088020795</v>
      </c>
      <c r="N226" s="4">
        <f>M226-(LOG10(E226))*(D226+1)</f>
        <v>3.86273982944933</v>
      </c>
    </row>
    <row r="227" spans="1:14">
      <c r="A227" s="3" t="s">
        <v>15</v>
      </c>
      <c r="B227" s="3">
        <v>1</v>
      </c>
      <c r="C227" s="3">
        <v>7</v>
      </c>
      <c r="D227" s="4">
        <v>8.8666666666666654</v>
      </c>
      <c r="E227" s="4">
        <v>2.84</v>
      </c>
      <c r="F227" s="4">
        <v>13.76</v>
      </c>
      <c r="G227" s="4">
        <v>18.329999999999998</v>
      </c>
      <c r="H227" s="4">
        <v>20.36</v>
      </c>
      <c r="I227" s="4">
        <v>11.3</v>
      </c>
      <c r="J227" s="4">
        <f>(F227+G227)/8+(G227+H227)/8+(H227+I227)/4</f>
        <v>16.762499999999999</v>
      </c>
      <c r="K227" s="4">
        <f>(LOG10(F227)+LOG10(G227))/8+(LOG10(G227)+LOG10(H227))/8+(LOG10(H227)+LOG10(I227))/4</f>
        <v>1.2121791964731159</v>
      </c>
      <c r="L227" s="4">
        <f>J227+(E227+F227)*D227/2</f>
        <v>90.355833333333337</v>
      </c>
      <c r="M227" s="4">
        <f>K227+(LOG10(E227)+LOG10(F227))*D227/2</f>
        <v>8.2697655609693967</v>
      </c>
      <c r="N227" s="4">
        <f>M227-(LOG10(E227))*(D227+1)</f>
        <v>3.7970246058386259</v>
      </c>
    </row>
    <row r="228" spans="1:14">
      <c r="A228" s="3" t="s">
        <v>143</v>
      </c>
      <c r="B228" s="3">
        <v>1</v>
      </c>
      <c r="C228" s="3">
        <v>12</v>
      </c>
      <c r="D228" s="4">
        <v>8.3333333333333357</v>
      </c>
      <c r="E228" s="4">
        <v>3.3</v>
      </c>
      <c r="F228" s="4">
        <v>17.010000000000002</v>
      </c>
      <c r="G228" s="4">
        <v>19.96</v>
      </c>
      <c r="H228" s="4">
        <v>16.559999999999999</v>
      </c>
      <c r="I228" s="4">
        <v>9.74</v>
      </c>
      <c r="J228" s="4">
        <f>(F228+G228)/8+(G228+H228)/8+(H228+I228)/4</f>
        <v>15.761249999999999</v>
      </c>
      <c r="K228" s="4">
        <f>(LOG10(F228)+LOG10(G228))/8+(LOG10(G228)+LOG10(H228))/8+(LOG10(H228)+LOG10(I228))/4</f>
        <v>1.1831655373273862</v>
      </c>
      <c r="L228" s="4">
        <f>J228+(E228+F228)*D228/2</f>
        <v>100.38625000000003</v>
      </c>
      <c r="M228" s="4">
        <f>K228+(LOG10(E228)+LOG10(F228))*D228/2</f>
        <v>8.4715749268709573</v>
      </c>
      <c r="N228" s="4">
        <f>M228-(LOG10(E228))*(D228+1)</f>
        <v>3.6321114880106737</v>
      </c>
    </row>
    <row r="229" spans="1:14">
      <c r="A229" s="3" t="s">
        <v>101</v>
      </c>
      <c r="B229" s="3">
        <v>1</v>
      </c>
      <c r="D229" s="4">
        <v>9.9833333333333343</v>
      </c>
      <c r="E229" s="4">
        <v>3.02</v>
      </c>
      <c r="F229" s="4">
        <v>11.93</v>
      </c>
      <c r="G229" s="4">
        <v>10.77</v>
      </c>
      <c r="H229" s="4">
        <v>14.39</v>
      </c>
      <c r="I229" s="4">
        <v>10.5</v>
      </c>
      <c r="J229" s="4">
        <f>(F229+G229)/8+(G229+H229)/8+(H229+I229)/4</f>
        <v>12.205</v>
      </c>
      <c r="K229" s="4">
        <f>(LOG10(F229)+LOG10(G229))/8+(LOG10(G229)+LOG10(H229))/8+(LOG10(H229)+LOG10(I229))/4</f>
        <v>1.0822041037769996</v>
      </c>
      <c r="L229" s="4">
        <f>J229+(E229+F229)*D229/2</f>
        <v>86.830416666666665</v>
      </c>
      <c r="M229" s="4">
        <f>K229+(LOG10(E229)+LOG10(F229))*D229/2</f>
        <v>8.8524689753592352</v>
      </c>
      <c r="N229" s="4">
        <f>M229-(LOG10(E229))*(D229+1)</f>
        <v>3.5803927185465305</v>
      </c>
    </row>
    <row r="230" spans="1:14">
      <c r="A230" s="3" t="s">
        <v>144</v>
      </c>
      <c r="B230" s="3">
        <v>1</v>
      </c>
      <c r="C230" s="3">
        <v>12</v>
      </c>
      <c r="D230" s="4">
        <v>7.0166666666666657</v>
      </c>
      <c r="E230" s="4">
        <v>2.66</v>
      </c>
      <c r="F230" s="4">
        <v>16.07</v>
      </c>
      <c r="G230" s="4">
        <v>23.61</v>
      </c>
      <c r="H230" s="4">
        <v>17.84</v>
      </c>
      <c r="I230" s="4">
        <v>9.15</v>
      </c>
      <c r="J230" s="4">
        <f>(F230+G230)/8+(G230+H230)/8+(H230+I230)/4</f>
        <v>16.888750000000002</v>
      </c>
      <c r="K230" s="4">
        <f>(LOG10(F230)+LOG10(G230))/8+(LOG10(G230)+LOG10(H230))/8+(LOG10(H230)+LOG10(I230))/4</f>
        <v>1.203654323646751</v>
      </c>
      <c r="L230" s="4">
        <f>J230+(E230+F230)*D230/2</f>
        <v>82.599833333333322</v>
      </c>
      <c r="M230" s="4">
        <f>K230+(LOG10(E230)+LOG10(F230))*D230/2</f>
        <v>6.9253864331388115</v>
      </c>
      <c r="N230" s="4">
        <f>M230-(LOG10(E230))*(D230+1)</f>
        <v>3.5192519794797583</v>
      </c>
    </row>
    <row r="231" spans="1:14">
      <c r="A231" s="3" t="s">
        <v>164</v>
      </c>
      <c r="B231" s="1">
        <v>1</v>
      </c>
      <c r="C231" s="1"/>
      <c r="D231" s="2">
        <v>10.450000000000003</v>
      </c>
      <c r="E231" s="2">
        <v>2.8</v>
      </c>
      <c r="F231" s="2">
        <v>9.1999999999999993</v>
      </c>
      <c r="G231" s="2">
        <v>11.7</v>
      </c>
      <c r="H231" s="2">
        <v>14.9</v>
      </c>
      <c r="I231" s="2">
        <v>7.3</v>
      </c>
      <c r="J231" s="4">
        <f>(F231+G231)/8+(G231+H231)/8+(H231+I231)/4</f>
        <v>11.487500000000001</v>
      </c>
      <c r="K231" s="4">
        <f>(LOG10(F231)+LOG10(G231))/8+(LOG10(G231)+LOG10(H231))/8+(LOG10(H231)+LOG10(I231))/4</f>
        <v>1.0432955095394516</v>
      </c>
      <c r="L231" s="4">
        <f>J231+(E231+F231)*D231/2</f>
        <v>74.187500000000014</v>
      </c>
      <c r="M231" s="4">
        <f>K231+(LOG10(E231)+LOG10(F231))*D231/2</f>
        <v>8.4154876211830754</v>
      </c>
      <c r="N231" s="4">
        <f>M231-(LOG10(E231))*(D231+1)</f>
        <v>3.2955281623146639</v>
      </c>
    </row>
    <row r="232" spans="1:14">
      <c r="A232" s="3" t="s">
        <v>121</v>
      </c>
      <c r="B232" s="3">
        <v>1</v>
      </c>
      <c r="C232" s="3">
        <v>12</v>
      </c>
      <c r="D232" s="4">
        <v>7.8000000000000007</v>
      </c>
      <c r="E232" s="4">
        <v>2.76</v>
      </c>
      <c r="F232" s="4">
        <v>11.27</v>
      </c>
      <c r="G232" s="4">
        <v>15.95</v>
      </c>
      <c r="H232" s="4">
        <v>17.86</v>
      </c>
      <c r="I232" s="4">
        <v>13.54</v>
      </c>
      <c r="J232" s="4">
        <f>(F232+G232)/8+(G232+H232)/8+(H232+I232)/4</f>
        <v>15.47875</v>
      </c>
      <c r="K232" s="4">
        <f>(LOG10(F232)+LOG10(G232))/8+(LOG10(G232)+LOG10(H232))/8+(LOG10(H232)+LOG10(I232))/4</f>
        <v>1.1845408728985425</v>
      </c>
      <c r="L232" s="4">
        <f>J232+(E232+F232)*D232/2</f>
        <v>70.195750000000004</v>
      </c>
      <c r="M232" s="4">
        <f>K232+(LOG10(E232)+LOG10(F232))*D232/2</f>
        <v>7.0065895655327068</v>
      </c>
      <c r="N232" s="4">
        <f>M232-(LOG10(E232))*(D232+1)</f>
        <v>3.1265896433587912</v>
      </c>
    </row>
    <row r="233" spans="1:14">
      <c r="A233" s="3" t="s">
        <v>80</v>
      </c>
      <c r="B233" s="3">
        <v>1</v>
      </c>
      <c r="C233" s="3">
        <v>9</v>
      </c>
      <c r="D233" s="4">
        <v>8.9</v>
      </c>
      <c r="E233" s="4">
        <v>2.75</v>
      </c>
      <c r="F233" s="4">
        <v>8.2899999999999991</v>
      </c>
      <c r="G233" s="4">
        <v>11.18</v>
      </c>
      <c r="H233" s="4">
        <v>9.4</v>
      </c>
      <c r="I233" s="4">
        <v>5.78</v>
      </c>
      <c r="J233" s="4">
        <f>(F233+G233)/8+(G233+H233)/8+(H233+I233)/4</f>
        <v>8.8012499999999996</v>
      </c>
      <c r="K233" s="4">
        <f>(LOG10(F233)+LOG10(G233))/8+(LOG10(G233)+LOG10(H233))/8+(LOG10(H233)+LOG10(I233))/4</f>
        <v>0.93233467191140451</v>
      </c>
      <c r="L233" s="4">
        <f>J233+(E233+F233)*D233/2</f>
        <v>57.929249999999996</v>
      </c>
      <c r="M233" s="4">
        <f>K233+(LOG10(E233)+LOG10(F233))*D233/2</f>
        <v>6.9749328204047911</v>
      </c>
      <c r="N233" s="4">
        <f>M233-(LOG10(E233))*(D233+1)</f>
        <v>2.6255391514851905</v>
      </c>
    </row>
    <row r="234" spans="1:14">
      <c r="A234" s="3" t="s">
        <v>92</v>
      </c>
      <c r="B234" s="3">
        <v>1</v>
      </c>
      <c r="D234" s="4">
        <v>9.7166666666666668</v>
      </c>
      <c r="E234" s="4">
        <v>3.01</v>
      </c>
      <c r="F234" s="4">
        <v>8.1199999999999992</v>
      </c>
      <c r="G234" s="4">
        <v>8.48</v>
      </c>
      <c r="H234" s="4">
        <v>10.15</v>
      </c>
      <c r="I234" s="4">
        <v>6.37</v>
      </c>
      <c r="J234" s="4">
        <f>(F234+G234)/8+(G234+H234)/8+(H234+I234)/4</f>
        <v>8.5337500000000013</v>
      </c>
      <c r="K234" s="4">
        <f>(LOG10(F234)+LOG10(G234))/8+(LOG10(G234)+LOG10(H234))/8+(LOG10(H234)+LOG10(I234))/4</f>
        <v>0.92425309064662486</v>
      </c>
      <c r="L234" s="4">
        <f>J234+(E234+F234)*D234/2</f>
        <v>62.606999999999999</v>
      </c>
      <c r="M234" s="4">
        <f>K234+(LOG10(E234)+LOG10(F234))*D234/2</f>
        <v>7.6682150238034232</v>
      </c>
      <c r="N234" s="4">
        <f>M234-(LOG10(E234))*(D234+1)</f>
        <v>2.5395774126894022</v>
      </c>
    </row>
    <row r="235" spans="1:14">
      <c r="A235" s="3" t="s">
        <v>169</v>
      </c>
      <c r="B235" s="1">
        <v>1</v>
      </c>
      <c r="C235" s="1">
        <v>11</v>
      </c>
      <c r="D235" s="2">
        <v>9.6500000000000021</v>
      </c>
      <c r="E235" s="2">
        <v>4.2</v>
      </c>
      <c r="F235" s="2">
        <v>10.1</v>
      </c>
      <c r="G235" s="2">
        <v>12</v>
      </c>
      <c r="H235" s="2">
        <v>15.5</v>
      </c>
      <c r="I235" s="2">
        <v>7.7</v>
      </c>
      <c r="J235" s="4">
        <f>(F235+G235)/8+(G235+H235)/8+(H235+I235)/4</f>
        <v>12</v>
      </c>
      <c r="K235" s="4">
        <f>(LOG10(F235)+LOG10(G235))/8+(LOG10(G235)+LOG10(H235))/8+(LOG10(H235)+LOG10(I235))/4</f>
        <v>1.0633325513417162</v>
      </c>
      <c r="L235" s="4">
        <f>J235+(E235+F235)*D235/2</f>
        <v>80.997500000000016</v>
      </c>
      <c r="M235" s="4">
        <f>K235+(LOG10(E235)+LOG10(F235))*D235/2</f>
        <v>8.9163610060128384</v>
      </c>
      <c r="N235" s="4">
        <f>M235-(LOG10(E235))*(D235+1)</f>
        <v>2.2787560632751971</v>
      </c>
    </row>
    <row r="236" spans="1:14">
      <c r="A236" s="3" t="s">
        <v>77</v>
      </c>
      <c r="B236" s="3">
        <v>1</v>
      </c>
      <c r="C236" s="3">
        <v>8</v>
      </c>
      <c r="D236" s="4">
        <v>8.6166666666666671</v>
      </c>
      <c r="E236" s="4">
        <v>6.92</v>
      </c>
      <c r="F236" s="4">
        <v>19.43</v>
      </c>
      <c r="G236" s="4">
        <v>15.43</v>
      </c>
      <c r="H236" s="4">
        <v>12.13</v>
      </c>
      <c r="I236" s="4">
        <v>16.04</v>
      </c>
      <c r="J236" s="4">
        <f>(F236+G236)/8+(G236+H236)/8+(H236+I236)/4</f>
        <v>14.845000000000001</v>
      </c>
      <c r="K236" s="4">
        <f>(LOG10(F236)+LOG10(G236))/8+(LOG10(G236)+LOG10(H236))/8+(LOG10(H236)+LOG10(I236))/4</f>
        <v>1.165899472902761</v>
      </c>
      <c r="L236" s="4">
        <f>J236+(E236+F236)*D236/2</f>
        <v>128.36958333333334</v>
      </c>
      <c r="M236" s="4">
        <f>K236+(LOG10(E236)+LOG10(F236))*D236/2</f>
        <v>10.336526879104689</v>
      </c>
      <c r="N236" s="4">
        <f>M236-(LOG10(E236))*(D236+1)</f>
        <v>2.2575066040788681</v>
      </c>
    </row>
    <row r="237" spans="1:14">
      <c r="A237" s="3" t="s">
        <v>37</v>
      </c>
      <c r="B237" s="3">
        <v>2</v>
      </c>
      <c r="C237" s="3">
        <v>10</v>
      </c>
      <c r="D237" s="4">
        <v>9.1166666666666671</v>
      </c>
      <c r="E237" s="4">
        <v>3.52</v>
      </c>
      <c r="F237" s="4">
        <v>7.91</v>
      </c>
      <c r="G237" s="4">
        <v>14.6</v>
      </c>
      <c r="H237" s="4">
        <v>16.12</v>
      </c>
      <c r="I237" s="4">
        <v>13.09</v>
      </c>
      <c r="J237" s="4">
        <f>(F237+G237)/8+(G237+H237)/8+(H237+I237)/4</f>
        <v>13.956250000000001</v>
      </c>
      <c r="K237" s="4">
        <f>(LOG10(F237)+LOG10(G237))/8+(LOG10(G237)+LOG10(H237))/8+(LOG10(H237)+LOG10(I237))/4</f>
        <v>1.1353570750719095</v>
      </c>
      <c r="L237" s="4">
        <f>J237+(E237+F237)*D237/2</f>
        <v>66.058000000000007</v>
      </c>
      <c r="M237" s="4">
        <f>K237+(LOG10(E237)+LOG10(F237))*D237/2</f>
        <v>7.7208685200366327</v>
      </c>
      <c r="N237" s="4">
        <f>M237-(LOG10(E237))*(D237+1)</f>
        <v>2.1916785745162066</v>
      </c>
    </row>
    <row r="238" spans="1:14">
      <c r="A238" s="3" t="s">
        <v>95</v>
      </c>
      <c r="B238" s="3">
        <v>1</v>
      </c>
      <c r="C238" s="3">
        <v>10</v>
      </c>
      <c r="D238" s="4">
        <v>8.1166666666666671</v>
      </c>
      <c r="E238" s="4">
        <v>4.5</v>
      </c>
      <c r="F238" s="4">
        <v>11.07</v>
      </c>
      <c r="G238" s="4">
        <v>14.8</v>
      </c>
      <c r="H238" s="4">
        <v>16.55</v>
      </c>
      <c r="I238" s="4">
        <v>8.0299999999999994</v>
      </c>
      <c r="J238" s="4">
        <f>(F238+G238)/8+(G238+H238)/8+(H238+I238)/4</f>
        <v>13.297499999999999</v>
      </c>
      <c r="K238" s="4">
        <f>(LOG10(F238)+LOG10(G238))/8+(LOG10(G238)+LOG10(H238))/8+(LOG10(H238)+LOG10(I238))/4</f>
        <v>1.1063120170701515</v>
      </c>
      <c r="L238" s="4">
        <f>J238+(E238+F238)*D238/2</f>
        <v>76.485749999999996</v>
      </c>
      <c r="M238" s="4">
        <f>K238+(LOG10(E238)+LOG10(F238))*D238/2</f>
        <v>7.9947652302079053</v>
      </c>
      <c r="N238" s="4">
        <f>M238-(LOG10(E238))*(D238+1)</f>
        <v>2.0396444796226882</v>
      </c>
    </row>
    <row r="239" spans="1:14">
      <c r="A239" s="3" t="s">
        <v>99</v>
      </c>
      <c r="B239" s="3">
        <v>1</v>
      </c>
      <c r="D239" s="4">
        <v>9.8999999999999986</v>
      </c>
      <c r="E239" s="4">
        <v>4.8600000000000003</v>
      </c>
      <c r="F239" s="4">
        <v>10.41</v>
      </c>
      <c r="G239" s="4">
        <v>13.46</v>
      </c>
      <c r="H239" s="4">
        <v>13.85</v>
      </c>
      <c r="I239" s="4">
        <v>9.8699999999999992</v>
      </c>
      <c r="J239" s="4">
        <f>(F239+G239)/8+(G239+H239)/8+(H239+I239)/4</f>
        <v>12.327500000000001</v>
      </c>
      <c r="K239" s="4">
        <f>(LOG10(F239)+LOG10(G239))/8+(LOG10(G239)+LOG10(H239))/8+(LOG10(H239)+LOG10(I239))/4</f>
        <v>1.0860655593533908</v>
      </c>
      <c r="L239" s="4">
        <f>J239+(E239+F239)*D239/2</f>
        <v>87.913999999999987</v>
      </c>
      <c r="M239" s="4">
        <f>K239+(LOG10(E239)+LOG10(F239))*D239/2</f>
        <v>9.5212962032788973</v>
      </c>
      <c r="N239" s="4">
        <f>M239-(LOG10(E239))*(D239+1)</f>
        <v>2.0369608683199001</v>
      </c>
    </row>
    <row r="240" spans="1:14">
      <c r="A240" s="3" t="s">
        <v>26</v>
      </c>
      <c r="B240" s="3">
        <v>1</v>
      </c>
      <c r="C240" s="3">
        <v>10</v>
      </c>
      <c r="D240" s="4">
        <v>7.9166666666666679</v>
      </c>
      <c r="E240" s="4">
        <v>4.34</v>
      </c>
      <c r="F240" s="4">
        <v>10.76</v>
      </c>
      <c r="G240" s="4">
        <v>13</v>
      </c>
      <c r="H240" s="4">
        <v>15.7</v>
      </c>
      <c r="I240" s="4">
        <v>8.4</v>
      </c>
      <c r="J240" s="4">
        <f>(F240+G240)/8+(G240+H240)/8+(H240+I240)/4</f>
        <v>12.5825</v>
      </c>
      <c r="K240" s="4">
        <f>(LOG10(F240)+LOG10(G240))/8+(LOG10(G240)+LOG10(H240))/8+(LOG10(H240)+LOG10(I240))/4</f>
        <v>1.0869945631619387</v>
      </c>
      <c r="L240" s="4">
        <f>J240+(E240+F240)*D240/2</f>
        <v>72.353333333333339</v>
      </c>
      <c r="M240" s="4">
        <f>K240+(LOG10(E240)+LOG10(F240))*D240/2</f>
        <v>7.694648316498343</v>
      </c>
      <c r="N240" s="4">
        <f>M240-(LOG10(E240))*(D240+1)</f>
        <v>2.0103648950117883</v>
      </c>
    </row>
    <row r="241" spans="1:19" s="6" customFormat="1">
      <c r="A241" s="3"/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s="6" customFormat="1">
      <c r="A242" s="3"/>
      <c r="B242" s="3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</sheetData>
  <autoFilter ref="A1:S270">
    <sortState ref="A2:AH242">
      <sortCondition descending="1" ref="S1:S27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Study 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tianting</cp:lastModifiedBy>
  <dcterms:created xsi:type="dcterms:W3CDTF">2007-02-23T14:58:14Z</dcterms:created>
  <dcterms:modified xsi:type="dcterms:W3CDTF">2020-06-11T12:53:06Z</dcterms:modified>
</cp:coreProperties>
</file>