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Onedrive\桌面\"/>
    </mc:Choice>
  </mc:AlternateContent>
  <xr:revisionPtr revIDLastSave="0" documentId="13_ncr:1_{6DA45F4E-F35E-4BB8-8F08-3782C3BACB54}" xr6:coauthVersionLast="47" xr6:coauthVersionMax="47" xr10:uidLastSave="{00000000-0000-0000-0000-000000000000}"/>
  <bookViews>
    <workbookView xWindow="-110" yWindow="-110" windowWidth="25420" windowHeight="16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H3" i="1" s="1"/>
  <c r="F29" i="1" l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4" i="1"/>
  <c r="F5" i="1"/>
  <c r="F6" i="1"/>
  <c r="F7" i="1"/>
  <c r="F8" i="1"/>
  <c r="F3" i="1"/>
</calcChain>
</file>

<file path=xl/sharedStrings.xml><?xml version="1.0" encoding="utf-8"?>
<sst xmlns="http://schemas.openxmlformats.org/spreadsheetml/2006/main" count="29" uniqueCount="19">
  <si>
    <t xml:space="preserve"> +B,+Is</t>
    <phoneticPr fontId="1" type="noConversion"/>
  </si>
  <si>
    <t xml:space="preserve"> -B,+Is</t>
    <phoneticPr fontId="1" type="noConversion"/>
  </si>
  <si>
    <t xml:space="preserve"> -B,-Is</t>
    <phoneticPr fontId="1" type="noConversion"/>
  </si>
  <si>
    <t xml:space="preserve"> +B,-Is</t>
    <phoneticPr fontId="1" type="noConversion"/>
  </si>
  <si>
    <t>T(℃)</t>
    <phoneticPr fontId="1" type="noConversion"/>
  </si>
  <si>
    <t>Is</t>
    <phoneticPr fontId="1" type="noConversion"/>
  </si>
  <si>
    <t>IM</t>
    <phoneticPr fontId="1" type="noConversion"/>
  </si>
  <si>
    <t>IM/(A)</t>
    <phoneticPr fontId="1" type="noConversion"/>
  </si>
  <si>
    <t>C/(mT/A)</t>
    <phoneticPr fontId="1" type="noConversion"/>
  </si>
  <si>
    <t>d</t>
    <phoneticPr fontId="1" type="noConversion"/>
  </si>
  <si>
    <r>
      <t>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(mA)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</si>
  <si>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(mV)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</si>
  <si>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（mV）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</si>
  <si>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（mV）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</si>
  <si>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（mV）</t>
    </r>
    <phoneticPr fontId="1" type="noConversion"/>
  </si>
  <si>
    <r>
      <t>U</t>
    </r>
    <r>
      <rPr>
        <vertAlign val="subscript"/>
        <sz val="10"/>
        <color theme="1"/>
        <rFont val="等线"/>
        <family val="3"/>
        <charset val="134"/>
        <scheme val="minor"/>
      </rPr>
      <t>H</t>
    </r>
    <r>
      <rPr>
        <sz val="10"/>
        <color theme="1"/>
        <rFont val="等线"/>
        <family val="3"/>
        <charset val="134"/>
        <scheme val="minor"/>
      </rPr>
      <t>（mV）</t>
    </r>
    <phoneticPr fontId="1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</si>
  <si>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(m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/C)</t>
    </r>
    <phoneticPr fontId="1" type="noConversion"/>
  </si>
  <si>
    <r>
      <t>n(m</t>
    </r>
    <r>
      <rPr>
        <vertAlign val="superscript"/>
        <sz val="11"/>
        <color theme="1"/>
        <rFont val="等线"/>
        <family val="3"/>
        <charset val="134"/>
        <scheme val="minor"/>
      </rPr>
      <t>-3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</si>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</sst>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vertAlign val="subscript"/>
      <sz val="10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i="1"/>
              <a:t>U</a:t>
            </a:r>
            <a:r>
              <a:rPr lang="en-US" altLang="zh-CN" i="1" baseline="-25000"/>
              <a:t>H</a:t>
            </a:r>
            <a:r>
              <a:rPr lang="en-US" altLang="zh-CN" i="1" baseline="0"/>
              <a:t>-I</a:t>
            </a:r>
            <a:r>
              <a:rPr lang="en-US" altLang="zh-CN" i="1" baseline="-25000"/>
              <a:t>S</a:t>
            </a:r>
            <a:r>
              <a:rPr lang="zh-CN" altLang="en-US" i="1" baseline="0"/>
              <a:t>关系曲线</a:t>
            </a:r>
            <a:endParaRPr lang="en-US" altLang="zh-CN" i="1" baseline="-25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9399676903577155E-2"/>
          <c:y val="0.17497380865964196"/>
          <c:w val="0.86713864299066312"/>
          <c:h val="0.7740449925916799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UH（mV）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897941184309673"/>
                  <c:y val="1.108214008073206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Sheet1!$A$3:$A$8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xVal>
          <c:yVal>
            <c:numRef>
              <c:f>Sheet1!$F$3:$F$8</c:f>
              <c:numCache>
                <c:formatCode>General</c:formatCode>
                <c:ptCount val="6"/>
                <c:pt idx="0">
                  <c:v>-22.900000000000002</c:v>
                </c:pt>
                <c:pt idx="1">
                  <c:v>-45.449999999999996</c:v>
                </c:pt>
                <c:pt idx="2">
                  <c:v>-67.574999999999989</c:v>
                </c:pt>
                <c:pt idx="3">
                  <c:v>-89.749999999999986</c:v>
                </c:pt>
                <c:pt idx="4">
                  <c:v>-111.72500000000001</c:v>
                </c:pt>
                <c:pt idx="5">
                  <c:v>-133.44999999999999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3C-43DF-97F3-8A1BB0ADC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230176"/>
        <c:axId val="1461228512"/>
      </c:scatterChart>
      <c:valAx>
        <c:axId val="146123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1228512"/>
        <c:crosses val="autoZero"/>
        <c:crossBetween val="midCat"/>
      </c:valAx>
      <c:valAx>
        <c:axId val="146122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123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</a:t>
            </a:r>
            <a:r>
              <a:rPr lang="zh-CN" altLang="en-US"/>
              <a:t>型组件</a:t>
            </a:r>
            <a:r>
              <a:rPr lang="en-US" altLang="zh-CN"/>
              <a:t>n-t</a:t>
            </a:r>
            <a:r>
              <a:rPr lang="zh-CN" altLang="en-US"/>
              <a:t>关系曲线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Sheet1!$G$27</c:f>
              <c:strCache>
                <c:ptCount val="1"/>
                <c:pt idx="0">
                  <c:v>n(m-3)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3.3767716535433069E-2"/>
                  <c:y val="-0.157531785975885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Sheet1!$A$29:$A$36</c:f>
              <c:numCache>
                <c:formatCode>General</c:formatCode>
                <c:ptCount val="8"/>
                <c:pt idx="0">
                  <c:v>-20</c:v>
                </c:pt>
                <c:pt idx="1">
                  <c:v>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120</c:v>
                </c:pt>
              </c:numCache>
            </c:numRef>
          </c:xVal>
          <c:yVal>
            <c:numRef>
              <c:f>Sheet1!$G$29:$G$36</c:f>
              <c:numCache>
                <c:formatCode>0.00E+00</c:formatCode>
                <c:ptCount val="8"/>
                <c:pt idx="0">
                  <c:v>-5.4008339619068143E+21</c:v>
                </c:pt>
                <c:pt idx="1">
                  <c:v>-7.9521906987254373E+21</c:v>
                </c:pt>
                <c:pt idx="2">
                  <c:v>-1.2315619392260667E+22</c:v>
                </c:pt>
                <c:pt idx="3">
                  <c:v>-1.8436775459247371E+22</c:v>
                </c:pt>
                <c:pt idx="4">
                  <c:v>-2.6701536872013436E+22</c:v>
                </c:pt>
                <c:pt idx="5">
                  <c:v>-3.7543979117012826E+22</c:v>
                </c:pt>
                <c:pt idx="6">
                  <c:v>-5.162297128589264E+22</c:v>
                </c:pt>
                <c:pt idx="7">
                  <c:v>-6.8830628381190189E+22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46-4CCC-A1B8-E804E242E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5482384"/>
        <c:axId val="1845482800"/>
      </c:scatterChart>
      <c:valAx>
        <c:axId val="184548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5482800"/>
        <c:crosses val="autoZero"/>
        <c:crossBetween val="midCat"/>
      </c:valAx>
      <c:valAx>
        <c:axId val="184548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548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159157</xdr:colOff>
      <xdr:row>10</xdr:row>
      <xdr:rowOff>50638</xdr:rowOff>
    </xdr:from>
    <xdr:to>
      <xdr:col>6</xdr:col>
      <xdr:colOff>857250</xdr:colOff>
      <xdr:row>24</xdr:row>
      <xdr:rowOff>12050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0247AA8-20FE-42C6-B377-2519F28BE1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407459</xdr:colOff>
      <xdr:row>36</xdr:row>
      <xdr:rowOff>73025</xdr:rowOff>
    </xdr:from>
    <xdr:to>
      <xdr:col>6</xdr:col>
      <xdr:colOff>597959</xdr:colOff>
      <xdr:row>49</xdr:row>
      <xdr:rowOff>15876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AFEEAFE-9B29-47F8-8964-68BED22FD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398A-C95E-DD47-BD51-EAEF9E383C3F}">
  <dimension ref="A1:H36"/>
  <sheetViews>
    <sheetView tabSelected="1" zoomScale="120" zoomScaleNormal="120" zoomScaleSheetLayoutView="100" workbookViewId="0">
      <selection sqref="A1:A2"/>
    </sheetView>
  </sheetViews>
  <sheetFormatPr defaultRowHeight="14" x14ac:dyDescent="0.3"/>
  <cols>
    <col min="1" max="6" width="9.58203125" style="4" customWidth="1"/>
    <col min="7" max="7" width="11.6640625" style="4" customWidth="1"/>
    <col min="8" max="8" width="11.25" style="4" customWidth="1"/>
  </cols>
  <sheetData>
    <row r="1" spans="1:8" ht="10" customHeight="1" x14ac:dyDescent="0.3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3" t="s">
        <v>15</v>
      </c>
      <c r="G1" s="1" t="s">
        <v>16</v>
      </c>
      <c r="H1" s="1" t="s">
        <v>17</v>
      </c>
    </row>
    <row r="2" spans="1:8" ht="10" customHeight="1" x14ac:dyDescent="0.3">
      <c r="A2" s="1"/>
      <c r="B2" s="2" t="s">
        <v>0</v>
      </c>
      <c r="C2" s="2" t="s">
        <v>1</v>
      </c>
      <c r="D2" s="2" t="s">
        <v>2</v>
      </c>
      <c r="E2" s="2" t="s">
        <v>3</v>
      </c>
      <c r="F2" s="3"/>
      <c r="G2" s="1"/>
      <c r="H2" s="1"/>
    </row>
    <row r="3" spans="1:8" ht="11" customHeight="1" x14ac:dyDescent="0.3">
      <c r="A3" s="2">
        <v>0.5</v>
      </c>
      <c r="B3" s="2">
        <v>-22.7</v>
      </c>
      <c r="C3" s="2">
        <v>23.1</v>
      </c>
      <c r="D3" s="2">
        <v>-23.1</v>
      </c>
      <c r="E3" s="2">
        <v>22.7</v>
      </c>
      <c r="F3" s="2">
        <f>(B3-C3+D3-E3)/4</f>
        <v>-22.900000000000002</v>
      </c>
      <c r="G3" s="1">
        <f>(C10*(-44.214)/(B10*A10))</f>
        <v>-4.4552599758162023E-7</v>
      </c>
      <c r="H3" s="1">
        <f>1/(G3*1.602E-19)</f>
        <v>-1.4010848496646123E+25</v>
      </c>
    </row>
    <row r="4" spans="1:8" ht="11" customHeight="1" x14ac:dyDescent="0.3">
      <c r="A4" s="2">
        <v>1</v>
      </c>
      <c r="B4" s="2">
        <v>-45.1</v>
      </c>
      <c r="C4" s="2">
        <v>45.8</v>
      </c>
      <c r="D4" s="2">
        <v>-45.8</v>
      </c>
      <c r="E4" s="2">
        <v>45.1</v>
      </c>
      <c r="F4" s="2">
        <f t="shared" ref="F4:F8" si="0">(B4-C4+D4-E4)/4</f>
        <v>-45.449999999999996</v>
      </c>
      <c r="G4" s="1"/>
      <c r="H4" s="1"/>
    </row>
    <row r="5" spans="1:8" ht="11" customHeight="1" x14ac:dyDescent="0.3">
      <c r="A5" s="2">
        <v>1.5</v>
      </c>
      <c r="B5" s="2">
        <v>-67</v>
      </c>
      <c r="C5" s="2">
        <v>68.2</v>
      </c>
      <c r="D5" s="2">
        <v>-68.099999999999994</v>
      </c>
      <c r="E5" s="2">
        <v>67</v>
      </c>
      <c r="F5" s="2">
        <f t="shared" si="0"/>
        <v>-67.574999999999989</v>
      </c>
      <c r="G5" s="1"/>
      <c r="H5" s="1"/>
    </row>
    <row r="6" spans="1:8" ht="11" customHeight="1" x14ac:dyDescent="0.3">
      <c r="A6" s="2">
        <v>2</v>
      </c>
      <c r="B6" s="2">
        <v>-89</v>
      </c>
      <c r="C6" s="2">
        <v>90.2</v>
      </c>
      <c r="D6" s="2">
        <v>-90.6</v>
      </c>
      <c r="E6" s="2">
        <v>89.2</v>
      </c>
      <c r="F6" s="2">
        <f t="shared" si="0"/>
        <v>-89.749999999999986</v>
      </c>
      <c r="G6" s="1"/>
      <c r="H6" s="1"/>
    </row>
    <row r="7" spans="1:8" ht="11" customHeight="1" x14ac:dyDescent="0.3">
      <c r="A7" s="2">
        <v>2.5</v>
      </c>
      <c r="B7" s="2">
        <v>-110.8</v>
      </c>
      <c r="C7" s="2">
        <v>112.7</v>
      </c>
      <c r="D7" s="2">
        <v>-112.6</v>
      </c>
      <c r="E7" s="2">
        <v>110.8</v>
      </c>
      <c r="F7" s="2">
        <f t="shared" si="0"/>
        <v>-111.72500000000001</v>
      </c>
      <c r="G7" s="1"/>
      <c r="H7" s="1"/>
    </row>
    <row r="8" spans="1:8" ht="11" customHeight="1" x14ac:dyDescent="0.3">
      <c r="A8" s="2">
        <v>3</v>
      </c>
      <c r="B8" s="2">
        <v>-132.4</v>
      </c>
      <c r="C8" s="2">
        <v>134.5</v>
      </c>
      <c r="D8" s="2">
        <v>-134.5</v>
      </c>
      <c r="E8" s="2">
        <v>132.4</v>
      </c>
      <c r="F8" s="2">
        <f t="shared" si="0"/>
        <v>-133.44999999999999</v>
      </c>
      <c r="G8" s="1"/>
      <c r="H8" s="1"/>
    </row>
    <row r="9" spans="1:8" x14ac:dyDescent="0.3">
      <c r="A9" s="4" t="s">
        <v>7</v>
      </c>
      <c r="B9" s="4" t="s">
        <v>8</v>
      </c>
      <c r="C9" s="4" t="s">
        <v>9</v>
      </c>
    </row>
    <row r="10" spans="1:8" x14ac:dyDescent="0.3">
      <c r="A10" s="5">
        <v>0.4</v>
      </c>
      <c r="B10" s="5">
        <v>248.1</v>
      </c>
      <c r="C10" s="5">
        <v>9.9999999999999995E-7</v>
      </c>
    </row>
    <row r="24" spans="1:7" ht="10" customHeight="1" x14ac:dyDescent="0.3"/>
    <row r="25" spans="1:7" ht="10" customHeight="1" x14ac:dyDescent="0.3"/>
    <row r="26" spans="1:7" ht="11" customHeight="1" x14ac:dyDescent="0.3">
      <c r="A26" s="4" t="s">
        <v>5</v>
      </c>
      <c r="B26" s="6">
        <v>2E-3</v>
      </c>
      <c r="C26" s="4" t="s">
        <v>6</v>
      </c>
      <c r="D26" s="6">
        <v>0.05</v>
      </c>
      <c r="E26" s="4" t="s">
        <v>18</v>
      </c>
      <c r="F26" s="8">
        <v>1.602E-19</v>
      </c>
    </row>
    <row r="27" spans="1:7" ht="11" customHeight="1" x14ac:dyDescent="0.3">
      <c r="A27" s="1" t="s">
        <v>4</v>
      </c>
      <c r="B27" s="2" t="s">
        <v>11</v>
      </c>
      <c r="C27" s="2" t="s">
        <v>12</v>
      </c>
      <c r="D27" s="2" t="s">
        <v>13</v>
      </c>
      <c r="E27" s="2" t="s">
        <v>14</v>
      </c>
      <c r="F27" s="3" t="s">
        <v>15</v>
      </c>
      <c r="G27" s="1" t="s">
        <v>17</v>
      </c>
    </row>
    <row r="28" spans="1:7" ht="11" customHeight="1" x14ac:dyDescent="0.3">
      <c r="A28" s="1"/>
      <c r="B28" s="2" t="s">
        <v>0</v>
      </c>
      <c r="C28" s="2" t="s">
        <v>1</v>
      </c>
      <c r="D28" s="2" t="s">
        <v>2</v>
      </c>
      <c r="E28" s="2" t="s">
        <v>3</v>
      </c>
      <c r="F28" s="3"/>
      <c r="G28" s="1"/>
    </row>
    <row r="29" spans="1:7" ht="11" customHeight="1" x14ac:dyDescent="0.3">
      <c r="A29" s="2">
        <v>-20</v>
      </c>
      <c r="B29" s="2">
        <v>-26.9</v>
      </c>
      <c r="C29" s="2">
        <v>30.6</v>
      </c>
      <c r="D29" s="2">
        <v>-30.5</v>
      </c>
      <c r="E29" s="2">
        <v>26.7</v>
      </c>
      <c r="F29" s="2">
        <f t="shared" ref="F29:F36" si="1">(B29-C29+D29-E29)/4</f>
        <v>-28.675000000000001</v>
      </c>
      <c r="G29" s="7">
        <f>$B$26*$B$10*$D$26/(F29*$F$26*$C$10)</f>
        <v>-5.4008339619068143E+21</v>
      </c>
    </row>
    <row r="30" spans="1:7" ht="11" customHeight="1" x14ac:dyDescent="0.3">
      <c r="A30" s="2">
        <v>0</v>
      </c>
      <c r="B30" s="2">
        <v>-18.3</v>
      </c>
      <c r="C30" s="2">
        <v>20.6</v>
      </c>
      <c r="D30" s="2">
        <v>-20.6</v>
      </c>
      <c r="E30" s="2">
        <v>18.399999999999999</v>
      </c>
      <c r="F30" s="2">
        <f t="shared" si="1"/>
        <v>-19.475000000000001</v>
      </c>
      <c r="G30" s="7">
        <f>$B$26*$B$10*$D$26/(F30*$F$26*$C$10)</f>
        <v>-7.9521906987254373E+21</v>
      </c>
    </row>
    <row r="31" spans="1:7" ht="11" customHeight="1" x14ac:dyDescent="0.3">
      <c r="A31" s="2">
        <v>20</v>
      </c>
      <c r="B31" s="2">
        <v>-11.8</v>
      </c>
      <c r="C31" s="2">
        <v>13.3</v>
      </c>
      <c r="D31" s="2">
        <v>-13.3</v>
      </c>
      <c r="E31" s="2">
        <v>11.9</v>
      </c>
      <c r="F31" s="2">
        <f t="shared" si="1"/>
        <v>-12.575000000000001</v>
      </c>
      <c r="G31" s="7">
        <f>$B$26*$B$10*$D$26/(F31*$F$26*$C$10)</f>
        <v>-1.2315619392260667E+22</v>
      </c>
    </row>
    <row r="32" spans="1:7" ht="11" customHeight="1" x14ac:dyDescent="0.3">
      <c r="A32" s="2">
        <v>40</v>
      </c>
      <c r="B32" s="2">
        <v>-7.9</v>
      </c>
      <c r="C32" s="2">
        <v>8.9</v>
      </c>
      <c r="D32" s="2">
        <v>-8.9</v>
      </c>
      <c r="E32" s="2">
        <v>7.9</v>
      </c>
      <c r="F32" s="2">
        <f t="shared" si="1"/>
        <v>-8.4</v>
      </c>
      <c r="G32" s="7">
        <f>$B$26*$B$10*$D$26/(F32*$F$26*$C$10)</f>
        <v>-1.8436775459247371E+22</v>
      </c>
    </row>
    <row r="33" spans="1:7" ht="11" customHeight="1" x14ac:dyDescent="0.3">
      <c r="A33" s="2">
        <v>60</v>
      </c>
      <c r="B33" s="2">
        <v>-5.5</v>
      </c>
      <c r="C33" s="2">
        <v>6.1</v>
      </c>
      <c r="D33" s="2">
        <v>-6.1</v>
      </c>
      <c r="E33" s="2">
        <v>5.5</v>
      </c>
      <c r="F33" s="2">
        <f t="shared" si="1"/>
        <v>-5.8</v>
      </c>
      <c r="G33" s="7">
        <f>$B$26*$B$10*$D$26/(F33*$F$26*$C$10)</f>
        <v>-2.6701536872013436E+22</v>
      </c>
    </row>
    <row r="34" spans="1:7" x14ac:dyDescent="0.3">
      <c r="A34" s="2">
        <v>80</v>
      </c>
      <c r="B34" s="2">
        <v>-3.9</v>
      </c>
      <c r="C34" s="2">
        <v>4.4000000000000004</v>
      </c>
      <c r="D34" s="2">
        <v>-4.3</v>
      </c>
      <c r="E34" s="2">
        <v>3.9</v>
      </c>
      <c r="F34" s="2">
        <f t="shared" si="1"/>
        <v>-4.125</v>
      </c>
      <c r="G34" s="7">
        <f>$B$26*$B$10*$D$26/(F34*$F$26*$C$10)</f>
        <v>-3.7543979117012826E+22</v>
      </c>
    </row>
    <row r="35" spans="1:7" x14ac:dyDescent="0.3">
      <c r="A35" s="2">
        <v>100</v>
      </c>
      <c r="B35" s="2">
        <v>-2.8</v>
      </c>
      <c r="C35" s="2">
        <v>3.2</v>
      </c>
      <c r="D35" s="2">
        <v>-3.1</v>
      </c>
      <c r="E35" s="2">
        <v>2.9</v>
      </c>
      <c r="F35" s="2">
        <f t="shared" si="1"/>
        <v>-3</v>
      </c>
      <c r="G35" s="7">
        <f>$B$26*$B$10*$D$26/(F35*$F$26*$C$10)</f>
        <v>-5.162297128589264E+22</v>
      </c>
    </row>
    <row r="36" spans="1:7" x14ac:dyDescent="0.3">
      <c r="A36" s="2">
        <v>120</v>
      </c>
      <c r="B36" s="2">
        <v>-2.1</v>
      </c>
      <c r="C36" s="2">
        <v>2.4</v>
      </c>
      <c r="D36" s="2">
        <v>-2.2999999999999998</v>
      </c>
      <c r="E36" s="2">
        <v>2.2000000000000002</v>
      </c>
      <c r="F36" s="2">
        <f t="shared" si="1"/>
        <v>-2.25</v>
      </c>
      <c r="G36" s="7">
        <f>$B$26*$B$10*$D$26/(F36*$F$26*$C$10)</f>
        <v>-6.8830628381190189E+22</v>
      </c>
    </row>
  </sheetData>
  <mergeCells count="9">
    <mergeCell ref="H1:H2"/>
    <mergeCell ref="G3:G8"/>
    <mergeCell ref="H3:H8"/>
    <mergeCell ref="A27:A28"/>
    <mergeCell ref="F27:F28"/>
    <mergeCell ref="G27:G28"/>
    <mergeCell ref="A1:A2"/>
    <mergeCell ref="F1:F2"/>
    <mergeCell ref="G1:G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2022-04-20T15:38:05Z</dcterms:created>
  <dcterms:modified xsi:type="dcterms:W3CDTF">2023-05-25T16:40:22Z</dcterms:modified>
</cp:coreProperties>
</file>