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CQUT\CQUT-Course-Guide-Sharing-Scheme\课程目录\大学物理实验\实验4-变温霍尔效应及其参数测定\"/>
    </mc:Choice>
  </mc:AlternateContent>
  <xr:revisionPtr revIDLastSave="0" documentId="13_ncr:1_{97638977-1539-456F-A25C-1EAA55048D7A}" xr6:coauthVersionLast="47" xr6:coauthVersionMax="47" xr10:uidLastSave="{00000000-0000-0000-0000-000000000000}"/>
  <bookViews>
    <workbookView xWindow="-93" yWindow="-93" windowWidth="25786" windowHeight="13986" xr2:uid="{C345EEB8-572F-475A-B712-27F5915848A7}"/>
  </bookViews>
  <sheets>
    <sheet name="变温霍尔效应及其参数测定（UE-DND）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I9" i="1" s="1"/>
  <c r="J9" i="1" s="1"/>
  <c r="H27" i="1"/>
  <c r="I27" i="1" s="1"/>
  <c r="J27" i="1" s="1"/>
  <c r="H26" i="1"/>
  <c r="I26" i="1" s="1"/>
  <c r="J26" i="1" s="1"/>
  <c r="H25" i="1"/>
  <c r="I25" i="1" s="1"/>
  <c r="J25" i="1" s="1"/>
  <c r="H24" i="1"/>
  <c r="I24" i="1" s="1"/>
  <c r="J24" i="1" s="1"/>
  <c r="H23" i="1"/>
  <c r="I23" i="1" s="1"/>
  <c r="J23" i="1" s="1"/>
  <c r="H22" i="1"/>
  <c r="I22" i="1" s="1"/>
  <c r="J22" i="1" s="1"/>
  <c r="H21" i="1"/>
  <c r="I21" i="1" s="1"/>
  <c r="J21" i="1" s="1"/>
  <c r="H20" i="1"/>
  <c r="I20" i="1" s="1"/>
  <c r="J20" i="1" s="1"/>
  <c r="H14" i="1"/>
  <c r="I14" i="1" s="1"/>
  <c r="J14" i="1" s="1"/>
  <c r="H13" i="1"/>
  <c r="I13" i="1" s="1"/>
  <c r="J13" i="1" s="1"/>
  <c r="H12" i="1"/>
  <c r="I12" i="1" s="1"/>
  <c r="J12" i="1" s="1"/>
  <c r="H11" i="1"/>
  <c r="I11" i="1" s="1"/>
  <c r="J11" i="1" s="1"/>
  <c r="H10" i="1"/>
  <c r="I10" i="1" s="1"/>
  <c r="J10" i="1" s="1"/>
</calcChain>
</file>

<file path=xl/sharedStrings.xml><?xml version="1.0" encoding="utf-8"?>
<sst xmlns="http://schemas.openxmlformats.org/spreadsheetml/2006/main" count="37" uniqueCount="25">
  <si>
    <t xml:space="preserve"> +B,+Is</t>
    <phoneticPr fontId="1" type="noConversion"/>
  </si>
  <si>
    <t xml:space="preserve"> -B,+Is</t>
    <phoneticPr fontId="1" type="noConversion"/>
  </si>
  <si>
    <t xml:space="preserve"> -B,-Is</t>
    <phoneticPr fontId="1" type="noConversion"/>
  </si>
  <si>
    <t xml:space="preserve"> +B,-Is</t>
    <phoneticPr fontId="1" type="noConversion"/>
  </si>
  <si>
    <r>
      <t>I</t>
    </r>
    <r>
      <rPr>
        <b/>
        <vertAlign val="subscript"/>
        <sz val="11"/>
        <color theme="1"/>
        <rFont val="等线"/>
        <family val="3"/>
        <charset val="134"/>
        <scheme val="minor"/>
      </rPr>
      <t>s</t>
    </r>
    <r>
      <rPr>
        <b/>
        <sz val="11"/>
        <color theme="1"/>
        <rFont val="等线"/>
        <family val="3"/>
        <charset val="134"/>
        <scheme val="minor"/>
      </rPr>
      <t>(mA)</t>
    </r>
    <phoneticPr fontId="1" type="noConversion"/>
  </si>
  <si>
    <r>
      <t>U</t>
    </r>
    <r>
      <rPr>
        <b/>
        <vertAlign val="subscript"/>
        <sz val="11"/>
        <color theme="1"/>
        <rFont val="等线"/>
        <family val="3"/>
        <charset val="134"/>
        <scheme val="minor"/>
      </rPr>
      <t>1</t>
    </r>
    <r>
      <rPr>
        <b/>
        <sz val="11"/>
        <color theme="1"/>
        <rFont val="等线"/>
        <family val="3"/>
        <charset val="134"/>
        <scheme val="minor"/>
      </rPr>
      <t>(mV)</t>
    </r>
    <phoneticPr fontId="1" type="noConversion"/>
  </si>
  <si>
    <r>
      <t>R</t>
    </r>
    <r>
      <rPr>
        <b/>
        <vertAlign val="subscript"/>
        <sz val="11"/>
        <color theme="1"/>
        <rFont val="等线"/>
        <family val="3"/>
        <charset val="134"/>
        <scheme val="minor"/>
      </rPr>
      <t>H</t>
    </r>
    <r>
      <rPr>
        <b/>
        <sz val="11"/>
        <color theme="1"/>
        <rFont val="等线"/>
        <family val="3"/>
        <charset val="134"/>
        <scheme val="minor"/>
      </rPr>
      <t>(m</t>
    </r>
    <r>
      <rPr>
        <b/>
        <vertAlign val="superscript"/>
        <sz val="11"/>
        <color theme="1"/>
        <rFont val="等线"/>
        <family val="3"/>
        <charset val="134"/>
        <scheme val="minor"/>
      </rPr>
      <t>3</t>
    </r>
    <r>
      <rPr>
        <b/>
        <sz val="11"/>
        <color theme="1"/>
        <rFont val="等线"/>
        <family val="3"/>
        <charset val="134"/>
        <scheme val="minor"/>
      </rPr>
      <t>/C)</t>
    </r>
    <phoneticPr fontId="1" type="noConversion"/>
  </si>
  <si>
    <r>
      <t>n(m</t>
    </r>
    <r>
      <rPr>
        <b/>
        <vertAlign val="superscript"/>
        <sz val="11"/>
        <color theme="1"/>
        <rFont val="等线"/>
        <family val="3"/>
        <charset val="134"/>
        <scheme val="minor"/>
      </rPr>
      <t>-3</t>
    </r>
    <r>
      <rPr>
        <b/>
        <sz val="11"/>
        <color theme="1"/>
        <rFont val="等线"/>
        <family val="3"/>
        <charset val="134"/>
        <scheme val="minor"/>
      </rPr>
      <t>)</t>
    </r>
    <phoneticPr fontId="1" type="noConversion"/>
  </si>
  <si>
    <r>
      <t>U</t>
    </r>
    <r>
      <rPr>
        <b/>
        <vertAlign val="subscript"/>
        <sz val="11"/>
        <color theme="1"/>
        <rFont val="等线"/>
        <family val="3"/>
        <charset val="134"/>
        <scheme val="minor"/>
      </rPr>
      <t>2</t>
    </r>
    <r>
      <rPr>
        <b/>
        <sz val="11"/>
        <color theme="1"/>
        <rFont val="等线"/>
        <family val="3"/>
        <charset val="134"/>
        <scheme val="minor"/>
      </rPr>
      <t>(mV)</t>
    </r>
    <phoneticPr fontId="1" type="noConversion"/>
  </si>
  <si>
    <r>
      <t>U</t>
    </r>
    <r>
      <rPr>
        <b/>
        <vertAlign val="subscript"/>
        <sz val="11"/>
        <color theme="1"/>
        <rFont val="等线"/>
        <family val="3"/>
        <charset val="134"/>
        <scheme val="minor"/>
      </rPr>
      <t>3</t>
    </r>
    <r>
      <rPr>
        <b/>
        <sz val="11"/>
        <color theme="1"/>
        <rFont val="等线"/>
        <family val="3"/>
        <charset val="134"/>
        <scheme val="minor"/>
      </rPr>
      <t>(mV)</t>
    </r>
    <phoneticPr fontId="1" type="noConversion"/>
  </si>
  <si>
    <r>
      <t>U</t>
    </r>
    <r>
      <rPr>
        <b/>
        <vertAlign val="subscript"/>
        <sz val="11"/>
        <color theme="1"/>
        <rFont val="等线"/>
        <family val="3"/>
        <charset val="134"/>
        <scheme val="minor"/>
      </rPr>
      <t>4</t>
    </r>
    <r>
      <rPr>
        <b/>
        <sz val="11"/>
        <color theme="1"/>
        <rFont val="等线"/>
        <family val="3"/>
        <charset val="134"/>
        <scheme val="minor"/>
      </rPr>
      <t>(mV)</t>
    </r>
    <phoneticPr fontId="1" type="noConversion"/>
  </si>
  <si>
    <r>
      <t>U</t>
    </r>
    <r>
      <rPr>
        <b/>
        <vertAlign val="subscript"/>
        <sz val="6"/>
        <color theme="1"/>
        <rFont val="等线"/>
        <family val="3"/>
        <charset val="134"/>
        <scheme val="minor"/>
      </rPr>
      <t>H</t>
    </r>
    <r>
      <rPr>
        <b/>
        <sz val="10"/>
        <color theme="1"/>
        <rFont val="等线"/>
        <family val="3"/>
        <charset val="134"/>
        <scheme val="minor"/>
      </rPr>
      <t>(mV)</t>
    </r>
    <phoneticPr fontId="1" type="noConversion"/>
  </si>
  <si>
    <t>t/℃</t>
    <phoneticPr fontId="1" type="noConversion"/>
  </si>
  <si>
    <t xml:space="preserve"> 电磁铁比例系数</t>
    <phoneticPr fontId="1" type="noConversion"/>
  </si>
  <si>
    <t>霍尔组件厚度</t>
    <phoneticPr fontId="1" type="noConversion"/>
  </si>
  <si>
    <t>μm</t>
    <phoneticPr fontId="1" type="noConversion"/>
  </si>
  <si>
    <r>
      <t>I</t>
    </r>
    <r>
      <rPr>
        <b/>
        <sz val="6"/>
        <color theme="1"/>
        <rFont val="等线"/>
        <family val="3"/>
        <charset val="134"/>
        <scheme val="minor"/>
      </rPr>
      <t>m</t>
    </r>
    <r>
      <rPr>
        <b/>
        <sz val="11"/>
        <color theme="1"/>
        <rFont val="等线"/>
        <family val="3"/>
        <charset val="134"/>
        <scheme val="minor"/>
      </rPr>
      <t>(mA)</t>
    </r>
    <phoneticPr fontId="1" type="noConversion"/>
  </si>
  <si>
    <t>mT/A</t>
    <phoneticPr fontId="1" type="noConversion"/>
  </si>
  <si>
    <t>e</t>
    <phoneticPr fontId="1" type="noConversion"/>
  </si>
  <si>
    <r>
      <t>I</t>
    </r>
    <r>
      <rPr>
        <b/>
        <sz val="6"/>
        <color theme="1"/>
        <rFont val="等线"/>
        <family val="3"/>
        <charset val="134"/>
        <scheme val="minor"/>
      </rPr>
      <t>s</t>
    </r>
    <r>
      <rPr>
        <b/>
        <sz val="11"/>
        <color theme="1"/>
        <rFont val="等线"/>
        <family val="3"/>
        <charset val="134"/>
        <scheme val="minor"/>
      </rPr>
      <t>(mA)</t>
    </r>
    <phoneticPr fontId="1" type="noConversion"/>
  </si>
  <si>
    <t>处数据含有公式，尽量不要改动</t>
    <phoneticPr fontId="1" type="noConversion"/>
  </si>
  <si>
    <t>处是需要填充的实验数据，剩下的会根据已知数据自动计算</t>
    <phoneticPr fontId="1" type="noConversion"/>
  </si>
  <si>
    <r>
      <t>虽然U</t>
    </r>
    <r>
      <rPr>
        <b/>
        <sz val="6"/>
        <color rgb="FFFF0000"/>
        <rFont val="微软雅黑"/>
        <family val="2"/>
        <charset val="134"/>
      </rPr>
      <t>H</t>
    </r>
    <r>
      <rPr>
        <b/>
        <sz val="11"/>
        <color rgb="FFFF0000"/>
        <rFont val="微软雅黑"/>
        <family val="2"/>
        <charset val="134"/>
      </rPr>
      <t>为负数，得出n也为负数，但载流子浓度n理论上是非负值</t>
    </r>
    <phoneticPr fontId="1" type="noConversion"/>
  </si>
  <si>
    <t>N型霍尔组件 UH - IS 关系曲线表</t>
    <phoneticPr fontId="1" type="noConversion"/>
  </si>
  <si>
    <t>N型霍尔组件 n - t 关系曲线表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</si>
</sst>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_ "/>
    <numFmt numFmtId="178" formatCode="0.000E+00"/>
  </numFmts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6"/>
      <color theme="1"/>
      <name val="等线"/>
      <family val="3"/>
      <charset val="134"/>
      <scheme val="minor"/>
    </font>
    <font>
      <b/>
      <vertAlign val="subscript"/>
      <sz val="11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b/>
      <vertAlign val="superscript"/>
      <sz val="11"/>
      <color theme="1"/>
      <name val="等线"/>
      <family val="3"/>
      <charset val="134"/>
      <scheme val="minor"/>
    </font>
    <font>
      <b/>
      <vertAlign val="subscript"/>
      <sz val="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6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89999084444715716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8" fontId="0" fillId="0" borderId="0" xfId="0" applyNumberFormat="1" applyFill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2" borderId="15" xfId="0" applyNumberFormat="1" applyFill="1" applyBorder="1" applyAlignment="1">
      <alignment horizontal="center" vertical="center"/>
    </xf>
    <xf numFmtId="177" fontId="0" fillId="0" borderId="15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1" fontId="0" fillId="4" borderId="1" xfId="0" applyNumberFormat="1" applyFill="1" applyBorder="1" applyAlignment="1">
      <alignment horizontal="center" vertical="center"/>
    </xf>
    <xf numFmtId="178" fontId="0" fillId="4" borderId="12" xfId="0" applyNumberFormat="1" applyFill="1" applyBorder="1" applyAlignment="1">
      <alignment horizontal="center" vertical="center"/>
    </xf>
    <xf numFmtId="176" fontId="0" fillId="4" borderId="15" xfId="0" applyNumberFormat="1" applyFill="1" applyBorder="1" applyAlignment="1">
      <alignment horizontal="center" vertical="center"/>
    </xf>
    <xf numFmtId="11" fontId="0" fillId="4" borderId="15" xfId="0" applyNumberFormat="1" applyFill="1" applyBorder="1" applyAlignment="1">
      <alignment horizontal="center" vertical="center"/>
    </xf>
    <xf numFmtId="178" fontId="0" fillId="4" borderId="16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9" fillId="3" borderId="0" xfId="0" applyFont="1" applyFill="1" applyBorder="1">
      <alignment vertical="center"/>
    </xf>
    <xf numFmtId="0" fontId="9" fillId="4" borderId="0" xfId="0" applyFont="1" applyFill="1" applyBorder="1">
      <alignment vertical="center"/>
    </xf>
    <xf numFmtId="0" fontId="10" fillId="0" borderId="0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176" fontId="5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12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2" fillId="0" borderId="9" xfId="0" applyNumberFormat="1" applyFont="1" applyFill="1" applyBorder="1" applyAlignment="1">
      <alignment horizontal="center" vertical="center"/>
    </xf>
    <xf numFmtId="176" fontId="2" fillId="0" borderId="11" xfId="0" applyNumberFormat="1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178" fontId="0" fillId="4" borderId="15" xfId="0" applyNumberFormat="1" applyFill="1" applyBorder="1" applyAlignment="1">
      <alignment horizontal="center" vertical="center"/>
    </xf>
    <xf numFmtId="178" fontId="0" fillId="4" borderId="16" xfId="0" applyNumberForma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0" fontId="10" fillId="0" borderId="18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</a:t>
            </a:r>
            <a:r>
              <a:rPr lang="zh-CN" altLang="en-US"/>
              <a:t>型霍尔组件 </a:t>
            </a:r>
            <a:r>
              <a:rPr lang="en-US" altLang="zh-CN"/>
              <a:t>U</a:t>
            </a:r>
            <a:r>
              <a:rPr lang="en-US" altLang="zh-CN" sz="900"/>
              <a:t>H</a:t>
            </a:r>
            <a:r>
              <a:rPr lang="en-US" altLang="zh-CN"/>
              <a:t> - I</a:t>
            </a:r>
            <a:r>
              <a:rPr lang="en-US" altLang="zh-CN" sz="900"/>
              <a:t>S</a:t>
            </a:r>
            <a:r>
              <a:rPr lang="en-US" altLang="zh-CN"/>
              <a:t> </a:t>
            </a:r>
            <a:r>
              <a:rPr lang="zh-CN" altLang="en-US"/>
              <a:t>关系曲线表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'变温霍尔效应及其参数测定（UE-DND）'!$B$6:$J$6</c:f>
              <c:strCache>
                <c:ptCount val="1"/>
                <c:pt idx="0">
                  <c:v>N型霍尔组件 UH - IS 关系曲线表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'变温霍尔效应及其参数测定（UE-DND）'!$C$9:$C$14</c:f>
              <c:numCache>
                <c:formatCode>0.0_ 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cat>
          <c:val>
            <c:numRef>
              <c:f>'变温霍尔效应及其参数测定（UE-DND）'!$H$9:$H$14</c:f>
              <c:numCache>
                <c:formatCode>0.0_ </c:formatCode>
                <c:ptCount val="6"/>
                <c:pt idx="0">
                  <c:v>-17.274999999999999</c:v>
                </c:pt>
                <c:pt idx="1">
                  <c:v>-34.875</c:v>
                </c:pt>
                <c:pt idx="2">
                  <c:v>-52.075000000000003</c:v>
                </c:pt>
                <c:pt idx="3">
                  <c:v>-69.224999999999994</c:v>
                </c:pt>
                <c:pt idx="4">
                  <c:v>-86.175000000000011</c:v>
                </c:pt>
                <c:pt idx="5">
                  <c:v>-102.94999999999999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2-4922-843F-FFAF3FF88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843152"/>
        <c:axId val="113840752"/>
      </c:lineChart>
      <c:catAx>
        <c:axId val="113843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霍尔电流 </a:t>
                </a:r>
                <a:r>
                  <a:rPr lang="en-US" altLang="zh-CN"/>
                  <a:t>(I</a:t>
                </a:r>
                <a:r>
                  <a:rPr lang="en-US" altLang="zh-CN" sz="600"/>
                  <a:t>S</a:t>
                </a:r>
                <a:r>
                  <a:rPr lang="en-US" altLang="zh-CN" sz="1000"/>
                  <a:t>/mA)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out"/>
        <c:minorTickMark val="none"/>
        <c:tickLblPos val="high"/>
        <c:spPr>
          <a:noFill/>
          <a:ln w="22225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med" len="lg"/>
            <a:tailEnd type="triangle" w="med" len="sm"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840752"/>
        <c:crossesAt val="0"/>
        <c:auto val="1"/>
        <c:lblAlgn val="ctr"/>
        <c:lblOffset val="20"/>
        <c:noMultiLvlLbl val="0"/>
      </c:catAx>
      <c:valAx>
        <c:axId val="1138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  <a:tailEnd type="none"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霍尔电压 </a:t>
                </a:r>
                <a:r>
                  <a:rPr lang="en-US" altLang="zh-CN"/>
                  <a:t>(U</a:t>
                </a:r>
                <a:r>
                  <a:rPr lang="en-US" altLang="zh-CN" sz="600"/>
                  <a:t>H</a:t>
                </a:r>
                <a:r>
                  <a:rPr lang="en-US" altLang="zh-CN" sz="1000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84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'变温霍尔效应及其参数测定（UE-DND）'!$A$17</c:f>
              <c:strCache>
                <c:ptCount val="1"/>
                <c:pt idx="0">
                  <c:v>N型霍尔组件 n - t 关系曲线表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8382273427384829E-2"/>
                  <c:y val="-4.37792686626290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899-4385-95B7-34070ADC2B39}"/>
                </c:ext>
              </c:extLst>
            </c:dLbl>
            <c:dLbl>
              <c:idx val="5"/>
              <c:layout>
                <c:manualLayout>
                  <c:x val="-7.4044068004664579E-2"/>
                  <c:y val="-5.69873277682792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744-45EF-8E09-5732E96C5E87}"/>
                </c:ext>
              </c:extLst>
            </c:dLbl>
            <c:dLbl>
              <c:idx val="6"/>
              <c:layout>
                <c:manualLayout>
                  <c:x val="-9.1365753527418048E-2"/>
                  <c:y val="-4.8336949181764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AD3-4E82-9336-D08A944A2B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'变温霍尔效应及其参数测定（UE-DND）'!$C$20:$C$27</c:f>
              <c:numCache>
                <c:formatCode>0_ </c:formatCode>
                <c:ptCount val="8"/>
                <c:pt idx="0">
                  <c:v>-20</c:v>
                </c:pt>
                <c:pt idx="1">
                  <c:v>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</c:numCache>
            </c:numRef>
          </c:cat>
          <c:val>
            <c:numRef>
              <c:f>'变温霍尔效应及其参数测定（UE-DND）'!$J$20:$J$27</c:f>
              <c:numCache>
                <c:formatCode>0.000E+00</c:formatCode>
                <c:ptCount val="8"/>
                <c:pt idx="0">
                  <c:v>9.1150681531127022E+21</c:v>
                </c:pt>
                <c:pt idx="1">
                  <c:v>1.0288294747077704E+22</c:v>
                </c:pt>
                <c:pt idx="2">
                  <c:v>1.456707153441376E+22</c:v>
                </c:pt>
                <c:pt idx="3">
                  <c:v>2.3527194780109772E+22</c:v>
                </c:pt>
                <c:pt idx="4">
                  <c:v>3.2137662972830354E+22</c:v>
                </c:pt>
                <c:pt idx="5">
                  <c:v>4.3296573727285338E+22</c:v>
                </c:pt>
                <c:pt idx="6">
                  <c:v>5.7199143272743933E+22</c:v>
                </c:pt>
                <c:pt idx="7">
                  <c:v>7.4222697818203435E+22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99-4385-95B7-34070ADC2B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3843152"/>
        <c:axId val="113840752"/>
      </c:lineChart>
      <c:catAx>
        <c:axId val="113843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温度</a:t>
                </a:r>
                <a:r>
                  <a:rPr lang="en-US" altLang="zh-CN"/>
                  <a:t>(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t/</a:t>
                </a:r>
                <a:r>
                  <a:rPr lang="zh-CN" altLang="en-US" sz="1000" b="0" i="0" u="none" strike="noStrike" baseline="0">
                    <a:effectLst/>
                  </a:rPr>
                  <a:t>℃</a:t>
                </a:r>
                <a:r>
                  <a:rPr lang="en-US" altLang="zh-CN" sz="1000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out"/>
        <c:minorTickMark val="none"/>
        <c:tickLblPos val="nextTo"/>
        <c:spPr>
          <a:noFill/>
          <a:ln w="22225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med" len="lg"/>
            <a:tailEnd type="triangle" w="med" len="sm"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840752"/>
        <c:crossesAt val="0"/>
        <c:auto val="1"/>
        <c:lblAlgn val="ctr"/>
        <c:lblOffset val="20"/>
        <c:noMultiLvlLbl val="0"/>
      </c:catAx>
      <c:valAx>
        <c:axId val="1138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  <a:tailEnd type="none"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载流子浓度 </a:t>
                </a:r>
                <a:r>
                  <a:rPr lang="en-US" altLang="zh-CN"/>
                  <a:t>(n/m</a:t>
                </a:r>
                <a:r>
                  <a:rPr lang="en-US" altLang="zh-CN" sz="1000" b="0" i="0" u="none" strike="noStrike" baseline="0">
                    <a:effectLst/>
                  </a:rPr>
                  <a:t>³</a:t>
                </a:r>
                <a:r>
                  <a:rPr lang="en-US" altLang="zh-CN" sz="1000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84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640227</xdr:colOff>
      <xdr:row>5</xdr:row>
      <xdr:rowOff>11330</xdr:rowOff>
    </xdr:from>
    <xdr:to>
      <xdr:col>20</xdr:col>
      <xdr:colOff>9962</xdr:colOff>
      <xdr:row>14</xdr:row>
      <xdr:rowOff>748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3B52B14-6EDA-97AC-B2C9-4472DF20A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9960</xdr:colOff>
      <xdr:row>16</xdr:row>
      <xdr:rowOff>4980</xdr:rowOff>
    </xdr:from>
    <xdr:to>
      <xdr:col>20</xdr:col>
      <xdr:colOff>2491</xdr:colOff>
      <xdr:row>26</xdr:row>
      <xdr:rowOff>249020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236F26A-06B3-40C4-AB61-E2B69404F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CD3CE-BB47-4094-BB2B-6A39A21F0E1F}">
  <dimension ref="A1:J27"/>
  <sheetViews>
    <sheetView tabSelected="1" zoomScale="85" zoomScaleNormal="85" workbookViewId="0">
      <selection activeCell="V17" sqref="V17"/>
    </sheetView>
  </sheetViews>
  <sheetFormatPr defaultRowHeight="14" x14ac:dyDescent="0.45"/>
  <cols>
    <col min="1" max="10" width="10.64453125" customWidth="1"/>
  </cols>
  <sheetData>
    <row r="1" spans="1:10" ht="20" customHeight="1" x14ac:dyDescent="0.45">
      <c r="A1" s="25"/>
      <c r="B1" s="27" t="s">
        <v>21</v>
      </c>
      <c r="C1" s="27"/>
      <c r="D1" s="27"/>
      <c r="E1" s="27"/>
      <c r="F1" s="27"/>
      <c r="G1" s="37" t="s">
        <v>13</v>
      </c>
      <c r="H1" s="38"/>
      <c r="I1" s="22">
        <v>249.7</v>
      </c>
      <c r="J1" s="23" t="s">
        <v>17</v>
      </c>
    </row>
    <row r="2" spans="1:10" ht="20" customHeight="1" x14ac:dyDescent="0.45">
      <c r="A2" s="26"/>
      <c r="B2" s="27" t="s">
        <v>20</v>
      </c>
      <c r="C2" s="27"/>
      <c r="D2" s="27"/>
      <c r="E2" s="27"/>
      <c r="F2" s="62"/>
      <c r="G2" s="39" t="s">
        <v>14</v>
      </c>
      <c r="H2" s="40"/>
      <c r="I2" s="7">
        <v>1</v>
      </c>
      <c r="J2" s="24" t="s">
        <v>15</v>
      </c>
    </row>
    <row r="3" spans="1:10" ht="20" customHeight="1" thickBot="1" x14ac:dyDescent="0.5">
      <c r="A3" s="28" t="s">
        <v>22</v>
      </c>
      <c r="B3" s="28"/>
      <c r="C3" s="28"/>
      <c r="D3" s="28"/>
      <c r="E3" s="28"/>
      <c r="F3" s="29"/>
      <c r="G3" s="45" t="s">
        <v>18</v>
      </c>
      <c r="H3" s="46"/>
      <c r="I3" s="47">
        <v>1.602E-19</v>
      </c>
      <c r="J3" s="48"/>
    </row>
    <row r="4" spans="1:10" ht="20" customHeight="1" x14ac:dyDescent="0.45">
      <c r="G4" s="6"/>
      <c r="H4" s="6"/>
      <c r="I4" s="8"/>
      <c r="J4" s="8"/>
    </row>
    <row r="5" spans="1:10" ht="20" customHeight="1" thickBot="1" x14ac:dyDescent="0.5"/>
    <row r="6" spans="1:10" ht="20" customHeight="1" x14ac:dyDescent="0.45">
      <c r="B6" s="53" t="s">
        <v>23</v>
      </c>
      <c r="C6" s="54"/>
      <c r="D6" s="54"/>
      <c r="E6" s="54"/>
      <c r="F6" s="54"/>
      <c r="G6" s="54"/>
      <c r="H6" s="54"/>
      <c r="I6" s="54"/>
      <c r="J6" s="55"/>
    </row>
    <row r="7" spans="1:10" ht="20" customHeight="1" x14ac:dyDescent="0.45">
      <c r="B7" s="49" t="s">
        <v>16</v>
      </c>
      <c r="C7" s="58" t="s">
        <v>4</v>
      </c>
      <c r="D7" s="1" t="s">
        <v>5</v>
      </c>
      <c r="E7" s="1" t="s">
        <v>8</v>
      </c>
      <c r="F7" s="1" t="s">
        <v>9</v>
      </c>
      <c r="G7" s="1" t="s">
        <v>10</v>
      </c>
      <c r="H7" s="60" t="s">
        <v>11</v>
      </c>
      <c r="I7" s="58" t="s">
        <v>6</v>
      </c>
      <c r="J7" s="41" t="s">
        <v>7</v>
      </c>
    </row>
    <row r="8" spans="1:10" ht="20" customHeight="1" x14ac:dyDescent="0.45">
      <c r="B8" s="50"/>
      <c r="C8" s="59"/>
      <c r="D8" s="1" t="s">
        <v>0</v>
      </c>
      <c r="E8" s="1" t="s">
        <v>1</v>
      </c>
      <c r="F8" s="1" t="s">
        <v>2</v>
      </c>
      <c r="G8" s="1" t="s">
        <v>3</v>
      </c>
      <c r="H8" s="61"/>
      <c r="I8" s="59"/>
      <c r="J8" s="42"/>
    </row>
    <row r="9" spans="1:10" ht="20" customHeight="1" x14ac:dyDescent="0.45">
      <c r="B9" s="32">
        <v>400</v>
      </c>
      <c r="C9" s="16">
        <v>0.5</v>
      </c>
      <c r="D9" s="2">
        <v>-17.2</v>
      </c>
      <c r="E9" s="2">
        <v>17.399999999999999</v>
      </c>
      <c r="F9" s="2">
        <v>-17.3</v>
      </c>
      <c r="G9" s="2">
        <v>17.2</v>
      </c>
      <c r="H9" s="16">
        <f t="shared" ref="H9:H14" si="0">(D9-E9+F9-G9)/4</f>
        <v>-17.274999999999999</v>
      </c>
      <c r="I9" s="17">
        <f>(H9*I2)/(C9*B9*I1)</f>
        <v>-3.4591509811774128E-4</v>
      </c>
      <c r="J9" s="18">
        <f>-1/(I9*I3)</f>
        <v>1.8045460540460462E+22</v>
      </c>
    </row>
    <row r="10" spans="1:10" ht="20" customHeight="1" x14ac:dyDescent="0.45">
      <c r="B10" s="33"/>
      <c r="C10" s="16">
        <v>1</v>
      </c>
      <c r="D10" s="2">
        <v>-34.700000000000003</v>
      </c>
      <c r="E10" s="2">
        <v>35.1</v>
      </c>
      <c r="F10" s="2">
        <v>-34.9</v>
      </c>
      <c r="G10" s="2">
        <v>34.799999999999997</v>
      </c>
      <c r="H10" s="16">
        <f t="shared" si="0"/>
        <v>-34.875</v>
      </c>
      <c r="I10" s="17">
        <f>(H10*I2)/(C10*B9*I1)</f>
        <v>-3.4916900280336402E-4</v>
      </c>
      <c r="J10" s="18">
        <f>-1/(I10*I3)</f>
        <v>1.7877294958362979E+22</v>
      </c>
    </row>
    <row r="11" spans="1:10" ht="20" customHeight="1" x14ac:dyDescent="0.45">
      <c r="B11" s="33"/>
      <c r="C11" s="16">
        <v>1.5</v>
      </c>
      <c r="D11" s="2">
        <v>-52</v>
      </c>
      <c r="E11" s="2">
        <v>52.3</v>
      </c>
      <c r="F11" s="2">
        <v>-52.2</v>
      </c>
      <c r="G11" s="2">
        <v>51.8</v>
      </c>
      <c r="H11" s="16">
        <f t="shared" si="0"/>
        <v>-52.075000000000003</v>
      </c>
      <c r="I11" s="17">
        <f>(H11*I2)/(C11*B9*I1)</f>
        <v>-3.4758376718729145E-4</v>
      </c>
      <c r="J11" s="18">
        <f>-1/(I11*I3)</f>
        <v>1.7958828468734771E+22</v>
      </c>
    </row>
    <row r="12" spans="1:10" ht="20" customHeight="1" x14ac:dyDescent="0.45">
      <c r="B12" s="33"/>
      <c r="C12" s="16">
        <v>2</v>
      </c>
      <c r="D12" s="2">
        <v>-69.2</v>
      </c>
      <c r="E12" s="2">
        <v>69.5</v>
      </c>
      <c r="F12" s="2">
        <v>-69.3</v>
      </c>
      <c r="G12" s="2">
        <v>68.900000000000006</v>
      </c>
      <c r="H12" s="16">
        <f t="shared" si="0"/>
        <v>-69.224999999999994</v>
      </c>
      <c r="I12" s="17">
        <f>(H12*I2)/(C12*B9*I1)</f>
        <v>-3.4654084901882258E-4</v>
      </c>
      <c r="J12" s="18">
        <f>-1/(I12*I3)</f>
        <v>1.8012875743529328E+22</v>
      </c>
    </row>
    <row r="13" spans="1:10" ht="20" customHeight="1" x14ac:dyDescent="0.45">
      <c r="B13" s="33"/>
      <c r="C13" s="16">
        <v>2.5</v>
      </c>
      <c r="D13" s="2">
        <v>-85.9</v>
      </c>
      <c r="E13" s="2">
        <v>86.7</v>
      </c>
      <c r="F13" s="2">
        <v>-86.3</v>
      </c>
      <c r="G13" s="2">
        <v>85.8</v>
      </c>
      <c r="H13" s="16">
        <f t="shared" si="0"/>
        <v>-86.175000000000011</v>
      </c>
      <c r="I13" s="17">
        <f>(H13*I2)/(C13*B9*I1)</f>
        <v>-3.4511413696435727E-4</v>
      </c>
      <c r="J13" s="18">
        <f>-1/(I13*I3)</f>
        <v>1.8087341504871155E+22</v>
      </c>
    </row>
    <row r="14" spans="1:10" ht="20" customHeight="1" thickBot="1" x14ac:dyDescent="0.5">
      <c r="B14" s="34"/>
      <c r="C14" s="19">
        <v>3</v>
      </c>
      <c r="D14" s="14">
        <v>-102.7</v>
      </c>
      <c r="E14" s="14">
        <v>103.3</v>
      </c>
      <c r="F14" s="14">
        <v>-103.2</v>
      </c>
      <c r="G14" s="14">
        <v>102.6</v>
      </c>
      <c r="H14" s="19">
        <f t="shared" si="0"/>
        <v>-102.94999999999999</v>
      </c>
      <c r="I14" s="20">
        <f>(H14*I2)/(C14*B9*I1)</f>
        <v>-3.4357896142037109E-4</v>
      </c>
      <c r="J14" s="21">
        <f>-1/(I14*I3)</f>
        <v>1.8168159155111479E+22</v>
      </c>
    </row>
    <row r="15" spans="1:10" ht="20" customHeight="1" x14ac:dyDescent="0.45">
      <c r="B15" s="12"/>
      <c r="C15" s="13"/>
      <c r="D15" s="13"/>
      <c r="E15" s="13"/>
      <c r="F15" s="13"/>
      <c r="G15" s="13"/>
      <c r="H15" s="9"/>
      <c r="I15" s="10"/>
      <c r="J15" s="11"/>
    </row>
    <row r="16" spans="1:10" ht="20" customHeight="1" thickBot="1" x14ac:dyDescent="0.5"/>
    <row r="17" spans="1:10" ht="20" customHeight="1" x14ac:dyDescent="0.45">
      <c r="A17" s="53" t="s">
        <v>24</v>
      </c>
      <c r="B17" s="54"/>
      <c r="C17" s="54"/>
      <c r="D17" s="54"/>
      <c r="E17" s="54"/>
      <c r="F17" s="54"/>
      <c r="G17" s="54"/>
      <c r="H17" s="54"/>
      <c r="I17" s="54"/>
      <c r="J17" s="55"/>
    </row>
    <row r="18" spans="1:10" ht="20" customHeight="1" x14ac:dyDescent="0.45">
      <c r="A18" s="49" t="s">
        <v>19</v>
      </c>
      <c r="B18" s="51" t="s">
        <v>16</v>
      </c>
      <c r="C18" s="35" t="s">
        <v>12</v>
      </c>
      <c r="D18" s="1" t="s">
        <v>5</v>
      </c>
      <c r="E18" s="1" t="s">
        <v>8</v>
      </c>
      <c r="F18" s="1" t="s">
        <v>9</v>
      </c>
      <c r="G18" s="1" t="s">
        <v>10</v>
      </c>
      <c r="H18" s="30" t="s">
        <v>11</v>
      </c>
      <c r="I18" s="31" t="s">
        <v>6</v>
      </c>
      <c r="J18" s="36" t="s">
        <v>7</v>
      </c>
    </row>
    <row r="19" spans="1:10" ht="20" customHeight="1" x14ac:dyDescent="0.45">
      <c r="A19" s="50"/>
      <c r="B19" s="52"/>
      <c r="C19" s="35"/>
      <c r="D19" s="1" t="s">
        <v>0</v>
      </c>
      <c r="E19" s="1" t="s">
        <v>1</v>
      </c>
      <c r="F19" s="1" t="s">
        <v>2</v>
      </c>
      <c r="G19" s="1" t="s">
        <v>3</v>
      </c>
      <c r="H19" s="30"/>
      <c r="I19" s="31"/>
      <c r="J19" s="36"/>
    </row>
    <row r="20" spans="1:10" ht="20" customHeight="1" x14ac:dyDescent="0.45">
      <c r="A20" s="43">
        <v>2</v>
      </c>
      <c r="B20" s="56">
        <v>50</v>
      </c>
      <c r="C20" s="3">
        <v>-20</v>
      </c>
      <c r="D20" s="2">
        <v>-17.2</v>
      </c>
      <c r="E20" s="2">
        <v>17.5</v>
      </c>
      <c r="F20" s="2">
        <v>-17.399999999999999</v>
      </c>
      <c r="G20" s="2">
        <v>16.3</v>
      </c>
      <c r="H20" s="16">
        <f>(D20-E20+F20-G20)/4</f>
        <v>-17.100000000000001</v>
      </c>
      <c r="I20" s="17">
        <f>(H20*I2)/(A20*B20*I1)</f>
        <v>-6.8482178614337214E-4</v>
      </c>
      <c r="J20" s="18">
        <f>-1/(I20*I3)</f>
        <v>9.1150681531127022E+21</v>
      </c>
    </row>
    <row r="21" spans="1:10" ht="20" customHeight="1" x14ac:dyDescent="0.45">
      <c r="A21" s="43"/>
      <c r="B21" s="56"/>
      <c r="C21" s="3">
        <v>0</v>
      </c>
      <c r="D21" s="2">
        <v>-12</v>
      </c>
      <c r="E21" s="2">
        <v>18.2</v>
      </c>
      <c r="F21" s="2">
        <v>-18.2</v>
      </c>
      <c r="G21" s="2">
        <v>12.2</v>
      </c>
      <c r="H21" s="16">
        <f t="shared" ref="H21:H27" si="1">(D21-E21+F21-G21)/4</f>
        <v>-15.149999999999999</v>
      </c>
      <c r="I21" s="17">
        <f>(H21*I2)/(A20*B20*I1)</f>
        <v>-6.0672807368842608E-4</v>
      </c>
      <c r="J21" s="18">
        <f>-1/(I21*I3)</f>
        <v>1.0288294747077704E+22</v>
      </c>
    </row>
    <row r="22" spans="1:10" ht="20" customHeight="1" x14ac:dyDescent="0.45">
      <c r="A22" s="43"/>
      <c r="B22" s="56"/>
      <c r="C22" s="3">
        <v>20</v>
      </c>
      <c r="D22" s="2">
        <v>-8.9</v>
      </c>
      <c r="E22" s="2">
        <v>12.5</v>
      </c>
      <c r="F22" s="2">
        <v>-12.4</v>
      </c>
      <c r="G22" s="2">
        <v>9</v>
      </c>
      <c r="H22" s="16">
        <f t="shared" si="1"/>
        <v>-10.7</v>
      </c>
      <c r="I22" s="17">
        <f>(H22*I2)/(A20*B20*I1)</f>
        <v>-4.2851421706047253E-4</v>
      </c>
      <c r="J22" s="18">
        <f>-1/(I22*I3)</f>
        <v>1.456707153441376E+22</v>
      </c>
    </row>
    <row r="23" spans="1:10" ht="20" customHeight="1" x14ac:dyDescent="0.45">
      <c r="A23" s="43"/>
      <c r="B23" s="56"/>
      <c r="C23" s="3">
        <v>40</v>
      </c>
      <c r="D23" s="2">
        <v>-6.3</v>
      </c>
      <c r="E23" s="2">
        <v>6.9</v>
      </c>
      <c r="F23" s="2">
        <v>-6.9</v>
      </c>
      <c r="G23" s="2">
        <v>6.4</v>
      </c>
      <c r="H23" s="16">
        <f t="shared" si="1"/>
        <v>-6.625</v>
      </c>
      <c r="I23" s="17">
        <f>(H23*I2)/(A20*B20*I1)</f>
        <v>-2.6531838205847016E-4</v>
      </c>
      <c r="J23" s="18">
        <f>-1/(I23*I3)</f>
        <v>2.3527194780109772E+22</v>
      </c>
    </row>
    <row r="24" spans="1:10" ht="20" customHeight="1" x14ac:dyDescent="0.45">
      <c r="A24" s="43"/>
      <c r="B24" s="56"/>
      <c r="C24" s="3">
        <v>60</v>
      </c>
      <c r="D24" s="2">
        <v>-4.7</v>
      </c>
      <c r="E24" s="2">
        <v>5</v>
      </c>
      <c r="F24" s="2">
        <v>-5</v>
      </c>
      <c r="G24" s="2">
        <v>4.7</v>
      </c>
      <c r="H24" s="16">
        <f t="shared" si="1"/>
        <v>-4.8499999999999996</v>
      </c>
      <c r="I24" s="17">
        <f>(H24*I2)/(A20*B20*I1)</f>
        <v>-1.9423307969563476E-4</v>
      </c>
      <c r="J24" s="18">
        <f>-1/(I24*I3)</f>
        <v>3.2137662972830354E+22</v>
      </c>
    </row>
    <row r="25" spans="1:10" ht="20" customHeight="1" x14ac:dyDescent="0.45">
      <c r="A25" s="43"/>
      <c r="B25" s="56"/>
      <c r="C25" s="3">
        <v>80</v>
      </c>
      <c r="D25" s="2">
        <v>-3.5</v>
      </c>
      <c r="E25" s="2">
        <v>3.7</v>
      </c>
      <c r="F25" s="2">
        <v>-3.7</v>
      </c>
      <c r="G25" s="2">
        <v>3.5</v>
      </c>
      <c r="H25" s="16">
        <f t="shared" si="1"/>
        <v>-3.6</v>
      </c>
      <c r="I25" s="17">
        <f>(H25*I2)/(A20*B20*I1)</f>
        <v>-1.4417300760913095E-4</v>
      </c>
      <c r="J25" s="18">
        <f>-1/(I25*I3)</f>
        <v>4.3296573727285338E+22</v>
      </c>
    </row>
    <row r="26" spans="1:10" ht="20" customHeight="1" x14ac:dyDescent="0.45">
      <c r="A26" s="43"/>
      <c r="B26" s="56"/>
      <c r="C26" s="4">
        <v>100</v>
      </c>
      <c r="D26" s="5">
        <v>-2.6</v>
      </c>
      <c r="E26" s="5">
        <v>2.8</v>
      </c>
      <c r="F26" s="5">
        <v>-2.8</v>
      </c>
      <c r="G26" s="5">
        <v>2.7</v>
      </c>
      <c r="H26" s="16">
        <f t="shared" si="1"/>
        <v>-2.7249999999999996</v>
      </c>
      <c r="I26" s="17">
        <f>(H26*I2)/(A20*B20*I1)</f>
        <v>-1.0913095714857828E-4</v>
      </c>
      <c r="J26" s="18">
        <f>-1/(I26*I3)</f>
        <v>5.7199143272743933E+22</v>
      </c>
    </row>
    <row r="27" spans="1:10" ht="20" customHeight="1" thickBot="1" x14ac:dyDescent="0.5">
      <c r="A27" s="44"/>
      <c r="B27" s="57"/>
      <c r="C27" s="15">
        <v>120</v>
      </c>
      <c r="D27" s="14">
        <v>-2</v>
      </c>
      <c r="E27" s="14">
        <v>2.2000000000000002</v>
      </c>
      <c r="F27" s="14">
        <v>-2.1</v>
      </c>
      <c r="G27" s="14">
        <v>2.1</v>
      </c>
      <c r="H27" s="19">
        <f t="shared" si="1"/>
        <v>-2.1</v>
      </c>
      <c r="I27" s="20">
        <f>(H27*I2)/(A20*B20*I1)</f>
        <v>-8.4100921105326396E-5</v>
      </c>
      <c r="J27" s="21">
        <f>-1/(I27*I3)</f>
        <v>7.4222697818203435E+22</v>
      </c>
    </row>
  </sheetData>
  <mergeCells count="23">
    <mergeCell ref="J18:J19"/>
    <mergeCell ref="G1:H1"/>
    <mergeCell ref="G2:H2"/>
    <mergeCell ref="J7:J8"/>
    <mergeCell ref="A20:A27"/>
    <mergeCell ref="G3:H3"/>
    <mergeCell ref="I3:J3"/>
    <mergeCell ref="A18:A19"/>
    <mergeCell ref="B18:B19"/>
    <mergeCell ref="A17:J17"/>
    <mergeCell ref="B20:B27"/>
    <mergeCell ref="B6:J6"/>
    <mergeCell ref="C7:C8"/>
    <mergeCell ref="B7:B8"/>
    <mergeCell ref="H7:H8"/>
    <mergeCell ref="I7:I8"/>
    <mergeCell ref="B1:F1"/>
    <mergeCell ref="A3:F3"/>
    <mergeCell ref="H18:H19"/>
    <mergeCell ref="I18:I19"/>
    <mergeCell ref="B9:B14"/>
    <mergeCell ref="C18:C19"/>
    <mergeCell ref="B2:F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变温霍尔效应及其参数测定（UE-DND）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变温霍尔效应及其参数测定（UE-DND）</dc:title>
  <dc:creator>WT Chen</dc:creator>
  <cp:lastModifiedBy>WT Chen</cp:lastModifiedBy>
  <dcterms:created xsi:type="dcterms:W3CDTF">2025-03-29T12:16:39Z</dcterms:created>
  <dcterms:modified xsi:type="dcterms:W3CDTF">2025-03-30T03:09:47Z</dcterms:modified>
  <cp:contentStatus>最终状态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