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QUT\CQUT-Course-Guide-Sharing-Scheme\课程目录\大学物理实验\实验02-液体表面张力系数的测定\实验报告_4\"/>
    </mc:Choice>
  </mc:AlternateContent>
  <xr:revisionPtr revIDLastSave="0" documentId="13_ncr:1_{9F7B4372-D23B-4784-868E-F4BB2E354AD8}" xr6:coauthVersionLast="47" xr6:coauthVersionMax="47" xr10:uidLastSave="{00000000-0000-0000-0000-000000000000}"/>
  <bookViews>
    <workbookView xWindow="-93" yWindow="-93" windowWidth="25786" windowHeight="13986" xr2:uid="{C345EEB8-572F-475A-B712-27F5915848A7}"/>
  </bookViews>
  <sheets>
    <sheet name="液体表面张力系数的测定（UE-DND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U6" i="1"/>
  <c r="I15" i="1"/>
  <c r="F6" i="1"/>
  <c r="D6" i="1"/>
  <c r="S11" i="1"/>
  <c r="S10" i="1"/>
  <c r="S9" i="1"/>
  <c r="S8" i="1"/>
  <c r="S7" i="1"/>
  <c r="S6" i="1"/>
  <c r="N10" i="1"/>
  <c r="N12" i="1"/>
  <c r="N11" i="1"/>
  <c r="N9" i="1"/>
  <c r="N8" i="1"/>
  <c r="N7" i="1"/>
  <c r="N6" i="1"/>
  <c r="T6" i="1" l="1"/>
</calcChain>
</file>

<file path=xl/sharedStrings.xml><?xml version="1.0" encoding="utf-8"?>
<sst xmlns="http://schemas.openxmlformats.org/spreadsheetml/2006/main" count="42" uniqueCount="40">
  <si>
    <t>处数据含有公式，尽量不要改动</t>
    <phoneticPr fontId="1" type="noConversion"/>
  </si>
  <si>
    <t>处是需要填充的实验数据，剩下的会根据已知数据自动计算</t>
    <phoneticPr fontId="1" type="noConversion"/>
  </si>
  <si>
    <t>测量次数</t>
    <phoneticPr fontId="1" type="noConversion"/>
  </si>
  <si>
    <t>片码质量</t>
    <phoneticPr fontId="1" type="noConversion"/>
  </si>
  <si>
    <t>减重时读数 U' /V</t>
    <phoneticPr fontId="1" type="noConversion"/>
  </si>
  <si>
    <r>
      <t xml:space="preserve">增重时读数 </t>
    </r>
    <r>
      <rPr>
        <b/>
        <sz val="11"/>
        <color theme="1"/>
        <rFont val="宋体"/>
        <family val="3"/>
        <charset val="134"/>
      </rPr>
      <t>U /V</t>
    </r>
    <phoneticPr fontId="1" type="noConversion"/>
  </si>
  <si>
    <r>
      <t>平均值</t>
    </r>
    <r>
      <rPr>
        <b/>
        <sz val="10"/>
        <color theme="1"/>
        <rFont val="宋体"/>
        <family val="3"/>
        <charset val="134"/>
      </rPr>
      <t>U</t>
    </r>
    <r>
      <rPr>
        <b/>
        <sz val="10"/>
        <color theme="1"/>
        <rFont val="MS Gothic"/>
        <family val="3"/>
        <charset val="128"/>
      </rPr>
      <t>̄</t>
    </r>
    <r>
      <rPr>
        <b/>
        <sz val="10"/>
        <color theme="1"/>
        <rFont val="等线"/>
        <family val="3"/>
        <charset val="134"/>
        <scheme val="minor"/>
      </rPr>
      <t xml:space="preserve"> /V</t>
    </r>
    <phoneticPr fontId="1" type="noConversion"/>
  </si>
  <si>
    <t>U0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</si>
  <si>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</si>
  <si>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</si>
  <si>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</si>
  <si>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</si>
  <si>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U5</t>
    <phoneticPr fontId="1" type="noConversion"/>
  </si>
  <si>
    <t>U6</t>
    <phoneticPr fontId="1" type="noConversion"/>
  </si>
  <si>
    <t>U7</t>
    <phoneticPr fontId="1" type="noConversion"/>
  </si>
  <si>
    <t>U0'</t>
    <phoneticPr fontId="1" type="noConversion"/>
  </si>
  <si>
    <t>U1'</t>
    <phoneticPr fontId="1" type="noConversion"/>
  </si>
  <si>
    <t>U2'</t>
    <phoneticPr fontId="1" type="noConversion"/>
  </si>
  <si>
    <t>U3'</t>
    <phoneticPr fontId="1" type="noConversion"/>
  </si>
  <si>
    <t>U4'</t>
    <phoneticPr fontId="1" type="noConversion"/>
  </si>
  <si>
    <t>U5'</t>
    <phoneticPr fontId="1" type="noConversion"/>
  </si>
  <si>
    <t>U6'</t>
    <phoneticPr fontId="1" type="noConversion"/>
  </si>
  <si>
    <t>U7'</t>
    <phoneticPr fontId="1" type="noConversion"/>
  </si>
  <si>
    <t>测定力敏传感器的灵敏度 (B)</t>
    <phoneticPr fontId="1" type="noConversion"/>
  </si>
  <si>
    <t>测定水的表面张力系数 (α)</t>
    <phoneticPr fontId="1" type="noConversion"/>
  </si>
  <si>
    <t>U1 /V</t>
    <phoneticPr fontId="1" type="noConversion"/>
  </si>
  <si>
    <t>U2 /V</t>
    <phoneticPr fontId="1" type="noConversion"/>
  </si>
  <si>
    <t>ΔU /V</t>
    <phoneticPr fontId="1" type="noConversion"/>
  </si>
  <si>
    <r>
      <rPr>
        <b/>
        <sz val="10"/>
        <color theme="1"/>
        <rFont val="Calibri"/>
        <family val="3"/>
        <charset val="161"/>
      </rPr>
      <t>Δ</t>
    </r>
    <r>
      <rPr>
        <b/>
        <sz val="10"/>
        <color theme="1"/>
        <rFont val="宋体"/>
        <family val="3"/>
        <charset val="134"/>
      </rPr>
      <t>U</t>
    </r>
    <r>
      <rPr>
        <b/>
        <sz val="10"/>
        <color theme="1"/>
        <rFont val="MS Gothic"/>
        <family val="3"/>
        <charset val="128"/>
      </rPr>
      <t>̄</t>
    </r>
    <r>
      <rPr>
        <b/>
        <sz val="10"/>
        <color theme="1"/>
        <rFont val="等线"/>
        <family val="3"/>
        <charset val="134"/>
        <scheme val="minor"/>
      </rPr>
      <t xml:space="preserve"> /V</t>
    </r>
    <phoneticPr fontId="1" type="noConversion"/>
  </si>
  <si>
    <r>
      <rPr>
        <b/>
        <sz val="10"/>
        <color theme="1"/>
        <rFont val="等线"/>
        <family val="3"/>
        <charset val="134"/>
      </rPr>
      <t>Δα</t>
    </r>
    <r>
      <rPr>
        <b/>
        <sz val="10"/>
        <color theme="1"/>
        <rFont val="MS Gothic"/>
        <family val="3"/>
        <charset val="128"/>
      </rPr>
      <t>̄</t>
    </r>
    <r>
      <rPr>
        <b/>
        <sz val="10"/>
        <color theme="1"/>
        <rFont val="等线"/>
        <family val="3"/>
        <charset val="134"/>
        <scheme val="minor"/>
      </rPr>
      <t xml:space="preserve"> /(N/m)</t>
    </r>
    <phoneticPr fontId="1" type="noConversion"/>
  </si>
  <si>
    <t>由于采用逐差法，第1组和第8组的数据需要被忽略</t>
    <phoneticPr fontId="1" type="noConversion"/>
  </si>
  <si>
    <t>测量吊环内外径 (D)</t>
    <phoneticPr fontId="1" type="noConversion"/>
  </si>
  <si>
    <r>
      <t>D</t>
    </r>
    <r>
      <rPr>
        <b/>
        <sz val="6"/>
        <color theme="1"/>
        <rFont val="等线"/>
        <family val="3"/>
        <charset val="134"/>
        <scheme val="minor"/>
      </rPr>
      <t>1</t>
    </r>
    <r>
      <rPr>
        <b/>
        <sz val="11"/>
        <color theme="1"/>
        <rFont val="等线"/>
        <family val="3"/>
        <charset val="134"/>
        <scheme val="minor"/>
      </rPr>
      <t xml:space="preserve"> /cm</t>
    </r>
    <phoneticPr fontId="1" type="noConversion"/>
  </si>
  <si>
    <r>
      <t>D</t>
    </r>
    <r>
      <rPr>
        <b/>
        <sz val="6"/>
        <color theme="1"/>
        <rFont val="等线"/>
        <family val="3"/>
        <charset val="134"/>
        <scheme val="minor"/>
      </rPr>
      <t>1</t>
    </r>
    <r>
      <rPr>
        <b/>
        <sz val="11"/>
        <color theme="1"/>
        <rFont val="MS Gothic"/>
        <family val="3"/>
        <charset val="128"/>
      </rPr>
      <t>̄</t>
    </r>
    <r>
      <rPr>
        <b/>
        <sz val="11"/>
        <color theme="1"/>
        <rFont val="等线"/>
        <family val="3"/>
        <charset val="134"/>
        <scheme val="minor"/>
      </rPr>
      <t xml:space="preserve"> /cm</t>
    </r>
    <phoneticPr fontId="1" type="noConversion"/>
  </si>
  <si>
    <r>
      <t>D</t>
    </r>
    <r>
      <rPr>
        <b/>
        <sz val="6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 xml:space="preserve"> /cm</t>
    </r>
    <phoneticPr fontId="1" type="noConversion"/>
  </si>
  <si>
    <r>
      <t>D</t>
    </r>
    <r>
      <rPr>
        <b/>
        <sz val="6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MS Gothic"/>
        <family val="3"/>
        <charset val="128"/>
      </rPr>
      <t>̄</t>
    </r>
    <r>
      <rPr>
        <b/>
        <sz val="11"/>
        <color theme="1"/>
        <rFont val="等线"/>
        <family val="3"/>
        <charset val="134"/>
        <scheme val="minor"/>
      </rPr>
      <t xml:space="preserve"> /cm</t>
    </r>
    <phoneticPr fontId="1" type="noConversion"/>
  </si>
  <si>
    <t>B /(V/N)</t>
    <phoneticPr fontId="1" type="noConversion"/>
  </si>
  <si>
    <t>标准值</t>
    <phoneticPr fontId="1" type="noConversion"/>
  </si>
  <si>
    <t>相对误差 E</t>
    <phoneticPr fontId="1" type="noConversion"/>
  </si>
  <si>
    <t>误差较大，测量数据仅供参考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</si>
</sst>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00_ "/>
    <numFmt numFmtId="178" formatCode="0.0000_);[Red]\(0.0000\)"/>
    <numFmt numFmtId="179" formatCode="0.000_ "/>
    <numFmt numFmtId="180" formatCode="0.0%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0"/>
      <color theme="7" tint="-0.249977111117893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0"/>
      <name val="微软雅黑"/>
      <family val="2"/>
      <charset val="134"/>
    </font>
    <font>
      <b/>
      <sz val="9.5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MS Gothic"/>
      <family val="3"/>
      <charset val="128"/>
    </font>
    <font>
      <b/>
      <sz val="10"/>
      <color theme="1"/>
      <name val="Calibri"/>
      <family val="3"/>
      <charset val="161"/>
    </font>
    <font>
      <b/>
      <sz val="10"/>
      <color theme="1"/>
      <name val="等线"/>
      <family val="3"/>
      <charset val="161"/>
      <scheme val="minor"/>
    </font>
    <font>
      <b/>
      <sz val="6"/>
      <color theme="1"/>
      <name val="等线"/>
      <family val="3"/>
      <charset val="134"/>
      <scheme val="minor"/>
    </font>
    <font>
      <b/>
      <sz val="11"/>
      <color theme="1"/>
      <name val="MS Gothic"/>
      <family val="3"/>
      <charset val="128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2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3" borderId="5" xfId="0" applyNumberFormat="1" applyFont="1" applyFill="1" applyBorder="1" applyAlignment="1">
      <alignment horizontal="center" vertical="center"/>
    </xf>
    <xf numFmtId="177" fontId="5" fillId="3" borderId="6" xfId="0" applyNumberFormat="1" applyFont="1" applyFill="1" applyBorder="1" applyAlignment="1">
      <alignment horizontal="center" vertical="center"/>
    </xf>
    <xf numFmtId="177" fontId="5" fillId="3" borderId="7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79" fontId="5" fillId="3" borderId="5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9" fontId="5" fillId="3" borderId="3" xfId="0" applyNumberFormat="1" applyFont="1" applyFill="1" applyBorder="1" applyAlignment="1">
      <alignment horizontal="center" vertical="center"/>
    </xf>
    <xf numFmtId="179" fontId="5" fillId="3" borderId="4" xfId="0" applyNumberFormat="1" applyFont="1" applyFill="1" applyBorder="1" applyAlignment="1">
      <alignment horizontal="center" vertical="center"/>
    </xf>
    <xf numFmtId="11" fontId="5" fillId="3" borderId="5" xfId="0" applyNumberFormat="1" applyFont="1" applyFill="1" applyBorder="1" applyAlignment="1">
      <alignment horizontal="center" vertical="center"/>
    </xf>
    <xf numFmtId="11" fontId="5" fillId="3" borderId="6" xfId="0" applyNumberFormat="1" applyFont="1" applyFill="1" applyBorder="1" applyAlignment="1">
      <alignment horizontal="center" vertical="center"/>
    </xf>
    <xf numFmtId="11" fontId="5" fillId="3" borderId="7" xfId="0" applyNumberFormat="1" applyFont="1" applyFill="1" applyBorder="1" applyAlignment="1">
      <alignment horizontal="center" vertical="center"/>
    </xf>
    <xf numFmtId="11" fontId="0" fillId="4" borderId="2" xfId="0" applyNumberFormat="1" applyFill="1" applyBorder="1" applyAlignment="1">
      <alignment horizontal="center" vertical="center"/>
    </xf>
    <xf numFmtId="11" fontId="0" fillId="4" borderId="3" xfId="0" applyNumberFormat="1" applyFill="1" applyBorder="1" applyAlignment="1">
      <alignment horizontal="center" vertical="center"/>
    </xf>
    <xf numFmtId="11" fontId="0" fillId="4" borderId="4" xfId="0" applyNumberFormat="1" applyFill="1" applyBorder="1" applyAlignment="1">
      <alignment horizontal="center" vertical="center"/>
    </xf>
    <xf numFmtId="180" fontId="5" fillId="3" borderId="2" xfId="0" applyNumberFormat="1" applyFont="1" applyFill="1" applyBorder="1" applyAlignment="1">
      <alignment horizontal="center" vertical="center"/>
    </xf>
    <xf numFmtId="180" fontId="5" fillId="3" borderId="3" xfId="0" applyNumberFormat="1" applyFont="1" applyFill="1" applyBorder="1" applyAlignment="1">
      <alignment horizontal="center" vertical="center"/>
    </xf>
    <xf numFmtId="180" fontId="5" fillId="3" borderId="4" xfId="0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D3CE-BB47-4094-BB2B-6A39A21F0E1F}">
  <dimension ref="A1:U30"/>
  <sheetViews>
    <sheetView tabSelected="1" zoomScale="85" zoomScaleNormal="85" workbookViewId="0">
      <selection activeCell="V18" sqref="V18"/>
    </sheetView>
  </sheetViews>
  <sheetFormatPr defaultRowHeight="14" x14ac:dyDescent="0.45"/>
  <cols>
    <col min="2" max="6" width="10.64453125" customWidth="1"/>
    <col min="7" max="7" width="5.64453125" customWidth="1"/>
    <col min="8" max="14" width="10.64453125" customWidth="1"/>
    <col min="15" max="15" width="5.64453125" customWidth="1"/>
    <col min="16" max="26" width="10.64453125" customWidth="1"/>
  </cols>
  <sheetData>
    <row r="1" spans="1:21" ht="25" customHeight="1" x14ac:dyDescent="0.45">
      <c r="A1" s="1"/>
      <c r="B1" s="15" t="s">
        <v>1</v>
      </c>
      <c r="C1" s="15"/>
      <c r="D1" s="15"/>
      <c r="E1" s="15"/>
      <c r="F1" s="15"/>
      <c r="G1" s="15"/>
      <c r="I1" s="4"/>
    </row>
    <row r="2" spans="1:21" ht="25" customHeight="1" x14ac:dyDescent="0.45">
      <c r="A2" s="2"/>
      <c r="B2" s="20" t="s">
        <v>0</v>
      </c>
      <c r="C2" s="20"/>
      <c r="D2" s="20"/>
      <c r="E2" s="20"/>
      <c r="F2" s="20"/>
      <c r="G2" s="3"/>
      <c r="I2" s="3"/>
    </row>
    <row r="3" spans="1:21" ht="25" customHeight="1" thickBot="1" x14ac:dyDescent="0.5">
      <c r="B3" s="21"/>
      <c r="C3" s="22"/>
      <c r="D3" s="22"/>
      <c r="E3" s="22"/>
      <c r="F3" s="22"/>
      <c r="G3" s="22"/>
      <c r="H3" s="22"/>
      <c r="I3" s="22"/>
    </row>
    <row r="4" spans="1:21" ht="25" customHeight="1" thickBot="1" x14ac:dyDescent="0.5">
      <c r="B4" s="29" t="s">
        <v>31</v>
      </c>
      <c r="C4" s="30"/>
      <c r="D4" s="30"/>
      <c r="E4" s="30"/>
      <c r="F4" s="31"/>
      <c r="H4" s="32" t="s">
        <v>23</v>
      </c>
      <c r="I4" s="32"/>
      <c r="J4" s="32"/>
      <c r="K4" s="32"/>
      <c r="L4" s="32"/>
      <c r="M4" s="32"/>
      <c r="N4" s="32"/>
      <c r="P4" s="29" t="s">
        <v>24</v>
      </c>
      <c r="Q4" s="30"/>
      <c r="R4" s="30"/>
      <c r="S4" s="30"/>
      <c r="T4" s="30"/>
      <c r="U4" s="31"/>
    </row>
    <row r="5" spans="1:21" ht="25" customHeight="1" thickBot="1" x14ac:dyDescent="0.5">
      <c r="B5" s="14" t="s">
        <v>2</v>
      </c>
      <c r="C5" s="14" t="s">
        <v>32</v>
      </c>
      <c r="D5" s="14" t="s">
        <v>33</v>
      </c>
      <c r="E5" s="14" t="s">
        <v>34</v>
      </c>
      <c r="F5" s="14" t="s">
        <v>35</v>
      </c>
      <c r="H5" s="7" t="s">
        <v>2</v>
      </c>
      <c r="I5" s="7" t="s">
        <v>3</v>
      </c>
      <c r="J5" s="33" t="s">
        <v>5</v>
      </c>
      <c r="K5" s="33"/>
      <c r="L5" s="34" t="s">
        <v>4</v>
      </c>
      <c r="M5" s="35"/>
      <c r="N5" s="8" t="s">
        <v>6</v>
      </c>
      <c r="P5" s="14" t="s">
        <v>2</v>
      </c>
      <c r="Q5" s="14" t="s">
        <v>25</v>
      </c>
      <c r="R5" s="14" t="s">
        <v>26</v>
      </c>
      <c r="S5" s="14" t="s">
        <v>27</v>
      </c>
      <c r="T5" s="11" t="s">
        <v>28</v>
      </c>
      <c r="U5" s="8" t="s">
        <v>29</v>
      </c>
    </row>
    <row r="6" spans="1:21" ht="25" customHeight="1" thickBot="1" x14ac:dyDescent="0.5">
      <c r="B6" s="14">
        <v>1</v>
      </c>
      <c r="C6" s="39">
        <v>3.48</v>
      </c>
      <c r="D6" s="40">
        <f>AVERAGE(C6:C8)</f>
        <v>3.4873333333333334</v>
      </c>
      <c r="E6" s="39">
        <v>3.3</v>
      </c>
      <c r="F6" s="40">
        <f>AVERAGE(E6:E8)</f>
        <v>3.297333333333333</v>
      </c>
      <c r="H6" s="7">
        <v>1</v>
      </c>
      <c r="I6" s="9">
        <v>0</v>
      </c>
      <c r="J6" s="7" t="s">
        <v>7</v>
      </c>
      <c r="K6" s="38">
        <v>0</v>
      </c>
      <c r="L6" s="7" t="s">
        <v>15</v>
      </c>
      <c r="M6" s="38">
        <v>-8.0000000000000004E-4</v>
      </c>
      <c r="N6" s="13">
        <f t="shared" ref="N6:N12" si="0">AVERAGE(K6,M6)</f>
        <v>-4.0000000000000002E-4</v>
      </c>
      <c r="P6" s="14">
        <v>1</v>
      </c>
      <c r="Q6" s="36">
        <v>0.1298</v>
      </c>
      <c r="R6" s="37">
        <v>8.6800000000000002E-2</v>
      </c>
      <c r="S6" s="12">
        <f t="shared" ref="S6:S11" si="1">Q6-R6</f>
        <v>4.2999999999999997E-2</v>
      </c>
      <c r="T6" s="26">
        <f>AVERAGE(S6:S11)</f>
        <v>3.6516666666666669E-2</v>
      </c>
      <c r="U6" s="45">
        <f>T6/(PI()*(D6*0.01+F6*0.01)*I15)</f>
        <v>6.2311697315707917E-2</v>
      </c>
    </row>
    <row r="7" spans="1:21" ht="25" customHeight="1" thickBot="1" x14ac:dyDescent="0.5">
      <c r="B7" s="14">
        <v>2</v>
      </c>
      <c r="C7" s="39">
        <v>3.49</v>
      </c>
      <c r="D7" s="41"/>
      <c r="E7" s="39">
        <v>3.29</v>
      </c>
      <c r="F7" s="41"/>
      <c r="H7" s="7">
        <v>2</v>
      </c>
      <c r="I7" s="9">
        <v>0.5</v>
      </c>
      <c r="J7" s="7" t="s">
        <v>8</v>
      </c>
      <c r="K7" s="10">
        <v>1.29E-2</v>
      </c>
      <c r="L7" s="7" t="s">
        <v>16</v>
      </c>
      <c r="M7" s="10">
        <v>1.18E-2</v>
      </c>
      <c r="N7" s="13">
        <f t="shared" si="0"/>
        <v>1.235E-2</v>
      </c>
      <c r="P7" s="14">
        <v>2</v>
      </c>
      <c r="Q7" s="36">
        <v>0.1227</v>
      </c>
      <c r="R7" s="37">
        <v>8.6599999999999996E-2</v>
      </c>
      <c r="S7" s="12">
        <f t="shared" si="1"/>
        <v>3.6100000000000007E-2</v>
      </c>
      <c r="T7" s="27"/>
      <c r="U7" s="46"/>
    </row>
    <row r="8" spans="1:21" ht="25" customHeight="1" thickBot="1" x14ac:dyDescent="0.5">
      <c r="B8" s="14">
        <v>3</v>
      </c>
      <c r="C8" s="39">
        <v>3.492</v>
      </c>
      <c r="D8" s="42"/>
      <c r="E8" s="39">
        <v>3.302</v>
      </c>
      <c r="F8" s="42"/>
      <c r="H8" s="7">
        <v>3</v>
      </c>
      <c r="I8" s="9">
        <v>1</v>
      </c>
      <c r="J8" s="7" t="s">
        <v>9</v>
      </c>
      <c r="K8" s="10">
        <v>2.7400000000000001E-2</v>
      </c>
      <c r="L8" s="7" t="s">
        <v>17</v>
      </c>
      <c r="M8" s="10">
        <v>2.69E-2</v>
      </c>
      <c r="N8" s="13">
        <f t="shared" si="0"/>
        <v>2.7150000000000001E-2</v>
      </c>
      <c r="P8" s="14">
        <v>3</v>
      </c>
      <c r="Q8" s="36">
        <v>0.1212</v>
      </c>
      <c r="R8" s="37">
        <v>8.6400000000000005E-2</v>
      </c>
      <c r="S8" s="12">
        <f t="shared" si="1"/>
        <v>3.4799999999999998E-2</v>
      </c>
      <c r="T8" s="27"/>
      <c r="U8" s="46"/>
    </row>
    <row r="9" spans="1:21" ht="25" customHeight="1" thickBot="1" x14ac:dyDescent="0.5">
      <c r="H9" s="7">
        <v>4</v>
      </c>
      <c r="I9" s="9">
        <v>1.5</v>
      </c>
      <c r="J9" s="7" t="s">
        <v>10</v>
      </c>
      <c r="K9" s="10">
        <v>4.1399999999999999E-2</v>
      </c>
      <c r="L9" s="7" t="s">
        <v>18</v>
      </c>
      <c r="M9" s="10">
        <v>3.9600000000000003E-2</v>
      </c>
      <c r="N9" s="13">
        <f t="shared" si="0"/>
        <v>4.0500000000000001E-2</v>
      </c>
      <c r="P9" s="14">
        <v>4</v>
      </c>
      <c r="Q9" s="36">
        <v>0.1217</v>
      </c>
      <c r="R9" s="37">
        <v>8.6900000000000005E-2</v>
      </c>
      <c r="S9" s="12">
        <f t="shared" si="1"/>
        <v>3.4799999999999998E-2</v>
      </c>
      <c r="T9" s="27"/>
      <c r="U9" s="46"/>
    </row>
    <row r="10" spans="1:21" ht="25" customHeight="1" thickBot="1" x14ac:dyDescent="0.5">
      <c r="H10" s="7">
        <v>5</v>
      </c>
      <c r="I10" s="9">
        <v>2</v>
      </c>
      <c r="J10" s="7" t="s">
        <v>11</v>
      </c>
      <c r="K10" s="10">
        <v>5.4899999999999997E-2</v>
      </c>
      <c r="L10" s="7" t="s">
        <v>19</v>
      </c>
      <c r="M10" s="10">
        <v>5.2699999999999997E-2</v>
      </c>
      <c r="N10" s="13">
        <f t="shared" si="0"/>
        <v>5.3800000000000001E-2</v>
      </c>
      <c r="P10" s="14">
        <v>5</v>
      </c>
      <c r="Q10" s="36">
        <v>0.1216</v>
      </c>
      <c r="R10" s="37">
        <v>8.6999999999999994E-2</v>
      </c>
      <c r="S10" s="12">
        <f t="shared" si="1"/>
        <v>3.4600000000000006E-2</v>
      </c>
      <c r="T10" s="27"/>
      <c r="U10" s="46"/>
    </row>
    <row r="11" spans="1:21" ht="25" customHeight="1" thickBot="1" x14ac:dyDescent="0.5">
      <c r="H11" s="7">
        <v>6</v>
      </c>
      <c r="I11" s="9">
        <v>2.5</v>
      </c>
      <c r="J11" s="7" t="s">
        <v>12</v>
      </c>
      <c r="K11" s="10">
        <v>6.7900000000000002E-2</v>
      </c>
      <c r="L11" s="7" t="s">
        <v>20</v>
      </c>
      <c r="M11" s="10">
        <v>6.6799999999999998E-2</v>
      </c>
      <c r="N11" s="13">
        <f t="shared" si="0"/>
        <v>6.7349999999999993E-2</v>
      </c>
      <c r="P11" s="14">
        <v>6</v>
      </c>
      <c r="Q11" s="36">
        <v>0.12239999999999999</v>
      </c>
      <c r="R11" s="37">
        <v>8.6599999999999996E-2</v>
      </c>
      <c r="S11" s="12">
        <f t="shared" si="1"/>
        <v>3.5799999999999998E-2</v>
      </c>
      <c r="T11" s="28"/>
      <c r="U11" s="47"/>
    </row>
    <row r="12" spans="1:21" ht="25" customHeight="1" thickBot="1" x14ac:dyDescent="0.5">
      <c r="H12" s="8">
        <v>7</v>
      </c>
      <c r="I12" s="9">
        <v>3</v>
      </c>
      <c r="J12" s="7" t="s">
        <v>13</v>
      </c>
      <c r="K12" s="10">
        <v>8.0799999999999997E-2</v>
      </c>
      <c r="L12" s="7" t="s">
        <v>21</v>
      </c>
      <c r="M12" s="10">
        <v>7.9399999999999998E-2</v>
      </c>
      <c r="N12" s="13">
        <f t="shared" si="0"/>
        <v>8.0100000000000005E-2</v>
      </c>
      <c r="P12" s="33" t="s">
        <v>37</v>
      </c>
      <c r="Q12" s="33"/>
      <c r="R12" s="48">
        <v>7.1999999999999995E-2</v>
      </c>
      <c r="S12" s="49"/>
      <c r="T12" s="49"/>
      <c r="U12" s="50"/>
    </row>
    <row r="13" spans="1:21" ht="25" customHeight="1" thickBot="1" x14ac:dyDescent="0.5">
      <c r="H13" s="16">
        <v>8</v>
      </c>
      <c r="I13" s="17">
        <v>3.5</v>
      </c>
      <c r="J13" s="16" t="s">
        <v>14</v>
      </c>
      <c r="K13" s="18">
        <v>9.4399999999999998E-2</v>
      </c>
      <c r="L13" s="16" t="s">
        <v>22</v>
      </c>
      <c r="M13" s="18"/>
      <c r="N13" s="19"/>
      <c r="P13" s="34" t="s">
        <v>38</v>
      </c>
      <c r="Q13" s="35"/>
      <c r="R13" s="51">
        <f>ABS(U6-R12)/R12</f>
        <v>0.13455975950405663</v>
      </c>
      <c r="S13" s="52"/>
      <c r="T13" s="52"/>
      <c r="U13" s="53"/>
    </row>
    <row r="14" spans="1:21" ht="25" customHeight="1" thickBot="1" x14ac:dyDescent="0.5">
      <c r="H14" s="23" t="s">
        <v>30</v>
      </c>
      <c r="I14" s="24"/>
      <c r="J14" s="24"/>
      <c r="K14" s="24"/>
      <c r="L14" s="24"/>
      <c r="M14" s="24"/>
      <c r="N14" s="25"/>
      <c r="P14" s="54" t="s">
        <v>39</v>
      </c>
      <c r="Q14" s="54"/>
      <c r="R14" s="54"/>
      <c r="S14" s="54"/>
      <c r="T14" s="54"/>
      <c r="U14" s="54"/>
    </row>
    <row r="15" spans="1:21" ht="25" customHeight="1" thickBot="1" x14ac:dyDescent="0.5">
      <c r="H15" s="14" t="s">
        <v>36</v>
      </c>
      <c r="I15" s="43">
        <f>((N10-N7)+(N11-N8)+(N12-N9))/(9*0.5*0.001*9.8)</f>
        <v>2.7494331065759634</v>
      </c>
      <c r="J15" s="43"/>
      <c r="K15" s="43"/>
      <c r="L15" s="43"/>
      <c r="M15" s="43"/>
      <c r="N15" s="44"/>
    </row>
    <row r="16" spans="1:21" ht="25" customHeight="1" x14ac:dyDescent="0.45"/>
    <row r="17" spans="2:8" ht="25" customHeight="1" x14ac:dyDescent="0.45"/>
    <row r="18" spans="2:8" ht="25" customHeight="1" x14ac:dyDescent="0.45">
      <c r="B18" s="5"/>
    </row>
    <row r="19" spans="2:8" ht="30" customHeight="1" x14ac:dyDescent="0.45"/>
    <row r="20" spans="2:8" ht="30" customHeight="1" x14ac:dyDescent="0.45">
      <c r="C20" s="6"/>
    </row>
    <row r="21" spans="2:8" ht="30" customHeight="1" x14ac:dyDescent="0.45"/>
    <row r="22" spans="2:8" ht="30" customHeight="1" x14ac:dyDescent="0.45"/>
    <row r="23" spans="2:8" ht="30" customHeight="1" x14ac:dyDescent="0.45">
      <c r="H23" s="6"/>
    </row>
    <row r="24" spans="2:8" ht="30" customHeight="1" x14ac:dyDescent="0.45"/>
    <row r="25" spans="2:8" ht="30" customHeight="1" x14ac:dyDescent="0.45"/>
    <row r="26" spans="2:8" ht="30" customHeight="1" x14ac:dyDescent="0.45"/>
    <row r="27" spans="2:8" ht="30" customHeight="1" x14ac:dyDescent="0.45"/>
    <row r="28" spans="2:8" ht="30" customHeight="1" x14ac:dyDescent="0.45"/>
    <row r="29" spans="2:8" ht="30" customHeight="1" x14ac:dyDescent="0.45"/>
    <row r="30" spans="2:8" ht="30" customHeight="1" x14ac:dyDescent="0.45"/>
  </sheetData>
  <mergeCells count="18">
    <mergeCell ref="P12:Q12"/>
    <mergeCell ref="P13:Q13"/>
    <mergeCell ref="R12:U12"/>
    <mergeCell ref="R13:U13"/>
    <mergeCell ref="P14:U14"/>
    <mergeCell ref="B4:F4"/>
    <mergeCell ref="D6:D8"/>
    <mergeCell ref="B2:F2"/>
    <mergeCell ref="F6:F8"/>
    <mergeCell ref="T6:T11"/>
    <mergeCell ref="U6:U11"/>
    <mergeCell ref="P4:U4"/>
    <mergeCell ref="H4:N4"/>
    <mergeCell ref="J5:K5"/>
    <mergeCell ref="L5:M5"/>
    <mergeCell ref="B3:I3"/>
    <mergeCell ref="H14:N14"/>
    <mergeCell ref="I15:N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液体表面张力系数的测定（UE-DND）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变温霍尔效应及其参数测定（UE-DND）</dc:title>
  <dc:creator>WT Chen</dc:creator>
  <cp:lastModifiedBy>WT Chen</cp:lastModifiedBy>
  <dcterms:created xsi:type="dcterms:W3CDTF">2025-03-29T12:16:39Z</dcterms:created>
  <dcterms:modified xsi:type="dcterms:W3CDTF">2025-04-20T05:23:30Z</dcterms:modified>
  <cp:contentStatus>最终状态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