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习\大二学习\物理实验大二上\roy\"/>
    </mc:Choice>
  </mc:AlternateContent>
  <xr:revisionPtr revIDLastSave="0" documentId="13_ncr:1_{86235047-143D-4B86-8C9B-59BE4F578988}" xr6:coauthVersionLast="47" xr6:coauthVersionMax="47" xr10:uidLastSave="{00000000-0000-0000-0000-000000000000}"/>
  <bookViews>
    <workbookView xWindow="-110" yWindow="-110" windowWidth="25820" windowHeight="15620" xr2:uid="{646D81C9-6067-4D70-A1C4-D7B0411FE5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6" i="1"/>
  <c r="D13" i="1"/>
  <c r="D6" i="1"/>
  <c r="B15" i="1"/>
  <c r="F16" i="1"/>
  <c r="F10" i="1"/>
  <c r="E10" i="1"/>
  <c r="D10" i="1"/>
  <c r="C10" i="1"/>
  <c r="B10" i="1"/>
  <c r="B6" i="1"/>
  <c r="B5" i="1"/>
  <c r="B4" i="1"/>
  <c r="D3" i="1"/>
  <c r="C3" i="1"/>
  <c r="E3" i="1"/>
  <c r="F3" i="1"/>
  <c r="B3" i="1"/>
  <c r="B11" i="1" l="1"/>
  <c r="B12" i="1" s="1"/>
  <c r="B13" i="1" s="1"/>
</calcChain>
</file>

<file path=xl/sharedStrings.xml><?xml version="1.0" encoding="utf-8"?>
<sst xmlns="http://schemas.openxmlformats.org/spreadsheetml/2006/main" count="21" uniqueCount="14">
  <si>
    <t>共振法</t>
  </si>
  <si>
    <t>f</t>
    <phoneticPr fontId="1" type="noConversion"/>
  </si>
  <si>
    <t>Δx</t>
    <phoneticPr fontId="1" type="noConversion"/>
  </si>
  <si>
    <t>Δx平均</t>
    <phoneticPr fontId="1" type="noConversion"/>
  </si>
  <si>
    <t>波长</t>
    <phoneticPr fontId="1" type="noConversion"/>
  </si>
  <si>
    <t>声速</t>
    <phoneticPr fontId="1" type="noConversion"/>
  </si>
  <si>
    <t>相位法</t>
    <phoneticPr fontId="1" type="noConversion"/>
  </si>
  <si>
    <t>理论值Vs</t>
    <phoneticPr fontId="1" type="noConversion"/>
  </si>
  <si>
    <t>T0</t>
    <phoneticPr fontId="1" type="noConversion"/>
  </si>
  <si>
    <t>t</t>
    <phoneticPr fontId="1" type="noConversion"/>
  </si>
  <si>
    <t>V0</t>
    <phoneticPr fontId="1" type="noConversion"/>
  </si>
  <si>
    <t>T=T0+t</t>
    <phoneticPr fontId="1" type="noConversion"/>
  </si>
  <si>
    <t>E</t>
    <phoneticPr fontId="1" type="noConversion"/>
  </si>
  <si>
    <t>绝对误差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</si>
</sst>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AF256-1FE9-4272-AE91-522D8013A759}">
  <dimension ref="A1:L16"/>
  <sheetViews>
    <sheetView tabSelected="1" zoomScale="160" zoomScaleNormal="160" workbookViewId="0">
      <selection activeCell="C14" sqref="C14"/>
    </sheetView>
  </sheetViews>
  <sheetFormatPr defaultRowHeight="14" x14ac:dyDescent="0.3"/>
  <sheetData>
    <row r="1" spans="1:1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1</v>
      </c>
    </row>
    <row r="2" spans="1:12" x14ac:dyDescent="0.3">
      <c r="A2" t="s">
        <v>0</v>
      </c>
      <c r="B2">
        <v>57.06</v>
      </c>
      <c r="C2">
        <v>61.86</v>
      </c>
      <c r="D2">
        <v>66.64</v>
      </c>
      <c r="E2">
        <v>71.36</v>
      </c>
      <c r="F2">
        <v>76.16</v>
      </c>
      <c r="G2">
        <v>81.900000000000006</v>
      </c>
      <c r="H2">
        <v>85.66</v>
      </c>
      <c r="I2">
        <v>90.42</v>
      </c>
      <c r="J2">
        <v>95.16</v>
      </c>
      <c r="K2">
        <v>100</v>
      </c>
      <c r="L2">
        <v>35.700000000000003</v>
      </c>
    </row>
    <row r="3" spans="1:12" x14ac:dyDescent="0.3">
      <c r="A3" t="s">
        <v>2</v>
      </c>
      <c r="B3">
        <f>G2-B2</f>
        <v>24.840000000000003</v>
      </c>
      <c r="C3">
        <f>H2-C2</f>
        <v>23.799999999999997</v>
      </c>
      <c r="D3">
        <f>I2-D2</f>
        <v>23.78</v>
      </c>
      <c r="E3">
        <f t="shared" ref="E3:F3" si="0">J2-E2</f>
        <v>23.799999999999997</v>
      </c>
      <c r="F3">
        <f t="shared" si="0"/>
        <v>23.840000000000003</v>
      </c>
    </row>
    <row r="4" spans="1:12" x14ac:dyDescent="0.3">
      <c r="A4" t="s">
        <v>3</v>
      </c>
      <c r="B4">
        <f>SUM(B3:F3)/5</f>
        <v>24.012</v>
      </c>
    </row>
    <row r="5" spans="1:12" x14ac:dyDescent="0.3">
      <c r="A5" t="s">
        <v>4</v>
      </c>
      <c r="B5">
        <f>B4*2/5</f>
        <v>9.6048000000000009</v>
      </c>
      <c r="C5" t="s">
        <v>13</v>
      </c>
      <c r="D5" t="s">
        <v>12</v>
      </c>
    </row>
    <row r="6" spans="1:12" x14ac:dyDescent="0.3">
      <c r="A6" t="s">
        <v>5</v>
      </c>
      <c r="B6">
        <f>L2*B5</f>
        <v>342.89136000000008</v>
      </c>
      <c r="C6">
        <f>ABS(B6-B15)</f>
        <v>0.47865716914310497</v>
      </c>
      <c r="D6">
        <f>ABS(B6-B15)/B15</f>
        <v>1.3939981512926321E-3</v>
      </c>
    </row>
    <row r="8" spans="1:12" x14ac:dyDescent="0.3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 t="s">
        <v>1</v>
      </c>
    </row>
    <row r="9" spans="1:12" x14ac:dyDescent="0.3">
      <c r="A9" t="s">
        <v>6</v>
      </c>
      <c r="B9">
        <v>53.08</v>
      </c>
      <c r="C9">
        <v>57.86</v>
      </c>
      <c r="D9">
        <v>62.7</v>
      </c>
      <c r="E9">
        <v>67.66</v>
      </c>
      <c r="F9">
        <v>72.47</v>
      </c>
      <c r="G9">
        <v>77.680000000000007</v>
      </c>
      <c r="H9">
        <v>82.2</v>
      </c>
      <c r="I9">
        <v>86.82</v>
      </c>
      <c r="J9">
        <v>91.8</v>
      </c>
      <c r="K9">
        <v>96.62</v>
      </c>
      <c r="L9">
        <v>35.1</v>
      </c>
    </row>
    <row r="10" spans="1:12" x14ac:dyDescent="0.3">
      <c r="A10" t="s">
        <v>2</v>
      </c>
      <c r="B10">
        <f>G9-B9</f>
        <v>24.600000000000009</v>
      </c>
      <c r="C10">
        <f>H9-C9</f>
        <v>24.340000000000003</v>
      </c>
      <c r="D10">
        <f>I9-D9</f>
        <v>24.11999999999999</v>
      </c>
      <c r="E10">
        <f t="shared" ref="E10" si="1">J9-E9</f>
        <v>24.14</v>
      </c>
      <c r="F10">
        <f t="shared" ref="F10" si="2">K9-F9</f>
        <v>24.150000000000006</v>
      </c>
    </row>
    <row r="11" spans="1:12" x14ac:dyDescent="0.3">
      <c r="A11" t="s">
        <v>3</v>
      </c>
      <c r="B11">
        <f>SUM(B10:F10)/5</f>
        <v>24.270000000000003</v>
      </c>
    </row>
    <row r="12" spans="1:12" x14ac:dyDescent="0.3">
      <c r="A12" t="s">
        <v>4</v>
      </c>
      <c r="B12">
        <f>B11*2/5</f>
        <v>9.708000000000002</v>
      </c>
      <c r="C12" t="s">
        <v>13</v>
      </c>
      <c r="D12" t="s">
        <v>12</v>
      </c>
    </row>
    <row r="13" spans="1:12" x14ac:dyDescent="0.3">
      <c r="A13" t="s">
        <v>5</v>
      </c>
      <c r="B13">
        <f>L9*B12</f>
        <v>340.75080000000008</v>
      </c>
      <c r="C13">
        <f>ABS(B13-B15)</f>
        <v>2.6192171691430985</v>
      </c>
      <c r="D13">
        <f>ABS(B13-B15)/B15</f>
        <v>7.6279728519595205E-3</v>
      </c>
    </row>
    <row r="15" spans="1:12" x14ac:dyDescent="0.3">
      <c r="A15" t="s">
        <v>7</v>
      </c>
      <c r="B15">
        <f>I16*SQRT(F16/G16)</f>
        <v>343.37001716914318</v>
      </c>
      <c r="F15" t="s">
        <v>11</v>
      </c>
      <c r="G15" t="s">
        <v>8</v>
      </c>
      <c r="H15" t="s">
        <v>9</v>
      </c>
      <c r="I15" t="s">
        <v>10</v>
      </c>
    </row>
    <row r="16" spans="1:12" x14ac:dyDescent="0.3">
      <c r="F16">
        <f>G16+H16</f>
        <v>293.14999999999998</v>
      </c>
      <c r="G16">
        <v>273.14999999999998</v>
      </c>
      <c r="H16">
        <v>20</v>
      </c>
      <c r="I16">
        <v>331.45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姚鑫</cp:lastModifiedBy>
  <dcterms:created xsi:type="dcterms:W3CDTF">2022-11-22T03:24:29Z</dcterms:created>
  <dcterms:modified xsi:type="dcterms:W3CDTF">2022-11-22T10:00:44Z</dcterms:modified>
</cp:coreProperties>
</file>