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nyuan/Desktop/SP FS24/experiment /DVR Fullreg 4ns/"/>
    </mc:Choice>
  </mc:AlternateContent>
  <xr:revisionPtr revIDLastSave="0" documentId="13_ncr:1_{AF329807-814F-4540-BB14-BD05D9E93DCF}" xr6:coauthVersionLast="47" xr6:coauthVersionMax="47" xr10:uidLastSave="{00000000-0000-0000-0000-000000000000}"/>
  <bookViews>
    <workbookView xWindow="0" yWindow="740" windowWidth="29400" windowHeight="16620" xr2:uid="{13C8BC31-DD64-4743-8834-CF59C01C6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F5" i="1"/>
  <c r="G5" i="1"/>
  <c r="E5" i="1"/>
  <c r="T11" i="1"/>
  <c r="T12" i="1"/>
  <c r="T13" i="1"/>
  <c r="R11" i="1"/>
  <c r="R12" i="1"/>
  <c r="R13" i="1"/>
  <c r="S10" i="1"/>
  <c r="Q10" i="1"/>
  <c r="T9" i="1"/>
  <c r="T10" i="1"/>
  <c r="U6" i="1"/>
  <c r="U7" i="1"/>
  <c r="U8" i="1"/>
  <c r="U9" i="1"/>
  <c r="U10" i="1"/>
  <c r="U11" i="1"/>
  <c r="U12" i="1"/>
  <c r="V6" i="1"/>
  <c r="V7" i="1"/>
  <c r="V8" i="1"/>
  <c r="V9" i="1"/>
  <c r="V10" i="1"/>
  <c r="V11" i="1"/>
  <c r="V12" i="1"/>
  <c r="V13" i="1"/>
  <c r="V5" i="1"/>
  <c r="U13" i="1"/>
  <c r="U5" i="1"/>
  <c r="R6" i="1"/>
  <c r="T6" i="1"/>
  <c r="T7" i="1"/>
  <c r="T8" i="1"/>
  <c r="R7" i="1"/>
  <c r="R8" i="1"/>
  <c r="R9" i="1"/>
  <c r="R10" i="1"/>
  <c r="S11" i="1"/>
  <c r="Q11" i="1"/>
  <c r="S9" i="1"/>
  <c r="Q9" i="1"/>
  <c r="S6" i="1"/>
  <c r="S7" i="1"/>
  <c r="S8" i="1"/>
  <c r="S12" i="1"/>
  <c r="S13" i="1"/>
  <c r="Q6" i="1"/>
  <c r="Q7" i="1"/>
  <c r="Q8" i="1"/>
  <c r="Q12" i="1"/>
  <c r="Q13" i="1"/>
  <c r="T5" i="1"/>
  <c r="S5" i="1"/>
  <c r="R5" i="1"/>
  <c r="Q5" i="1"/>
</calcChain>
</file>

<file path=xl/sharedStrings.xml><?xml version="1.0" encoding="utf-8"?>
<sst xmlns="http://schemas.openxmlformats.org/spreadsheetml/2006/main" count="39" uniqueCount="27">
  <si>
    <t>Benchmark</t>
  </si>
  <si>
    <t>CFDFC #</t>
  </si>
  <si>
    <t>Dynamatic</t>
  </si>
  <si>
    <t>This Work</t>
  </si>
  <si>
    <t>FPGA20</t>
  </si>
  <si>
    <t>Utilization</t>
  </si>
  <si>
    <t>Register</t>
  </si>
  <si>
    <t>fir</t>
  </si>
  <si>
    <t>iir</t>
  </si>
  <si>
    <t>if_loop_1</t>
  </si>
  <si>
    <t>if_loop_2</t>
  </si>
  <si>
    <t>matvec</t>
  </si>
  <si>
    <t>sumi3_mem</t>
  </si>
  <si>
    <t>image_resize</t>
  </si>
  <si>
    <t>matrix</t>
  </si>
  <si>
    <t>Cycle # (x4)</t>
  </si>
  <si>
    <t>Unit #</t>
  </si>
  <si>
    <t>Channel #</t>
  </si>
  <si>
    <t>vedio_filter</t>
  </si>
  <si>
    <t xml:space="preserve">LUT </t>
  </si>
  <si>
    <t>LUT</t>
  </si>
  <si>
    <t>Our work</t>
  </si>
  <si>
    <t>FPGA '20</t>
  </si>
  <si>
    <t xml:space="preserve">LUT Savings (%) </t>
  </si>
  <si>
    <t>Reg.</t>
  </si>
  <si>
    <t>Savings (%) Compared with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</si>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</sst>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143B-1CB2-FD40-81B8-5B66BDB6F569}">
  <dimension ref="A1:W29"/>
  <sheetViews>
    <sheetView tabSelected="1" workbookViewId="0">
      <pane xSplit="1" ySplit="4" topLeftCell="E5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baseColWidth="10" defaultRowHeight="25" x14ac:dyDescent="0.25"/>
  <cols>
    <col min="1" max="1" width="19.6640625" style="3" bestFit="1" customWidth="1"/>
    <col min="2" max="3" width="21.83203125" style="3" hidden="1" customWidth="1"/>
    <col min="4" max="4" width="18.1640625" style="3" hidden="1" customWidth="1"/>
    <col min="5" max="5" width="17.33203125" style="3" customWidth="1"/>
    <col min="6" max="6" width="14.83203125" style="3" customWidth="1"/>
    <col min="7" max="7" width="15.6640625" style="3" customWidth="1"/>
    <col min="8" max="8" width="18" style="3" customWidth="1"/>
    <col min="9" max="9" width="15.5" style="3" customWidth="1"/>
    <col min="10" max="10" width="13.1640625" style="3" customWidth="1"/>
    <col min="11" max="11" width="16.1640625" style="3" customWidth="1"/>
    <col min="12" max="12" width="12.83203125" style="3" bestFit="1" customWidth="1"/>
    <col min="13" max="16" width="15.33203125" style="3" customWidth="1"/>
    <col min="17" max="17" width="27.1640625" style="3" hidden="1" customWidth="1"/>
    <col min="18" max="18" width="14.1640625" style="3" customWidth="1"/>
    <col min="19" max="19" width="23.6640625" style="3" hidden="1" customWidth="1"/>
    <col min="20" max="20" width="13.83203125" style="3" customWidth="1"/>
    <col min="21" max="21" width="15.1640625" style="3" customWidth="1"/>
    <col min="22" max="22" width="15" style="3" customWidth="1"/>
    <col min="23" max="16384" width="10.83203125" style="3"/>
  </cols>
  <sheetData>
    <row r="1" spans="1:23" s="1" customFormat="1" ht="34" customHeight="1" x14ac:dyDescent="0.25">
      <c r="A1" s="12" t="s">
        <v>0</v>
      </c>
      <c r="B1" s="12" t="s">
        <v>16</v>
      </c>
      <c r="C1" s="12" t="s">
        <v>17</v>
      </c>
      <c r="D1" s="12" t="s">
        <v>1</v>
      </c>
      <c r="E1" s="12" t="s">
        <v>15</v>
      </c>
      <c r="F1" s="12"/>
      <c r="G1" s="12"/>
      <c r="H1" s="12" t="s">
        <v>26</v>
      </c>
      <c r="I1" s="12"/>
      <c r="J1" s="12"/>
      <c r="K1" s="12" t="s">
        <v>5</v>
      </c>
      <c r="L1" s="12"/>
      <c r="M1" s="12"/>
      <c r="N1" s="12"/>
      <c r="O1" s="12"/>
      <c r="P1" s="12"/>
      <c r="Q1" s="8"/>
      <c r="R1" s="12" t="s">
        <v>25</v>
      </c>
      <c r="S1" s="12"/>
      <c r="T1" s="12"/>
      <c r="U1" s="12"/>
      <c r="V1" s="12"/>
    </row>
    <row r="2" spans="1:23" s="1" customFormat="1" ht="34" customHeight="1" x14ac:dyDescent="0.25">
      <c r="A2" s="12"/>
      <c r="B2" s="12"/>
      <c r="C2" s="12"/>
      <c r="D2" s="12"/>
      <c r="E2" s="11" t="s">
        <v>2</v>
      </c>
      <c r="F2" s="11" t="s">
        <v>3</v>
      </c>
      <c r="G2" s="11" t="s">
        <v>4</v>
      </c>
      <c r="H2" s="11" t="s">
        <v>2</v>
      </c>
      <c r="I2" s="11" t="s">
        <v>3</v>
      </c>
      <c r="J2" s="11" t="s">
        <v>4</v>
      </c>
      <c r="K2" s="12" t="s">
        <v>2</v>
      </c>
      <c r="L2" s="12"/>
      <c r="M2" s="12" t="s">
        <v>21</v>
      </c>
      <c r="N2" s="12"/>
      <c r="O2" s="12" t="s">
        <v>22</v>
      </c>
      <c r="P2" s="12"/>
      <c r="Q2" s="2" t="s">
        <v>23</v>
      </c>
      <c r="R2" s="12" t="s">
        <v>22</v>
      </c>
      <c r="S2" s="12"/>
      <c r="T2" s="12"/>
      <c r="U2" s="12" t="s">
        <v>2</v>
      </c>
      <c r="V2" s="12"/>
    </row>
    <row r="3" spans="1:23" x14ac:dyDescent="0.25">
      <c r="A3" s="12"/>
      <c r="B3" s="12"/>
      <c r="C3" s="12"/>
      <c r="D3" s="12"/>
      <c r="E3" s="11"/>
      <c r="F3" s="11"/>
      <c r="G3" s="11"/>
      <c r="H3" s="11"/>
      <c r="I3" s="11"/>
      <c r="J3" s="11"/>
      <c r="K3" s="11" t="s">
        <v>19</v>
      </c>
      <c r="L3" s="13" t="s">
        <v>6</v>
      </c>
      <c r="M3" s="11" t="s">
        <v>19</v>
      </c>
      <c r="N3" s="13" t="s">
        <v>6</v>
      </c>
      <c r="O3" s="11" t="s">
        <v>20</v>
      </c>
      <c r="P3" s="13" t="s">
        <v>6</v>
      </c>
      <c r="Q3" s="2"/>
      <c r="R3" s="11" t="s">
        <v>20</v>
      </c>
      <c r="S3" s="7"/>
      <c r="T3" s="13" t="s">
        <v>24</v>
      </c>
      <c r="U3" s="11" t="s">
        <v>20</v>
      </c>
      <c r="V3" s="13" t="s">
        <v>24</v>
      </c>
      <c r="W3" s="13"/>
    </row>
    <row r="4" spans="1:23" x14ac:dyDescent="0.25">
      <c r="A4" s="12"/>
      <c r="B4" s="12"/>
      <c r="C4" s="12"/>
      <c r="D4" s="12"/>
      <c r="E4" s="11"/>
      <c r="F4" s="11"/>
      <c r="G4" s="11"/>
      <c r="H4" s="11"/>
      <c r="I4" s="11"/>
      <c r="J4" s="11"/>
      <c r="K4" s="11"/>
      <c r="L4" s="13"/>
      <c r="M4" s="11"/>
      <c r="N4" s="13"/>
      <c r="O4" s="11"/>
      <c r="P4" s="13"/>
      <c r="Q4" s="2"/>
      <c r="R4" s="11"/>
      <c r="S4" s="7"/>
      <c r="T4" s="13"/>
      <c r="U4" s="11"/>
      <c r="V4" s="13"/>
      <c r="W4" s="13"/>
    </row>
    <row r="5" spans="1:23" ht="25" customHeight="1" x14ac:dyDescent="0.25">
      <c r="A5" s="4" t="s">
        <v>7</v>
      </c>
      <c r="B5" s="4"/>
      <c r="C5" s="4"/>
      <c r="D5" s="4">
        <v>1</v>
      </c>
      <c r="E5" s="4">
        <f>E15/4-0.5</f>
        <v>2015</v>
      </c>
      <c r="F5" s="4">
        <f t="shared" ref="F5:G5" si="0">F15/4-0.5</f>
        <v>2014</v>
      </c>
      <c r="G5" s="4">
        <f t="shared" si="0"/>
        <v>2014</v>
      </c>
      <c r="H5" s="4">
        <v>0.57999999999999996</v>
      </c>
      <c r="I5" s="4">
        <v>0.79900000000000004</v>
      </c>
      <c r="J5" s="4">
        <v>1.2290000000000001</v>
      </c>
      <c r="K5" s="4">
        <v>474</v>
      </c>
      <c r="L5" s="5">
        <v>563</v>
      </c>
      <c r="M5" s="4">
        <v>450</v>
      </c>
      <c r="N5" s="5">
        <v>533</v>
      </c>
      <c r="O5" s="4">
        <v>456</v>
      </c>
      <c r="P5" s="5">
        <v>536</v>
      </c>
      <c r="Q5" s="4">
        <f t="shared" ref="Q5:Q11" si="1">(K5-M5)/K5 * 100</f>
        <v>5.0632911392405067</v>
      </c>
      <c r="R5" s="9">
        <f t="shared" ref="R5:R13" si="2">(O5-M5)/O5*100</f>
        <v>1.3157894736842104</v>
      </c>
      <c r="S5" s="9">
        <f t="shared" ref="S5:S11" si="3">(L5-N5)/L5*100</f>
        <v>5.3285968028419184</v>
      </c>
      <c r="T5" s="9">
        <f t="shared" ref="T5:T13" si="4">(P5-N5)/P5*100</f>
        <v>0.55970149253731338</v>
      </c>
      <c r="U5" s="10">
        <f t="shared" ref="U5:V11" si="5">(K5-M5)/K5*100</f>
        <v>5.0632911392405067</v>
      </c>
      <c r="V5" s="10">
        <f t="shared" si="5"/>
        <v>5.3285968028419184</v>
      </c>
    </row>
    <row r="6" spans="1:23" ht="25" customHeight="1" x14ac:dyDescent="0.25">
      <c r="A6" s="4" t="s">
        <v>8</v>
      </c>
      <c r="B6" s="4"/>
      <c r="C6" s="4"/>
      <c r="D6" s="4">
        <v>1</v>
      </c>
      <c r="E6" s="4">
        <f t="shared" ref="E6:G6" si="6">E16/4-0.5</f>
        <v>5007</v>
      </c>
      <c r="F6" s="4">
        <f t="shared" si="6"/>
        <v>4009</v>
      </c>
      <c r="G6" s="4">
        <f t="shared" si="6"/>
        <v>4009</v>
      </c>
      <c r="H6" s="4">
        <v>0.158</v>
      </c>
      <c r="I6" s="4">
        <v>0.36499999999999999</v>
      </c>
      <c r="J6" s="4">
        <v>0.01</v>
      </c>
      <c r="K6" s="4">
        <v>667</v>
      </c>
      <c r="L6" s="4">
        <v>901</v>
      </c>
      <c r="M6" s="4">
        <v>733</v>
      </c>
      <c r="N6" s="4">
        <v>891</v>
      </c>
      <c r="O6" s="4">
        <v>680</v>
      </c>
      <c r="P6" s="4">
        <v>859</v>
      </c>
      <c r="Q6" s="4">
        <f t="shared" si="1"/>
        <v>-9.8950524737631191</v>
      </c>
      <c r="R6" s="9">
        <f t="shared" si="2"/>
        <v>-7.7941176470588234</v>
      </c>
      <c r="S6" s="9">
        <f t="shared" si="3"/>
        <v>1.1098779134295227</v>
      </c>
      <c r="T6" s="9">
        <f t="shared" si="4"/>
        <v>-3.7252619324796274</v>
      </c>
      <c r="U6" s="10">
        <f t="shared" si="5"/>
        <v>-9.8950524737631191</v>
      </c>
      <c r="V6" s="10">
        <f t="shared" si="5"/>
        <v>1.1098779134295227</v>
      </c>
    </row>
    <row r="7" spans="1:23" ht="25" customHeight="1" x14ac:dyDescent="0.25">
      <c r="A7" s="4" t="s">
        <v>9</v>
      </c>
      <c r="B7" s="4"/>
      <c r="C7" s="4"/>
      <c r="D7" s="4">
        <v>1</v>
      </c>
      <c r="E7" s="4">
        <f t="shared" ref="E7:G7" si="7">E17/4-0.5</f>
        <v>216</v>
      </c>
      <c r="F7" s="4">
        <f t="shared" si="7"/>
        <v>216</v>
      </c>
      <c r="G7" s="4">
        <f t="shared" si="7"/>
        <v>215</v>
      </c>
      <c r="H7" s="4">
        <v>0.60399999999999998</v>
      </c>
      <c r="I7" s="4">
        <v>-0.67600000000000005</v>
      </c>
      <c r="J7" s="4">
        <v>-0.69099999999999995</v>
      </c>
      <c r="K7" s="4">
        <v>623</v>
      </c>
      <c r="L7" s="4">
        <v>734</v>
      </c>
      <c r="M7" s="4">
        <v>577</v>
      </c>
      <c r="N7" s="4">
        <v>743</v>
      </c>
      <c r="O7" s="4">
        <v>563</v>
      </c>
      <c r="P7" s="4">
        <v>750</v>
      </c>
      <c r="Q7" s="4">
        <f t="shared" si="1"/>
        <v>7.3836276083467105</v>
      </c>
      <c r="R7" s="9">
        <f t="shared" si="2"/>
        <v>-2.4866785079928952</v>
      </c>
      <c r="S7" s="9">
        <f t="shared" si="3"/>
        <v>-1.2261580381471391</v>
      </c>
      <c r="T7" s="9">
        <f t="shared" si="4"/>
        <v>0.93333333333333346</v>
      </c>
      <c r="U7" s="10">
        <f t="shared" si="5"/>
        <v>7.3836276083467105</v>
      </c>
      <c r="V7" s="10">
        <f t="shared" si="5"/>
        <v>-1.2261580381471391</v>
      </c>
    </row>
    <row r="8" spans="1:23" ht="25" customHeight="1" x14ac:dyDescent="0.25">
      <c r="A8" s="4" t="s">
        <v>10</v>
      </c>
      <c r="B8" s="4"/>
      <c r="C8" s="4"/>
      <c r="D8" s="4">
        <v>1</v>
      </c>
      <c r="E8" s="4">
        <f t="shared" ref="E8:G8" si="8">E18/4-0.5</f>
        <v>212</v>
      </c>
      <c r="F8" s="4">
        <f t="shared" si="8"/>
        <v>213</v>
      </c>
      <c r="G8" s="4">
        <f t="shared" si="8"/>
        <v>212</v>
      </c>
      <c r="H8" s="4">
        <v>-0.107</v>
      </c>
      <c r="I8" s="4">
        <v>0.32</v>
      </c>
      <c r="J8" s="4">
        <v>0.61699999999999999</v>
      </c>
      <c r="K8" s="4">
        <v>501</v>
      </c>
      <c r="L8" s="4">
        <v>660</v>
      </c>
      <c r="M8" s="4">
        <v>558</v>
      </c>
      <c r="N8" s="4">
        <v>605</v>
      </c>
      <c r="O8" s="4">
        <v>547</v>
      </c>
      <c r="P8" s="4">
        <v>608</v>
      </c>
      <c r="Q8" s="4">
        <f t="shared" si="1"/>
        <v>-11.377245508982035</v>
      </c>
      <c r="R8" s="9">
        <f t="shared" si="2"/>
        <v>-2.0109689213893969</v>
      </c>
      <c r="S8" s="9">
        <f t="shared" si="3"/>
        <v>8.3333333333333321</v>
      </c>
      <c r="T8" s="9">
        <f t="shared" si="4"/>
        <v>0.49342105263157893</v>
      </c>
      <c r="U8" s="10">
        <f t="shared" si="5"/>
        <v>-11.377245508982035</v>
      </c>
      <c r="V8" s="10">
        <f t="shared" si="5"/>
        <v>8.3333333333333321</v>
      </c>
    </row>
    <row r="9" spans="1:23" ht="25" customHeight="1" x14ac:dyDescent="0.25">
      <c r="A9" s="4" t="s">
        <v>12</v>
      </c>
      <c r="B9" s="4"/>
      <c r="C9" s="4"/>
      <c r="D9" s="4">
        <v>1</v>
      </c>
      <c r="E9" s="4">
        <f t="shared" ref="E9:G9" si="9">E19/4-0.5</f>
        <v>2018</v>
      </c>
      <c r="F9" s="4">
        <f t="shared" si="9"/>
        <v>2018</v>
      </c>
      <c r="G9" s="4">
        <f t="shared" si="9"/>
        <v>2017</v>
      </c>
      <c r="H9" s="4">
        <v>0.42899999999999999</v>
      </c>
      <c r="I9" s="4">
        <v>0.80200000000000005</v>
      </c>
      <c r="J9" s="4">
        <v>1.0429999999999999</v>
      </c>
      <c r="K9" s="4">
        <v>445</v>
      </c>
      <c r="L9" s="4">
        <v>487</v>
      </c>
      <c r="M9" s="4">
        <v>345</v>
      </c>
      <c r="N9" s="4">
        <v>512</v>
      </c>
      <c r="O9" s="4">
        <v>429</v>
      </c>
      <c r="P9" s="4">
        <v>525</v>
      </c>
      <c r="Q9" s="4">
        <f t="shared" si="1"/>
        <v>22.471910112359549</v>
      </c>
      <c r="R9" s="9">
        <f t="shared" si="2"/>
        <v>19.58041958041958</v>
      </c>
      <c r="S9" s="9">
        <f t="shared" si="3"/>
        <v>-5.1334702258726894</v>
      </c>
      <c r="T9" s="9">
        <f t="shared" si="4"/>
        <v>2.4761904761904763</v>
      </c>
      <c r="U9" s="10">
        <f t="shared" si="5"/>
        <v>22.471910112359549</v>
      </c>
      <c r="V9" s="10">
        <f t="shared" si="5"/>
        <v>-5.1334702258726894</v>
      </c>
    </row>
    <row r="10" spans="1:23" ht="25" customHeight="1" x14ac:dyDescent="0.25">
      <c r="A10" s="4" t="s">
        <v>18</v>
      </c>
      <c r="B10" s="4"/>
      <c r="C10" s="4"/>
      <c r="D10" s="4">
        <v>2</v>
      </c>
      <c r="E10" s="4">
        <f t="shared" ref="E10:G10" si="10">E20/4-0.5</f>
        <v>1847</v>
      </c>
      <c r="F10" s="4">
        <f t="shared" si="10"/>
        <v>2327</v>
      </c>
      <c r="G10" s="4">
        <f t="shared" si="10"/>
        <v>1940</v>
      </c>
      <c r="H10" s="4">
        <v>-0.67500000000000004</v>
      </c>
      <c r="I10" s="4">
        <v>-8.4000000000000005E-2</v>
      </c>
      <c r="J10" s="4">
        <v>0.30399999999999999</v>
      </c>
      <c r="K10" s="4">
        <v>1510</v>
      </c>
      <c r="L10" s="4">
        <v>1430</v>
      </c>
      <c r="M10" s="4">
        <v>1202</v>
      </c>
      <c r="N10" s="4">
        <v>1507</v>
      </c>
      <c r="O10" s="4">
        <v>1418</v>
      </c>
      <c r="P10" s="4">
        <v>1372</v>
      </c>
      <c r="Q10" s="4">
        <f t="shared" si="1"/>
        <v>20.397350993377483</v>
      </c>
      <c r="R10" s="9">
        <f t="shared" si="2"/>
        <v>15.232722143864599</v>
      </c>
      <c r="S10" s="9">
        <f t="shared" si="3"/>
        <v>-5.384615384615385</v>
      </c>
      <c r="T10" s="9">
        <f t="shared" si="4"/>
        <v>-9.8396501457725947</v>
      </c>
      <c r="U10" s="10">
        <f t="shared" si="5"/>
        <v>20.397350993377483</v>
      </c>
      <c r="V10" s="10">
        <f t="shared" si="5"/>
        <v>-5.384615384615385</v>
      </c>
    </row>
    <row r="11" spans="1:23" ht="25" customHeight="1" x14ac:dyDescent="0.25">
      <c r="A11" s="4" t="s">
        <v>11</v>
      </c>
      <c r="B11" s="4"/>
      <c r="C11" s="4"/>
      <c r="D11" s="4">
        <v>2</v>
      </c>
      <c r="E11" s="4">
        <f t="shared" ref="E11:G11" si="11">E21/4-0.5</f>
        <v>20118</v>
      </c>
      <c r="F11" s="4">
        <f t="shared" si="11"/>
        <v>20218</v>
      </c>
      <c r="G11" s="4">
        <f t="shared" si="11"/>
        <v>20117</v>
      </c>
      <c r="H11" s="4">
        <v>-0.52200000000000002</v>
      </c>
      <c r="I11" s="4">
        <v>3.0000000000000001E-3</v>
      </c>
      <c r="J11" s="4">
        <v>0.628</v>
      </c>
      <c r="K11" s="4">
        <v>722</v>
      </c>
      <c r="L11" s="4">
        <v>743</v>
      </c>
      <c r="M11" s="4">
        <v>560</v>
      </c>
      <c r="N11" s="4">
        <v>653</v>
      </c>
      <c r="O11" s="4">
        <v>605</v>
      </c>
      <c r="P11" s="4">
        <v>627</v>
      </c>
      <c r="Q11" s="4">
        <f t="shared" si="1"/>
        <v>22.437673130193904</v>
      </c>
      <c r="R11" s="9">
        <f t="shared" si="2"/>
        <v>7.4380165289256199</v>
      </c>
      <c r="S11" s="9">
        <f t="shared" si="3"/>
        <v>12.113055181695827</v>
      </c>
      <c r="T11" s="9">
        <f t="shared" si="4"/>
        <v>-4.1467304625199359</v>
      </c>
      <c r="U11" s="10">
        <f t="shared" si="5"/>
        <v>22.437673130193904</v>
      </c>
      <c r="V11" s="10">
        <f t="shared" si="5"/>
        <v>12.113055181695827</v>
      </c>
    </row>
    <row r="12" spans="1:23" ht="25" customHeight="1" x14ac:dyDescent="0.25">
      <c r="A12" s="4" t="s">
        <v>13</v>
      </c>
      <c r="B12" s="4"/>
      <c r="C12" s="4"/>
      <c r="D12" s="4">
        <v>2</v>
      </c>
      <c r="E12" s="4">
        <f t="shared" ref="E12:G12" si="12">E22/4-0.5</f>
        <v>1843</v>
      </c>
      <c r="F12" s="4">
        <f t="shared" si="12"/>
        <v>2249</v>
      </c>
      <c r="G12" s="4">
        <f t="shared" si="12"/>
        <v>1843</v>
      </c>
      <c r="H12" s="4">
        <v>0.186</v>
      </c>
      <c r="I12" s="4">
        <v>-4.0000000000000001E-3</v>
      </c>
      <c r="J12" s="4">
        <v>0.59599999999999997</v>
      </c>
      <c r="K12" s="4">
        <v>634</v>
      </c>
      <c r="L12" s="4">
        <v>627</v>
      </c>
      <c r="M12" s="4">
        <v>512</v>
      </c>
      <c r="N12" s="4">
        <v>740</v>
      </c>
      <c r="O12" s="4">
        <v>573</v>
      </c>
      <c r="P12" s="4">
        <v>591</v>
      </c>
      <c r="Q12" s="4">
        <f>(K12-O12)/K12 * 100</f>
        <v>9.6214511041009469</v>
      </c>
      <c r="R12" s="9">
        <f t="shared" si="2"/>
        <v>10.645724258289704</v>
      </c>
      <c r="S12" s="9">
        <f>(L12-P12)/L12*100</f>
        <v>5.741626794258373</v>
      </c>
      <c r="T12" s="9">
        <f t="shared" si="4"/>
        <v>-25.211505922165824</v>
      </c>
      <c r="U12" s="10">
        <f>(K12-O12)/K12*100</f>
        <v>9.6214511041009469</v>
      </c>
      <c r="V12" s="10">
        <f>(L12-P12)/L12*100</f>
        <v>5.741626794258373</v>
      </c>
    </row>
    <row r="13" spans="1:23" ht="25" customHeight="1" x14ac:dyDescent="0.25">
      <c r="A13" s="4" t="s">
        <v>14</v>
      </c>
      <c r="B13" s="4"/>
      <c r="C13" s="4"/>
      <c r="D13" s="4">
        <v>3</v>
      </c>
      <c r="E13" s="4">
        <f t="shared" ref="E13:G13" si="13">E23/4-0.5</f>
        <v>54977</v>
      </c>
      <c r="F13" s="4">
        <f t="shared" si="13"/>
        <v>54977</v>
      </c>
      <c r="G13" s="4">
        <f t="shared" si="13"/>
        <v>54976</v>
      </c>
      <c r="H13" s="4">
        <v>-0.752</v>
      </c>
      <c r="I13" s="4">
        <v>-0.26800000000000002</v>
      </c>
      <c r="J13" s="4">
        <v>0.60599999999999998</v>
      </c>
      <c r="K13" s="4">
        <v>811</v>
      </c>
      <c r="L13" s="4">
        <v>725</v>
      </c>
      <c r="M13" s="4">
        <v>661</v>
      </c>
      <c r="N13" s="4">
        <v>644</v>
      </c>
      <c r="O13" s="4">
        <v>738</v>
      </c>
      <c r="P13" s="4">
        <v>644</v>
      </c>
      <c r="Q13" s="4">
        <f>(K13-M13)/K13 * 100</f>
        <v>18.495684340320594</v>
      </c>
      <c r="R13" s="9">
        <f t="shared" si="2"/>
        <v>10.433604336043361</v>
      </c>
      <c r="S13" s="9">
        <f>(L13-N13)/L13*100</f>
        <v>11.172413793103448</v>
      </c>
      <c r="T13" s="9">
        <f t="shared" si="4"/>
        <v>0</v>
      </c>
      <c r="U13" s="10">
        <f>(K13-M13)/K13*100</f>
        <v>18.495684340320594</v>
      </c>
      <c r="V13" s="10">
        <f>(L13-N13)/L13*100</f>
        <v>11.172413793103448</v>
      </c>
    </row>
    <row r="14" spans="1:23" ht="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6"/>
    </row>
    <row r="15" spans="1:23" ht="25" customHeight="1" x14ac:dyDescent="0.25">
      <c r="A15" s="4"/>
      <c r="B15" s="4"/>
      <c r="C15" s="4"/>
      <c r="D15" s="4"/>
      <c r="E15" s="4">
        <v>8062</v>
      </c>
      <c r="F15" s="4">
        <v>8058</v>
      </c>
      <c r="G15" s="4">
        <v>8058</v>
      </c>
      <c r="H15" s="4"/>
      <c r="I15" s="4"/>
      <c r="J15" s="4"/>
      <c r="K15" s="4"/>
      <c r="L15" s="4"/>
      <c r="M15" s="4"/>
      <c r="N15" s="4"/>
      <c r="O15" s="4"/>
      <c r="P15" s="5"/>
      <c r="Q15" s="4"/>
      <c r="R15" s="4"/>
      <c r="S15" s="4"/>
      <c r="T15" s="4"/>
      <c r="U15" s="6"/>
    </row>
    <row r="16" spans="1:23" ht="25" customHeight="1" x14ac:dyDescent="0.25">
      <c r="A16" s="4"/>
      <c r="B16" s="4"/>
      <c r="C16" s="4"/>
      <c r="D16" s="4"/>
      <c r="E16" s="4">
        <v>20030</v>
      </c>
      <c r="F16" s="4">
        <v>16038</v>
      </c>
      <c r="G16" s="4">
        <v>16038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16" ht="25" customHeight="1" x14ac:dyDescent="0.25">
      <c r="A17" s="4"/>
      <c r="B17" s="4"/>
      <c r="C17" s="4"/>
      <c r="E17" s="4">
        <v>866</v>
      </c>
      <c r="F17" s="4">
        <v>866</v>
      </c>
      <c r="G17" s="4">
        <v>862</v>
      </c>
      <c r="L17" s="4"/>
      <c r="M17" s="4"/>
      <c r="O17" s="4"/>
      <c r="P17" s="4"/>
    </row>
    <row r="18" spans="1:16" ht="25" customHeight="1" x14ac:dyDescent="0.25">
      <c r="A18" s="4"/>
      <c r="B18" s="4"/>
      <c r="C18" s="4"/>
      <c r="E18" s="4">
        <v>850</v>
      </c>
      <c r="F18" s="4">
        <v>854</v>
      </c>
      <c r="G18" s="4">
        <v>850</v>
      </c>
      <c r="L18" s="4"/>
      <c r="M18" s="4"/>
      <c r="O18" s="4"/>
      <c r="P18" s="4"/>
    </row>
    <row r="19" spans="1:16" ht="25" customHeight="1" x14ac:dyDescent="0.25">
      <c r="A19" s="4"/>
      <c r="B19" s="4"/>
      <c r="C19" s="4"/>
      <c r="E19" s="4">
        <v>8074</v>
      </c>
      <c r="F19" s="4">
        <v>8074</v>
      </c>
      <c r="G19" s="4">
        <v>8070</v>
      </c>
      <c r="L19" s="4"/>
      <c r="M19" s="4"/>
      <c r="O19" s="4"/>
      <c r="P19" s="4"/>
    </row>
    <row r="20" spans="1:16" x14ac:dyDescent="0.25">
      <c r="E20" s="4">
        <v>7390</v>
      </c>
      <c r="F20" s="4">
        <v>9310</v>
      </c>
      <c r="G20" s="4">
        <v>7762</v>
      </c>
      <c r="L20" s="4"/>
      <c r="M20" s="4"/>
      <c r="O20" s="4"/>
      <c r="P20" s="4"/>
    </row>
    <row r="21" spans="1:16" x14ac:dyDescent="0.25">
      <c r="E21" s="4">
        <v>80474</v>
      </c>
      <c r="F21" s="4">
        <v>80874</v>
      </c>
      <c r="G21" s="4">
        <v>80470</v>
      </c>
      <c r="L21" s="4"/>
      <c r="M21" s="4"/>
      <c r="O21" s="4"/>
      <c r="P21" s="4"/>
    </row>
    <row r="22" spans="1:16" x14ac:dyDescent="0.25">
      <c r="E22" s="4">
        <v>7374</v>
      </c>
      <c r="F22" s="4">
        <v>8998</v>
      </c>
      <c r="G22" s="4">
        <v>7374</v>
      </c>
      <c r="L22" s="4"/>
      <c r="M22" s="4"/>
      <c r="O22" s="4"/>
      <c r="P22" s="4"/>
    </row>
    <row r="23" spans="1:16" x14ac:dyDescent="0.25">
      <c r="E23" s="4">
        <v>219910</v>
      </c>
      <c r="F23" s="4">
        <v>219910</v>
      </c>
      <c r="G23" s="4">
        <v>219906</v>
      </c>
      <c r="L23" s="4"/>
      <c r="M23" s="4"/>
      <c r="O23" s="4"/>
      <c r="P23" s="4"/>
    </row>
    <row r="24" spans="1:16" x14ac:dyDescent="0.25">
      <c r="E24" s="4"/>
    </row>
    <row r="25" spans="1:16" x14ac:dyDescent="0.25">
      <c r="E25" s="4"/>
    </row>
    <row r="26" spans="1:16" x14ac:dyDescent="0.25">
      <c r="E26" s="4"/>
    </row>
    <row r="27" spans="1:16" x14ac:dyDescent="0.25">
      <c r="E27" s="4"/>
    </row>
    <row r="28" spans="1:16" x14ac:dyDescent="0.25">
      <c r="E28" s="4"/>
    </row>
    <row r="29" spans="1:16" x14ac:dyDescent="0.25">
      <c r="E29" s="4"/>
    </row>
  </sheetData>
  <mergeCells count="30">
    <mergeCell ref="A1:A4"/>
    <mergeCell ref="D1:D4"/>
    <mergeCell ref="B1:B4"/>
    <mergeCell ref="C1:C4"/>
    <mergeCell ref="W3:W4"/>
    <mergeCell ref="V3:V4"/>
    <mergeCell ref="P3:P4"/>
    <mergeCell ref="K2:L2"/>
    <mergeCell ref="R2:T2"/>
    <mergeCell ref="R3:R4"/>
    <mergeCell ref="T3:T4"/>
    <mergeCell ref="R1:V1"/>
    <mergeCell ref="U2:V2"/>
    <mergeCell ref="U3:U4"/>
    <mergeCell ref="J2:J4"/>
    <mergeCell ref="I2:I4"/>
    <mergeCell ref="K1:P1"/>
    <mergeCell ref="L3:L4"/>
    <mergeCell ref="N3:N4"/>
    <mergeCell ref="M2:N2"/>
    <mergeCell ref="O2:P2"/>
    <mergeCell ref="K3:K4"/>
    <mergeCell ref="M3:M4"/>
    <mergeCell ref="O3:O4"/>
    <mergeCell ref="H2:H4"/>
    <mergeCell ref="G2:G4"/>
    <mergeCell ref="F2:F4"/>
    <mergeCell ref="E2:E4"/>
    <mergeCell ref="H1:J1"/>
    <mergeCell ref="E1:G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2024-07-09T11:17:38Z</dcterms:created>
  <dcterms:modified xsi:type="dcterms:W3CDTF">2024-08-06T08:32:57Z</dcterms:modified>
</cp:coreProperties>
</file>