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inggang1/Documents/graduate/Survmeth727/Final_project/"/>
    </mc:Choice>
  </mc:AlternateContent>
  <xr:revisionPtr revIDLastSave="0" documentId="13_ncr:9_{A6664E64-A193-C44B-9CF4-56EB1D63E751}" xr6:coauthVersionLast="45" xr6:coauthVersionMax="45" xr10:uidLastSave="{00000000-0000-0000-0000-000000000000}"/>
  <bookViews>
    <workbookView xWindow="7060" yWindow="1400" windowWidth="16320" windowHeight="14420" xr2:uid="{00000000-000D-0000-FFFF-FFFF00000000}"/>
  </bookViews>
  <sheets>
    <sheet name="Predictors" sheetId="1" r:id="rId1"/>
    <sheet name="Ideology" sheetId="4" r:id="rId2"/>
    <sheet name="GINI" sheetId="3" r:id="rId3"/>
    <sheet name="Segregation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H2" i="4" l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D52" i="2"/>
  <c r="N9" i="1" s="1"/>
  <c r="D51" i="2"/>
  <c r="N41" i="1" s="1"/>
  <c r="D50" i="2"/>
  <c r="N29" i="1" s="1"/>
  <c r="D49" i="2"/>
  <c r="N25" i="1" s="1"/>
  <c r="D48" i="2"/>
  <c r="N4" i="1" s="1"/>
  <c r="D47" i="2"/>
  <c r="N32" i="1" s="1"/>
  <c r="D46" i="2"/>
  <c r="N34" i="1" s="1"/>
  <c r="D45" i="2"/>
  <c r="N47" i="1" s="1"/>
  <c r="D44" i="2"/>
  <c r="N46" i="1" s="1"/>
  <c r="D43" i="2"/>
  <c r="N13" i="1" s="1"/>
  <c r="D42" i="2"/>
  <c r="N11" i="1" s="1"/>
  <c r="D41" i="2"/>
  <c r="N30" i="1" s="1"/>
  <c r="D40" i="2"/>
  <c r="N45" i="1" s="1"/>
  <c r="D39" i="2"/>
  <c r="N19" i="1" s="1"/>
  <c r="D38" i="2"/>
  <c r="N37" i="1" s="1"/>
  <c r="D37" i="2"/>
  <c r="N3" i="1" s="1"/>
  <c r="D36" i="2"/>
  <c r="N12" i="1" s="1"/>
  <c r="D35" i="2"/>
  <c r="N44" i="1" s="1"/>
  <c r="D34" i="2"/>
  <c r="N48" i="1" s="1"/>
  <c r="D33" i="2"/>
  <c r="N2" i="1" s="1"/>
  <c r="D32" i="2"/>
  <c r="N10" i="1" s="1"/>
  <c r="D31" i="2"/>
  <c r="N18" i="1" s="1"/>
  <c r="D30" i="2"/>
  <c r="N49" i="1" s="1"/>
  <c r="D29" i="2"/>
  <c r="N17" i="1" s="1"/>
  <c r="D28" i="2"/>
  <c r="N38" i="1" s="1"/>
  <c r="D27" i="2"/>
  <c r="N35" i="1" s="1"/>
  <c r="D26" i="2"/>
  <c r="N42" i="1" s="1"/>
  <c r="D25" i="2"/>
  <c r="N24" i="1" s="1"/>
  <c r="D24" i="2"/>
  <c r="N16" i="1" s="1"/>
  <c r="D23" i="2"/>
  <c r="N40" i="1" s="1"/>
  <c r="D22" i="2"/>
  <c r="N51" i="1" s="1"/>
  <c r="D21" i="2"/>
  <c r="N6" i="1" s="1"/>
  <c r="D20" i="2"/>
  <c r="N20" i="1" s="1"/>
  <c r="D19" i="2"/>
  <c r="N22" i="1" s="1"/>
  <c r="D18" i="2"/>
  <c r="N5" i="1" s="1"/>
  <c r="D17" i="2"/>
  <c r="N7" i="1" s="1"/>
  <c r="D16" i="2"/>
  <c r="N21" i="1" s="1"/>
  <c r="D15" i="2"/>
  <c r="N27" i="1" s="1"/>
  <c r="D14" i="2"/>
  <c r="N43" i="1" s="1"/>
  <c r="D13" i="2"/>
  <c r="N31" i="1" s="1"/>
  <c r="D12" i="2"/>
  <c r="N8" i="1" s="1"/>
  <c r="D11" i="2"/>
  <c r="N28" i="1" s="1"/>
  <c r="D10" i="2"/>
  <c r="N15" i="1" s="1"/>
  <c r="D9" i="2"/>
  <c r="N36" i="1" s="1"/>
  <c r="D8" i="2"/>
  <c r="N26" i="1" s="1"/>
  <c r="D7" i="2"/>
  <c r="N39" i="1"/>
  <c r="D6" i="2"/>
  <c r="D5" i="2"/>
  <c r="N14" i="1" s="1"/>
  <c r="D4" i="2"/>
  <c r="N23" i="1"/>
  <c r="D3" i="2"/>
  <c r="N50" i="1" s="1"/>
  <c r="D2" i="2"/>
  <c r="N33" i="1"/>
</calcChain>
</file>

<file path=xl/sharedStrings.xml><?xml version="1.0" encoding="utf-8"?>
<sst xmlns="http://purl.oclc.org/ooxml/spreadsheetml/main" count="292" uniqueCount="83">
  <si>
    <t>State</t>
  </si>
  <si>
    <t>Fips</t>
  </si>
  <si>
    <t>Tightness</t>
  </si>
  <si>
    <t>Collectivism</t>
  </si>
  <si>
    <t>RB</t>
  </si>
  <si>
    <t>Population</t>
  </si>
  <si>
    <t>Minority</t>
  </si>
  <si>
    <t>Foreigner</t>
  </si>
  <si>
    <t>Income</t>
  </si>
  <si>
    <t>density</t>
  </si>
  <si>
    <t>Percent_over65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</si>
  <si>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</si>
  <si>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</si>
  <si>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</si>
  <si>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</si>
  <si>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</si>
  <si>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</si>
  <si>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</si>
  <si>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</si>
  <si>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</si>
  <si>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</si>
  <si>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</si>
  <si>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</si>
  <si>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</si>
  <si>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</si>
  <si>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</si>
  <si>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</si>
  <si>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</si>
  <si>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</si>
  <si>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</si>
  <si>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</si>
  <si>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</si>
  <si>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</si>
  <si>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</si>
  <si>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</si>
  <si>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</si>
  <si>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</si>
  <si>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</si>
  <si>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</si>
  <si>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</si>
  <si>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</si>
  <si>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</si>
  <si>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</si>
  <si>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</si>
  <si>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</si>
  <si>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</si>
  <si>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</si>
  <si>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</si>
  <si>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</si>
  <si>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</si>
  <si>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</si>
  <si>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</si>
  <si>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</si>
  <si>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</si>
  <si>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</si>
  <si>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</si>
  <si>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</si>
  <si>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</si>
  <si>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</si>
  <si>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</si>
  <si>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</si>
  <si>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2005-9</t>
  </si>
  <si>
    <t>Change</t>
  </si>
  <si>
    <t>Black Share</t>
  </si>
  <si>
    <t>DC</t>
  </si>
  <si>
    <t>Segregation_2005-9</t>
  </si>
  <si>
    <t>Segregation_2000</t>
  </si>
  <si>
    <t>Change_segregation</t>
  </si>
  <si>
    <t>The United States Of America</t>
  </si>
  <si>
    <t>District of Columbia</t>
  </si>
  <si>
    <t>GINI</t>
  </si>
  <si>
    <t>Conservative</t>
  </si>
  <si>
    <t>Moderate</t>
  </si>
  <si>
    <t>Liberal</t>
  </si>
  <si>
    <t>Don't know</t>
  </si>
  <si>
    <t>Sample Size</t>
  </si>
  <si>
    <t>https://www.pewforum.org/religious-landscape-study/compare/political-ideology/by/state/</t>
  </si>
  <si>
    <t>Conservative Advantage</t>
  </si>
  <si>
    <t>Conservatism</t>
  </si>
  <si>
    <t>Puerto Rico</t>
  </si>
  <si>
    <t>GINI_2018_census</t>
  </si>
  <si>
    <t>Percent_m</t>
  </si>
  <si>
    <t>Median_age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</si>
</sst>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4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ourier New"/>
      <family val="3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4.4"/>
      <color rgb="FF000000"/>
      <name val="Inherit"/>
    </font>
    <font>
      <sz val="14.4"/>
      <color rgb="FF000000"/>
      <name val="Inherit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9" applyNumberFormat="0" applyAlignment="0" applyProtection="0"/>
    <xf numFmtId="0" fontId="7" fillId="28" borderId="10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9" applyNumberFormat="0" applyAlignment="0" applyProtection="0"/>
    <xf numFmtId="0" fontId="14" fillId="0" borderId="14" applyNumberFormat="0" applyFill="0" applyAlignment="0" applyProtection="0"/>
    <xf numFmtId="0" fontId="15" fillId="31" borderId="0" applyNumberFormat="0" applyBorder="0" applyAlignment="0" applyProtection="0"/>
    <xf numFmtId="0" fontId="3" fillId="32" borderId="15" applyNumberFormat="0" applyFont="0" applyAlignment="0" applyProtection="0"/>
    <xf numFmtId="0" fontId="16" fillId="27" borderId="16" applyNumberFormat="0" applyAlignment="0" applyProtection="0"/>
    <xf numFmtId="0" fontId="17" fillId="0" borderId="0" applyNumberFormat="0" applyFill="0" applyBorder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1" fontId="1" fillId="0" borderId="1" xfId="0" applyNumberFormat="1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" fontId="1" fillId="0" borderId="5" xfId="0" applyNumberFormat="1" applyFont="1" applyBorder="1"/>
    <xf numFmtId="0" fontId="1" fillId="0" borderId="0" xfId="0" applyFont="1"/>
    <xf numFmtId="3" fontId="2" fillId="0" borderId="1" xfId="0" applyNumberFormat="1" applyFont="1" applyBorder="1"/>
    <xf numFmtId="3" fontId="1" fillId="0" borderId="0" xfId="0" applyNumberFormat="1" applyFont="1"/>
    <xf numFmtId="3" fontId="1" fillId="0" borderId="6" xfId="0" applyNumberFormat="1" applyFont="1" applyBorder="1"/>
    <xf numFmtId="164" fontId="1" fillId="0" borderId="7" xfId="0" applyNumberFormat="1" applyFont="1" applyBorder="1"/>
    <xf numFmtId="3" fontId="2" fillId="0" borderId="8" xfId="0" applyNumberFormat="1" applyFont="1" applyBorder="1"/>
    <xf numFmtId="3" fontId="2" fillId="0" borderId="2" xfId="0" applyNumberFormat="1" applyFont="1" applyBorder="1"/>
    <xf numFmtId="3" fontId="1" fillId="0" borderId="3" xfId="0" applyNumberFormat="1" applyFont="1" applyBorder="1"/>
    <xf numFmtId="164" fontId="1" fillId="0" borderId="5" xfId="0" applyNumberFormat="1" applyFont="1" applyBorder="1"/>
    <xf numFmtId="164" fontId="1" fillId="0" borderId="0" xfId="0" applyNumberFormat="1" applyFont="1"/>
    <xf numFmtId="0" fontId="18" fillId="0" borderId="0" xfId="0" applyFont="1"/>
    <xf numFmtId="0" fontId="20" fillId="0" borderId="0" xfId="0" applyFont="1"/>
    <xf numFmtId="0" fontId="21" fillId="0" borderId="0" xfId="42"/>
    <xf numFmtId="0" fontId="0" fillId="0" borderId="0" xfId="0" applyFill="1"/>
    <xf numFmtId="0" fontId="22" fillId="0" borderId="0" xfId="0" applyFont="1"/>
    <xf numFmtId="9" fontId="0" fillId="0" borderId="0" xfId="0" applyNumberFormat="1"/>
    <xf numFmtId="9" fontId="23" fillId="0" borderId="0" xfId="0" applyNumberFormat="1" applyFont="1"/>
    <xf numFmtId="0" fontId="23" fillId="0" borderId="0" xfId="0" applyFont="1"/>
    <xf numFmtId="3" fontId="23" fillId="0" borderId="0" xfId="0" applyNumberFormat="1" applyFont="1"/>
    <xf numFmtId="0" fontId="0" fillId="0" borderId="0" xfId="0" applyFont="1"/>
    <xf numFmtId="165" fontId="0" fillId="0" borderId="0" xfId="0" applyNumberFormat="1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https://www.pewforum.org/religious-landscape-study/compare/political-ideology/by/state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M1" workbookViewId="0">
      <selection activeCell="T12" sqref="T12"/>
    </sheetView>
  </sheetViews>
  <sheetFormatPr baseColWidth="10" defaultRowHeight="16"/>
  <cols>
    <col min="1" max="1" width="16.83203125" customWidth="1"/>
    <col min="11" max="11" width="15.33203125" customWidth="1"/>
    <col min="17" max="17" width="13.6640625" customWidth="1"/>
  </cols>
  <sheetData>
    <row r="1" spans="1:19" s="16" customForma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65</v>
      </c>
      <c r="M1" s="16" t="s">
        <v>66</v>
      </c>
      <c r="N1" s="16" t="s">
        <v>67</v>
      </c>
      <c r="O1" s="16" t="s">
        <v>63</v>
      </c>
      <c r="P1" s="16" t="s">
        <v>70</v>
      </c>
      <c r="Q1" s="16" t="s">
        <v>78</v>
      </c>
      <c r="R1" s="16" t="s">
        <v>81</v>
      </c>
      <c r="S1" s="16" t="s">
        <v>82</v>
      </c>
    </row>
    <row r="2" spans="1:19">
      <c r="A2" t="s">
        <v>11</v>
      </c>
      <c r="B2">
        <v>1</v>
      </c>
      <c r="C2">
        <v>75.45</v>
      </c>
      <c r="D2">
        <v>57</v>
      </c>
      <c r="E2">
        <v>0.69340046</v>
      </c>
      <c r="F2" s="27">
        <v>4887871</v>
      </c>
      <c r="G2">
        <v>0.309</v>
      </c>
      <c r="H2">
        <v>3.5</v>
      </c>
      <c r="I2">
        <v>48486</v>
      </c>
      <c r="J2">
        <v>94.4</v>
      </c>
      <c r="K2">
        <v>16.899999999999999</v>
      </c>
      <c r="L2">
        <f>INDEX(Segregation!B:B,MATCH(Predictors!A2,Segregation!A:A,0))</f>
        <v>58.37</v>
      </c>
      <c r="M2">
        <f>INDEX(Segregation!C:C,MATCH(Predictors!A2,Segregation!A:A,0))</f>
        <v>59.61</v>
      </c>
      <c r="N2">
        <f>INDEX(Segregation!D:D,MATCH(Predictors!A2,Segregation!A:A,0))</f>
        <v>-1.240000000000002</v>
      </c>
      <c r="O2">
        <f>INDEX(Segregation!E:E,MATCH(Predictors!A2,Segregation!A:A,0))</f>
        <v>26.151632252414039</v>
      </c>
      <c r="P2">
        <f>INDEX(GINI!E:E,MATCH(Predictors!A2,GINI!B:B,0))</f>
        <v>0.4859</v>
      </c>
      <c r="Q2" s="26">
        <f>INDEX(Ideology!G:G,MATCH(A2,Ideology!A:A,0))</f>
        <v>0.38</v>
      </c>
      <c r="R2">
        <v>0.48426597432924673</v>
      </c>
      <c r="S2">
        <v>38.9</v>
      </c>
    </row>
    <row r="3" spans="1:19">
      <c r="A3" t="s">
        <v>12</v>
      </c>
      <c r="B3">
        <v>2</v>
      </c>
      <c r="C3">
        <v>38.43</v>
      </c>
      <c r="D3">
        <v>48</v>
      </c>
      <c r="E3">
        <v>0.413933104</v>
      </c>
      <c r="F3" s="27">
        <v>737438</v>
      </c>
      <c r="G3">
        <v>0.34699999999999998</v>
      </c>
      <c r="H3">
        <v>7.8</v>
      </c>
      <c r="I3">
        <v>76715</v>
      </c>
      <c r="J3">
        <v>1.2</v>
      </c>
      <c r="K3">
        <v>11.8</v>
      </c>
      <c r="L3">
        <f>INDEX(Segregation!B:B,MATCH(Predictors!A3,Segregation!A:A,0))</f>
        <v>56.76</v>
      </c>
      <c r="M3">
        <f>INDEX(Segregation!C:C,MATCH(Predictors!A3,Segregation!A:A,0))</f>
        <v>51.32</v>
      </c>
      <c r="N3">
        <f>INDEX(Segregation!D:D,MATCH(Predictors!A3,Segregation!A:A,0))</f>
        <v>5.4399999999999977</v>
      </c>
      <c r="O3">
        <f>INDEX(Segregation!E:E,MATCH(Predictors!A3,Segregation!A:A,0))</f>
        <v>3.8765993817942856</v>
      </c>
      <c r="P3">
        <f>INDEX(GINI!E:E,MATCH(Predictors!A3,GINI!B:B,0))</f>
        <v>0.43219999999999997</v>
      </c>
      <c r="Q3" s="26">
        <f>INDEX(Ideology!G:G,MATCH(A3,Ideology!A:A,0))</f>
        <v>0.11000000000000001</v>
      </c>
      <c r="R3">
        <v>0.52209972431199869</v>
      </c>
      <c r="S3">
        <v>34</v>
      </c>
    </row>
    <row r="4" spans="1:19">
      <c r="A4" t="s">
        <v>13</v>
      </c>
      <c r="B4">
        <v>4</v>
      </c>
      <c r="C4">
        <v>47.56</v>
      </c>
      <c r="D4">
        <v>49</v>
      </c>
      <c r="E4">
        <v>0.39742075900000001</v>
      </c>
      <c r="F4" s="27">
        <v>7171646</v>
      </c>
      <c r="G4">
        <v>0.17199999999999999</v>
      </c>
      <c r="H4">
        <v>13.4</v>
      </c>
      <c r="I4">
        <v>56213</v>
      </c>
      <c r="J4">
        <v>56.3</v>
      </c>
      <c r="K4">
        <v>17.5</v>
      </c>
      <c r="L4">
        <f>INDEX(Segregation!B:B,MATCH(Predictors!A4,Segregation!A:A,0))</f>
        <v>48.93</v>
      </c>
      <c r="M4">
        <f>INDEX(Segregation!C:C,MATCH(Predictors!A4,Segregation!A:A,0))</f>
        <v>46.31</v>
      </c>
      <c r="N4">
        <f>INDEX(Segregation!D:D,MATCH(Predictors!A4,Segregation!A:A,0))</f>
        <v>2.6199999999999974</v>
      </c>
      <c r="O4">
        <f>INDEX(Segregation!E:E,MATCH(Predictors!A4,Segregation!A:A,0))</f>
        <v>3.7229724833067457</v>
      </c>
      <c r="P4">
        <f>INDEX(GINI!E:E,MATCH(Predictors!A4,GINI!B:B,0))</f>
        <v>0.46129999999999999</v>
      </c>
      <c r="Q4" s="26">
        <f>INDEX(Ideology!G:G,MATCH(A4,Ideology!A:A,0))</f>
        <v>0.16</v>
      </c>
      <c r="R4">
        <v>0.49713482042153917</v>
      </c>
      <c r="S4">
        <v>37.4</v>
      </c>
    </row>
    <row r="5" spans="1:19">
      <c r="A5" t="s">
        <v>14</v>
      </c>
      <c r="B5">
        <v>5</v>
      </c>
      <c r="C5">
        <v>75.03</v>
      </c>
      <c r="D5">
        <v>54</v>
      </c>
      <c r="E5">
        <v>0.61647275499999998</v>
      </c>
      <c r="F5" s="27">
        <v>3013825</v>
      </c>
      <c r="G5">
        <v>0.20899999999999999</v>
      </c>
      <c r="H5">
        <v>4.8</v>
      </c>
      <c r="I5">
        <v>45726</v>
      </c>
      <c r="J5">
        <v>56</v>
      </c>
      <c r="K5">
        <v>17</v>
      </c>
      <c r="L5">
        <f>INDEX(Segregation!B:B,MATCH(Predictors!A5,Segregation!A:A,0))</f>
        <v>63.94</v>
      </c>
      <c r="M5">
        <f>INDEX(Segregation!C:C,MATCH(Predictors!A5,Segregation!A:A,0))</f>
        <v>65.81</v>
      </c>
      <c r="N5">
        <f>INDEX(Segregation!D:D,MATCH(Predictors!A5,Segregation!A:A,0))</f>
        <v>-1.8700000000000045</v>
      </c>
      <c r="O5">
        <f>INDEX(Segregation!E:E,MATCH(Predictors!A5,Segregation!A:A,0))</f>
        <v>15.519251068542456</v>
      </c>
      <c r="P5">
        <f>INDEX(GINI!E:E,MATCH(Predictors!A5,GINI!B:B,0))</f>
        <v>0.48449999999999999</v>
      </c>
      <c r="Q5" s="26">
        <f>INDEX(Ideology!G:G,MATCH(A5,Ideology!A:A,0))</f>
        <v>0.27999999999999997</v>
      </c>
      <c r="R5">
        <v>0.49099750524213465</v>
      </c>
      <c r="S5">
        <v>37.9</v>
      </c>
    </row>
    <row r="6" spans="1:19">
      <c r="A6" t="s">
        <v>15</v>
      </c>
      <c r="B6">
        <v>6</v>
      </c>
      <c r="C6">
        <v>27.37</v>
      </c>
      <c r="D6">
        <v>60</v>
      </c>
      <c r="E6">
        <v>0.55817935799999996</v>
      </c>
      <c r="F6" s="27">
        <v>39557045</v>
      </c>
      <c r="G6">
        <v>0.27900000000000003</v>
      </c>
      <c r="H6">
        <v>26.9</v>
      </c>
      <c r="I6">
        <v>71228</v>
      </c>
      <c r="J6">
        <v>239.1</v>
      </c>
      <c r="K6">
        <v>14.3</v>
      </c>
      <c r="L6">
        <f>INDEX(Segregation!B:B,MATCH(Predictors!A6,Segregation!A:A,0))</f>
        <v>62.260000000000005</v>
      </c>
      <c r="M6">
        <f>INDEX(Segregation!C:C,MATCH(Predictors!A6,Segregation!A:A,0))</f>
        <v>63.01</v>
      </c>
      <c r="N6">
        <f>INDEX(Segregation!D:D,MATCH(Predictors!A6,Segregation!A:A,0))</f>
        <v>-0.74999999999999289</v>
      </c>
      <c r="O6">
        <f>INDEX(Segregation!E:E,MATCH(Predictors!A6,Segregation!A:A,0))</f>
        <v>5.9854989212606879</v>
      </c>
      <c r="P6">
        <f>INDEX(GINI!E:E,MATCH(Predictors!A6,GINI!B:B,0))</f>
        <v>0.49120000000000003</v>
      </c>
      <c r="Q6" s="26">
        <f>INDEX(Ideology!G:G,MATCH(A6,Ideology!A:A,0))</f>
        <v>2.0000000000000018E-2</v>
      </c>
      <c r="R6">
        <v>0.49691916167970585</v>
      </c>
      <c r="S6">
        <v>36.299999999999997</v>
      </c>
    </row>
    <row r="7" spans="1:19">
      <c r="A7" t="s">
        <v>16</v>
      </c>
      <c r="B7">
        <v>8</v>
      </c>
      <c r="C7">
        <v>42.92</v>
      </c>
      <c r="D7">
        <v>36</v>
      </c>
      <c r="E7">
        <v>0.41932353</v>
      </c>
      <c r="F7" s="27">
        <v>5695564</v>
      </c>
      <c r="G7">
        <v>0.129</v>
      </c>
      <c r="H7">
        <v>9.8000000000000007</v>
      </c>
      <c r="I7">
        <v>68811</v>
      </c>
      <c r="J7">
        <v>48.5</v>
      </c>
      <c r="K7">
        <v>14.2</v>
      </c>
      <c r="L7">
        <f>INDEX(Segregation!B:B,MATCH(Predictors!A7,Segregation!A:A,0))</f>
        <v>64.070000000000007</v>
      </c>
      <c r="M7">
        <f>INDEX(Segregation!C:C,MATCH(Predictors!A7,Segregation!A:A,0))</f>
        <v>64.27</v>
      </c>
      <c r="N7">
        <f>INDEX(Segregation!D:D,MATCH(Predictors!A7,Segregation!A:A,0))</f>
        <v>-0.19999999999998863</v>
      </c>
      <c r="O7">
        <f>INDEX(Segregation!E:E,MATCH(Predictors!A7,Segregation!A:A,0))</f>
        <v>3.9173108780778656</v>
      </c>
      <c r="P7">
        <f>INDEX(GINI!E:E,MATCH(Predictors!A7,GINI!B:B,0))</f>
        <v>0.45610000000000001</v>
      </c>
      <c r="Q7" s="26">
        <f>INDEX(Ideology!G:G,MATCH(A7,Ideology!A:A,0))</f>
        <v>4.9999999999999989E-2</v>
      </c>
      <c r="R7">
        <v>0.50275901482171581</v>
      </c>
      <c r="S7">
        <v>36.6</v>
      </c>
    </row>
    <row r="8" spans="1:19">
      <c r="A8" t="s">
        <v>17</v>
      </c>
      <c r="B8">
        <v>9</v>
      </c>
      <c r="C8">
        <v>36.369999999999997</v>
      </c>
      <c r="D8">
        <v>50</v>
      </c>
      <c r="E8">
        <v>0.54677194799999995</v>
      </c>
      <c r="F8" s="27">
        <v>3572665</v>
      </c>
      <c r="G8">
        <v>0.2</v>
      </c>
      <c r="H8">
        <v>14.3</v>
      </c>
      <c r="I8">
        <v>76106</v>
      </c>
      <c r="J8">
        <v>738.1</v>
      </c>
      <c r="K8">
        <v>17.2</v>
      </c>
      <c r="L8">
        <f>INDEX(Segregation!B:B,MATCH(Predictors!A8,Segregation!A:A,0))</f>
        <v>67.55</v>
      </c>
      <c r="M8">
        <f>INDEX(Segregation!C:C,MATCH(Predictors!A8,Segregation!A:A,0))</f>
        <v>67.47</v>
      </c>
      <c r="N8">
        <f>INDEX(Segregation!D:D,MATCH(Predictors!A8,Segregation!A:A,0))</f>
        <v>7.9999999999998295E-2</v>
      </c>
      <c r="O8">
        <f>INDEX(Segregation!E:E,MATCH(Predictors!A8,Segregation!A:A,0))</f>
        <v>9.418870768964906</v>
      </c>
      <c r="P8">
        <f>INDEX(GINI!E:E,MATCH(Predictors!A8,GINI!B:B,0))</f>
        <v>0.50139999999999996</v>
      </c>
      <c r="Q8" s="26">
        <f>INDEX(Ideology!G:G,MATCH(A8,Ideology!A:A,0))</f>
        <v>8.0000000000000016E-2</v>
      </c>
      <c r="R8">
        <v>0.48782047988777899</v>
      </c>
      <c r="S8">
        <v>40.799999999999997</v>
      </c>
    </row>
    <row r="9" spans="1:19">
      <c r="A9" t="s">
        <v>18</v>
      </c>
      <c r="B9">
        <v>10</v>
      </c>
      <c r="C9">
        <v>51.02</v>
      </c>
      <c r="D9">
        <v>55</v>
      </c>
      <c r="E9">
        <v>0.44897438000000001</v>
      </c>
      <c r="F9" s="27">
        <v>967171</v>
      </c>
      <c r="G9">
        <v>0.30499999999999999</v>
      </c>
      <c r="H9">
        <v>9.1999999999999993</v>
      </c>
      <c r="I9">
        <v>65627</v>
      </c>
      <c r="J9">
        <v>460.8</v>
      </c>
      <c r="K9">
        <v>18.7</v>
      </c>
      <c r="L9">
        <f>INDEX(Segregation!B:B,MATCH(Predictors!A9,Segregation!A:A,0))</f>
        <v>45</v>
      </c>
      <c r="M9">
        <f>INDEX(Segregation!C:C,MATCH(Predictors!A9,Segregation!A:A,0))</f>
        <v>45.03</v>
      </c>
      <c r="N9">
        <f>INDEX(Segregation!D:D,MATCH(Predictors!A9,Segregation!A:A,0))</f>
        <v>-3.0000000000001137E-2</v>
      </c>
      <c r="O9">
        <f>INDEX(Segregation!E:E,MATCH(Predictors!A9,Segregation!A:A,0))</f>
        <v>20.625518290134014</v>
      </c>
      <c r="P9">
        <f>INDEX(GINI!E:E,MATCH(Predictors!A9,GINI!B:B,0))</f>
        <v>0.4587</v>
      </c>
      <c r="Q9" s="26">
        <f>INDEX(Ideology!G:G,MATCH(A9,Ideology!A:A,0))</f>
        <v>1.0000000000000009E-2</v>
      </c>
      <c r="R9">
        <v>0.48401518702046875</v>
      </c>
      <c r="S9">
        <v>40.200000000000003</v>
      </c>
    </row>
    <row r="10" spans="1:19">
      <c r="A10" t="s">
        <v>19</v>
      </c>
      <c r="B10">
        <v>12</v>
      </c>
      <c r="C10">
        <v>49.28</v>
      </c>
      <c r="D10">
        <v>54</v>
      </c>
      <c r="E10">
        <v>0.35865169400000002</v>
      </c>
      <c r="F10" s="27">
        <v>21299325</v>
      </c>
      <c r="G10">
        <v>0.22700000000000001</v>
      </c>
      <c r="H10">
        <v>20.5</v>
      </c>
      <c r="I10">
        <v>53267</v>
      </c>
      <c r="J10">
        <v>350.6</v>
      </c>
      <c r="K10">
        <v>20.5</v>
      </c>
      <c r="L10">
        <f>INDEX(Segregation!B:B,MATCH(Predictors!A10,Segregation!A:A,0))</f>
        <v>58.589999999999996</v>
      </c>
      <c r="M10">
        <f>INDEX(Segregation!C:C,MATCH(Predictors!A10,Segregation!A:A,0))</f>
        <v>62.17</v>
      </c>
      <c r="N10">
        <f>INDEX(Segregation!D:D,MATCH(Predictors!A10,Segregation!A:A,0))</f>
        <v>-3.5800000000000054</v>
      </c>
      <c r="O10">
        <f>INDEX(Segregation!E:E,MATCH(Predictors!A10,Segregation!A:A,0))</f>
        <v>15.118063904411535</v>
      </c>
      <c r="P10">
        <f>INDEX(GINI!E:E,MATCH(Predictors!A10,GINI!B:B,0))</f>
        <v>0.48870000000000002</v>
      </c>
      <c r="Q10" s="26">
        <f>INDEX(Ideology!G:G,MATCH(A10,Ideology!A:A,0))</f>
        <v>0.13</v>
      </c>
      <c r="R10">
        <v>0.48897257174543779</v>
      </c>
      <c r="S10">
        <v>41.9</v>
      </c>
    </row>
    <row r="11" spans="1:19">
      <c r="A11" t="s">
        <v>20</v>
      </c>
      <c r="B11">
        <v>13</v>
      </c>
      <c r="C11">
        <v>60.26</v>
      </c>
      <c r="D11">
        <v>60</v>
      </c>
      <c r="E11">
        <v>0.54811537600000004</v>
      </c>
      <c r="F11" s="27">
        <v>10519475</v>
      </c>
      <c r="G11">
        <v>0.39500000000000002</v>
      </c>
      <c r="H11">
        <v>10.1</v>
      </c>
      <c r="I11">
        <v>55679</v>
      </c>
      <c r="J11">
        <v>168.4</v>
      </c>
      <c r="K11">
        <v>13.9</v>
      </c>
      <c r="L11">
        <f>INDEX(Segregation!B:B,MATCH(Predictors!A11,Segregation!A:A,0))</f>
        <v>54.93</v>
      </c>
      <c r="M11">
        <f>INDEX(Segregation!C:C,MATCH(Predictors!A11,Segregation!A:A,0))</f>
        <v>57.36</v>
      </c>
      <c r="N11">
        <f>INDEX(Segregation!D:D,MATCH(Predictors!A11,Segregation!A:A,0))</f>
        <v>-2.4299999999999997</v>
      </c>
      <c r="O11">
        <f>INDEX(Segregation!E:E,MATCH(Predictors!A11,Segregation!A:A,0))</f>
        <v>29.776998377591038</v>
      </c>
      <c r="P11">
        <f>INDEX(GINI!E:E,MATCH(Predictors!A11,GINI!B:B,0))</f>
        <v>0.48220000000000002</v>
      </c>
      <c r="Q11" s="26">
        <f>INDEX(Ideology!G:G,MATCH(A11,Ideology!A:A,0))</f>
        <v>0.21999999999999997</v>
      </c>
      <c r="R11">
        <v>0.48674307238544873</v>
      </c>
      <c r="S11">
        <v>36.5</v>
      </c>
    </row>
    <row r="12" spans="1:19">
      <c r="A12" t="s">
        <v>21</v>
      </c>
      <c r="B12">
        <v>15</v>
      </c>
      <c r="C12">
        <v>36.49</v>
      </c>
      <c r="D12">
        <v>91</v>
      </c>
      <c r="E12">
        <v>0.52994211199999997</v>
      </c>
      <c r="F12" s="27">
        <v>1420491</v>
      </c>
      <c r="G12">
        <v>0.74399999999999999</v>
      </c>
      <c r="H12">
        <v>18.3</v>
      </c>
      <c r="I12">
        <v>78084</v>
      </c>
      <c r="J12">
        <v>211.8</v>
      </c>
      <c r="K12">
        <v>18.399999999999999</v>
      </c>
      <c r="L12">
        <f>INDEX(Segregation!B:B,MATCH(Predictors!A12,Segregation!A:A,0))</f>
        <v>56.999999999999993</v>
      </c>
      <c r="M12">
        <f>INDEX(Segregation!C:C,MATCH(Predictors!A12,Segregation!A:A,0))</f>
        <v>51.52</v>
      </c>
      <c r="N12">
        <f>INDEX(Segregation!D:D,MATCH(Predictors!A12,Segregation!A:A,0))</f>
        <v>5.4799999999999898</v>
      </c>
      <c r="O12">
        <f>INDEX(Segregation!E:E,MATCH(Predictors!A12,Segregation!A:A,0))</f>
        <v>2.8720376658652325</v>
      </c>
      <c r="P12">
        <f>INDEX(GINI!E:E,MATCH(Predictors!A12,GINI!B:B,0))</f>
        <v>0.44500000000000001</v>
      </c>
      <c r="Q12" s="26">
        <f>INDEX(Ideology!G:G,MATCH(A12,Ideology!A:A,0))</f>
        <v>0.09</v>
      </c>
      <c r="R12">
        <v>0.50193913063657636</v>
      </c>
      <c r="S12">
        <v>38.9</v>
      </c>
    </row>
    <row r="13" spans="1:19">
      <c r="A13" t="s">
        <v>22</v>
      </c>
      <c r="B13">
        <v>16</v>
      </c>
      <c r="C13">
        <v>45.5</v>
      </c>
      <c r="D13">
        <v>42</v>
      </c>
      <c r="E13">
        <v>0.46498020800000001</v>
      </c>
      <c r="F13" s="27">
        <v>1754208</v>
      </c>
      <c r="G13">
        <v>7.0000000000000007E-2</v>
      </c>
      <c r="H13">
        <v>6</v>
      </c>
      <c r="I13">
        <v>53089</v>
      </c>
      <c r="J13">
        <v>19</v>
      </c>
      <c r="K13">
        <v>15.9</v>
      </c>
      <c r="L13">
        <f>INDEX(Segregation!B:B,MATCH(Predictors!A13,Segregation!A:A,0))</f>
        <v>54.730000000000004</v>
      </c>
      <c r="M13">
        <f>INDEX(Segregation!C:C,MATCH(Predictors!A13,Segregation!A:A,0))</f>
        <v>41.9</v>
      </c>
      <c r="N13">
        <f>INDEX(Segregation!D:D,MATCH(Predictors!A13,Segregation!A:A,0))</f>
        <v>12.830000000000005</v>
      </c>
      <c r="O13">
        <f>INDEX(Segregation!E:E,MATCH(Predictors!A13,Segregation!A:A,0))</f>
        <v>0.76018840717530911</v>
      </c>
      <c r="P13">
        <f>INDEX(GINI!E:E,MATCH(Predictors!A13,GINI!B:B,0))</f>
        <v>0.44540000000000002</v>
      </c>
      <c r="Q13" s="26">
        <f>INDEX(Ideology!G:G,MATCH(A13,Ideology!A:A,0))</f>
        <v>0.21</v>
      </c>
      <c r="R13">
        <v>0.50098322736755163</v>
      </c>
      <c r="S13">
        <v>36.1</v>
      </c>
    </row>
    <row r="14" spans="1:19">
      <c r="A14" t="s">
        <v>23</v>
      </c>
      <c r="B14">
        <v>17</v>
      </c>
      <c r="C14">
        <v>45.95</v>
      </c>
      <c r="D14">
        <v>52</v>
      </c>
      <c r="E14">
        <v>0.66970790499999999</v>
      </c>
      <c r="F14" s="27">
        <v>12741080</v>
      </c>
      <c r="G14">
        <v>0.23100000000000001</v>
      </c>
      <c r="H14">
        <v>14</v>
      </c>
      <c r="I14">
        <v>63575</v>
      </c>
      <c r="J14">
        <v>231.1</v>
      </c>
      <c r="K14">
        <v>15.6</v>
      </c>
      <c r="L14">
        <f>INDEX(Segregation!B:B,MATCH(Predictors!A14,Segregation!A:A,0))</f>
        <v>75.14</v>
      </c>
      <c r="M14">
        <f>INDEX(Segregation!C:C,MATCH(Predictors!A14,Segregation!A:A,0))</f>
        <v>77.73</v>
      </c>
      <c r="N14">
        <f>INDEX(Segregation!D:D,MATCH(Predictors!A14,Segregation!A:A,0))</f>
        <v>-2.5900000000000034</v>
      </c>
      <c r="O14">
        <f>INDEX(Segregation!E:E,MATCH(Predictors!A14,Segregation!A:A,0))</f>
        <v>14.528509515074232</v>
      </c>
      <c r="P14">
        <f>INDEX(GINI!E:E,MATCH(Predictors!A14,GINI!B:B,0))</f>
        <v>0.48520000000000002</v>
      </c>
      <c r="Q14" s="26">
        <f>INDEX(Ideology!G:G,MATCH(A14,Ideology!A:A,0))</f>
        <v>4.9999999999999989E-2</v>
      </c>
      <c r="R14">
        <v>0.49104367454128017</v>
      </c>
      <c r="S14">
        <v>37.9</v>
      </c>
    </row>
    <row r="15" spans="1:19">
      <c r="A15" t="s">
        <v>24</v>
      </c>
      <c r="B15">
        <v>18</v>
      </c>
      <c r="C15">
        <v>54.57</v>
      </c>
      <c r="D15">
        <v>57</v>
      </c>
      <c r="E15">
        <v>0.67859904199999999</v>
      </c>
      <c r="F15" s="27">
        <v>6691878</v>
      </c>
      <c r="G15">
        <v>0.14899999999999999</v>
      </c>
      <c r="H15">
        <v>5.2</v>
      </c>
      <c r="I15">
        <v>54325</v>
      </c>
      <c r="J15">
        <v>181</v>
      </c>
      <c r="K15">
        <v>15.8</v>
      </c>
      <c r="L15">
        <f>INDEX(Segregation!B:B,MATCH(Predictors!A15,Segregation!A:A,0))</f>
        <v>69.37</v>
      </c>
      <c r="M15">
        <f>INDEX(Segregation!C:C,MATCH(Predictors!A15,Segregation!A:A,0))</f>
        <v>73.400000000000006</v>
      </c>
      <c r="N15">
        <f>INDEX(Segregation!D:D,MATCH(Predictors!A15,Segregation!A:A,0))</f>
        <v>-4.0300000000000011</v>
      </c>
      <c r="O15">
        <f>INDEX(Segregation!E:E,MATCH(Predictors!A15,Segregation!A:A,0))</f>
        <v>8.9482311770009346</v>
      </c>
      <c r="P15">
        <f>INDEX(GINI!E:E,MATCH(Predictors!A15,GINI!B:B,0))</f>
        <v>0.4511</v>
      </c>
      <c r="Q15" s="26">
        <f>INDEX(Ideology!G:G,MATCH(A15,Ideology!A:A,0))</f>
        <v>0.20999999999999996</v>
      </c>
      <c r="R15">
        <v>0.49282176554586071</v>
      </c>
      <c r="S15">
        <v>37.6</v>
      </c>
    </row>
    <row r="16" spans="1:19">
      <c r="A16" t="s">
        <v>25</v>
      </c>
      <c r="B16">
        <v>19</v>
      </c>
      <c r="C16">
        <v>49.02</v>
      </c>
      <c r="D16">
        <v>39</v>
      </c>
      <c r="E16">
        <v>0.699161794</v>
      </c>
      <c r="F16" s="27">
        <v>3156145</v>
      </c>
      <c r="G16">
        <v>9.2999999999999999E-2</v>
      </c>
      <c r="H16">
        <v>5.2</v>
      </c>
      <c r="I16">
        <v>58580</v>
      </c>
      <c r="J16">
        <v>54.5</v>
      </c>
      <c r="K16">
        <v>17.100000000000001</v>
      </c>
      <c r="L16">
        <f>INDEX(Segregation!B:B,MATCH(Predictors!A16,Segregation!A:A,0))</f>
        <v>61.529999999999994</v>
      </c>
      <c r="M16">
        <f>INDEX(Segregation!C:C,MATCH(Predictors!A16,Segregation!A:A,0))</f>
        <v>60.83</v>
      </c>
      <c r="N16">
        <f>INDEX(Segregation!D:D,MATCH(Predictors!A16,Segregation!A:A,0))</f>
        <v>0.69999999999999574</v>
      </c>
      <c r="O16">
        <f>INDEX(Segregation!E:E,MATCH(Predictors!A16,Segregation!A:A,0))</f>
        <v>2.6459378374496652</v>
      </c>
      <c r="P16">
        <f>INDEX(GINI!E:E,MATCH(Predictors!A16,GINI!B:B,0))</f>
        <v>0.44130000000000003</v>
      </c>
      <c r="Q16" s="26">
        <f>INDEX(Ideology!G:G,MATCH(A16,Ideology!A:A,0))</f>
        <v>0.17999999999999997</v>
      </c>
      <c r="R16">
        <v>0.49624309536890515</v>
      </c>
      <c r="S16">
        <v>38.1</v>
      </c>
    </row>
    <row r="17" spans="1:19">
      <c r="A17" t="s">
        <v>26</v>
      </c>
      <c r="B17">
        <v>20</v>
      </c>
      <c r="C17">
        <v>60.36</v>
      </c>
      <c r="D17">
        <v>38</v>
      </c>
      <c r="E17">
        <v>0.59482845699999998</v>
      </c>
      <c r="F17" s="27">
        <v>2911510</v>
      </c>
      <c r="G17">
        <v>0.13600000000000001</v>
      </c>
      <c r="H17">
        <v>7.1</v>
      </c>
      <c r="I17">
        <v>57422</v>
      </c>
      <c r="J17">
        <v>34.9</v>
      </c>
      <c r="K17">
        <v>15.9</v>
      </c>
      <c r="L17">
        <f>INDEX(Segregation!B:B,MATCH(Predictors!A17,Segregation!A:A,0))</f>
        <v>59.160000000000004</v>
      </c>
      <c r="M17">
        <f>INDEX(Segregation!C:C,MATCH(Predictors!A17,Segregation!A:A,0))</f>
        <v>60.26</v>
      </c>
      <c r="N17">
        <f>INDEX(Segregation!D:D,MATCH(Predictors!A17,Segregation!A:A,0))</f>
        <v>-1.0999999999999943</v>
      </c>
      <c r="O17">
        <f>INDEX(Segregation!E:E,MATCH(Predictors!A17,Segregation!A:A,0))</f>
        <v>5.8857357542198718</v>
      </c>
      <c r="P17">
        <f>INDEX(GINI!E:E,MATCH(Predictors!A17,GINI!B:B,0))</f>
        <v>0.46329999999999999</v>
      </c>
      <c r="Q17" s="26">
        <f>INDEX(Ideology!G:G,MATCH(A17,Ideology!A:A,0))</f>
        <v>0.12</v>
      </c>
      <c r="R17">
        <v>0.49828965860554403</v>
      </c>
      <c r="S17">
        <v>36.5</v>
      </c>
    </row>
    <row r="18" spans="1:19">
      <c r="A18" t="s">
        <v>27</v>
      </c>
      <c r="B18">
        <v>21</v>
      </c>
      <c r="C18">
        <v>63.91</v>
      </c>
      <c r="D18">
        <v>53</v>
      </c>
      <c r="E18">
        <v>0.688342275</v>
      </c>
      <c r="F18" s="27">
        <v>4468402</v>
      </c>
      <c r="G18">
        <v>0.124</v>
      </c>
      <c r="H18">
        <v>3.8</v>
      </c>
      <c r="I18">
        <v>48392</v>
      </c>
      <c r="J18">
        <v>109.9</v>
      </c>
      <c r="K18">
        <v>16.399999999999999</v>
      </c>
      <c r="L18">
        <f>INDEX(Segregation!B:B,MATCH(Predictors!A18,Segregation!A:A,0))</f>
        <v>58.67</v>
      </c>
      <c r="M18">
        <f>INDEX(Segregation!C:C,MATCH(Predictors!A18,Segregation!A:A,0))</f>
        <v>60.93</v>
      </c>
      <c r="N18">
        <f>INDEX(Segregation!D:D,MATCH(Predictors!A18,Segregation!A:A,0))</f>
        <v>-2.259999999999998</v>
      </c>
      <c r="O18">
        <f>INDEX(Segregation!E:E,MATCH(Predictors!A18,Segregation!A:A,0))</f>
        <v>7.7057786849811309</v>
      </c>
      <c r="P18">
        <f>INDEX(GINI!E:E,MATCH(Predictors!A18,GINI!B:B,0))</f>
        <v>0.47870000000000001</v>
      </c>
      <c r="Q18" s="26">
        <f>INDEX(Ideology!G:G,MATCH(A18,Ideology!A:A,0))</f>
        <v>0.18999999999999997</v>
      </c>
      <c r="R18">
        <v>0.49248075088441884</v>
      </c>
      <c r="S18">
        <v>38.700000000000003</v>
      </c>
    </row>
    <row r="19" spans="1:19">
      <c r="A19" t="s">
        <v>28</v>
      </c>
      <c r="B19">
        <v>22</v>
      </c>
      <c r="C19">
        <v>65.88</v>
      </c>
      <c r="D19">
        <v>72</v>
      </c>
      <c r="E19">
        <v>0.781133945</v>
      </c>
      <c r="F19" s="27">
        <v>4659978</v>
      </c>
      <c r="G19">
        <v>0.371</v>
      </c>
      <c r="H19">
        <v>4.0999999999999996</v>
      </c>
      <c r="I19">
        <v>47942</v>
      </c>
      <c r="J19">
        <v>104.9</v>
      </c>
      <c r="K19">
        <v>15.4</v>
      </c>
      <c r="L19">
        <f>INDEX(Segregation!B:B,MATCH(Predictors!A19,Segregation!A:A,0))</f>
        <v>56.289999999999992</v>
      </c>
      <c r="M19">
        <f>INDEX(Segregation!C:C,MATCH(Predictors!A19,Segregation!A:A,0))</f>
        <v>58.25</v>
      </c>
      <c r="N19">
        <f>INDEX(Segregation!D:D,MATCH(Predictors!A19,Segregation!A:A,0))</f>
        <v>-1.960000000000008</v>
      </c>
      <c r="O19">
        <f>INDEX(Segregation!E:E,MATCH(Predictors!A19,Segregation!A:A,0))</f>
        <v>31.843383771779461</v>
      </c>
      <c r="P19">
        <f>INDEX(GINI!E:E,MATCH(Predictors!A19,GINI!B:B,0))</f>
        <v>0.49359999999999998</v>
      </c>
      <c r="Q19" s="26">
        <f>INDEX(Ideology!G:G,MATCH(A19,Ideology!A:A,0))</f>
        <v>0.36</v>
      </c>
      <c r="R19">
        <v>0.48888416198932333</v>
      </c>
      <c r="S19">
        <v>36.6</v>
      </c>
    </row>
    <row r="20" spans="1:19">
      <c r="A20" t="s">
        <v>29</v>
      </c>
      <c r="B20">
        <v>23</v>
      </c>
      <c r="C20">
        <v>34</v>
      </c>
      <c r="D20">
        <v>45</v>
      </c>
      <c r="E20">
        <v>0.62415010699999995</v>
      </c>
      <c r="F20" s="27">
        <v>1338404</v>
      </c>
      <c r="G20">
        <v>5.3999999999999999E-2</v>
      </c>
      <c r="H20">
        <v>3.6</v>
      </c>
      <c r="I20">
        <v>55425</v>
      </c>
      <c r="J20">
        <v>43.1</v>
      </c>
      <c r="K20">
        <v>20.6</v>
      </c>
      <c r="L20">
        <f>INDEX(Segregation!B:B,MATCH(Predictors!A20,Segregation!A:A,0))</f>
        <v>62.77</v>
      </c>
      <c r="M20">
        <f>INDEX(Segregation!C:C,MATCH(Predictors!A20,Segregation!A:A,0))</f>
        <v>41.62</v>
      </c>
      <c r="N20">
        <f>INDEX(Segregation!D:D,MATCH(Predictors!A20,Segregation!A:A,0))</f>
        <v>21.150000000000006</v>
      </c>
      <c r="O20">
        <f>INDEX(Segregation!E:E,MATCH(Predictors!A20,Segregation!A:A,0))</f>
        <v>1.0988385808703778</v>
      </c>
      <c r="P20">
        <f>INDEX(GINI!E:E,MATCH(Predictors!A20,GINI!B:B,0))</f>
        <v>0.4516</v>
      </c>
      <c r="Q20" s="26">
        <f>INDEX(Ideology!G:G,MATCH(A20,Ideology!A:A,0))</f>
        <v>4.0000000000000036E-2</v>
      </c>
      <c r="R20">
        <v>0.48941524429908773</v>
      </c>
      <c r="S20">
        <v>44.6</v>
      </c>
    </row>
    <row r="21" spans="1:19">
      <c r="A21" t="s">
        <v>30</v>
      </c>
      <c r="B21">
        <v>24</v>
      </c>
      <c r="C21">
        <v>45.5</v>
      </c>
      <c r="D21">
        <v>63</v>
      </c>
      <c r="E21">
        <v>0.47374244500000001</v>
      </c>
      <c r="F21" s="27">
        <v>6042718</v>
      </c>
      <c r="G21">
        <v>0.41199999999999998</v>
      </c>
      <c r="H21">
        <v>15.1</v>
      </c>
      <c r="I21">
        <v>81868</v>
      </c>
      <c r="J21">
        <v>594.79999999999995</v>
      </c>
      <c r="K21">
        <v>15.4</v>
      </c>
      <c r="L21">
        <f>INDEX(Segregation!B:B,MATCH(Predictors!A21,Segregation!A:A,0))</f>
        <v>64.97</v>
      </c>
      <c r="M21">
        <f>INDEX(Segregation!C:C,MATCH(Predictors!A21,Segregation!A:A,0))</f>
        <v>65.290000000000006</v>
      </c>
      <c r="N21">
        <f>INDEX(Segregation!D:D,MATCH(Predictors!A21,Segregation!A:A,0))</f>
        <v>-0.32000000000000739</v>
      </c>
      <c r="O21">
        <f>INDEX(Segregation!E:E,MATCH(Predictors!A21,Segregation!A:A,0))</f>
        <v>28.978478379949884</v>
      </c>
      <c r="P21">
        <f>INDEX(GINI!E:E,MATCH(Predictors!A21,GINI!B:B,0))</f>
        <v>0.45429999999999998</v>
      </c>
      <c r="Q21" s="26">
        <f>INDEX(Ideology!G:G,MATCH(A21,Ideology!A:A,0))</f>
        <v>-2.9999999999999971E-2</v>
      </c>
      <c r="R21">
        <v>0.4847762989022118</v>
      </c>
      <c r="S21">
        <v>38.6</v>
      </c>
    </row>
    <row r="22" spans="1:19">
      <c r="A22" t="s">
        <v>31</v>
      </c>
      <c r="B22">
        <v>25</v>
      </c>
      <c r="C22">
        <v>35.119999999999997</v>
      </c>
      <c r="D22">
        <v>46</v>
      </c>
      <c r="E22">
        <v>0.59928683100000002</v>
      </c>
      <c r="F22" s="27">
        <v>6902149</v>
      </c>
      <c r="G22">
        <v>0.192</v>
      </c>
      <c r="H22">
        <v>16.5</v>
      </c>
      <c r="I22">
        <v>77378</v>
      </c>
      <c r="J22">
        <v>839.4</v>
      </c>
      <c r="K22">
        <v>16.5</v>
      </c>
      <c r="L22">
        <f>INDEX(Segregation!B:B,MATCH(Predictors!A22,Segregation!A:A,0))</f>
        <v>63.859999999999992</v>
      </c>
      <c r="M22">
        <f>INDEX(Segregation!C:C,MATCH(Predictors!A22,Segregation!A:A,0))</f>
        <v>64.48</v>
      </c>
      <c r="N22">
        <f>INDEX(Segregation!D:D,MATCH(Predictors!A22,Segregation!A:A,0))</f>
        <v>-0.62000000000001165</v>
      </c>
      <c r="O22">
        <f>INDEX(Segregation!E:E,MATCH(Predictors!A22,Segregation!A:A,0))</f>
        <v>5.9911547386877579</v>
      </c>
      <c r="P22">
        <f>INDEX(GINI!E:E,MATCH(Predictors!A22,GINI!B:B,0))</f>
        <v>0.48749999999999999</v>
      </c>
      <c r="Q22" s="26">
        <f>INDEX(Ideology!G:G,MATCH(A22,Ideology!A:A,0))</f>
        <v>-0.12999999999999998</v>
      </c>
      <c r="R22">
        <v>0.48519551350891549</v>
      </c>
      <c r="S22">
        <v>39.4</v>
      </c>
    </row>
    <row r="23" spans="1:19">
      <c r="A23" t="s">
        <v>32</v>
      </c>
      <c r="B23">
        <v>26</v>
      </c>
      <c r="C23">
        <v>48.93</v>
      </c>
      <c r="D23">
        <v>46</v>
      </c>
      <c r="E23">
        <v>0.76208951400000002</v>
      </c>
      <c r="F23" s="27">
        <v>9995915</v>
      </c>
      <c r="G23">
        <v>0.20699999999999999</v>
      </c>
      <c r="H23">
        <v>6.7</v>
      </c>
      <c r="I23">
        <v>54938</v>
      </c>
      <c r="J23">
        <v>174.8</v>
      </c>
      <c r="K23">
        <v>17.2</v>
      </c>
      <c r="L23">
        <f>INDEX(Segregation!B:B,MATCH(Predictors!A23,Segregation!A:A,0))</f>
        <v>75.98</v>
      </c>
      <c r="M23">
        <f>INDEX(Segregation!C:C,MATCH(Predictors!A23,Segregation!A:A,0))</f>
        <v>80.28</v>
      </c>
      <c r="N23">
        <f>INDEX(Segregation!D:D,MATCH(Predictors!A23,Segregation!A:A,0))</f>
        <v>-4.2999999999999972</v>
      </c>
      <c r="O23">
        <f>INDEX(Segregation!E:E,MATCH(Predictors!A23,Segregation!A:A,0))</f>
        <v>13.960281961582298</v>
      </c>
      <c r="P23">
        <f>INDEX(GINI!E:E,MATCH(Predictors!A23,GINI!B:B,0))</f>
        <v>0.46789999999999998</v>
      </c>
      <c r="Q23" s="26">
        <f>INDEX(Ideology!G:G,MATCH(A23,Ideology!A:A,0))</f>
        <v>0.10999999999999999</v>
      </c>
      <c r="R23">
        <v>0.49200340487480376</v>
      </c>
      <c r="S23">
        <v>39.700000000000003</v>
      </c>
    </row>
    <row r="24" spans="1:19">
      <c r="A24" t="s">
        <v>33</v>
      </c>
      <c r="B24">
        <v>27</v>
      </c>
      <c r="C24">
        <v>47.84</v>
      </c>
      <c r="D24">
        <v>41</v>
      </c>
      <c r="E24">
        <v>0.67424760500000003</v>
      </c>
      <c r="F24" s="27">
        <v>5611179</v>
      </c>
      <c r="G24">
        <v>0.159</v>
      </c>
      <c r="H24">
        <v>8.4</v>
      </c>
      <c r="I24">
        <v>68411</v>
      </c>
      <c r="J24">
        <v>66.599999999999994</v>
      </c>
      <c r="K24">
        <v>15.9</v>
      </c>
      <c r="L24">
        <f>INDEX(Segregation!B:B,MATCH(Predictors!A24,Segregation!A:A,0))</f>
        <v>61.46</v>
      </c>
      <c r="M24">
        <f>INDEX(Segregation!C:C,MATCH(Predictors!A24,Segregation!A:A,0))</f>
        <v>64.290000000000006</v>
      </c>
      <c r="N24">
        <f>INDEX(Segregation!D:D,MATCH(Predictors!A24,Segregation!A:A,0))</f>
        <v>-2.8300000000000054</v>
      </c>
      <c r="O24">
        <f>INDEX(Segregation!E:E,MATCH(Predictors!A24,Segregation!A:A,0))</f>
        <v>4.5200024153974754</v>
      </c>
      <c r="P24">
        <f>INDEX(GINI!E:E,MATCH(Predictors!A24,GINI!B:B,0))</f>
        <v>0.4536</v>
      </c>
      <c r="Q24" s="26">
        <f>INDEX(Ideology!G:G,MATCH(A24,Ideology!A:A,0))</f>
        <v>7.999999999999996E-2</v>
      </c>
      <c r="R24">
        <v>0.49784146422214737</v>
      </c>
      <c r="S24">
        <v>37.9</v>
      </c>
    </row>
    <row r="25" spans="1:19">
      <c r="A25" t="s">
        <v>34</v>
      </c>
      <c r="B25">
        <v>28</v>
      </c>
      <c r="C25">
        <v>78.86</v>
      </c>
      <c r="D25">
        <v>64</v>
      </c>
      <c r="E25">
        <v>0.71700368000000003</v>
      </c>
      <c r="F25" s="27">
        <v>2986530</v>
      </c>
      <c r="G25">
        <v>0.40899999999999997</v>
      </c>
      <c r="H25">
        <v>2.2999999999999998</v>
      </c>
      <c r="I25">
        <v>43567</v>
      </c>
      <c r="J25">
        <v>63.2</v>
      </c>
      <c r="K25">
        <v>15.9</v>
      </c>
      <c r="L25">
        <f>INDEX(Segregation!B:B,MATCH(Predictors!A25,Segregation!A:A,0))</f>
        <v>47.74</v>
      </c>
      <c r="M25">
        <f>INDEX(Segregation!C:C,MATCH(Predictors!A25,Segregation!A:A,0))</f>
        <v>49.24</v>
      </c>
      <c r="N25">
        <f>INDEX(Segregation!D:D,MATCH(Predictors!A25,Segregation!A:A,0))</f>
        <v>-1.5</v>
      </c>
      <c r="O25">
        <f>INDEX(Segregation!E:E,MATCH(Predictors!A25,Segregation!A:A,0))</f>
        <v>36.958857667828816</v>
      </c>
      <c r="P25">
        <f>INDEX(GINI!E:E,MATCH(Predictors!A25,GINI!B:B,0))</f>
        <v>0.48280000000000001</v>
      </c>
      <c r="Q25" s="26">
        <f>INDEX(Ideology!G:G,MATCH(A25,Ideology!A:A,0))</f>
        <v>0.26</v>
      </c>
      <c r="R25">
        <v>0.48527751624251109</v>
      </c>
      <c r="S25">
        <v>37.200000000000003</v>
      </c>
    </row>
    <row r="26" spans="1:19">
      <c r="A26" t="s">
        <v>35</v>
      </c>
      <c r="B26">
        <v>29</v>
      </c>
      <c r="C26">
        <v>59.6</v>
      </c>
      <c r="D26">
        <v>46</v>
      </c>
      <c r="E26">
        <v>0.66356416399999996</v>
      </c>
      <c r="F26" s="27">
        <v>6126452</v>
      </c>
      <c r="G26">
        <v>0.17</v>
      </c>
      <c r="H26">
        <v>4.0999999999999996</v>
      </c>
      <c r="I26">
        <v>53560</v>
      </c>
      <c r="J26">
        <v>87.1</v>
      </c>
      <c r="K26">
        <v>16.899999999999999</v>
      </c>
      <c r="L26">
        <f>INDEX(Segregation!B:B,MATCH(Predictors!A26,Segregation!A:A,0))</f>
        <v>71.81</v>
      </c>
      <c r="M26">
        <f>INDEX(Segregation!C:C,MATCH(Predictors!A26,Segregation!A:A,0))</f>
        <v>74.319999999999993</v>
      </c>
      <c r="N26">
        <f>INDEX(Segregation!D:D,MATCH(Predictors!A26,Segregation!A:A,0))</f>
        <v>-2.5099999999999909</v>
      </c>
      <c r="O26">
        <f>INDEX(Segregation!E:E,MATCH(Predictors!A26,Segregation!A:A,0))</f>
        <v>11.335297398949159</v>
      </c>
      <c r="P26">
        <f>INDEX(GINI!E:E,MATCH(Predictors!A26,GINI!B:B,0))</f>
        <v>0.4657</v>
      </c>
      <c r="Q26" s="26">
        <f>INDEX(Ideology!G:G,MATCH(A26,Ideology!A:A,0))</f>
        <v>0.18000000000000002</v>
      </c>
      <c r="R26">
        <v>0.49076216301246195</v>
      </c>
      <c r="S26">
        <v>38.5</v>
      </c>
    </row>
    <row r="27" spans="1:19">
      <c r="A27" t="s">
        <v>36</v>
      </c>
      <c r="B27">
        <v>30</v>
      </c>
      <c r="C27">
        <v>46.11</v>
      </c>
      <c r="D27">
        <v>31</v>
      </c>
      <c r="E27">
        <v>0.52810068700000001</v>
      </c>
      <c r="F27" s="27">
        <v>1062305</v>
      </c>
      <c r="G27">
        <v>0.11</v>
      </c>
      <c r="H27">
        <v>2.2000000000000002</v>
      </c>
      <c r="I27">
        <v>52559</v>
      </c>
      <c r="J27">
        <v>6.8</v>
      </c>
      <c r="K27">
        <v>18.7</v>
      </c>
      <c r="L27">
        <f>INDEX(Segregation!B:B,MATCH(Predictors!A27,Segregation!A:A,0))</f>
        <v>65.52</v>
      </c>
      <c r="M27">
        <f>INDEX(Segregation!C:C,MATCH(Predictors!A27,Segregation!A:A,0))</f>
        <v>40.92</v>
      </c>
      <c r="N27">
        <f>INDEX(Segregation!D:D,MATCH(Predictors!A27,Segregation!A:A,0))</f>
        <v>24.599999999999994</v>
      </c>
      <c r="O27">
        <f>INDEX(Segregation!E:E,MATCH(Predictors!A27,Segregation!A:A,0))</f>
        <v>0.64872526766968652</v>
      </c>
      <c r="P27">
        <f>INDEX(GINI!E:E,MATCH(Predictors!A27,GINI!B:B,0))</f>
        <v>0.45350000000000001</v>
      </c>
      <c r="Q27" s="26">
        <f>INDEX(Ideology!G:G,MATCH(A27,Ideology!A:A,0))</f>
        <v>0.23</v>
      </c>
      <c r="R27">
        <v>0.50321963806430059</v>
      </c>
      <c r="S27">
        <v>39.799999999999997</v>
      </c>
    </row>
    <row r="28" spans="1:19">
      <c r="A28" t="s">
        <v>37</v>
      </c>
      <c r="B28">
        <v>31</v>
      </c>
      <c r="C28">
        <v>49.65</v>
      </c>
      <c r="D28">
        <v>35</v>
      </c>
      <c r="E28">
        <v>0.64312941499999998</v>
      </c>
      <c r="F28" s="27">
        <v>1929268</v>
      </c>
      <c r="G28">
        <v>0.11700000000000001</v>
      </c>
      <c r="H28">
        <v>7</v>
      </c>
      <c r="I28">
        <v>59116</v>
      </c>
      <c r="J28">
        <v>23.8</v>
      </c>
      <c r="K28">
        <v>15.7</v>
      </c>
      <c r="L28">
        <f>INDEX(Segregation!B:B,MATCH(Predictors!A28,Segregation!A:A,0))</f>
        <v>68.349999999999994</v>
      </c>
      <c r="M28">
        <f>INDEX(Segregation!C:C,MATCH(Predictors!A28,Segregation!A:A,0))</f>
        <v>69.95</v>
      </c>
      <c r="N28">
        <f>INDEX(Segregation!D:D,MATCH(Predictors!A28,Segregation!A:A,0))</f>
        <v>-1.6000000000000085</v>
      </c>
      <c r="O28">
        <f>INDEX(Segregation!E:E,MATCH(Predictors!A28,Segregation!A:A,0))</f>
        <v>4.3777228227019753</v>
      </c>
      <c r="P28">
        <f>INDEX(GINI!E:E,MATCH(Predictors!A28,GINI!B:B,0))</f>
        <v>0.44879999999999998</v>
      </c>
      <c r="Q28" s="26">
        <f>INDEX(Ideology!G:G,MATCH(A28,Ideology!A:A,0))</f>
        <v>0.19999999999999998</v>
      </c>
      <c r="R28">
        <v>0.49870324870324872</v>
      </c>
      <c r="S28">
        <v>36.4</v>
      </c>
    </row>
    <row r="29" spans="1:19">
      <c r="A29" t="s">
        <v>38</v>
      </c>
      <c r="B29">
        <v>32</v>
      </c>
      <c r="C29">
        <v>33.61</v>
      </c>
      <c r="D29">
        <v>52</v>
      </c>
      <c r="E29">
        <v>0.27032730100000002</v>
      </c>
      <c r="F29" s="27">
        <v>3034392</v>
      </c>
      <c r="G29">
        <v>0.25700000000000001</v>
      </c>
      <c r="H29">
        <v>19.399999999999999</v>
      </c>
      <c r="I29">
        <v>57598</v>
      </c>
      <c r="J29">
        <v>24.6</v>
      </c>
      <c r="K29">
        <v>15.7</v>
      </c>
      <c r="L29">
        <f>INDEX(Segregation!B:B,MATCH(Predictors!A29,Segregation!A:A,0))</f>
        <v>46.54</v>
      </c>
      <c r="M29">
        <f>INDEX(Segregation!C:C,MATCH(Predictors!A29,Segregation!A:A,0))</f>
        <v>46.79</v>
      </c>
      <c r="N29">
        <f>INDEX(Segregation!D:D,MATCH(Predictors!A29,Segregation!A:A,0))</f>
        <v>-0.25</v>
      </c>
      <c r="O29">
        <f>INDEX(Segregation!E:E,MATCH(Predictors!A29,Segregation!A:A,0))</f>
        <v>7.4413800539899402</v>
      </c>
      <c r="P29">
        <f>INDEX(GINI!E:E,MATCH(Predictors!A29,GINI!B:B,0))</f>
        <v>0.46899999999999997</v>
      </c>
      <c r="Q29" s="26">
        <f>INDEX(Ideology!G:G,MATCH(A29,Ideology!A:A,0))</f>
        <v>9.0000000000000024E-2</v>
      </c>
      <c r="R29">
        <v>0.50196400840412903</v>
      </c>
      <c r="S29">
        <v>37.9</v>
      </c>
    </row>
    <row r="30" spans="1:19">
      <c r="A30" t="s">
        <v>39</v>
      </c>
      <c r="B30">
        <v>33</v>
      </c>
      <c r="C30">
        <v>36.97</v>
      </c>
      <c r="D30">
        <v>43</v>
      </c>
      <c r="E30">
        <v>0.40697537299999997</v>
      </c>
      <c r="F30" s="27">
        <v>1356458</v>
      </c>
      <c r="G30">
        <v>6.8000000000000005E-2</v>
      </c>
      <c r="H30">
        <v>6</v>
      </c>
      <c r="I30">
        <v>74057</v>
      </c>
      <c r="J30">
        <v>147</v>
      </c>
      <c r="K30">
        <v>18.100000000000001</v>
      </c>
      <c r="L30">
        <f>INDEX(Segregation!B:B,MATCH(Predictors!A30,Segregation!A:A,0))</f>
        <v>54.990000000000009</v>
      </c>
      <c r="M30">
        <f>INDEX(Segregation!C:C,MATCH(Predictors!A30,Segregation!A:A,0))</f>
        <v>41.24</v>
      </c>
      <c r="N30">
        <f>INDEX(Segregation!D:D,MATCH(Predictors!A30,Segregation!A:A,0))</f>
        <v>13.750000000000007</v>
      </c>
      <c r="O30">
        <f>INDEX(Segregation!E:E,MATCH(Predictors!A30,Segregation!A:A,0))</f>
        <v>1.21321933450352</v>
      </c>
      <c r="P30">
        <f>INDEX(GINI!E:E,MATCH(Predictors!A30,GINI!B:B,0))</f>
        <v>0.45300000000000001</v>
      </c>
      <c r="Q30" s="26">
        <f>INDEX(Ideology!G:G,MATCH(A30,Ideology!A:A,0))</f>
        <v>0.06</v>
      </c>
      <c r="R30">
        <v>0.49491821360471916</v>
      </c>
      <c r="S30">
        <v>42.7</v>
      </c>
    </row>
    <row r="31" spans="1:19">
      <c r="A31" t="s">
        <v>40</v>
      </c>
      <c r="B31">
        <v>34</v>
      </c>
      <c r="C31">
        <v>39.479999999999997</v>
      </c>
      <c r="D31">
        <v>59</v>
      </c>
      <c r="E31">
        <v>0.51831011199999999</v>
      </c>
      <c r="F31" s="27">
        <v>8908520</v>
      </c>
      <c r="G31">
        <v>0.28000000000000003</v>
      </c>
      <c r="H31">
        <v>22.2</v>
      </c>
      <c r="I31">
        <v>79363</v>
      </c>
      <c r="J31">
        <v>1195.5</v>
      </c>
      <c r="K31">
        <v>16.100000000000001</v>
      </c>
      <c r="L31">
        <f>INDEX(Segregation!B:B,MATCH(Predictors!A31,Segregation!A:A,0))</f>
        <v>67.540000000000006</v>
      </c>
      <c r="M31">
        <f>INDEX(Segregation!C:C,MATCH(Predictors!A31,Segregation!A:A,0))</f>
        <v>69.569999999999993</v>
      </c>
      <c r="N31">
        <f>INDEX(Segregation!D:D,MATCH(Predictors!A31,Segregation!A:A,0))</f>
        <v>-2.0299999999999869</v>
      </c>
      <c r="O31">
        <f>INDEX(Segregation!E:E,MATCH(Predictors!A31,Segregation!A:A,0))</f>
        <v>13.115344867364536</v>
      </c>
      <c r="P31">
        <f>INDEX(GINI!E:E,MATCH(Predictors!A31,GINI!B:B,0))</f>
        <v>0.48359999999999997</v>
      </c>
      <c r="Q31" s="26">
        <f>INDEX(Ideology!G:G,MATCH(A31,Ideology!A:A,0))</f>
        <v>9.9999999999999534E-3</v>
      </c>
      <c r="R31">
        <v>0.48817897632755358</v>
      </c>
      <c r="S31">
        <v>39.799999999999997</v>
      </c>
    </row>
    <row r="32" spans="1:19">
      <c r="A32" t="s">
        <v>41</v>
      </c>
      <c r="B32">
        <v>35</v>
      </c>
      <c r="C32">
        <v>45.43</v>
      </c>
      <c r="D32">
        <v>51</v>
      </c>
      <c r="E32">
        <v>0.55122437999999996</v>
      </c>
      <c r="F32" s="27">
        <v>2095428</v>
      </c>
      <c r="G32">
        <v>0.18</v>
      </c>
      <c r="H32">
        <v>9.6</v>
      </c>
      <c r="I32">
        <v>48059</v>
      </c>
      <c r="J32">
        <v>17</v>
      </c>
      <c r="K32">
        <v>17.5</v>
      </c>
      <c r="L32">
        <f>INDEX(Segregation!B:B,MATCH(Predictors!A32,Segregation!A:A,0))</f>
        <v>49.8</v>
      </c>
      <c r="M32">
        <f>INDEX(Segregation!C:C,MATCH(Predictors!A32,Segregation!A:A,0))</f>
        <v>39.979999999999997</v>
      </c>
      <c r="N32">
        <f>INDEX(Segregation!D:D,MATCH(Predictors!A32,Segregation!A:A,0))</f>
        <v>9.82</v>
      </c>
      <c r="O32">
        <f>INDEX(Segregation!E:E,MATCH(Predictors!A32,Segregation!A:A,0))</f>
        <v>2.2126009680191436</v>
      </c>
      <c r="P32">
        <f>INDEX(GINI!E:E,MATCH(Predictors!A32,GINI!B:B,0))</f>
        <v>0.48909999999999998</v>
      </c>
      <c r="Q32" s="26">
        <f>INDEX(Ideology!G:G,MATCH(A32,Ideology!A:A,0))</f>
        <v>0.11000000000000001</v>
      </c>
      <c r="R32">
        <v>0.49504548291606809</v>
      </c>
      <c r="S32">
        <v>37.5</v>
      </c>
    </row>
    <row r="33" spans="1:19">
      <c r="A33" t="s">
        <v>42</v>
      </c>
      <c r="B33">
        <v>36</v>
      </c>
      <c r="C33">
        <v>39.42</v>
      </c>
      <c r="D33">
        <v>53</v>
      </c>
      <c r="E33">
        <v>0.62680616099999997</v>
      </c>
      <c r="F33" s="27">
        <v>19542209</v>
      </c>
      <c r="G33">
        <v>0.30299999999999999</v>
      </c>
      <c r="H33">
        <v>22.6</v>
      </c>
      <c r="I33">
        <v>65323</v>
      </c>
      <c r="J33">
        <v>411.2</v>
      </c>
      <c r="K33">
        <v>16.399999999999999</v>
      </c>
      <c r="L33">
        <f>INDEX(Segregation!B:B,MATCH(Predictors!A33,Segregation!A:A,0))</f>
        <v>79.010000000000005</v>
      </c>
      <c r="M33">
        <f>INDEX(Segregation!C:C,MATCH(Predictors!A33,Segregation!A:A,0))</f>
        <v>80.08</v>
      </c>
      <c r="N33">
        <f>INDEX(Segregation!D:D,MATCH(Predictors!A33,Segregation!A:A,0))</f>
        <v>-1.0699999999999932</v>
      </c>
      <c r="O33">
        <f>INDEX(Segregation!E:E,MATCH(Predictors!A33,Segregation!A:A,0))</f>
        <v>14.729544420263938</v>
      </c>
      <c r="P33">
        <f>INDEX(GINI!E:E,MATCH(Predictors!A33,GINI!B:B,0))</f>
        <v>0.51300000000000001</v>
      </c>
      <c r="Q33" s="26">
        <f>INDEX(Ideology!G:G,MATCH(A33,Ideology!A:A,0))</f>
        <v>-2.0000000000000018E-2</v>
      </c>
      <c r="R33">
        <v>0.48523474302484504</v>
      </c>
      <c r="S33">
        <v>38.700000000000003</v>
      </c>
    </row>
    <row r="34" spans="1:19">
      <c r="A34" t="s">
        <v>43</v>
      </c>
      <c r="B34">
        <v>37</v>
      </c>
      <c r="C34">
        <v>60.67</v>
      </c>
      <c r="D34">
        <v>56</v>
      </c>
      <c r="E34">
        <v>0.558103821</v>
      </c>
      <c r="F34" s="27">
        <v>10383620</v>
      </c>
      <c r="G34">
        <v>0.29399999999999998</v>
      </c>
      <c r="H34">
        <v>7.9</v>
      </c>
      <c r="I34">
        <v>52413</v>
      </c>
      <c r="J34">
        <v>196.1</v>
      </c>
      <c r="K34">
        <v>16.3</v>
      </c>
      <c r="L34">
        <f>INDEX(Segregation!B:B,MATCH(Predictors!A34,Segregation!A:A,0))</f>
        <v>49.81</v>
      </c>
      <c r="M34">
        <f>INDEX(Segregation!C:C,MATCH(Predictors!A34,Segregation!A:A,0))</f>
        <v>50.69</v>
      </c>
      <c r="N34">
        <f>INDEX(Segregation!D:D,MATCH(Predictors!A34,Segregation!A:A,0))</f>
        <v>-0.87999999999999545</v>
      </c>
      <c r="O34">
        <f>INDEX(Segregation!E:E,MATCH(Predictors!A34,Segregation!A:A,0))</f>
        <v>21.218693248951805</v>
      </c>
      <c r="P34">
        <f>INDEX(GINI!E:E,MATCH(Predictors!A34,GINI!B:B,0))</f>
        <v>0.47820000000000001</v>
      </c>
      <c r="Q34" s="26">
        <f>INDEX(Ideology!G:G,MATCH(A34,Ideology!A:A,0))</f>
        <v>0.17</v>
      </c>
      <c r="R34">
        <v>0.48689858939243913</v>
      </c>
      <c r="S34">
        <v>38.6</v>
      </c>
    </row>
    <row r="35" spans="1:19">
      <c r="A35" t="s">
        <v>44</v>
      </c>
      <c r="B35">
        <v>38</v>
      </c>
      <c r="C35">
        <v>51.44</v>
      </c>
      <c r="D35">
        <v>37</v>
      </c>
      <c r="E35">
        <v>0.63098475499999995</v>
      </c>
      <c r="F35" s="27">
        <v>760077</v>
      </c>
      <c r="G35">
        <v>0.13</v>
      </c>
      <c r="H35">
        <v>3.9</v>
      </c>
      <c r="I35">
        <v>63473</v>
      </c>
      <c r="J35">
        <v>9.6999999999999993</v>
      </c>
      <c r="K35">
        <v>15.3</v>
      </c>
      <c r="L35">
        <f>INDEX(Segregation!B:B,MATCH(Predictors!A35,Segregation!A:A,0))</f>
        <v>59.72</v>
      </c>
      <c r="M35">
        <f>INDEX(Segregation!C:C,MATCH(Predictors!A35,Segregation!A:A,0))</f>
        <v>53.78</v>
      </c>
      <c r="N35">
        <f>INDEX(Segregation!D:D,MATCH(Predictors!A35,Segregation!A:A,0))</f>
        <v>5.9399999999999977</v>
      </c>
      <c r="O35">
        <f>INDEX(Segregation!E:E,MATCH(Predictors!A35,Segregation!A:A,0))</f>
        <v>1.1181985146341313</v>
      </c>
      <c r="P35">
        <f>INDEX(GINI!E:E,MATCH(Predictors!A35,GINI!B:B,0))</f>
        <v>0.44269999999999998</v>
      </c>
      <c r="Q35" s="26">
        <f>INDEX(Ideology!G:G,MATCH(A35,Ideology!A:A,0))</f>
        <v>0.23</v>
      </c>
      <c r="R35">
        <v>0.51340399706993212</v>
      </c>
      <c r="S35">
        <v>35.1</v>
      </c>
    </row>
    <row r="36" spans="1:19">
      <c r="A36" t="s">
        <v>45</v>
      </c>
      <c r="B36">
        <v>39</v>
      </c>
      <c r="C36">
        <v>52.3</v>
      </c>
      <c r="D36">
        <v>45</v>
      </c>
      <c r="E36">
        <v>0.74878544199999997</v>
      </c>
      <c r="F36" s="27">
        <v>11689442</v>
      </c>
      <c r="G36">
        <v>0.18099999999999999</v>
      </c>
      <c r="H36">
        <v>4.5</v>
      </c>
      <c r="I36">
        <v>54533</v>
      </c>
      <c r="J36">
        <v>282.3</v>
      </c>
      <c r="K36">
        <v>17.100000000000001</v>
      </c>
      <c r="L36">
        <f>INDEX(Segregation!B:B,MATCH(Predictors!A36,Segregation!A:A,0))</f>
        <v>70.23</v>
      </c>
      <c r="M36">
        <f>INDEX(Segregation!C:C,MATCH(Predictors!A36,Segregation!A:A,0))</f>
        <v>72.39</v>
      </c>
      <c r="N36">
        <f>INDEX(Segregation!D:D,MATCH(Predictors!A36,Segregation!A:A,0))</f>
        <v>-2.1599999999999966</v>
      </c>
      <c r="O36">
        <f>INDEX(Segregation!E:E,MATCH(Predictors!A36,Segregation!A:A,0))</f>
        <v>11.867765143950974</v>
      </c>
      <c r="P36">
        <f>INDEX(GINI!E:E,MATCH(Predictors!A36,GINI!B:B,0))</f>
        <v>0.4667</v>
      </c>
      <c r="Q36" s="26">
        <f>INDEX(Ideology!G:G,MATCH(A36,Ideology!A:A,0))</f>
        <v>0.19000000000000003</v>
      </c>
      <c r="R36">
        <v>0.48995243809010558</v>
      </c>
      <c r="S36">
        <v>39.299999999999997</v>
      </c>
    </row>
    <row r="37" spans="1:19">
      <c r="A37" t="s">
        <v>46</v>
      </c>
      <c r="B37">
        <v>40</v>
      </c>
      <c r="C37">
        <v>75.03</v>
      </c>
      <c r="D37">
        <v>42</v>
      </c>
      <c r="E37">
        <v>0.611291582</v>
      </c>
      <c r="F37" s="27">
        <v>3943079</v>
      </c>
      <c r="G37">
        <v>0.25800000000000001</v>
      </c>
      <c r="H37">
        <v>6</v>
      </c>
      <c r="I37">
        <v>51424</v>
      </c>
      <c r="J37">
        <v>54.7</v>
      </c>
      <c r="K37">
        <v>15.7</v>
      </c>
      <c r="L37">
        <f>INDEX(Segregation!B:B,MATCH(Predictors!A37,Segregation!A:A,0))</f>
        <v>56.31</v>
      </c>
      <c r="M37">
        <f>INDEX(Segregation!C:C,MATCH(Predictors!A37,Segregation!A:A,0))</f>
        <v>57.11</v>
      </c>
      <c r="N37">
        <f>INDEX(Segregation!D:D,MATCH(Predictors!A37,Segregation!A:A,0))</f>
        <v>-0.79999999999999716</v>
      </c>
      <c r="O37">
        <f>INDEX(Segregation!E:E,MATCH(Predictors!A37,Segregation!A:A,0))</f>
        <v>7.7547361711937732</v>
      </c>
      <c r="P37">
        <f>INDEX(GINI!E:E,MATCH(Predictors!A37,GINI!B:B,0))</f>
        <v>0.46870000000000001</v>
      </c>
      <c r="Q37" s="26">
        <f>INDEX(Ideology!G:G,MATCH(A37,Ideology!A:A,0))</f>
        <v>0.19</v>
      </c>
      <c r="R37">
        <v>0.49553550577736305</v>
      </c>
      <c r="S37">
        <v>36.4</v>
      </c>
    </row>
    <row r="38" spans="1:19">
      <c r="A38" t="s">
        <v>47</v>
      </c>
      <c r="B38">
        <v>41</v>
      </c>
      <c r="C38">
        <v>30.07</v>
      </c>
      <c r="D38">
        <v>33</v>
      </c>
      <c r="E38">
        <v>0.45417426599999999</v>
      </c>
      <c r="F38" s="27">
        <v>4190713</v>
      </c>
      <c r="G38">
        <v>0.13200000000000001</v>
      </c>
      <c r="H38">
        <v>9.9</v>
      </c>
      <c r="I38">
        <v>59393</v>
      </c>
      <c r="J38">
        <v>39.9</v>
      </c>
      <c r="K38">
        <v>17.600000000000001</v>
      </c>
      <c r="L38">
        <f>INDEX(Segregation!B:B,MATCH(Predictors!A38,Segregation!A:A,0))</f>
        <v>59.550000000000004</v>
      </c>
      <c r="M38">
        <f>INDEX(Segregation!C:C,MATCH(Predictors!A38,Segregation!A:A,0))</f>
        <v>57.1</v>
      </c>
      <c r="N38">
        <f>INDEX(Segregation!D:D,MATCH(Predictors!A38,Segregation!A:A,0))</f>
        <v>2.4500000000000028</v>
      </c>
      <c r="O38">
        <f>INDEX(Segregation!E:E,MATCH(Predictors!A38,Segregation!A:A,0))</f>
        <v>1.7893397134139313</v>
      </c>
      <c r="P38">
        <f>INDEX(GINI!E:E,MATCH(Predictors!A38,GINI!B:B,0))</f>
        <v>0.4582</v>
      </c>
      <c r="Q38" s="26">
        <f>INDEX(Ideology!G:G,MATCH(A38,Ideology!A:A,0))</f>
        <v>0</v>
      </c>
      <c r="R38">
        <v>0.49560246186681195</v>
      </c>
      <c r="S38">
        <v>39.200000000000003</v>
      </c>
    </row>
    <row r="39" spans="1:19">
      <c r="A39" t="s">
        <v>48</v>
      </c>
      <c r="B39">
        <v>42</v>
      </c>
      <c r="C39">
        <v>52.75</v>
      </c>
      <c r="D39">
        <v>52</v>
      </c>
      <c r="E39">
        <v>0.71717536999999998</v>
      </c>
      <c r="F39" s="27">
        <v>12807060</v>
      </c>
      <c r="G39">
        <v>0.182</v>
      </c>
      <c r="H39">
        <v>6.8</v>
      </c>
      <c r="I39">
        <v>59445</v>
      </c>
      <c r="J39">
        <v>283.89999999999998</v>
      </c>
      <c r="K39">
        <v>18.2</v>
      </c>
      <c r="L39">
        <f>INDEX(Segregation!B:B,MATCH(Predictors!A39,Segregation!A:A,0))</f>
        <v>72.95</v>
      </c>
      <c r="M39">
        <f>INDEX(Segregation!C:C,MATCH(Predictors!A39,Segregation!A:A,0))</f>
        <v>75.16</v>
      </c>
      <c r="N39">
        <f>INDEX(Segregation!D:D,MATCH(Predictors!A39,Segregation!A:A,0))</f>
        <v>-2.2099999999999937</v>
      </c>
      <c r="O39">
        <f>INDEX(Segregation!E:E,MATCH(Predictors!A39,Segregation!A:A,0))</f>
        <v>10.336430653577333</v>
      </c>
      <c r="P39">
        <f>INDEX(GINI!E:E,MATCH(Predictors!A39,GINI!B:B,0))</f>
        <v>0.47470000000000001</v>
      </c>
      <c r="Q39" s="26">
        <f>INDEX(Ideology!G:G,MATCH(A39,Ideology!A:A,0))</f>
        <v>0.12999999999999998</v>
      </c>
      <c r="R39">
        <v>0.48964900113601706</v>
      </c>
      <c r="S39">
        <v>40.700000000000003</v>
      </c>
    </row>
    <row r="40" spans="1:19">
      <c r="A40" t="s">
        <v>49</v>
      </c>
      <c r="B40">
        <v>44</v>
      </c>
      <c r="C40">
        <v>43.23</v>
      </c>
      <c r="D40">
        <v>48</v>
      </c>
      <c r="E40">
        <v>0.58472073099999999</v>
      </c>
      <c r="F40" s="27">
        <v>1057315</v>
      </c>
      <c r="G40">
        <v>0.161</v>
      </c>
      <c r="H40">
        <v>13.6</v>
      </c>
      <c r="I40">
        <v>63296</v>
      </c>
      <c r="J40">
        <v>1018.1</v>
      </c>
      <c r="K40">
        <v>17.2</v>
      </c>
      <c r="L40">
        <f>INDEX(Segregation!B:B,MATCH(Predictors!A40,Segregation!A:A,0))</f>
        <v>61.6</v>
      </c>
      <c r="M40">
        <f>INDEX(Segregation!C:C,MATCH(Predictors!A40,Segregation!A:A,0))</f>
        <v>61.73</v>
      </c>
      <c r="N40">
        <f>INDEX(Segregation!D:D,MATCH(Predictors!A40,Segregation!A:A,0))</f>
        <v>-0.12999999999999545</v>
      </c>
      <c r="O40">
        <f>INDEX(Segregation!E:E,MATCH(Predictors!A40,Segregation!A:A,0))</f>
        <v>5.1044949293065285</v>
      </c>
      <c r="P40">
        <f>INDEX(GINI!E:E,MATCH(Predictors!A40,GINI!B:B,0))</f>
        <v>0.54239999999999999</v>
      </c>
      <c r="Q40" s="26">
        <f>INDEX(Ideology!G:G,MATCH(A40,Ideology!A:A,0))</f>
        <v>-3.999999999999998E-2</v>
      </c>
      <c r="R40">
        <v>0.48582874870695081</v>
      </c>
      <c r="S40">
        <v>39.9</v>
      </c>
    </row>
    <row r="41" spans="1:19">
      <c r="A41" t="s">
        <v>50</v>
      </c>
      <c r="B41">
        <v>45</v>
      </c>
      <c r="C41">
        <v>61.39</v>
      </c>
      <c r="D41">
        <v>70</v>
      </c>
      <c r="E41">
        <v>0.55598198099999996</v>
      </c>
      <c r="F41" s="27">
        <v>5084127</v>
      </c>
      <c r="G41">
        <v>0.315</v>
      </c>
      <c r="H41">
        <v>4.9000000000000004</v>
      </c>
      <c r="I41">
        <v>51015</v>
      </c>
      <c r="J41">
        <v>153.9</v>
      </c>
      <c r="K41">
        <v>17.7</v>
      </c>
      <c r="L41">
        <f>INDEX(Segregation!B:B,MATCH(Predictors!A41,Segregation!A:A,0))</f>
        <v>46.150000000000006</v>
      </c>
      <c r="M41">
        <f>INDEX(Segregation!C:C,MATCH(Predictors!A41,Segregation!A:A,0))</f>
        <v>46.24</v>
      </c>
      <c r="N41">
        <f>INDEX(Segregation!D:D,MATCH(Predictors!A41,Segregation!A:A,0))</f>
        <v>-8.9999999999996305E-2</v>
      </c>
      <c r="O41">
        <f>INDEX(Segregation!E:E,MATCH(Predictors!A41,Segregation!A:A,0))</f>
        <v>27.868527914107606</v>
      </c>
      <c r="P41">
        <f>INDEX(GINI!E:E,MATCH(Predictors!A41,GINI!B:B,0))</f>
        <v>0.47</v>
      </c>
      <c r="Q41" s="26">
        <f>INDEX(Ideology!G:G,MATCH(A41,Ideology!A:A,0))</f>
        <v>0.28000000000000003</v>
      </c>
      <c r="R41">
        <v>0.48542421445038009</v>
      </c>
      <c r="S41">
        <v>39.200000000000003</v>
      </c>
    </row>
    <row r="42" spans="1:19">
      <c r="A42" t="s">
        <v>51</v>
      </c>
      <c r="B42">
        <v>46</v>
      </c>
      <c r="C42">
        <v>51.14</v>
      </c>
      <c r="D42">
        <v>36</v>
      </c>
      <c r="E42">
        <v>0.63246640600000004</v>
      </c>
      <c r="F42" s="27">
        <v>882235</v>
      </c>
      <c r="G42">
        <v>0.156</v>
      </c>
      <c r="H42">
        <v>3.5</v>
      </c>
      <c r="I42">
        <v>56499</v>
      </c>
      <c r="J42">
        <v>10.7</v>
      </c>
      <c r="K42">
        <v>16.600000000000001</v>
      </c>
      <c r="L42">
        <f>INDEX(Segregation!B:B,MATCH(Predictors!A42,Segregation!A:A,0))</f>
        <v>61.22</v>
      </c>
      <c r="M42">
        <f>INDEX(Segregation!C:C,MATCH(Predictors!A42,Segregation!A:A,0))</f>
        <v>50.32</v>
      </c>
      <c r="N42">
        <f>INDEX(Segregation!D:D,MATCH(Predictors!A42,Segregation!A:A,0))</f>
        <v>10.899999999999999</v>
      </c>
      <c r="O42">
        <f>INDEX(Segregation!E:E,MATCH(Predictors!A42,Segregation!A:A,0))</f>
        <v>1.1382562165874963</v>
      </c>
      <c r="P42">
        <f>INDEX(GINI!E:E,MATCH(Predictors!A42,GINI!B:B,0))</f>
        <v>0.47620000000000001</v>
      </c>
      <c r="Q42" s="26">
        <f>INDEX(Ideology!G:G,MATCH(A42,Ideology!A:A,0))</f>
        <v>0.31999999999999995</v>
      </c>
      <c r="R42">
        <v>0.50418436425778879</v>
      </c>
      <c r="S42">
        <v>36.799999999999997</v>
      </c>
    </row>
    <row r="43" spans="1:19">
      <c r="A43" t="s">
        <v>52</v>
      </c>
      <c r="B43">
        <v>47</v>
      </c>
      <c r="C43">
        <v>68.81</v>
      </c>
      <c r="D43">
        <v>56</v>
      </c>
      <c r="E43">
        <v>0.59265303899999999</v>
      </c>
      <c r="F43" s="27">
        <v>6770010</v>
      </c>
      <c r="G43">
        <v>0.215</v>
      </c>
      <c r="H43">
        <v>5</v>
      </c>
      <c r="I43">
        <v>50972</v>
      </c>
      <c r="J43">
        <v>153.9</v>
      </c>
      <c r="K43">
        <v>16.399999999999999</v>
      </c>
      <c r="L43">
        <f>INDEX(Segregation!B:B,MATCH(Predictors!A43,Segregation!A:A,0))</f>
        <v>66.7</v>
      </c>
      <c r="M43">
        <f>INDEX(Segregation!C:C,MATCH(Predictors!A43,Segregation!A:A,0))</f>
        <v>68.5</v>
      </c>
      <c r="N43">
        <f>INDEX(Segregation!D:D,MATCH(Predictors!A43,Segregation!A:A,0))</f>
        <v>-1.7999999999999972</v>
      </c>
      <c r="O43">
        <f>INDEX(Segregation!E:E,MATCH(Predictors!A43,Segregation!A:A,0))</f>
        <v>16.555081799431854</v>
      </c>
      <c r="P43">
        <f>INDEX(GINI!E:E,MATCH(Predictors!A43,GINI!B:B,0))</f>
        <v>0.44450000000000001</v>
      </c>
      <c r="Q43" s="26">
        <f>INDEX(Ideology!G:G,MATCH(A43,Ideology!A:A,0))</f>
        <v>0.27</v>
      </c>
      <c r="R43">
        <v>0.48769126379153849</v>
      </c>
      <c r="S43">
        <v>38.700000000000003</v>
      </c>
    </row>
    <row r="44" spans="1:19">
      <c r="A44" t="s">
        <v>53</v>
      </c>
      <c r="B44">
        <v>48</v>
      </c>
      <c r="C44">
        <v>67.540000000000006</v>
      </c>
      <c r="D44">
        <v>58</v>
      </c>
      <c r="E44">
        <v>0.59441122999999996</v>
      </c>
      <c r="F44" s="27">
        <v>28701845</v>
      </c>
      <c r="G44">
        <v>0.21199999999999999</v>
      </c>
      <c r="H44">
        <v>17</v>
      </c>
      <c r="I44">
        <v>59570</v>
      </c>
      <c r="J44">
        <v>96.3</v>
      </c>
      <c r="K44">
        <v>12.6</v>
      </c>
      <c r="L44">
        <f>INDEX(Segregation!B:B,MATCH(Predictors!A44,Segregation!A:A,0))</f>
        <v>57.42</v>
      </c>
      <c r="M44">
        <f>INDEX(Segregation!C:C,MATCH(Predictors!A44,Segregation!A:A,0))</f>
        <v>59.09</v>
      </c>
      <c r="N44">
        <f>INDEX(Segregation!D:D,MATCH(Predictors!A44,Segregation!A:A,0))</f>
        <v>-1.6700000000000017</v>
      </c>
      <c r="O44">
        <f>INDEX(Segregation!E:E,MATCH(Predictors!A44,Segregation!A:A,0))</f>
        <v>11.346867615445893</v>
      </c>
      <c r="P44">
        <f>INDEX(GINI!E:E,MATCH(Predictors!A44,GINI!B:B,0))</f>
        <v>0.4778</v>
      </c>
      <c r="Q44" s="26">
        <f>INDEX(Ideology!G:G,MATCH(A44,Ideology!A:A,0))</f>
        <v>0.18000000000000002</v>
      </c>
      <c r="R44">
        <v>0.49667126229527891</v>
      </c>
      <c r="S44">
        <v>34.4</v>
      </c>
    </row>
    <row r="45" spans="1:19">
      <c r="A45" t="s">
        <v>54</v>
      </c>
      <c r="B45">
        <v>49</v>
      </c>
      <c r="C45">
        <v>49.69</v>
      </c>
      <c r="D45">
        <v>61</v>
      </c>
      <c r="E45">
        <v>0.61276990200000003</v>
      </c>
      <c r="F45" s="27">
        <v>3161105</v>
      </c>
      <c r="G45">
        <v>9.2999999999999999E-2</v>
      </c>
      <c r="H45">
        <v>8.4</v>
      </c>
      <c r="I45">
        <v>68374</v>
      </c>
      <c r="J45">
        <v>33.6</v>
      </c>
      <c r="K45">
        <v>11.1</v>
      </c>
      <c r="L45">
        <f>INDEX(Segregation!B:B,MATCH(Predictors!A45,Segregation!A:A,0))</f>
        <v>55.37</v>
      </c>
      <c r="M45">
        <f>INDEX(Segregation!C:C,MATCH(Predictors!A45,Segregation!A:A,0))</f>
        <v>44.62</v>
      </c>
      <c r="N45">
        <f>INDEX(Segregation!D:D,MATCH(Predictors!A45,Segregation!A:A,0))</f>
        <v>10.75</v>
      </c>
      <c r="O45">
        <f>INDEX(Segregation!E:E,MATCH(Predictors!A45,Segregation!A:A,0))</f>
        <v>1.0664475545972594</v>
      </c>
      <c r="P45">
        <f>INDEX(GINI!E:E,MATCH(Predictors!A45,GINI!B:B,0))</f>
        <v>0.4269</v>
      </c>
      <c r="Q45" s="26">
        <f>INDEX(Ideology!G:G,MATCH(A45,Ideology!A:A,0))</f>
        <v>0.25</v>
      </c>
      <c r="R45">
        <v>0.50331423317516866</v>
      </c>
      <c r="S45">
        <v>30.7</v>
      </c>
    </row>
    <row r="46" spans="1:19">
      <c r="A46" t="s">
        <v>55</v>
      </c>
      <c r="B46">
        <v>50</v>
      </c>
      <c r="C46">
        <v>37.229999999999997</v>
      </c>
      <c r="D46">
        <v>42</v>
      </c>
      <c r="E46">
        <v>0.49238462799999999</v>
      </c>
      <c r="F46" s="27">
        <v>626299</v>
      </c>
      <c r="G46">
        <v>5.8000000000000003E-2</v>
      </c>
      <c r="H46">
        <v>4.5999999999999996</v>
      </c>
      <c r="I46">
        <v>60076</v>
      </c>
      <c r="J46">
        <v>67.900000000000006</v>
      </c>
      <c r="K46">
        <v>19.399999999999999</v>
      </c>
      <c r="L46">
        <f>INDEX(Segregation!B:B,MATCH(Predictors!A46,Segregation!A:A,0))</f>
        <v>51.59</v>
      </c>
      <c r="M46">
        <f>INDEX(Segregation!C:C,MATCH(Predictors!A46,Segregation!A:A,0))</f>
        <v>35.14</v>
      </c>
      <c r="N46">
        <f>INDEX(Segregation!D:D,MATCH(Predictors!A46,Segregation!A:A,0))</f>
        <v>16.450000000000003</v>
      </c>
      <c r="O46">
        <f>INDEX(Segregation!E:E,MATCH(Predictors!A46,Segregation!A:A,0))</f>
        <v>0.90308157488419971</v>
      </c>
      <c r="P46">
        <f>INDEX(GINI!E:E,MATCH(Predictors!A46,GINI!B:B,0))</f>
        <v>0.44729999999999998</v>
      </c>
      <c r="Q46" s="26">
        <f>INDEX(Ideology!G:G,MATCH(A46,Ideology!A:A,0))</f>
        <v>-4.9999999999999989E-2</v>
      </c>
      <c r="R46">
        <v>0.4927749341175755</v>
      </c>
      <c r="S46">
        <v>42.9</v>
      </c>
    </row>
    <row r="47" spans="1:19">
      <c r="A47" t="s">
        <v>56</v>
      </c>
      <c r="B47">
        <v>51</v>
      </c>
      <c r="C47">
        <v>57.37</v>
      </c>
      <c r="D47">
        <v>60</v>
      </c>
      <c r="E47">
        <v>0.49524008000000003</v>
      </c>
      <c r="F47" s="27">
        <v>8517685</v>
      </c>
      <c r="G47">
        <v>0.30499999999999999</v>
      </c>
      <c r="H47">
        <v>12.3</v>
      </c>
      <c r="I47">
        <v>71564</v>
      </c>
      <c r="J47">
        <v>202.6</v>
      </c>
      <c r="K47">
        <v>15.4</v>
      </c>
      <c r="L47">
        <f>INDEX(Segregation!B:B,MATCH(Predictors!A47,Segregation!A:A,0))</f>
        <v>50.039999999999992</v>
      </c>
      <c r="M47">
        <f>INDEX(Segregation!C:C,MATCH(Predictors!A47,Segregation!A:A,0))</f>
        <v>51.53</v>
      </c>
      <c r="N47">
        <f>INDEX(Segregation!D:D,MATCH(Predictors!A47,Segregation!A:A,0))</f>
        <v>-1.4900000000000091</v>
      </c>
      <c r="O47">
        <f>INDEX(Segregation!E:E,MATCH(Predictors!A47,Segregation!A:A,0))</f>
        <v>19.50506115375784</v>
      </c>
      <c r="P47">
        <f>INDEX(GINI!E:E,MATCH(Predictors!A47,GINI!B:B,0))</f>
        <v>0.47539999999999999</v>
      </c>
      <c r="Q47" s="26">
        <f>INDEX(Ideology!G:G,MATCH(A47,Ideology!A:A,0))</f>
        <v>0.2</v>
      </c>
      <c r="R47">
        <v>0.49188081353266677</v>
      </c>
      <c r="S47">
        <v>38.1</v>
      </c>
    </row>
    <row r="48" spans="1:19">
      <c r="A48" t="s">
        <v>57</v>
      </c>
      <c r="B48">
        <v>53</v>
      </c>
      <c r="C48">
        <v>31.06</v>
      </c>
      <c r="D48">
        <v>37</v>
      </c>
      <c r="E48">
        <v>0.46305233400000001</v>
      </c>
      <c r="F48" s="27">
        <v>7535591</v>
      </c>
      <c r="G48">
        <v>0.21099999999999999</v>
      </c>
      <c r="H48">
        <v>14</v>
      </c>
      <c r="I48">
        <v>70116</v>
      </c>
      <c r="J48">
        <v>101.2</v>
      </c>
      <c r="K48">
        <v>15.4</v>
      </c>
      <c r="L48">
        <f>INDEX(Segregation!B:B,MATCH(Predictors!A48,Segregation!A:A,0))</f>
        <v>57.940000000000005</v>
      </c>
      <c r="M48">
        <f>INDEX(Segregation!C:C,MATCH(Predictors!A48,Segregation!A:A,0))</f>
        <v>55.12</v>
      </c>
      <c r="N48">
        <f>INDEX(Segregation!D:D,MATCH(Predictors!A48,Segregation!A:A,0))</f>
        <v>2.8200000000000074</v>
      </c>
      <c r="O48">
        <f>INDEX(Segregation!E:E,MATCH(Predictors!A48,Segregation!A:A,0))</f>
        <v>3.5324296482921045</v>
      </c>
      <c r="P48">
        <f>INDEX(GINI!E:E,MATCH(Predictors!A48,GINI!B:B,0))</f>
        <v>0.45739999999999997</v>
      </c>
      <c r="Q48" s="26">
        <f>INDEX(Ideology!G:G,MATCH(A48,Ideology!A:A,0))</f>
        <v>0</v>
      </c>
      <c r="R48">
        <v>0.49979394971660202</v>
      </c>
      <c r="S48">
        <v>37.6</v>
      </c>
    </row>
    <row r="49" spans="1:19">
      <c r="A49" t="s">
        <v>58</v>
      </c>
      <c r="B49">
        <v>54</v>
      </c>
      <c r="C49">
        <v>52.48</v>
      </c>
      <c r="D49">
        <v>48</v>
      </c>
      <c r="E49">
        <v>0.68708827800000005</v>
      </c>
      <c r="F49" s="27">
        <v>1805832</v>
      </c>
      <c r="G49">
        <v>6.5000000000000002E-2</v>
      </c>
      <c r="H49">
        <v>1.6</v>
      </c>
      <c r="I49">
        <v>44921</v>
      </c>
      <c r="J49">
        <v>77.099999999999994</v>
      </c>
      <c r="K49">
        <v>19.899999999999999</v>
      </c>
      <c r="L49">
        <f>INDEX(Segregation!B:B,MATCH(Predictors!A49,Segregation!A:A,0))</f>
        <v>59.050000000000004</v>
      </c>
      <c r="M49">
        <f>INDEX(Segregation!C:C,MATCH(Predictors!A49,Segregation!A:A,0))</f>
        <v>58.59</v>
      </c>
      <c r="N49">
        <f>INDEX(Segregation!D:D,MATCH(Predictors!A49,Segregation!A:A,0))</f>
        <v>0.46000000000000085</v>
      </c>
      <c r="O49">
        <f>INDEX(Segregation!E:E,MATCH(Predictors!A49,Segregation!A:A,0))</f>
        <v>3.5959351063344576</v>
      </c>
      <c r="P49">
        <f>INDEX(GINI!E:E,MATCH(Predictors!A49,GINI!B:B,0))</f>
        <v>0.47420000000000001</v>
      </c>
      <c r="Q49" s="26">
        <f>INDEX(Ideology!G:G,MATCH(A49,Ideology!A:A,0))</f>
        <v>0.30999999999999994</v>
      </c>
      <c r="R49">
        <v>0.49435172499007685</v>
      </c>
      <c r="S49">
        <v>42.4</v>
      </c>
    </row>
    <row r="50" spans="1:19">
      <c r="A50" t="s">
        <v>59</v>
      </c>
      <c r="B50">
        <v>55</v>
      </c>
      <c r="C50">
        <v>46.91</v>
      </c>
      <c r="D50">
        <v>46</v>
      </c>
      <c r="E50">
        <v>0.70762516200000003</v>
      </c>
      <c r="F50" s="27">
        <v>5813568</v>
      </c>
      <c r="G50">
        <v>0.129</v>
      </c>
      <c r="H50">
        <v>5</v>
      </c>
      <c r="I50">
        <v>59209</v>
      </c>
      <c r="J50">
        <v>105</v>
      </c>
      <c r="K50">
        <v>17</v>
      </c>
      <c r="L50">
        <f>INDEX(Segregation!B:B,MATCH(Predictors!A50,Segregation!A:A,0))</f>
        <v>77.539999999999992</v>
      </c>
      <c r="M50">
        <f>INDEX(Segregation!C:C,MATCH(Predictors!A50,Segregation!A:A,0))</f>
        <v>80.709999999999994</v>
      </c>
      <c r="N50">
        <f>INDEX(Segregation!D:D,MATCH(Predictors!A50,Segregation!A:A,0))</f>
        <v>-3.1700000000000017</v>
      </c>
      <c r="O50">
        <f>INDEX(Segregation!E:E,MATCH(Predictors!A50,Segregation!A:A,0))</f>
        <v>5.9428369727950221</v>
      </c>
      <c r="P50">
        <f>INDEX(GINI!E:E,MATCH(Predictors!A50,GINI!B:B,0))</f>
        <v>0.44829999999999998</v>
      </c>
      <c r="Q50" s="26">
        <f>INDEX(Ideology!G:G,MATCH(A50,Ideology!A:A,0))</f>
        <v>0.21999999999999997</v>
      </c>
      <c r="R50">
        <v>0.49708898354802389</v>
      </c>
      <c r="S50">
        <v>39.299999999999997</v>
      </c>
    </row>
    <row r="51" spans="1:19">
      <c r="A51" t="s">
        <v>60</v>
      </c>
      <c r="B51">
        <v>56</v>
      </c>
      <c r="C51">
        <v>51.94</v>
      </c>
      <c r="D51">
        <v>35</v>
      </c>
      <c r="E51">
        <v>0.42399396299999997</v>
      </c>
      <c r="F51" s="27">
        <v>577737</v>
      </c>
      <c r="G51">
        <v>7.3999999999999996E-2</v>
      </c>
      <c r="H51">
        <v>3.5</v>
      </c>
      <c r="I51">
        <v>62268</v>
      </c>
      <c r="J51">
        <v>5.8</v>
      </c>
      <c r="K51">
        <v>16.5</v>
      </c>
      <c r="L51">
        <f>INDEX(Segregation!B:B,MATCH(Predictors!A51,Segregation!A:A,0))</f>
        <v>62.22</v>
      </c>
      <c r="M51">
        <f>INDEX(Segregation!C:C,MATCH(Predictors!A51,Segregation!A:A,0))</f>
        <v>54.4</v>
      </c>
      <c r="N51">
        <f>INDEX(Segregation!D:D,MATCH(Predictors!A51,Segregation!A:A,0))</f>
        <v>7.82</v>
      </c>
      <c r="O51">
        <f>INDEX(Segregation!E:E,MATCH(Predictors!A51,Segregation!A:A,0))</f>
        <v>1.1536553548790123</v>
      </c>
      <c r="P51">
        <f>INDEX(GINI!E:E,MATCH(Predictors!A51,GINI!B:B,0))</f>
        <v>0.45550000000000002</v>
      </c>
      <c r="Q51" s="26">
        <f>INDEX(Ideology!G:G,MATCH(A51,Ideology!A:A,0))</f>
        <v>0.23999999999999996</v>
      </c>
      <c r="R51">
        <v>0.51041702472861772</v>
      </c>
      <c r="S51">
        <v>37.299999999999997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workbookViewId="0">
      <selection activeCell="H3" sqref="H3"/>
    </sheetView>
  </sheetViews>
  <sheetFormatPr baseColWidth="10" defaultRowHeight="16"/>
  <sheetData>
    <row r="1" spans="1:9" ht="18">
      <c r="A1" s="20" t="s">
        <v>0</v>
      </c>
      <c r="B1" s="20" t="s">
        <v>71</v>
      </c>
      <c r="C1" s="20" t="s">
        <v>72</v>
      </c>
      <c r="D1" s="20" t="s">
        <v>73</v>
      </c>
      <c r="E1" s="20" t="s">
        <v>74</v>
      </c>
      <c r="F1" s="20" t="s">
        <v>75</v>
      </c>
      <c r="G1" s="25" t="s">
        <v>78</v>
      </c>
      <c r="H1" s="20" t="s">
        <v>77</v>
      </c>
      <c r="I1" s="18" t="s">
        <v>76</v>
      </c>
    </row>
    <row r="2" spans="1:9" ht="18">
      <c r="A2" s="20" t="s">
        <v>11</v>
      </c>
      <c r="B2" s="22">
        <v>0.5</v>
      </c>
      <c r="C2" s="22">
        <v>0.28999999999999998</v>
      </c>
      <c r="D2" s="22">
        <v>0.12</v>
      </c>
      <c r="E2" s="22">
        <v>0.08</v>
      </c>
      <c r="F2" s="23">
        <v>511</v>
      </c>
      <c r="G2">
        <v>0.38</v>
      </c>
      <c r="H2" s="21">
        <f>B2-D2</f>
        <v>0.38</v>
      </c>
    </row>
    <row r="3" spans="1:9" ht="18">
      <c r="A3" s="20" t="s">
        <v>12</v>
      </c>
      <c r="B3" s="22">
        <v>0.34</v>
      </c>
      <c r="C3" s="22">
        <v>0.37</v>
      </c>
      <c r="D3" s="22">
        <v>0.23</v>
      </c>
      <c r="E3" s="22">
        <v>0.06</v>
      </c>
      <c r="F3" s="23">
        <v>310</v>
      </c>
      <c r="G3">
        <v>0.11000000000000001</v>
      </c>
      <c r="H3" s="21">
        <f t="shared" ref="H3:H52" si="0">B3-D3</f>
        <v>0.11000000000000001</v>
      </c>
    </row>
    <row r="4" spans="1:9" ht="18">
      <c r="A4" s="20" t="s">
        <v>13</v>
      </c>
      <c r="B4" s="22">
        <v>0.39</v>
      </c>
      <c r="C4" s="22">
        <v>0.31</v>
      </c>
      <c r="D4" s="22">
        <v>0.23</v>
      </c>
      <c r="E4" s="22">
        <v>7.0000000000000007E-2</v>
      </c>
      <c r="F4" s="23">
        <v>653</v>
      </c>
      <c r="G4">
        <v>0.16</v>
      </c>
      <c r="H4" s="21">
        <f t="shared" si="0"/>
        <v>0.16</v>
      </c>
    </row>
    <row r="5" spans="1:9" ht="18">
      <c r="A5" s="20" t="s">
        <v>14</v>
      </c>
      <c r="B5" s="22">
        <v>0.42</v>
      </c>
      <c r="C5" s="22">
        <v>0.38</v>
      </c>
      <c r="D5" s="22">
        <v>0.14000000000000001</v>
      </c>
      <c r="E5" s="22">
        <v>0.06</v>
      </c>
      <c r="F5" s="23">
        <v>311</v>
      </c>
      <c r="G5">
        <v>0.27999999999999997</v>
      </c>
      <c r="H5" s="21">
        <f t="shared" si="0"/>
        <v>0.27999999999999997</v>
      </c>
    </row>
    <row r="6" spans="1:9" ht="18">
      <c r="A6" s="20" t="s">
        <v>15</v>
      </c>
      <c r="B6" s="22">
        <v>0.31</v>
      </c>
      <c r="C6" s="22">
        <v>0.34</v>
      </c>
      <c r="D6" s="22">
        <v>0.28999999999999998</v>
      </c>
      <c r="E6" s="22">
        <v>0.06</v>
      </c>
      <c r="F6" s="24">
        <v>3697</v>
      </c>
      <c r="G6">
        <v>2.0000000000000018E-2</v>
      </c>
      <c r="H6" s="21">
        <f t="shared" si="0"/>
        <v>2.0000000000000018E-2</v>
      </c>
    </row>
    <row r="7" spans="1:9" ht="18">
      <c r="A7" s="20" t="s">
        <v>16</v>
      </c>
      <c r="B7" s="22">
        <v>0.33</v>
      </c>
      <c r="C7" s="22">
        <v>0.34</v>
      </c>
      <c r="D7" s="22">
        <v>0.28000000000000003</v>
      </c>
      <c r="E7" s="22">
        <v>0.05</v>
      </c>
      <c r="F7" s="23">
        <v>504</v>
      </c>
      <c r="G7">
        <v>4.9999999999999989E-2</v>
      </c>
      <c r="H7" s="21">
        <f t="shared" si="0"/>
        <v>4.9999999999999989E-2</v>
      </c>
    </row>
    <row r="8" spans="1:9" ht="18">
      <c r="A8" s="20" t="s">
        <v>17</v>
      </c>
      <c r="B8" s="22">
        <v>0.33</v>
      </c>
      <c r="C8" s="22">
        <v>0.36</v>
      </c>
      <c r="D8" s="22">
        <v>0.25</v>
      </c>
      <c r="E8" s="22">
        <v>0.06</v>
      </c>
      <c r="F8" s="23">
        <v>377</v>
      </c>
      <c r="G8">
        <v>8.0000000000000016E-2</v>
      </c>
      <c r="H8" s="21">
        <f t="shared" si="0"/>
        <v>8.0000000000000016E-2</v>
      </c>
    </row>
    <row r="9" spans="1:9" ht="18">
      <c r="A9" s="20" t="s">
        <v>18</v>
      </c>
      <c r="B9" s="22">
        <v>0.26</v>
      </c>
      <c r="C9" s="22">
        <v>0.4</v>
      </c>
      <c r="D9" s="22">
        <v>0.25</v>
      </c>
      <c r="E9" s="22">
        <v>0.09</v>
      </c>
      <c r="F9" s="23">
        <v>301</v>
      </c>
      <c r="G9">
        <v>1.0000000000000009E-2</v>
      </c>
      <c r="H9" s="21">
        <f t="shared" si="0"/>
        <v>1.0000000000000009E-2</v>
      </c>
    </row>
    <row r="10" spans="1:9" ht="18">
      <c r="A10" s="20" t="s">
        <v>69</v>
      </c>
      <c r="B10" s="22">
        <v>0.15</v>
      </c>
      <c r="C10" s="22">
        <v>0.39</v>
      </c>
      <c r="D10" s="22">
        <v>0.36</v>
      </c>
      <c r="E10" s="22">
        <v>0.1</v>
      </c>
      <c r="F10" s="23">
        <v>303</v>
      </c>
      <c r="G10">
        <v>-0.21</v>
      </c>
      <c r="H10" s="21">
        <f t="shared" si="0"/>
        <v>-0.21</v>
      </c>
    </row>
    <row r="11" spans="1:9" ht="18">
      <c r="A11" s="20" t="s">
        <v>19</v>
      </c>
      <c r="B11" s="22">
        <v>0.37</v>
      </c>
      <c r="C11" s="22">
        <v>0.31</v>
      </c>
      <c r="D11" s="22">
        <v>0.24</v>
      </c>
      <c r="E11" s="22">
        <v>0.08</v>
      </c>
      <c r="F11" s="24">
        <v>2020</v>
      </c>
      <c r="G11">
        <v>0.13</v>
      </c>
      <c r="H11" s="21">
        <f t="shared" si="0"/>
        <v>0.13</v>
      </c>
    </row>
    <row r="12" spans="1:9" ht="18">
      <c r="A12" s="20" t="s">
        <v>20</v>
      </c>
      <c r="B12" s="22">
        <v>0.42</v>
      </c>
      <c r="C12" s="22">
        <v>0.32</v>
      </c>
      <c r="D12" s="22">
        <v>0.2</v>
      </c>
      <c r="E12" s="22">
        <v>0.06</v>
      </c>
      <c r="F12" s="23">
        <v>968</v>
      </c>
      <c r="G12">
        <v>0.21999999999999997</v>
      </c>
      <c r="H12" s="21">
        <f t="shared" si="0"/>
        <v>0.21999999999999997</v>
      </c>
    </row>
    <row r="13" spans="1:9" ht="18">
      <c r="A13" s="20" t="s">
        <v>21</v>
      </c>
      <c r="B13" s="22">
        <v>0.3</v>
      </c>
      <c r="C13" s="22">
        <v>0.42</v>
      </c>
      <c r="D13" s="22">
        <v>0.21</v>
      </c>
      <c r="E13" s="22">
        <v>0.06</v>
      </c>
      <c r="F13" s="23">
        <v>312</v>
      </c>
      <c r="G13">
        <v>0.09</v>
      </c>
      <c r="H13" s="21">
        <f t="shared" si="0"/>
        <v>0.09</v>
      </c>
    </row>
    <row r="14" spans="1:9" ht="18">
      <c r="A14" s="20" t="s">
        <v>22</v>
      </c>
      <c r="B14" s="22">
        <v>0.42</v>
      </c>
      <c r="C14" s="22">
        <v>0.32</v>
      </c>
      <c r="D14" s="22">
        <v>0.21</v>
      </c>
      <c r="E14" s="22">
        <v>0.05</v>
      </c>
      <c r="F14" s="23">
        <v>320</v>
      </c>
      <c r="G14">
        <v>0.21</v>
      </c>
      <c r="H14" s="21">
        <f t="shared" si="0"/>
        <v>0.21</v>
      </c>
    </row>
    <row r="15" spans="1:9" ht="18">
      <c r="A15" s="20" t="s">
        <v>23</v>
      </c>
      <c r="B15" s="22">
        <v>0.32</v>
      </c>
      <c r="C15" s="22">
        <v>0.35</v>
      </c>
      <c r="D15" s="22">
        <v>0.27</v>
      </c>
      <c r="E15" s="22">
        <v>0.06</v>
      </c>
      <c r="F15" s="24">
        <v>1326</v>
      </c>
      <c r="G15">
        <v>4.9999999999999989E-2</v>
      </c>
      <c r="H15" s="21">
        <f t="shared" si="0"/>
        <v>4.9999999999999989E-2</v>
      </c>
    </row>
    <row r="16" spans="1:9" ht="18">
      <c r="A16" s="20" t="s">
        <v>24</v>
      </c>
      <c r="B16" s="22">
        <v>0.41</v>
      </c>
      <c r="C16" s="22">
        <v>0.31</v>
      </c>
      <c r="D16" s="22">
        <v>0.2</v>
      </c>
      <c r="E16" s="22">
        <v>0.08</v>
      </c>
      <c r="F16" s="23">
        <v>654</v>
      </c>
      <c r="G16">
        <v>0.20999999999999996</v>
      </c>
      <c r="H16" s="21">
        <f t="shared" si="0"/>
        <v>0.20999999999999996</v>
      </c>
    </row>
    <row r="17" spans="1:8" ht="18">
      <c r="A17" s="20" t="s">
        <v>25</v>
      </c>
      <c r="B17" s="22">
        <v>0.41</v>
      </c>
      <c r="C17" s="22">
        <v>0.31</v>
      </c>
      <c r="D17" s="22">
        <v>0.23</v>
      </c>
      <c r="E17" s="22">
        <v>0.06</v>
      </c>
      <c r="F17" s="23">
        <v>330</v>
      </c>
      <c r="G17">
        <v>0.17999999999999997</v>
      </c>
      <c r="H17" s="21">
        <f t="shared" si="0"/>
        <v>0.17999999999999997</v>
      </c>
    </row>
    <row r="18" spans="1:8" ht="18">
      <c r="A18" s="20" t="s">
        <v>26</v>
      </c>
      <c r="B18" s="22">
        <v>0.39</v>
      </c>
      <c r="C18" s="22">
        <v>0.31</v>
      </c>
      <c r="D18" s="22">
        <v>0.27</v>
      </c>
      <c r="E18" s="22">
        <v>0.03</v>
      </c>
      <c r="F18" s="23">
        <v>307</v>
      </c>
      <c r="G18">
        <v>0.12</v>
      </c>
      <c r="H18" s="21">
        <f t="shared" si="0"/>
        <v>0.12</v>
      </c>
    </row>
    <row r="19" spans="1:8" ht="18">
      <c r="A19" s="20" t="s">
        <v>27</v>
      </c>
      <c r="B19" s="22">
        <v>0.42</v>
      </c>
      <c r="C19" s="22">
        <v>0.28999999999999998</v>
      </c>
      <c r="D19" s="22">
        <v>0.23</v>
      </c>
      <c r="E19" s="22">
        <v>0.06</v>
      </c>
      <c r="F19" s="23">
        <v>439</v>
      </c>
      <c r="G19">
        <v>0.18999999999999997</v>
      </c>
      <c r="H19" s="21">
        <f t="shared" si="0"/>
        <v>0.18999999999999997</v>
      </c>
    </row>
    <row r="20" spans="1:8" ht="18">
      <c r="A20" s="20" t="s">
        <v>28</v>
      </c>
      <c r="B20" s="22">
        <v>0.5</v>
      </c>
      <c r="C20" s="22">
        <v>0.3</v>
      </c>
      <c r="D20" s="22">
        <v>0.14000000000000001</v>
      </c>
      <c r="E20" s="22">
        <v>0.06</v>
      </c>
      <c r="F20" s="23">
        <v>465</v>
      </c>
      <c r="G20">
        <v>0.36</v>
      </c>
      <c r="H20" s="21">
        <f t="shared" si="0"/>
        <v>0.36</v>
      </c>
    </row>
    <row r="21" spans="1:8" ht="18">
      <c r="A21" s="20" t="s">
        <v>29</v>
      </c>
      <c r="B21" s="22">
        <v>0.34</v>
      </c>
      <c r="C21" s="22">
        <v>0.33</v>
      </c>
      <c r="D21" s="22">
        <v>0.3</v>
      </c>
      <c r="E21" s="22">
        <v>0.03</v>
      </c>
      <c r="F21" s="23">
        <v>303</v>
      </c>
      <c r="G21">
        <v>4.0000000000000036E-2</v>
      </c>
      <c r="H21" s="21">
        <f t="shared" si="0"/>
        <v>4.0000000000000036E-2</v>
      </c>
    </row>
    <row r="22" spans="1:8" ht="18">
      <c r="A22" s="20" t="s">
        <v>30</v>
      </c>
      <c r="B22" s="22">
        <v>0.26</v>
      </c>
      <c r="C22" s="22">
        <v>0.36</v>
      </c>
      <c r="D22" s="22">
        <v>0.28999999999999998</v>
      </c>
      <c r="E22" s="22">
        <v>0.09</v>
      </c>
      <c r="F22" s="23">
        <v>644</v>
      </c>
      <c r="G22">
        <v>-2.9999999999999971E-2</v>
      </c>
      <c r="H22" s="21">
        <f t="shared" si="0"/>
        <v>-2.9999999999999971E-2</v>
      </c>
    </row>
    <row r="23" spans="1:8" ht="18">
      <c r="A23" s="20" t="s">
        <v>31</v>
      </c>
      <c r="B23" s="22">
        <v>0.23</v>
      </c>
      <c r="C23" s="22">
        <v>0.35</v>
      </c>
      <c r="D23" s="22">
        <v>0.36</v>
      </c>
      <c r="E23" s="22">
        <v>0.06</v>
      </c>
      <c r="F23" s="23">
        <v>704</v>
      </c>
      <c r="G23">
        <v>-0.12999999999999998</v>
      </c>
      <c r="H23" s="21">
        <f t="shared" si="0"/>
        <v>-0.12999999999999998</v>
      </c>
    </row>
    <row r="24" spans="1:8" ht="18">
      <c r="A24" s="20" t="s">
        <v>32</v>
      </c>
      <c r="B24" s="22">
        <v>0.35</v>
      </c>
      <c r="C24" s="22">
        <v>0.33</v>
      </c>
      <c r="D24" s="22">
        <v>0.24</v>
      </c>
      <c r="E24" s="22">
        <v>0.08</v>
      </c>
      <c r="F24" s="23">
        <v>982</v>
      </c>
      <c r="G24">
        <v>0.10999999999999999</v>
      </c>
      <c r="H24" s="21">
        <f t="shared" si="0"/>
        <v>0.10999999999999999</v>
      </c>
    </row>
    <row r="25" spans="1:8" ht="18">
      <c r="A25" s="20" t="s">
        <v>33</v>
      </c>
      <c r="B25" s="22">
        <v>0.35</v>
      </c>
      <c r="C25" s="22">
        <v>0.32</v>
      </c>
      <c r="D25" s="22">
        <v>0.27</v>
      </c>
      <c r="E25" s="22">
        <v>7.0000000000000007E-2</v>
      </c>
      <c r="F25" s="23">
        <v>563</v>
      </c>
      <c r="G25">
        <v>7.999999999999996E-2</v>
      </c>
      <c r="H25" s="21">
        <f t="shared" si="0"/>
        <v>7.999999999999996E-2</v>
      </c>
    </row>
    <row r="26" spans="1:8" ht="18">
      <c r="A26" s="20" t="s">
        <v>34</v>
      </c>
      <c r="B26" s="22">
        <v>0.45</v>
      </c>
      <c r="C26" s="22">
        <v>0.3</v>
      </c>
      <c r="D26" s="22">
        <v>0.19</v>
      </c>
      <c r="E26" s="22">
        <v>0.06</v>
      </c>
      <c r="F26" s="23">
        <v>309</v>
      </c>
      <c r="G26">
        <v>0.26</v>
      </c>
      <c r="H26" s="21">
        <f t="shared" si="0"/>
        <v>0.26</v>
      </c>
    </row>
    <row r="27" spans="1:8" ht="18">
      <c r="A27" s="20" t="s">
        <v>35</v>
      </c>
      <c r="B27" s="22">
        <v>0.39</v>
      </c>
      <c r="C27" s="22">
        <v>0.32</v>
      </c>
      <c r="D27" s="22">
        <v>0.21</v>
      </c>
      <c r="E27" s="22">
        <v>0.08</v>
      </c>
      <c r="F27" s="23">
        <v>642</v>
      </c>
      <c r="G27">
        <v>0.18000000000000002</v>
      </c>
      <c r="H27" s="21">
        <f t="shared" si="0"/>
        <v>0.18000000000000002</v>
      </c>
    </row>
    <row r="28" spans="1:8" ht="18">
      <c r="A28" s="20" t="s">
        <v>36</v>
      </c>
      <c r="B28" s="22">
        <v>0.44</v>
      </c>
      <c r="C28" s="22">
        <v>0.31</v>
      </c>
      <c r="D28" s="22">
        <v>0.21</v>
      </c>
      <c r="E28" s="22">
        <v>0.05</v>
      </c>
      <c r="F28" s="23">
        <v>312</v>
      </c>
      <c r="G28">
        <v>0.23</v>
      </c>
      <c r="H28" s="21">
        <f t="shared" si="0"/>
        <v>0.23</v>
      </c>
    </row>
    <row r="29" spans="1:8" ht="18">
      <c r="A29" s="20" t="s">
        <v>37</v>
      </c>
      <c r="B29" s="22">
        <v>0.41</v>
      </c>
      <c r="C29" s="22">
        <v>0.28999999999999998</v>
      </c>
      <c r="D29" s="22">
        <v>0.21</v>
      </c>
      <c r="E29" s="22">
        <v>0.09</v>
      </c>
      <c r="F29" s="23">
        <v>312</v>
      </c>
      <c r="G29">
        <v>0.19999999999999998</v>
      </c>
      <c r="H29" s="21">
        <f t="shared" si="0"/>
        <v>0.19999999999999998</v>
      </c>
    </row>
    <row r="30" spans="1:8" ht="18">
      <c r="A30" s="20" t="s">
        <v>38</v>
      </c>
      <c r="B30" s="22">
        <v>0.33</v>
      </c>
      <c r="C30" s="22">
        <v>0.37</v>
      </c>
      <c r="D30" s="22">
        <v>0.24</v>
      </c>
      <c r="E30" s="22">
        <v>0.05</v>
      </c>
      <c r="F30" s="23">
        <v>314</v>
      </c>
      <c r="G30">
        <v>9.0000000000000024E-2</v>
      </c>
      <c r="H30" s="21">
        <f t="shared" si="0"/>
        <v>9.0000000000000024E-2</v>
      </c>
    </row>
    <row r="31" spans="1:8" ht="18">
      <c r="A31" s="20" t="s">
        <v>39</v>
      </c>
      <c r="B31" s="22">
        <v>0.34</v>
      </c>
      <c r="C31" s="22">
        <v>0.34</v>
      </c>
      <c r="D31" s="22">
        <v>0.28000000000000003</v>
      </c>
      <c r="E31" s="22">
        <v>0.04</v>
      </c>
      <c r="F31" s="23">
        <v>303</v>
      </c>
      <c r="G31">
        <v>0.06</v>
      </c>
      <c r="H31" s="21">
        <f t="shared" si="0"/>
        <v>0.06</v>
      </c>
    </row>
    <row r="32" spans="1:8" ht="18">
      <c r="A32" s="20" t="s">
        <v>40</v>
      </c>
      <c r="B32" s="22">
        <v>0.28999999999999998</v>
      </c>
      <c r="C32" s="22">
        <v>0.37</v>
      </c>
      <c r="D32" s="22">
        <v>0.28000000000000003</v>
      </c>
      <c r="E32" s="22">
        <v>7.0000000000000007E-2</v>
      </c>
      <c r="F32" s="23">
        <v>886</v>
      </c>
      <c r="G32">
        <v>9.9999999999999534E-3</v>
      </c>
      <c r="H32" s="21">
        <f t="shared" si="0"/>
        <v>9.9999999999999534E-3</v>
      </c>
    </row>
    <row r="33" spans="1:8" ht="18">
      <c r="A33" s="20" t="s">
        <v>41</v>
      </c>
      <c r="B33" s="22">
        <v>0.34</v>
      </c>
      <c r="C33" s="22">
        <v>0.36</v>
      </c>
      <c r="D33" s="22">
        <v>0.23</v>
      </c>
      <c r="E33" s="22">
        <v>7.0000000000000007E-2</v>
      </c>
      <c r="F33" s="23">
        <v>312</v>
      </c>
      <c r="G33">
        <v>0.11000000000000001</v>
      </c>
      <c r="H33" s="21">
        <f t="shared" si="0"/>
        <v>0.11000000000000001</v>
      </c>
    </row>
    <row r="34" spans="1:8" ht="18">
      <c r="A34" s="20" t="s">
        <v>42</v>
      </c>
      <c r="B34" s="22">
        <v>0.28999999999999998</v>
      </c>
      <c r="C34" s="22">
        <v>0.34</v>
      </c>
      <c r="D34" s="22">
        <v>0.31</v>
      </c>
      <c r="E34" s="22">
        <v>0.06</v>
      </c>
      <c r="F34" s="24">
        <v>1966</v>
      </c>
      <c r="G34">
        <v>-2.0000000000000018E-2</v>
      </c>
      <c r="H34" s="21">
        <f t="shared" si="0"/>
        <v>-2.0000000000000018E-2</v>
      </c>
    </row>
    <row r="35" spans="1:8" ht="18">
      <c r="A35" s="20" t="s">
        <v>43</v>
      </c>
      <c r="B35" s="22">
        <v>0.4</v>
      </c>
      <c r="C35" s="22">
        <v>0.32</v>
      </c>
      <c r="D35" s="22">
        <v>0.23</v>
      </c>
      <c r="E35" s="22">
        <v>0.05</v>
      </c>
      <c r="F35" s="24">
        <v>1022</v>
      </c>
      <c r="G35">
        <v>0.17</v>
      </c>
      <c r="H35" s="21">
        <f t="shared" si="0"/>
        <v>0.17</v>
      </c>
    </row>
    <row r="36" spans="1:8" ht="18">
      <c r="A36" s="20" t="s">
        <v>44</v>
      </c>
      <c r="B36" s="22">
        <v>0.45</v>
      </c>
      <c r="C36" s="22">
        <v>0.3</v>
      </c>
      <c r="D36" s="22">
        <v>0.22</v>
      </c>
      <c r="E36" s="22">
        <v>0.03</v>
      </c>
      <c r="F36" s="23">
        <v>338</v>
      </c>
      <c r="G36">
        <v>0.23</v>
      </c>
      <c r="H36" s="21">
        <f t="shared" si="0"/>
        <v>0.23</v>
      </c>
    </row>
    <row r="37" spans="1:8" ht="18">
      <c r="A37" s="20" t="s">
        <v>45</v>
      </c>
      <c r="B37" s="22">
        <v>0.4</v>
      </c>
      <c r="C37" s="22">
        <v>0.32</v>
      </c>
      <c r="D37" s="22">
        <v>0.21</v>
      </c>
      <c r="E37" s="22">
        <v>7.0000000000000007E-2</v>
      </c>
      <c r="F37" s="24">
        <v>1132</v>
      </c>
      <c r="G37">
        <v>0.19000000000000003</v>
      </c>
      <c r="H37" s="21">
        <f t="shared" si="0"/>
        <v>0.19000000000000003</v>
      </c>
    </row>
    <row r="38" spans="1:8" ht="18">
      <c r="A38" s="20" t="s">
        <v>46</v>
      </c>
      <c r="B38" s="22">
        <v>0.38</v>
      </c>
      <c r="C38" s="22">
        <v>0.37</v>
      </c>
      <c r="D38" s="22">
        <v>0.19</v>
      </c>
      <c r="E38" s="22">
        <v>0.06</v>
      </c>
      <c r="F38" s="23">
        <v>391</v>
      </c>
      <c r="G38">
        <v>0.19</v>
      </c>
      <c r="H38" s="21">
        <f t="shared" si="0"/>
        <v>0.19</v>
      </c>
    </row>
    <row r="39" spans="1:8" ht="18">
      <c r="A39" s="20" t="s">
        <v>47</v>
      </c>
      <c r="B39" s="22">
        <v>0.3</v>
      </c>
      <c r="C39" s="22">
        <v>0.34</v>
      </c>
      <c r="D39" s="22">
        <v>0.3</v>
      </c>
      <c r="E39" s="22">
        <v>0.06</v>
      </c>
      <c r="F39" s="23">
        <v>419</v>
      </c>
      <c r="G39">
        <v>0</v>
      </c>
      <c r="H39" s="21">
        <f t="shared" si="0"/>
        <v>0</v>
      </c>
    </row>
    <row r="40" spans="1:8" ht="18">
      <c r="A40" s="20" t="s">
        <v>48</v>
      </c>
      <c r="B40" s="22">
        <v>0.36</v>
      </c>
      <c r="C40" s="22">
        <v>0.34</v>
      </c>
      <c r="D40" s="22">
        <v>0.23</v>
      </c>
      <c r="E40" s="22">
        <v>0.08</v>
      </c>
      <c r="F40" s="24">
        <v>1366</v>
      </c>
      <c r="G40">
        <v>0.12999999999999998</v>
      </c>
      <c r="H40" s="21">
        <f t="shared" si="0"/>
        <v>0.12999999999999998</v>
      </c>
    </row>
    <row r="41" spans="1:8" ht="18">
      <c r="A41" s="20" t="s">
        <v>49</v>
      </c>
      <c r="B41" s="22">
        <v>0.26</v>
      </c>
      <c r="C41" s="22">
        <v>0.35</v>
      </c>
      <c r="D41" s="22">
        <v>0.3</v>
      </c>
      <c r="E41" s="22">
        <v>0.08</v>
      </c>
      <c r="F41" s="23">
        <v>305</v>
      </c>
      <c r="G41">
        <v>-3.999999999999998E-2</v>
      </c>
      <c r="H41" s="21">
        <f t="shared" si="0"/>
        <v>-3.999999999999998E-2</v>
      </c>
    </row>
    <row r="42" spans="1:8" ht="18">
      <c r="A42" s="20" t="s">
        <v>50</v>
      </c>
      <c r="B42" s="22">
        <v>0.43</v>
      </c>
      <c r="C42" s="22">
        <v>0.35</v>
      </c>
      <c r="D42" s="22">
        <v>0.15</v>
      </c>
      <c r="E42" s="22">
        <v>0.06</v>
      </c>
      <c r="F42" s="23">
        <v>495</v>
      </c>
      <c r="G42">
        <v>0.28000000000000003</v>
      </c>
      <c r="H42" s="21">
        <f t="shared" si="0"/>
        <v>0.28000000000000003</v>
      </c>
    </row>
    <row r="43" spans="1:8" ht="18">
      <c r="A43" s="20" t="s">
        <v>51</v>
      </c>
      <c r="B43" s="22">
        <v>0.47</v>
      </c>
      <c r="C43" s="22">
        <v>0.32</v>
      </c>
      <c r="D43" s="22">
        <v>0.15</v>
      </c>
      <c r="E43" s="22">
        <v>0.05</v>
      </c>
      <c r="F43" s="23">
        <v>305</v>
      </c>
      <c r="G43">
        <v>0.31999999999999995</v>
      </c>
      <c r="H43" s="21">
        <f t="shared" si="0"/>
        <v>0.31999999999999995</v>
      </c>
    </row>
    <row r="44" spans="1:8" ht="18">
      <c r="A44" s="20" t="s">
        <v>52</v>
      </c>
      <c r="B44" s="22">
        <v>0.46</v>
      </c>
      <c r="C44" s="22">
        <v>0.27</v>
      </c>
      <c r="D44" s="22">
        <v>0.19</v>
      </c>
      <c r="E44" s="22">
        <v>0.08</v>
      </c>
      <c r="F44" s="23">
        <v>661</v>
      </c>
      <c r="G44">
        <v>0.27</v>
      </c>
      <c r="H44" s="21">
        <f t="shared" si="0"/>
        <v>0.27</v>
      </c>
    </row>
    <row r="45" spans="1:8" ht="18">
      <c r="A45" s="20" t="s">
        <v>53</v>
      </c>
      <c r="B45" s="22">
        <v>0.39</v>
      </c>
      <c r="C45" s="22">
        <v>0.32</v>
      </c>
      <c r="D45" s="22">
        <v>0.21</v>
      </c>
      <c r="E45" s="22">
        <v>7.0000000000000007E-2</v>
      </c>
      <c r="F45" s="24">
        <v>2535</v>
      </c>
      <c r="G45">
        <v>0.18000000000000002</v>
      </c>
      <c r="H45" s="21">
        <f t="shared" si="0"/>
        <v>0.18000000000000002</v>
      </c>
    </row>
    <row r="46" spans="1:8" ht="18">
      <c r="A46" s="20" t="s">
        <v>54</v>
      </c>
      <c r="B46" s="22">
        <v>0.45</v>
      </c>
      <c r="C46" s="22">
        <v>0.31</v>
      </c>
      <c r="D46" s="22">
        <v>0.2</v>
      </c>
      <c r="E46" s="22">
        <v>0.04</v>
      </c>
      <c r="F46" s="23">
        <v>315</v>
      </c>
      <c r="G46">
        <v>0.25</v>
      </c>
      <c r="H46" s="21">
        <f t="shared" si="0"/>
        <v>0.25</v>
      </c>
    </row>
    <row r="47" spans="1:8" ht="18">
      <c r="A47" s="20" t="s">
        <v>55</v>
      </c>
      <c r="B47" s="22">
        <v>0.3</v>
      </c>
      <c r="C47" s="22">
        <v>0.32</v>
      </c>
      <c r="D47" s="22">
        <v>0.35</v>
      </c>
      <c r="E47" s="22">
        <v>0.03</v>
      </c>
      <c r="F47" s="23">
        <v>306</v>
      </c>
      <c r="G47">
        <v>-4.9999999999999989E-2</v>
      </c>
      <c r="H47" s="21">
        <f t="shared" si="0"/>
        <v>-4.9999999999999989E-2</v>
      </c>
    </row>
    <row r="48" spans="1:8" ht="18">
      <c r="A48" s="20" t="s">
        <v>56</v>
      </c>
      <c r="B48" s="22">
        <v>0.39</v>
      </c>
      <c r="C48" s="22">
        <v>0.37</v>
      </c>
      <c r="D48" s="22">
        <v>0.19</v>
      </c>
      <c r="E48" s="22">
        <v>0.05</v>
      </c>
      <c r="F48" s="23">
        <v>882</v>
      </c>
      <c r="G48">
        <v>0.2</v>
      </c>
      <c r="H48" s="21">
        <f t="shared" si="0"/>
        <v>0.2</v>
      </c>
    </row>
    <row r="49" spans="1:8" ht="18">
      <c r="A49" s="20" t="s">
        <v>57</v>
      </c>
      <c r="B49" s="22">
        <v>0.3</v>
      </c>
      <c r="C49" s="22">
        <v>0.33</v>
      </c>
      <c r="D49" s="22">
        <v>0.3</v>
      </c>
      <c r="E49" s="22">
        <v>7.0000000000000007E-2</v>
      </c>
      <c r="F49" s="23">
        <v>714</v>
      </c>
      <c r="G49">
        <v>0</v>
      </c>
      <c r="H49" s="21">
        <f t="shared" si="0"/>
        <v>0</v>
      </c>
    </row>
    <row r="50" spans="1:8" ht="18">
      <c r="A50" s="20" t="s">
        <v>58</v>
      </c>
      <c r="B50" s="22">
        <v>0.47</v>
      </c>
      <c r="C50" s="22">
        <v>0.3</v>
      </c>
      <c r="D50" s="22">
        <v>0.16</v>
      </c>
      <c r="E50" s="22">
        <v>0.06</v>
      </c>
      <c r="F50" s="23">
        <v>309</v>
      </c>
      <c r="G50">
        <v>0.30999999999999994</v>
      </c>
      <c r="H50" s="21">
        <f t="shared" si="0"/>
        <v>0.30999999999999994</v>
      </c>
    </row>
    <row r="51" spans="1:8" ht="18">
      <c r="A51" s="20" t="s">
        <v>59</v>
      </c>
      <c r="B51" s="22">
        <v>0.41</v>
      </c>
      <c r="C51" s="22">
        <v>0.36</v>
      </c>
      <c r="D51" s="22">
        <v>0.19</v>
      </c>
      <c r="E51" s="22">
        <v>0.04</v>
      </c>
      <c r="F51" s="23">
        <v>600</v>
      </c>
      <c r="G51">
        <v>0.21999999999999997</v>
      </c>
      <c r="H51" s="21">
        <f t="shared" si="0"/>
        <v>0.21999999999999997</v>
      </c>
    </row>
    <row r="52" spans="1:8" ht="18">
      <c r="A52" s="20" t="s">
        <v>60</v>
      </c>
      <c r="B52" s="22">
        <v>0.41</v>
      </c>
      <c r="C52" s="22">
        <v>0.33</v>
      </c>
      <c r="D52" s="22">
        <v>0.17</v>
      </c>
      <c r="E52" s="22">
        <v>0.09</v>
      </c>
      <c r="F52" s="23">
        <v>316</v>
      </c>
      <c r="G52">
        <v>0.23999999999999996</v>
      </c>
      <c r="H52" s="21">
        <f t="shared" si="0"/>
        <v>0.23999999999999996</v>
      </c>
    </row>
  </sheetData>
  <hyperlinks>
    <hyperlink ref="I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selection activeCell="G4" sqref="G4"/>
    </sheetView>
  </sheetViews>
  <sheetFormatPr baseColWidth="10" defaultRowHeight="16"/>
  <sheetData>
    <row r="1" spans="1:5">
      <c r="B1" t="s">
        <v>0</v>
      </c>
      <c r="C1" t="s">
        <v>70</v>
      </c>
      <c r="D1" t="s">
        <v>0</v>
      </c>
      <c r="E1" t="s">
        <v>80</v>
      </c>
    </row>
    <row r="2" spans="1:5" ht="18">
      <c r="A2" s="17"/>
      <c r="B2" s="19" t="s">
        <v>11</v>
      </c>
      <c r="C2" s="17">
        <v>0.48470000000000002</v>
      </c>
      <c r="D2" t="s">
        <v>11</v>
      </c>
      <c r="E2">
        <v>0.4859</v>
      </c>
    </row>
    <row r="3" spans="1:5" ht="18">
      <c r="A3" s="17"/>
      <c r="B3" s="19" t="s">
        <v>12</v>
      </c>
      <c r="C3" s="17">
        <v>0.40810000000000002</v>
      </c>
      <c r="D3" t="s">
        <v>12</v>
      </c>
      <c r="E3">
        <v>0.43219999999999997</v>
      </c>
    </row>
    <row r="4" spans="1:5" ht="18">
      <c r="A4" s="17"/>
      <c r="B4" s="19" t="s">
        <v>13</v>
      </c>
      <c r="C4" s="17">
        <v>0.4713</v>
      </c>
      <c r="D4" t="s">
        <v>13</v>
      </c>
      <c r="E4">
        <v>0.46129999999999999</v>
      </c>
    </row>
    <row r="5" spans="1:5" ht="18">
      <c r="A5" s="17"/>
      <c r="B5" s="19" t="s">
        <v>14</v>
      </c>
      <c r="C5" s="17">
        <v>0.47189999999999999</v>
      </c>
      <c r="D5" t="s">
        <v>14</v>
      </c>
      <c r="E5">
        <v>0.48449999999999999</v>
      </c>
    </row>
    <row r="6" spans="1:5" ht="18">
      <c r="A6" s="17"/>
      <c r="B6" s="19" t="s">
        <v>15</v>
      </c>
      <c r="C6" s="17">
        <v>0.4899</v>
      </c>
      <c r="D6" t="s">
        <v>15</v>
      </c>
      <c r="E6">
        <v>0.49120000000000003</v>
      </c>
    </row>
    <row r="7" spans="1:5" ht="18">
      <c r="A7" s="17"/>
      <c r="B7" s="19" t="s">
        <v>16</v>
      </c>
      <c r="C7" s="17">
        <v>0.45860000000000001</v>
      </c>
      <c r="D7" t="s">
        <v>16</v>
      </c>
      <c r="E7">
        <v>0.45610000000000001</v>
      </c>
    </row>
    <row r="8" spans="1:5" ht="18">
      <c r="A8" s="17"/>
      <c r="B8" s="19" t="s">
        <v>17</v>
      </c>
      <c r="C8" s="17">
        <v>0.4945</v>
      </c>
      <c r="D8" t="s">
        <v>17</v>
      </c>
      <c r="E8">
        <v>0.50139999999999996</v>
      </c>
    </row>
    <row r="9" spans="1:5" ht="18">
      <c r="A9" s="17"/>
      <c r="B9" s="19" t="s">
        <v>18</v>
      </c>
      <c r="C9" s="17">
        <v>0.45219999999999999</v>
      </c>
      <c r="D9" t="s">
        <v>18</v>
      </c>
      <c r="E9">
        <v>0.4587</v>
      </c>
    </row>
    <row r="10" spans="1:5" ht="18">
      <c r="A10" s="17"/>
      <c r="B10" s="19" t="s">
        <v>69</v>
      </c>
      <c r="C10" s="17">
        <v>0.54200000000000004</v>
      </c>
      <c r="D10" t="s">
        <v>69</v>
      </c>
      <c r="E10">
        <v>0.52429999999999999</v>
      </c>
    </row>
    <row r="11" spans="1:5" ht="18">
      <c r="A11" s="17"/>
      <c r="B11" s="19" t="s">
        <v>19</v>
      </c>
      <c r="C11" s="17">
        <v>0.48520000000000002</v>
      </c>
      <c r="D11" t="s">
        <v>19</v>
      </c>
      <c r="E11">
        <v>0.48870000000000002</v>
      </c>
    </row>
    <row r="12" spans="1:5" ht="18">
      <c r="A12" s="17"/>
      <c r="B12" s="19" t="s">
        <v>20</v>
      </c>
      <c r="C12" s="17">
        <v>0.48130000000000001</v>
      </c>
      <c r="D12" t="s">
        <v>20</v>
      </c>
      <c r="E12">
        <v>0.48220000000000002</v>
      </c>
    </row>
    <row r="13" spans="1:5" ht="18">
      <c r="A13" s="17"/>
      <c r="B13" s="19" t="s">
        <v>21</v>
      </c>
      <c r="C13" s="17">
        <v>0.442</v>
      </c>
      <c r="D13" t="s">
        <v>21</v>
      </c>
      <c r="E13">
        <v>0.44500000000000001</v>
      </c>
    </row>
    <row r="14" spans="1:5" ht="18">
      <c r="A14" s="17"/>
      <c r="B14" s="19" t="s">
        <v>22</v>
      </c>
      <c r="C14" s="17">
        <v>0.45029999999999998</v>
      </c>
      <c r="D14" t="s">
        <v>22</v>
      </c>
      <c r="E14">
        <v>0.44540000000000002</v>
      </c>
    </row>
    <row r="15" spans="1:5" ht="18">
      <c r="A15" s="17"/>
      <c r="B15" s="19" t="s">
        <v>23</v>
      </c>
      <c r="C15" s="17">
        <v>0.48099999999999998</v>
      </c>
      <c r="D15" t="s">
        <v>23</v>
      </c>
      <c r="E15">
        <v>0.48520000000000002</v>
      </c>
    </row>
    <row r="16" spans="1:5" ht="18">
      <c r="A16" s="17"/>
      <c r="B16" s="19" t="s">
        <v>24</v>
      </c>
      <c r="C16" s="17">
        <v>0.45269999999999999</v>
      </c>
      <c r="D16" t="s">
        <v>24</v>
      </c>
      <c r="E16">
        <v>0.4511</v>
      </c>
    </row>
    <row r="17" spans="1:5" ht="18">
      <c r="A17" s="17"/>
      <c r="B17" s="19" t="s">
        <v>25</v>
      </c>
      <c r="C17" s="17">
        <v>0.4451</v>
      </c>
      <c r="D17" t="s">
        <v>25</v>
      </c>
      <c r="E17">
        <v>0.44130000000000003</v>
      </c>
    </row>
    <row r="18" spans="1:5" ht="18">
      <c r="A18" s="17"/>
      <c r="B18" s="19" t="s">
        <v>26</v>
      </c>
      <c r="C18" s="17">
        <v>0.45500000000000002</v>
      </c>
      <c r="D18" t="s">
        <v>26</v>
      </c>
      <c r="E18">
        <v>0.46329999999999999</v>
      </c>
    </row>
    <row r="19" spans="1:5" ht="18">
      <c r="A19" s="17"/>
      <c r="B19" s="19" t="s">
        <v>27</v>
      </c>
      <c r="C19" s="17">
        <v>0.48130000000000001</v>
      </c>
      <c r="D19" t="s">
        <v>27</v>
      </c>
      <c r="E19">
        <v>0.47870000000000001</v>
      </c>
    </row>
    <row r="20" spans="1:5" ht="18">
      <c r="A20" s="17"/>
      <c r="B20" s="19" t="s">
        <v>28</v>
      </c>
      <c r="C20" s="17">
        <v>0.499</v>
      </c>
      <c r="D20" t="s">
        <v>28</v>
      </c>
      <c r="E20">
        <v>0.49359999999999998</v>
      </c>
    </row>
    <row r="21" spans="1:5" ht="18">
      <c r="A21" s="17"/>
      <c r="B21" s="19" t="s">
        <v>29</v>
      </c>
      <c r="C21" s="17">
        <v>0.45190000000000002</v>
      </c>
      <c r="D21" t="s">
        <v>29</v>
      </c>
      <c r="E21">
        <v>0.4516</v>
      </c>
    </row>
    <row r="22" spans="1:5" ht="18">
      <c r="A22" s="17"/>
      <c r="B22" s="19" t="s">
        <v>30</v>
      </c>
      <c r="C22" s="17">
        <v>0.44990000000000002</v>
      </c>
      <c r="D22" t="s">
        <v>30</v>
      </c>
      <c r="E22">
        <v>0.45429999999999998</v>
      </c>
    </row>
    <row r="23" spans="1:5" ht="18">
      <c r="A23" s="17"/>
      <c r="B23" s="19" t="s">
        <v>31</v>
      </c>
      <c r="C23" s="17">
        <v>0.47860000000000003</v>
      </c>
      <c r="D23" t="s">
        <v>31</v>
      </c>
      <c r="E23">
        <v>0.48749999999999999</v>
      </c>
    </row>
    <row r="24" spans="1:5" ht="18">
      <c r="A24" s="17"/>
      <c r="B24" s="19" t="s">
        <v>32</v>
      </c>
      <c r="C24" s="17">
        <v>0.46949999999999997</v>
      </c>
      <c r="D24" t="s">
        <v>32</v>
      </c>
      <c r="E24">
        <v>0.46789999999999998</v>
      </c>
    </row>
    <row r="25" spans="1:5" ht="18">
      <c r="A25" s="17"/>
      <c r="B25" s="19" t="s">
        <v>33</v>
      </c>
      <c r="C25" s="17">
        <v>0.4496</v>
      </c>
      <c r="D25" t="s">
        <v>33</v>
      </c>
      <c r="E25">
        <v>0.4536</v>
      </c>
    </row>
    <row r="26" spans="1:5" ht="18">
      <c r="A26" s="17"/>
      <c r="B26" s="19" t="s">
        <v>34</v>
      </c>
      <c r="C26" s="17">
        <v>0.48280000000000001</v>
      </c>
      <c r="D26" t="s">
        <v>34</v>
      </c>
      <c r="E26">
        <v>0.48280000000000001</v>
      </c>
    </row>
    <row r="27" spans="1:5" ht="18">
      <c r="A27" s="17"/>
      <c r="B27" s="19" t="s">
        <v>35</v>
      </c>
      <c r="C27" s="17">
        <v>0.46460000000000001</v>
      </c>
      <c r="D27" t="s">
        <v>35</v>
      </c>
      <c r="E27">
        <v>0.4657</v>
      </c>
    </row>
    <row r="28" spans="1:5" ht="18">
      <c r="A28" s="17"/>
      <c r="B28" s="19" t="s">
        <v>36</v>
      </c>
      <c r="C28" s="17">
        <v>0.4667</v>
      </c>
      <c r="D28" t="s">
        <v>36</v>
      </c>
      <c r="E28">
        <v>0.45350000000000001</v>
      </c>
    </row>
    <row r="29" spans="1:5" ht="18">
      <c r="A29" s="17"/>
      <c r="B29" s="19" t="s">
        <v>37</v>
      </c>
      <c r="C29" s="17">
        <v>0.44769999999999999</v>
      </c>
      <c r="D29" t="s">
        <v>37</v>
      </c>
      <c r="E29">
        <v>0.44879999999999998</v>
      </c>
    </row>
    <row r="30" spans="1:5" ht="18">
      <c r="A30" s="17"/>
      <c r="B30" s="19" t="s">
        <v>38</v>
      </c>
      <c r="C30" s="17">
        <v>0.4577</v>
      </c>
      <c r="D30" t="s">
        <v>38</v>
      </c>
      <c r="E30">
        <v>0.46899999999999997</v>
      </c>
    </row>
    <row r="31" spans="1:5" ht="18">
      <c r="A31" s="17"/>
      <c r="B31" s="19" t="s">
        <v>39</v>
      </c>
      <c r="C31" s="17">
        <v>0.4304</v>
      </c>
      <c r="D31" t="s">
        <v>39</v>
      </c>
      <c r="E31">
        <v>0.45300000000000001</v>
      </c>
    </row>
    <row r="32" spans="1:5" ht="18">
      <c r="A32" s="17"/>
      <c r="B32" s="19" t="s">
        <v>40</v>
      </c>
      <c r="C32" s="17">
        <v>0.48130000000000001</v>
      </c>
      <c r="D32" t="s">
        <v>40</v>
      </c>
      <c r="E32">
        <v>0.48359999999999997</v>
      </c>
    </row>
    <row r="33" spans="1:5" ht="18">
      <c r="A33" s="17"/>
      <c r="B33" s="19" t="s">
        <v>41</v>
      </c>
      <c r="C33" s="17">
        <v>0.47689999999999999</v>
      </c>
      <c r="D33" t="s">
        <v>41</v>
      </c>
      <c r="E33">
        <v>0.48909999999999998</v>
      </c>
    </row>
    <row r="34" spans="1:5" ht="18">
      <c r="A34" s="17"/>
      <c r="B34" s="19" t="s">
        <v>42</v>
      </c>
      <c r="C34" s="17">
        <v>0.52290000000000003</v>
      </c>
      <c r="D34" t="s">
        <v>42</v>
      </c>
      <c r="E34">
        <v>0.51300000000000001</v>
      </c>
    </row>
    <row r="35" spans="1:5" ht="18">
      <c r="A35" s="17"/>
      <c r="B35" s="19" t="s">
        <v>43</v>
      </c>
      <c r="C35" s="17">
        <v>0.47799999999999998</v>
      </c>
      <c r="D35" t="s">
        <v>43</v>
      </c>
      <c r="E35">
        <v>0.47820000000000001</v>
      </c>
    </row>
    <row r="36" spans="1:5" ht="18">
      <c r="A36" s="17"/>
      <c r="B36" s="19" t="s">
        <v>44</v>
      </c>
      <c r="C36" s="17">
        <v>0.45329999999999998</v>
      </c>
      <c r="D36" t="s">
        <v>44</v>
      </c>
      <c r="E36">
        <v>0.44269999999999998</v>
      </c>
    </row>
    <row r="37" spans="1:5" ht="18">
      <c r="A37" s="17"/>
      <c r="B37" s="19" t="s">
        <v>45</v>
      </c>
      <c r="C37" s="17">
        <v>0.46800000000000003</v>
      </c>
      <c r="D37" t="s">
        <v>45</v>
      </c>
      <c r="E37">
        <v>0.4667</v>
      </c>
    </row>
    <row r="38" spans="1:5" ht="18">
      <c r="A38" s="17"/>
      <c r="B38" s="19" t="s">
        <v>46</v>
      </c>
      <c r="C38" s="17">
        <v>0.46450000000000002</v>
      </c>
      <c r="D38" t="s">
        <v>46</v>
      </c>
      <c r="E38">
        <v>0.46870000000000001</v>
      </c>
    </row>
    <row r="39" spans="1:5" ht="18">
      <c r="A39" s="17"/>
      <c r="B39" s="19" t="s">
        <v>47</v>
      </c>
      <c r="C39" s="17">
        <v>0.45829999999999999</v>
      </c>
      <c r="D39" t="s">
        <v>47</v>
      </c>
      <c r="E39">
        <v>0.4582</v>
      </c>
    </row>
    <row r="40" spans="1:5" ht="18">
      <c r="A40" s="17"/>
      <c r="B40" s="19" t="s">
        <v>48</v>
      </c>
      <c r="C40" s="17">
        <v>0.46889999999999998</v>
      </c>
      <c r="D40" t="s">
        <v>48</v>
      </c>
      <c r="E40">
        <v>0.47470000000000001</v>
      </c>
    </row>
    <row r="41" spans="1:5" ht="18">
      <c r="A41" s="17"/>
      <c r="B41" s="19" t="s">
        <v>49</v>
      </c>
      <c r="C41" s="17">
        <v>0.47810000000000002</v>
      </c>
      <c r="D41" t="s">
        <v>79</v>
      </c>
      <c r="E41">
        <v>0.54239999999999999</v>
      </c>
    </row>
    <row r="42" spans="1:5" ht="18">
      <c r="A42" s="17"/>
      <c r="B42" s="19" t="s">
        <v>50</v>
      </c>
      <c r="C42" s="17">
        <v>0.47349999999999998</v>
      </c>
      <c r="D42" t="s">
        <v>49</v>
      </c>
      <c r="E42">
        <v>0.47</v>
      </c>
    </row>
    <row r="43" spans="1:5" ht="18">
      <c r="A43" s="17"/>
      <c r="B43" s="19" t="s">
        <v>51</v>
      </c>
      <c r="C43" s="17">
        <v>0.44950000000000001</v>
      </c>
      <c r="D43" t="s">
        <v>50</v>
      </c>
      <c r="E43">
        <v>0.47620000000000001</v>
      </c>
    </row>
    <row r="44" spans="1:5" ht="18">
      <c r="A44" s="17"/>
      <c r="B44" s="19" t="s">
        <v>52</v>
      </c>
      <c r="C44" s="17">
        <v>0.47899999999999998</v>
      </c>
      <c r="D44" t="s">
        <v>51</v>
      </c>
      <c r="E44">
        <v>0.44450000000000001</v>
      </c>
    </row>
    <row r="45" spans="1:5" ht="18">
      <c r="A45" s="17"/>
      <c r="B45" s="19" t="s">
        <v>53</v>
      </c>
      <c r="C45" s="17">
        <v>0.48</v>
      </c>
      <c r="D45" t="s">
        <v>52</v>
      </c>
      <c r="E45">
        <v>0.4778</v>
      </c>
    </row>
    <row r="46" spans="1:5" ht="18">
      <c r="A46" s="17"/>
      <c r="B46" s="19" t="s">
        <v>68</v>
      </c>
      <c r="C46" s="17">
        <v>0.48599999999999999</v>
      </c>
      <c r="D46" t="s">
        <v>53</v>
      </c>
      <c r="E46">
        <v>0.48220000000000002</v>
      </c>
    </row>
    <row r="47" spans="1:5" ht="18">
      <c r="A47" s="17"/>
      <c r="B47" s="19" t="s">
        <v>54</v>
      </c>
      <c r="C47" s="17">
        <v>0.40629999999999999</v>
      </c>
      <c r="D47" t="s">
        <v>54</v>
      </c>
      <c r="E47">
        <v>0.4269</v>
      </c>
    </row>
    <row r="48" spans="1:5" ht="18">
      <c r="A48" s="17"/>
      <c r="B48" s="19" t="s">
        <v>55</v>
      </c>
      <c r="C48" s="17">
        <v>0.45390000000000003</v>
      </c>
      <c r="D48" t="s">
        <v>55</v>
      </c>
      <c r="E48">
        <v>0.44729999999999998</v>
      </c>
    </row>
    <row r="49" spans="1:5" ht="18">
      <c r="A49" s="17"/>
      <c r="B49" s="19" t="s">
        <v>56</v>
      </c>
      <c r="C49" s="17">
        <v>0.47049999999999997</v>
      </c>
      <c r="D49" t="s">
        <v>56</v>
      </c>
      <c r="E49">
        <v>0.47539999999999999</v>
      </c>
    </row>
    <row r="50" spans="1:5" ht="18">
      <c r="A50" s="17"/>
      <c r="B50" s="19" t="s">
        <v>57</v>
      </c>
      <c r="C50" s="17">
        <v>0.45910000000000001</v>
      </c>
      <c r="D50" t="s">
        <v>57</v>
      </c>
      <c r="E50">
        <v>0.45739999999999997</v>
      </c>
    </row>
    <row r="51" spans="1:5" ht="18">
      <c r="A51" s="17"/>
      <c r="B51" s="19" t="s">
        <v>58</v>
      </c>
      <c r="C51" s="17">
        <v>0.47110000000000002</v>
      </c>
      <c r="D51" t="s">
        <v>58</v>
      </c>
      <c r="E51">
        <v>0.47420000000000001</v>
      </c>
    </row>
    <row r="52" spans="1:5" ht="18">
      <c r="A52" s="17"/>
      <c r="B52" s="19" t="s">
        <v>59</v>
      </c>
      <c r="C52" s="17">
        <v>0.44979999999999998</v>
      </c>
      <c r="D52" t="s">
        <v>59</v>
      </c>
      <c r="E52">
        <v>0.44829999999999998</v>
      </c>
    </row>
    <row r="53" spans="1:5" ht="18">
      <c r="A53" s="17"/>
      <c r="B53" s="19" t="s">
        <v>60</v>
      </c>
      <c r="C53" s="17">
        <v>0.436</v>
      </c>
      <c r="D53" t="s">
        <v>60</v>
      </c>
      <c r="E53">
        <v>0.45550000000000002</v>
      </c>
    </row>
  </sheetData>
  <sortState xmlns:xlrd2="http://schemas.microsoft.com/office/spreadsheetml/2017/richdata2" ref="B2:C53">
    <sortCondition ref="B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workbookViewId="0">
      <selection activeCell="G11" sqref="G11"/>
    </sheetView>
  </sheetViews>
  <sheetFormatPr baseColWidth="10" defaultRowHeight="16"/>
  <cols>
    <col min="1" max="1" width="14.83203125" style="8" customWidth="1"/>
    <col min="2" max="2" width="9.6640625" style="8" customWidth="1"/>
    <col min="3" max="3" width="9.1640625" style="8" customWidth="1"/>
    <col min="4" max="4" width="12.5" style="8" customWidth="1"/>
    <col min="5" max="5" width="13.33203125" style="15" customWidth="1"/>
  </cols>
  <sheetData>
    <row r="1" spans="1:5" ht="17" thickBot="1">
      <c r="A1" s="1" t="s">
        <v>0</v>
      </c>
      <c r="B1" s="2" t="s">
        <v>61</v>
      </c>
      <c r="C1" s="3">
        <v>2000</v>
      </c>
      <c r="D1" s="4" t="s">
        <v>62</v>
      </c>
      <c r="E1" s="5" t="s">
        <v>63</v>
      </c>
    </row>
    <row r="2" spans="1:5">
      <c r="A2" s="6" t="s">
        <v>42</v>
      </c>
      <c r="B2" s="7">
        <v>79.010000000000005</v>
      </c>
      <c r="C2" s="8">
        <v>80.08</v>
      </c>
      <c r="D2" s="9">
        <f t="shared" ref="D2:D52" si="0">B2-C2</f>
        <v>-1.0699999999999932</v>
      </c>
      <c r="E2" s="10">
        <v>14.729544420263938</v>
      </c>
    </row>
    <row r="3" spans="1:5">
      <c r="A3" s="6" t="s">
        <v>59</v>
      </c>
      <c r="B3" s="11">
        <v>77.539999999999992</v>
      </c>
      <c r="C3" s="8">
        <v>80.709999999999994</v>
      </c>
      <c r="D3" s="9">
        <f t="shared" si="0"/>
        <v>-3.1700000000000017</v>
      </c>
      <c r="E3" s="10">
        <v>5.9428369727950221</v>
      </c>
    </row>
    <row r="4" spans="1:5">
      <c r="A4" s="6" t="s">
        <v>32</v>
      </c>
      <c r="B4" s="11">
        <v>75.98</v>
      </c>
      <c r="C4" s="8">
        <v>80.28</v>
      </c>
      <c r="D4" s="9">
        <f t="shared" si="0"/>
        <v>-4.2999999999999972</v>
      </c>
      <c r="E4" s="10">
        <v>13.960281961582298</v>
      </c>
    </row>
    <row r="5" spans="1:5">
      <c r="A5" s="6" t="s">
        <v>23</v>
      </c>
      <c r="B5" s="11">
        <v>75.14</v>
      </c>
      <c r="C5" s="8">
        <v>77.73</v>
      </c>
      <c r="D5" s="9">
        <f t="shared" si="0"/>
        <v>-2.5900000000000034</v>
      </c>
      <c r="E5" s="10">
        <v>14.528509515074232</v>
      </c>
    </row>
    <row r="6" spans="1:5">
      <c r="A6" s="6" t="s">
        <v>64</v>
      </c>
      <c r="B6" s="11">
        <v>74.17</v>
      </c>
      <c r="C6" s="8">
        <v>80.31</v>
      </c>
      <c r="D6" s="9">
        <f t="shared" si="0"/>
        <v>-6.1400000000000006</v>
      </c>
      <c r="E6" s="10">
        <v>52.714301675791326</v>
      </c>
    </row>
    <row r="7" spans="1:5">
      <c r="A7" s="6" t="s">
        <v>48</v>
      </c>
      <c r="B7" s="11">
        <v>72.95</v>
      </c>
      <c r="C7" s="8">
        <v>75.16</v>
      </c>
      <c r="D7" s="9">
        <f t="shared" si="0"/>
        <v>-2.2099999999999937</v>
      </c>
      <c r="E7" s="10">
        <v>10.336430653577333</v>
      </c>
    </row>
    <row r="8" spans="1:5">
      <c r="A8" s="6" t="s">
        <v>35</v>
      </c>
      <c r="B8" s="11">
        <v>71.81</v>
      </c>
      <c r="C8" s="8">
        <v>74.319999999999993</v>
      </c>
      <c r="D8" s="9">
        <f t="shared" si="0"/>
        <v>-2.5099999999999909</v>
      </c>
      <c r="E8" s="10">
        <v>11.335297398949159</v>
      </c>
    </row>
    <row r="9" spans="1:5">
      <c r="A9" s="6" t="s">
        <v>45</v>
      </c>
      <c r="B9" s="11">
        <v>70.23</v>
      </c>
      <c r="C9" s="8">
        <v>72.39</v>
      </c>
      <c r="D9" s="9">
        <f t="shared" si="0"/>
        <v>-2.1599999999999966</v>
      </c>
      <c r="E9" s="10">
        <v>11.867765143950974</v>
      </c>
    </row>
    <row r="10" spans="1:5">
      <c r="A10" s="6" t="s">
        <v>24</v>
      </c>
      <c r="B10" s="11">
        <v>69.37</v>
      </c>
      <c r="C10" s="8">
        <v>73.400000000000006</v>
      </c>
      <c r="D10" s="9">
        <f t="shared" si="0"/>
        <v>-4.0300000000000011</v>
      </c>
      <c r="E10" s="10">
        <v>8.9482311770009346</v>
      </c>
    </row>
    <row r="11" spans="1:5">
      <c r="A11" s="6" t="s">
        <v>37</v>
      </c>
      <c r="B11" s="11">
        <v>68.349999999999994</v>
      </c>
      <c r="C11" s="8">
        <v>69.95</v>
      </c>
      <c r="D11" s="9">
        <f t="shared" si="0"/>
        <v>-1.6000000000000085</v>
      </c>
      <c r="E11" s="10">
        <v>4.3777228227019753</v>
      </c>
    </row>
    <row r="12" spans="1:5">
      <c r="A12" s="6" t="s">
        <v>17</v>
      </c>
      <c r="B12" s="11">
        <v>67.55</v>
      </c>
      <c r="C12" s="8">
        <v>67.47</v>
      </c>
      <c r="D12" s="9">
        <f t="shared" si="0"/>
        <v>7.9999999999998295E-2</v>
      </c>
      <c r="E12" s="10">
        <v>9.418870768964906</v>
      </c>
    </row>
    <row r="13" spans="1:5">
      <c r="A13" s="6" t="s">
        <v>40</v>
      </c>
      <c r="B13" s="11">
        <v>67.540000000000006</v>
      </c>
      <c r="C13" s="8">
        <v>69.569999999999993</v>
      </c>
      <c r="D13" s="9">
        <f t="shared" si="0"/>
        <v>-2.0299999999999869</v>
      </c>
      <c r="E13" s="10">
        <v>13.115344867364536</v>
      </c>
    </row>
    <row r="14" spans="1:5">
      <c r="A14" s="6" t="s">
        <v>52</v>
      </c>
      <c r="B14" s="11">
        <v>66.7</v>
      </c>
      <c r="C14" s="8">
        <v>68.5</v>
      </c>
      <c r="D14" s="9">
        <f t="shared" si="0"/>
        <v>-1.7999999999999972</v>
      </c>
      <c r="E14" s="10">
        <v>16.555081799431854</v>
      </c>
    </row>
    <row r="15" spans="1:5">
      <c r="A15" s="6" t="s">
        <v>36</v>
      </c>
      <c r="B15" s="11">
        <v>65.52</v>
      </c>
      <c r="C15" s="8">
        <v>40.92</v>
      </c>
      <c r="D15" s="9">
        <f t="shared" si="0"/>
        <v>24.599999999999994</v>
      </c>
      <c r="E15" s="10">
        <v>0.64872526766968652</v>
      </c>
    </row>
    <row r="16" spans="1:5">
      <c r="A16" s="6" t="s">
        <v>30</v>
      </c>
      <c r="B16" s="11">
        <v>64.97</v>
      </c>
      <c r="C16" s="8">
        <v>65.290000000000006</v>
      </c>
      <c r="D16" s="9">
        <f t="shared" si="0"/>
        <v>-0.32000000000000739</v>
      </c>
      <c r="E16" s="10">
        <v>28.978478379949884</v>
      </c>
    </row>
    <row r="17" spans="1:5">
      <c r="A17" s="6" t="s">
        <v>16</v>
      </c>
      <c r="B17" s="11">
        <v>64.070000000000007</v>
      </c>
      <c r="C17" s="8">
        <v>64.27</v>
      </c>
      <c r="D17" s="9">
        <f t="shared" si="0"/>
        <v>-0.19999999999998863</v>
      </c>
      <c r="E17" s="10">
        <v>3.9173108780778656</v>
      </c>
    </row>
    <row r="18" spans="1:5">
      <c r="A18" s="6" t="s">
        <v>14</v>
      </c>
      <c r="B18" s="11">
        <v>63.94</v>
      </c>
      <c r="C18" s="8">
        <v>65.81</v>
      </c>
      <c r="D18" s="9">
        <f t="shared" si="0"/>
        <v>-1.8700000000000045</v>
      </c>
      <c r="E18" s="10">
        <v>15.519251068542456</v>
      </c>
    </row>
    <row r="19" spans="1:5">
      <c r="A19" s="6" t="s">
        <v>31</v>
      </c>
      <c r="B19" s="11">
        <v>63.859999999999992</v>
      </c>
      <c r="C19" s="8">
        <v>64.48</v>
      </c>
      <c r="D19" s="9">
        <f t="shared" si="0"/>
        <v>-0.62000000000001165</v>
      </c>
      <c r="E19" s="10">
        <v>5.9911547386877579</v>
      </c>
    </row>
    <row r="20" spans="1:5">
      <c r="A20" s="6" t="s">
        <v>29</v>
      </c>
      <c r="B20" s="11">
        <v>62.77</v>
      </c>
      <c r="C20" s="8">
        <v>41.62</v>
      </c>
      <c r="D20" s="9">
        <f t="shared" si="0"/>
        <v>21.150000000000006</v>
      </c>
      <c r="E20" s="10">
        <v>1.0988385808703778</v>
      </c>
    </row>
    <row r="21" spans="1:5">
      <c r="A21" s="6" t="s">
        <v>15</v>
      </c>
      <c r="B21" s="11">
        <v>62.260000000000005</v>
      </c>
      <c r="C21" s="8">
        <v>63.01</v>
      </c>
      <c r="D21" s="9">
        <f t="shared" si="0"/>
        <v>-0.74999999999999289</v>
      </c>
      <c r="E21" s="10">
        <v>5.9854989212606879</v>
      </c>
    </row>
    <row r="22" spans="1:5">
      <c r="A22" s="6" t="s">
        <v>60</v>
      </c>
      <c r="B22" s="11">
        <v>62.22</v>
      </c>
      <c r="C22" s="8">
        <v>54.4</v>
      </c>
      <c r="D22" s="9">
        <f t="shared" si="0"/>
        <v>7.82</v>
      </c>
      <c r="E22" s="10">
        <v>1.1536553548790123</v>
      </c>
    </row>
    <row r="23" spans="1:5">
      <c r="A23" s="6" t="s">
        <v>49</v>
      </c>
      <c r="B23" s="11">
        <v>61.6</v>
      </c>
      <c r="C23" s="8">
        <v>61.73</v>
      </c>
      <c r="D23" s="9">
        <f t="shared" si="0"/>
        <v>-0.12999999999999545</v>
      </c>
      <c r="E23" s="10">
        <v>5.1044949293065285</v>
      </c>
    </row>
    <row r="24" spans="1:5">
      <c r="A24" s="6" t="s">
        <v>25</v>
      </c>
      <c r="B24" s="11">
        <v>61.529999999999994</v>
      </c>
      <c r="C24" s="8">
        <v>60.83</v>
      </c>
      <c r="D24" s="9">
        <f t="shared" si="0"/>
        <v>0.69999999999999574</v>
      </c>
      <c r="E24" s="10">
        <v>2.6459378374496652</v>
      </c>
    </row>
    <row r="25" spans="1:5">
      <c r="A25" s="6" t="s">
        <v>33</v>
      </c>
      <c r="B25" s="11">
        <v>61.46</v>
      </c>
      <c r="C25" s="8">
        <v>64.290000000000006</v>
      </c>
      <c r="D25" s="9">
        <f t="shared" si="0"/>
        <v>-2.8300000000000054</v>
      </c>
      <c r="E25" s="10">
        <v>4.5200024153974754</v>
      </c>
    </row>
    <row r="26" spans="1:5">
      <c r="A26" s="6" t="s">
        <v>51</v>
      </c>
      <c r="B26" s="11">
        <v>61.22</v>
      </c>
      <c r="C26" s="8">
        <v>50.32</v>
      </c>
      <c r="D26" s="9">
        <f t="shared" si="0"/>
        <v>10.899999999999999</v>
      </c>
      <c r="E26" s="10">
        <v>1.1382562165874963</v>
      </c>
    </row>
    <row r="27" spans="1:5">
      <c r="A27" s="6" t="s">
        <v>44</v>
      </c>
      <c r="B27" s="11">
        <v>59.72</v>
      </c>
      <c r="C27" s="8">
        <v>53.78</v>
      </c>
      <c r="D27" s="9">
        <f t="shared" si="0"/>
        <v>5.9399999999999977</v>
      </c>
      <c r="E27" s="10">
        <v>1.1181985146341313</v>
      </c>
    </row>
    <row r="28" spans="1:5">
      <c r="A28" s="6" t="s">
        <v>47</v>
      </c>
      <c r="B28" s="11">
        <v>59.550000000000004</v>
      </c>
      <c r="C28" s="8">
        <v>57.1</v>
      </c>
      <c r="D28" s="9">
        <f t="shared" si="0"/>
        <v>2.4500000000000028</v>
      </c>
      <c r="E28" s="10">
        <v>1.7893397134139313</v>
      </c>
    </row>
    <row r="29" spans="1:5">
      <c r="A29" s="6" t="s">
        <v>26</v>
      </c>
      <c r="B29" s="11">
        <v>59.160000000000004</v>
      </c>
      <c r="C29" s="8">
        <v>60.26</v>
      </c>
      <c r="D29" s="9">
        <f t="shared" si="0"/>
        <v>-1.0999999999999943</v>
      </c>
      <c r="E29" s="10">
        <v>5.8857357542198718</v>
      </c>
    </row>
    <row r="30" spans="1:5">
      <c r="A30" s="6" t="s">
        <v>58</v>
      </c>
      <c r="B30" s="11">
        <v>59.050000000000004</v>
      </c>
      <c r="C30" s="8">
        <v>58.59</v>
      </c>
      <c r="D30" s="9">
        <f t="shared" si="0"/>
        <v>0.46000000000000085</v>
      </c>
      <c r="E30" s="10">
        <v>3.5959351063344576</v>
      </c>
    </row>
    <row r="31" spans="1:5">
      <c r="A31" s="6" t="s">
        <v>27</v>
      </c>
      <c r="B31" s="11">
        <v>58.67</v>
      </c>
      <c r="C31" s="8">
        <v>60.93</v>
      </c>
      <c r="D31" s="9">
        <f t="shared" si="0"/>
        <v>-2.259999999999998</v>
      </c>
      <c r="E31" s="10">
        <v>7.7057786849811309</v>
      </c>
    </row>
    <row r="32" spans="1:5">
      <c r="A32" s="6" t="s">
        <v>19</v>
      </c>
      <c r="B32" s="11">
        <v>58.589999999999996</v>
      </c>
      <c r="C32" s="8">
        <v>62.17</v>
      </c>
      <c r="D32" s="9">
        <f t="shared" si="0"/>
        <v>-3.5800000000000054</v>
      </c>
      <c r="E32" s="10">
        <v>15.118063904411535</v>
      </c>
    </row>
    <row r="33" spans="1:5">
      <c r="A33" s="6" t="s">
        <v>11</v>
      </c>
      <c r="B33" s="11">
        <v>58.37</v>
      </c>
      <c r="C33" s="8">
        <v>59.61</v>
      </c>
      <c r="D33" s="9">
        <f t="shared" si="0"/>
        <v>-1.240000000000002</v>
      </c>
      <c r="E33" s="10">
        <v>26.151632252414039</v>
      </c>
    </row>
    <row r="34" spans="1:5">
      <c r="A34" s="6" t="s">
        <v>57</v>
      </c>
      <c r="B34" s="11">
        <v>57.940000000000005</v>
      </c>
      <c r="C34" s="8">
        <v>55.12</v>
      </c>
      <c r="D34" s="9">
        <f t="shared" si="0"/>
        <v>2.8200000000000074</v>
      </c>
      <c r="E34" s="10">
        <v>3.5324296482921045</v>
      </c>
    </row>
    <row r="35" spans="1:5">
      <c r="A35" s="6" t="s">
        <v>53</v>
      </c>
      <c r="B35" s="11">
        <v>57.42</v>
      </c>
      <c r="C35" s="8">
        <v>59.09</v>
      </c>
      <c r="D35" s="9">
        <f t="shared" si="0"/>
        <v>-1.6700000000000017</v>
      </c>
      <c r="E35" s="10">
        <v>11.346867615445893</v>
      </c>
    </row>
    <row r="36" spans="1:5">
      <c r="A36" s="6" t="s">
        <v>21</v>
      </c>
      <c r="B36" s="11">
        <v>56.999999999999993</v>
      </c>
      <c r="C36" s="8">
        <v>51.52</v>
      </c>
      <c r="D36" s="9">
        <f t="shared" si="0"/>
        <v>5.4799999999999898</v>
      </c>
      <c r="E36" s="10">
        <v>2.8720376658652325</v>
      </c>
    </row>
    <row r="37" spans="1:5">
      <c r="A37" s="6" t="s">
        <v>12</v>
      </c>
      <c r="B37" s="11">
        <v>56.76</v>
      </c>
      <c r="C37" s="8">
        <v>51.32</v>
      </c>
      <c r="D37" s="9">
        <f t="shared" si="0"/>
        <v>5.4399999999999977</v>
      </c>
      <c r="E37" s="10">
        <v>3.8765993817942856</v>
      </c>
    </row>
    <row r="38" spans="1:5">
      <c r="A38" s="6" t="s">
        <v>46</v>
      </c>
      <c r="B38" s="11">
        <v>56.31</v>
      </c>
      <c r="C38" s="8">
        <v>57.11</v>
      </c>
      <c r="D38" s="9">
        <f t="shared" si="0"/>
        <v>-0.79999999999999716</v>
      </c>
      <c r="E38" s="10">
        <v>7.7547361711937732</v>
      </c>
    </row>
    <row r="39" spans="1:5">
      <c r="A39" s="6" t="s">
        <v>28</v>
      </c>
      <c r="B39" s="11">
        <v>56.289999999999992</v>
      </c>
      <c r="C39" s="8">
        <v>58.25</v>
      </c>
      <c r="D39" s="9">
        <f t="shared" si="0"/>
        <v>-1.960000000000008</v>
      </c>
      <c r="E39" s="10">
        <v>31.843383771779461</v>
      </c>
    </row>
    <row r="40" spans="1:5">
      <c r="A40" s="6" t="s">
        <v>54</v>
      </c>
      <c r="B40" s="11">
        <v>55.37</v>
      </c>
      <c r="C40" s="8">
        <v>44.62</v>
      </c>
      <c r="D40" s="9">
        <f t="shared" si="0"/>
        <v>10.75</v>
      </c>
      <c r="E40" s="10">
        <v>1.0664475545972594</v>
      </c>
    </row>
    <row r="41" spans="1:5">
      <c r="A41" s="6" t="s">
        <v>39</v>
      </c>
      <c r="B41" s="11">
        <v>54.990000000000009</v>
      </c>
      <c r="C41" s="8">
        <v>41.24</v>
      </c>
      <c r="D41" s="9">
        <f t="shared" si="0"/>
        <v>13.750000000000007</v>
      </c>
      <c r="E41" s="10">
        <v>1.21321933450352</v>
      </c>
    </row>
    <row r="42" spans="1:5">
      <c r="A42" s="6" t="s">
        <v>20</v>
      </c>
      <c r="B42" s="11">
        <v>54.93</v>
      </c>
      <c r="C42" s="8">
        <v>57.36</v>
      </c>
      <c r="D42" s="9">
        <f t="shared" si="0"/>
        <v>-2.4299999999999997</v>
      </c>
      <c r="E42" s="10">
        <v>29.776998377591038</v>
      </c>
    </row>
    <row r="43" spans="1:5">
      <c r="A43" s="6" t="s">
        <v>22</v>
      </c>
      <c r="B43" s="11">
        <v>54.730000000000004</v>
      </c>
      <c r="C43" s="8">
        <v>41.9</v>
      </c>
      <c r="D43" s="9">
        <f t="shared" si="0"/>
        <v>12.830000000000005</v>
      </c>
      <c r="E43" s="10">
        <v>0.76018840717530911</v>
      </c>
    </row>
    <row r="44" spans="1:5">
      <c r="A44" s="6" t="s">
        <v>55</v>
      </c>
      <c r="B44" s="11">
        <v>51.59</v>
      </c>
      <c r="C44" s="8">
        <v>35.14</v>
      </c>
      <c r="D44" s="9">
        <f t="shared" si="0"/>
        <v>16.450000000000003</v>
      </c>
      <c r="E44" s="10">
        <v>0.90308157488419971</v>
      </c>
    </row>
    <row r="45" spans="1:5">
      <c r="A45" s="6" t="s">
        <v>56</v>
      </c>
      <c r="B45" s="11">
        <v>50.039999999999992</v>
      </c>
      <c r="C45" s="8">
        <v>51.53</v>
      </c>
      <c r="D45" s="9">
        <f t="shared" si="0"/>
        <v>-1.4900000000000091</v>
      </c>
      <c r="E45" s="10">
        <v>19.50506115375784</v>
      </c>
    </row>
    <row r="46" spans="1:5">
      <c r="A46" s="6" t="s">
        <v>43</v>
      </c>
      <c r="B46" s="11">
        <v>49.81</v>
      </c>
      <c r="C46" s="8">
        <v>50.69</v>
      </c>
      <c r="D46" s="9">
        <f t="shared" si="0"/>
        <v>-0.87999999999999545</v>
      </c>
      <c r="E46" s="10">
        <v>21.218693248951805</v>
      </c>
    </row>
    <row r="47" spans="1:5">
      <c r="A47" s="6" t="s">
        <v>41</v>
      </c>
      <c r="B47" s="11">
        <v>49.8</v>
      </c>
      <c r="C47" s="8">
        <v>39.979999999999997</v>
      </c>
      <c r="D47" s="9">
        <f t="shared" si="0"/>
        <v>9.82</v>
      </c>
      <c r="E47" s="10">
        <v>2.2126009680191436</v>
      </c>
    </row>
    <row r="48" spans="1:5">
      <c r="A48" s="6" t="s">
        <v>13</v>
      </c>
      <c r="B48" s="11">
        <v>48.93</v>
      </c>
      <c r="C48" s="8">
        <v>46.31</v>
      </c>
      <c r="D48" s="9">
        <f t="shared" si="0"/>
        <v>2.6199999999999974</v>
      </c>
      <c r="E48" s="10">
        <v>3.7229724833067457</v>
      </c>
    </row>
    <row r="49" spans="1:5">
      <c r="A49" s="6" t="s">
        <v>34</v>
      </c>
      <c r="B49" s="11">
        <v>47.74</v>
      </c>
      <c r="C49" s="8">
        <v>49.24</v>
      </c>
      <c r="D49" s="9">
        <f t="shared" si="0"/>
        <v>-1.5</v>
      </c>
      <c r="E49" s="10">
        <v>36.958857667828816</v>
      </c>
    </row>
    <row r="50" spans="1:5">
      <c r="A50" s="6" t="s">
        <v>38</v>
      </c>
      <c r="B50" s="11">
        <v>46.54</v>
      </c>
      <c r="C50" s="8">
        <v>46.79</v>
      </c>
      <c r="D50" s="9">
        <f t="shared" si="0"/>
        <v>-0.25</v>
      </c>
      <c r="E50" s="10">
        <v>7.4413800539899402</v>
      </c>
    </row>
    <row r="51" spans="1:5">
      <c r="A51" s="6" t="s">
        <v>50</v>
      </c>
      <c r="B51" s="11">
        <v>46.150000000000006</v>
      </c>
      <c r="C51" s="8">
        <v>46.24</v>
      </c>
      <c r="D51" s="9">
        <f t="shared" si="0"/>
        <v>-8.9999999999996305E-2</v>
      </c>
      <c r="E51" s="10">
        <v>27.868527914107606</v>
      </c>
    </row>
    <row r="52" spans="1:5" ht="17" thickBot="1">
      <c r="A52" s="6" t="s">
        <v>18</v>
      </c>
      <c r="B52" s="12">
        <v>45</v>
      </c>
      <c r="C52" s="13">
        <v>45.03</v>
      </c>
      <c r="D52" s="9">
        <f t="shared" si="0"/>
        <v>-3.0000000000001137E-2</v>
      </c>
      <c r="E52" s="14">
        <v>20.625518290134014</v>
      </c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Predictors</vt:lpstr>
      <vt:lpstr>Ideology</vt:lpstr>
      <vt:lpstr>GINI</vt:lpstr>
      <vt:lpstr>Segregation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Qinggang</cp:lastModifiedBy>
  <dcterms:created xsi:type="dcterms:W3CDTF">2020-04-15T02:15:55Z</dcterms:created>
  <dcterms:modified xsi:type="dcterms:W3CDTF">2020-12-03T20:42:25Z</dcterms:modified>
</cp:coreProperties>
</file>