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33067\Downloads\项目简介和要求+更新版\"/>
    </mc:Choice>
  </mc:AlternateContent>
  <xr:revisionPtr revIDLastSave="0" documentId="13_ncr:1_{BB8C330D-66B2-4EEE-B38B-5EBB9FBAF8D7}" xr6:coauthVersionLast="47" xr6:coauthVersionMax="47" xr10:uidLastSave="{00000000-0000-0000-0000-000000000000}"/>
  <bookViews>
    <workbookView xWindow="-108" yWindow="-108" windowWidth="23256" windowHeight="12456" firstSheet="2" activeTab="2" xr2:uid="{E5F9B559-9073-42B1-8FC0-EB17E60E659E}"/>
  </bookViews>
  <sheets>
    <sheet name="LCA" sheetId="1" r:id="rId1"/>
    <sheet name="Manual" sheetId="2" r:id="rId2"/>
    <sheet name="Special HSA PN" sheetId="3" r:id="rId3"/>
    <sheet name="Minimum packaging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33" i="1"/>
  <c r="E32" i="1"/>
  <c r="E27" i="1"/>
  <c r="E28" i="1"/>
  <c r="E24" i="1"/>
  <c r="E23" i="1"/>
  <c r="E21" i="1"/>
  <c r="E31" i="1" s="1"/>
  <c r="E18" i="1"/>
  <c r="E30" i="1" s="1"/>
  <c r="E17" i="1"/>
  <c r="E16" i="1"/>
  <c r="E15" i="1"/>
  <c r="E14" i="1"/>
  <c r="E6" i="1"/>
</calcChain>
</file>

<file path=xl/sharedStrings.xml><?xml version="1.0" encoding="utf-8"?>
<sst xmlns="http://schemas.openxmlformats.org/spreadsheetml/2006/main" count="190" uniqueCount="34">
  <si>
    <t>Lines</t>
  </si>
  <si>
    <t>Product</t>
  </si>
  <si>
    <t>Head_Qty</t>
  </si>
  <si>
    <t>Special remark</t>
  </si>
  <si>
    <t>Prime Capacity/shift</t>
  </si>
  <si>
    <t>Rework Capacity/shift</t>
  </si>
  <si>
    <t>Priority</t>
  </si>
  <si>
    <t>F16</t>
  </si>
  <si>
    <t>M15</t>
  </si>
  <si>
    <t>H0/H9</t>
  </si>
  <si>
    <t>F17</t>
  </si>
  <si>
    <t>V15</t>
  </si>
  <si>
    <t>V15CMR</t>
  </si>
  <si>
    <t xml:space="preserve">F18 </t>
  </si>
  <si>
    <t>EvansBP</t>
  </si>
  <si>
    <t>F18</t>
  </si>
  <si>
    <t>HD0/1/2/15/16/17</t>
  </si>
  <si>
    <t>F19</t>
  </si>
  <si>
    <t>F20</t>
  </si>
  <si>
    <t>CIMARRONBP</t>
  </si>
  <si>
    <t>F21</t>
  </si>
  <si>
    <t>ROSEWOOD7</t>
  </si>
  <si>
    <t>F22</t>
  </si>
  <si>
    <t>Summit</t>
  </si>
  <si>
    <t>，</t>
  </si>
  <si>
    <t>F25</t>
  </si>
  <si>
    <t>F26</t>
  </si>
  <si>
    <t>F28</t>
  </si>
  <si>
    <t>Low sort</t>
  </si>
  <si>
    <t>F24</t>
  </si>
  <si>
    <t>F27</t>
  </si>
  <si>
    <t>F30</t>
  </si>
  <si>
    <t>HSA P/N</t>
  </si>
  <si>
    <t>Minimum Packaging(PCS)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</si>
</sst>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" fontId="0" fillId="4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0896C-ECC6-4E49-9204-41024C268F82}">
  <dimension ref="A1:J44"/>
  <sheetViews>
    <sheetView workbookViewId="0">
      <selection activeCell="J11" sqref="J11"/>
    </sheetView>
  </sheetViews>
  <sheetFormatPr defaultRowHeight="15" customHeight="1" x14ac:dyDescent="0.3"/>
  <cols>
    <col min="1" max="1" width="15.88671875" customWidth="1"/>
    <col min="2" max="2" width="14.6640625" customWidth="1"/>
    <col min="3" max="3" width="19.88671875" style="1" customWidth="1"/>
    <col min="4" max="4" width="16.5546875" style="1" customWidth="1"/>
    <col min="5" max="5" width="18.5546875" style="1" customWidth="1"/>
    <col min="6" max="6" width="13.33203125" customWidth="1"/>
    <col min="9" max="9" width="10" customWidth="1"/>
  </cols>
  <sheetData>
    <row r="1" spans="1:9" ht="28.8" x14ac:dyDescent="0.3">
      <c r="A1" s="6" t="s">
        <v>0</v>
      </c>
      <c r="B1" s="6" t="s">
        <v>1</v>
      </c>
      <c r="C1" s="6" t="s">
        <v>2</v>
      </c>
      <c r="D1" s="6" t="s">
        <v>3</v>
      </c>
      <c r="E1" s="10" t="s">
        <v>4</v>
      </c>
      <c r="F1" s="10" t="s">
        <v>5</v>
      </c>
      <c r="G1" s="10" t="s">
        <v>6</v>
      </c>
    </row>
    <row r="2" spans="1:9" ht="14.4" x14ac:dyDescent="0.3">
      <c r="A2" s="2" t="s">
        <v>7</v>
      </c>
      <c r="B2" s="2" t="s">
        <v>8</v>
      </c>
      <c r="C2" s="3">
        <v>8</v>
      </c>
      <c r="D2" s="3" t="s">
        <v>9</v>
      </c>
      <c r="E2" s="3">
        <v>3250</v>
      </c>
      <c r="F2" s="3"/>
      <c r="G2" s="3"/>
      <c r="I2" s="8"/>
    </row>
    <row r="3" spans="1:9" ht="14.4" x14ac:dyDescent="0.3">
      <c r="A3" s="2" t="s">
        <v>7</v>
      </c>
      <c r="B3" s="2" t="s">
        <v>8</v>
      </c>
      <c r="C3" s="3">
        <v>8</v>
      </c>
      <c r="D3" s="3"/>
      <c r="E3" s="3">
        <v>6500</v>
      </c>
      <c r="F3" s="3"/>
      <c r="G3" s="3"/>
    </row>
    <row r="4" spans="1:9" ht="14.4" x14ac:dyDescent="0.3">
      <c r="A4" s="2" t="s">
        <v>7</v>
      </c>
      <c r="B4" s="2" t="s">
        <v>8</v>
      </c>
      <c r="C4" s="3">
        <v>10</v>
      </c>
      <c r="D4" s="3"/>
      <c r="E4" s="3">
        <v>7300</v>
      </c>
      <c r="F4" s="3"/>
      <c r="G4" s="3"/>
    </row>
    <row r="5" spans="1:9" ht="14.4" x14ac:dyDescent="0.3">
      <c r="A5" s="4" t="s">
        <v>10</v>
      </c>
      <c r="B5" s="4" t="s">
        <v>11</v>
      </c>
      <c r="C5" s="5">
        <v>2</v>
      </c>
      <c r="D5" s="5"/>
      <c r="E5" s="5">
        <v>10000</v>
      </c>
      <c r="F5" s="5"/>
      <c r="G5" s="5">
        <v>2</v>
      </c>
    </row>
    <row r="6" spans="1:9" ht="14.4" x14ac:dyDescent="0.3">
      <c r="A6" s="4" t="s">
        <v>10</v>
      </c>
      <c r="B6" s="4" t="s">
        <v>11</v>
      </c>
      <c r="C6" s="5">
        <v>4</v>
      </c>
      <c r="D6" s="5"/>
      <c r="E6" s="5">
        <f>19200/2</f>
        <v>9600</v>
      </c>
      <c r="F6" s="5"/>
      <c r="G6" s="5">
        <v>1</v>
      </c>
    </row>
    <row r="7" spans="1:9" ht="14.4" x14ac:dyDescent="0.3">
      <c r="A7" s="4" t="s">
        <v>10</v>
      </c>
      <c r="B7" s="4" t="s">
        <v>12</v>
      </c>
      <c r="C7" s="5">
        <v>2</v>
      </c>
      <c r="D7" s="5"/>
      <c r="E7" s="5">
        <v>10000</v>
      </c>
      <c r="F7" s="5"/>
      <c r="G7" s="5">
        <v>2</v>
      </c>
    </row>
    <row r="8" spans="1:9" ht="14.4" x14ac:dyDescent="0.3">
      <c r="A8" s="4" t="s">
        <v>10</v>
      </c>
      <c r="B8" s="4" t="s">
        <v>12</v>
      </c>
      <c r="C8" s="5">
        <v>4</v>
      </c>
      <c r="D8" s="5"/>
      <c r="E8" s="5">
        <v>9600</v>
      </c>
      <c r="F8" s="5"/>
      <c r="G8" s="5">
        <v>1</v>
      </c>
    </row>
    <row r="9" spans="1:9" ht="14.4" x14ac:dyDescent="0.3">
      <c r="A9" s="2" t="s">
        <v>13</v>
      </c>
      <c r="B9" s="2" t="s">
        <v>14</v>
      </c>
      <c r="C9" s="3">
        <v>12</v>
      </c>
      <c r="D9" s="3"/>
      <c r="E9" s="3">
        <v>3800</v>
      </c>
      <c r="F9" s="3">
        <v>1850</v>
      </c>
      <c r="G9" s="3"/>
    </row>
    <row r="10" spans="1:9" ht="14.4" x14ac:dyDescent="0.3">
      <c r="A10" s="2" t="s">
        <v>13</v>
      </c>
      <c r="B10" s="2" t="s">
        <v>14</v>
      </c>
      <c r="C10" s="3">
        <v>17</v>
      </c>
      <c r="D10" s="3"/>
      <c r="E10" s="3">
        <v>3800</v>
      </c>
      <c r="F10" s="3">
        <v>1850</v>
      </c>
      <c r="G10" s="3"/>
    </row>
    <row r="11" spans="1:9" ht="14.4" x14ac:dyDescent="0.3">
      <c r="A11" s="2" t="s">
        <v>15</v>
      </c>
      <c r="B11" s="2" t="s">
        <v>14</v>
      </c>
      <c r="C11" s="3">
        <v>16</v>
      </c>
      <c r="D11" s="3"/>
      <c r="E11" s="3">
        <v>3800</v>
      </c>
      <c r="F11" s="3">
        <v>1850</v>
      </c>
      <c r="G11" s="3"/>
    </row>
    <row r="12" spans="1:9" ht="14.4" x14ac:dyDescent="0.3">
      <c r="A12" s="2" t="s">
        <v>15</v>
      </c>
      <c r="B12" s="2" t="s">
        <v>14</v>
      </c>
      <c r="C12" s="3">
        <v>18</v>
      </c>
      <c r="D12" s="3"/>
      <c r="E12" s="3">
        <v>3800</v>
      </c>
      <c r="F12" s="3">
        <v>1850</v>
      </c>
      <c r="G12" s="3"/>
    </row>
    <row r="13" spans="1:9" ht="14.4" x14ac:dyDescent="0.3">
      <c r="A13" s="2" t="s">
        <v>13</v>
      </c>
      <c r="B13" s="2" t="s">
        <v>14</v>
      </c>
      <c r="C13" s="3">
        <v>12</v>
      </c>
      <c r="D13" s="3" t="s">
        <v>16</v>
      </c>
      <c r="E13" s="3">
        <v>2000</v>
      </c>
      <c r="F13" s="3">
        <v>1850</v>
      </c>
      <c r="G13" s="3"/>
    </row>
    <row r="14" spans="1:9" ht="14.4" x14ac:dyDescent="0.3">
      <c r="A14" s="4" t="s">
        <v>17</v>
      </c>
      <c r="B14" s="4" t="s">
        <v>12</v>
      </c>
      <c r="C14" s="5">
        <v>6</v>
      </c>
      <c r="D14" s="5"/>
      <c r="E14" s="5">
        <f>10100/2</f>
        <v>5050</v>
      </c>
      <c r="F14" s="5"/>
      <c r="G14" s="5"/>
    </row>
    <row r="15" spans="1:9" ht="14.4" x14ac:dyDescent="0.3">
      <c r="A15" s="4" t="s">
        <v>17</v>
      </c>
      <c r="B15" s="4" t="s">
        <v>12</v>
      </c>
      <c r="C15" s="5">
        <v>7</v>
      </c>
      <c r="D15" s="5"/>
      <c r="E15" s="5">
        <f>10100/2</f>
        <v>5050</v>
      </c>
      <c r="F15" s="5"/>
      <c r="G15" s="5"/>
    </row>
    <row r="16" spans="1:9" ht="14.4" x14ac:dyDescent="0.3">
      <c r="A16" s="4" t="s">
        <v>17</v>
      </c>
      <c r="B16" s="4" t="s">
        <v>12</v>
      </c>
      <c r="C16" s="5">
        <v>8</v>
      </c>
      <c r="D16" s="5"/>
      <c r="E16" s="5">
        <f>10100/2</f>
        <v>5050</v>
      </c>
      <c r="F16" s="5"/>
      <c r="G16" s="5"/>
    </row>
    <row r="17" spans="1:10" ht="14.4" x14ac:dyDescent="0.3">
      <c r="A17" s="4" t="s">
        <v>17</v>
      </c>
      <c r="B17" s="4" t="s">
        <v>12</v>
      </c>
      <c r="C17" s="5">
        <v>8</v>
      </c>
      <c r="D17" s="5"/>
      <c r="E17" s="5">
        <f>10100/2</f>
        <v>5050</v>
      </c>
      <c r="F17" s="5"/>
      <c r="G17" s="5"/>
    </row>
    <row r="18" spans="1:10" ht="14.4" x14ac:dyDescent="0.3">
      <c r="A18" s="2" t="s">
        <v>18</v>
      </c>
      <c r="B18" s="2" t="s">
        <v>19</v>
      </c>
      <c r="C18" s="3">
        <v>3</v>
      </c>
      <c r="D18" s="3"/>
      <c r="E18" s="3">
        <f>11500/2</f>
        <v>5750</v>
      </c>
      <c r="F18" s="3"/>
      <c r="G18" s="3">
        <v>1</v>
      </c>
    </row>
    <row r="19" spans="1:10" ht="14.4" x14ac:dyDescent="0.3">
      <c r="A19" s="2" t="s">
        <v>18</v>
      </c>
      <c r="B19" s="2" t="s">
        <v>19</v>
      </c>
      <c r="C19" s="3">
        <v>4</v>
      </c>
      <c r="D19" s="3"/>
      <c r="E19" s="3">
        <v>5750</v>
      </c>
      <c r="F19" s="3"/>
      <c r="G19" s="3">
        <v>1</v>
      </c>
    </row>
    <row r="20" spans="1:10" ht="14.4" x14ac:dyDescent="0.3">
      <c r="A20" s="2" t="s">
        <v>18</v>
      </c>
      <c r="B20" s="2" t="s">
        <v>19</v>
      </c>
      <c r="C20" s="3">
        <v>5</v>
      </c>
      <c r="D20" s="3"/>
      <c r="E20" s="3">
        <v>5750</v>
      </c>
      <c r="F20" s="3"/>
      <c r="G20" s="3">
        <v>1</v>
      </c>
    </row>
    <row r="21" spans="1:10" ht="14.4" x14ac:dyDescent="0.3">
      <c r="A21" s="2" t="s">
        <v>18</v>
      </c>
      <c r="B21" s="2" t="s">
        <v>19</v>
      </c>
      <c r="C21" s="3">
        <v>6</v>
      </c>
      <c r="D21" s="3"/>
      <c r="E21" s="3">
        <f>13700/2</f>
        <v>6850</v>
      </c>
      <c r="F21" s="3"/>
      <c r="G21" s="3">
        <v>1</v>
      </c>
    </row>
    <row r="22" spans="1:10" ht="14.4" x14ac:dyDescent="0.3">
      <c r="A22" s="2" t="s">
        <v>18</v>
      </c>
      <c r="B22" s="2" t="s">
        <v>19</v>
      </c>
      <c r="C22" s="3">
        <v>8</v>
      </c>
      <c r="D22" s="3"/>
      <c r="E22" s="3">
        <v>4000</v>
      </c>
      <c r="F22" s="3"/>
      <c r="G22" s="3">
        <v>2</v>
      </c>
    </row>
    <row r="23" spans="1:10" ht="14.4" x14ac:dyDescent="0.3">
      <c r="A23" s="4" t="s">
        <v>20</v>
      </c>
      <c r="B23" s="4" t="s">
        <v>21</v>
      </c>
      <c r="C23" s="5">
        <v>2</v>
      </c>
      <c r="D23" s="5"/>
      <c r="E23" s="9">
        <f>19565/2</f>
        <v>9782.5</v>
      </c>
      <c r="F23" s="9"/>
      <c r="G23" s="9"/>
    </row>
    <row r="24" spans="1:10" ht="14.4" x14ac:dyDescent="0.3">
      <c r="A24" s="4" t="s">
        <v>20</v>
      </c>
      <c r="B24" s="4" t="s">
        <v>21</v>
      </c>
      <c r="C24" s="5">
        <v>4</v>
      </c>
      <c r="D24" s="5"/>
      <c r="E24" s="5">
        <f>19400/2</f>
        <v>9700</v>
      </c>
      <c r="F24" s="5"/>
      <c r="G24" s="5"/>
    </row>
    <row r="25" spans="1:10" ht="14.4" x14ac:dyDescent="0.3">
      <c r="A25" s="2" t="s">
        <v>22</v>
      </c>
      <c r="B25" s="2" t="s">
        <v>23</v>
      </c>
      <c r="C25" s="3">
        <v>16</v>
      </c>
      <c r="D25" s="3"/>
      <c r="E25" s="3">
        <f>6900/2</f>
        <v>3450</v>
      </c>
      <c r="F25" s="3"/>
      <c r="G25" s="3"/>
      <c r="J25" t="s">
        <v>24</v>
      </c>
    </row>
    <row r="26" spans="1:10" ht="14.4" x14ac:dyDescent="0.3">
      <c r="A26" s="2" t="s">
        <v>22</v>
      </c>
      <c r="B26" s="2" t="s">
        <v>23</v>
      </c>
      <c r="C26" s="3">
        <v>20</v>
      </c>
      <c r="D26" s="3"/>
      <c r="E26" s="3">
        <f>7600/2</f>
        <v>3800</v>
      </c>
      <c r="F26" s="3"/>
      <c r="G26" s="3"/>
    </row>
    <row r="27" spans="1:10" ht="14.4" x14ac:dyDescent="0.3">
      <c r="A27" s="4" t="s">
        <v>25</v>
      </c>
      <c r="B27" s="4" t="s">
        <v>23</v>
      </c>
      <c r="C27" s="5">
        <v>16</v>
      </c>
      <c r="D27" s="5"/>
      <c r="E27" s="5">
        <f>6900*0.3/2</f>
        <v>1035</v>
      </c>
      <c r="F27" s="5"/>
      <c r="G27" s="5"/>
    </row>
    <row r="28" spans="1:10" ht="14.4" x14ac:dyDescent="0.3">
      <c r="A28" s="4" t="s">
        <v>25</v>
      </c>
      <c r="B28" s="4" t="s">
        <v>23</v>
      </c>
      <c r="C28" s="5">
        <v>20</v>
      </c>
      <c r="D28" s="5"/>
      <c r="E28" s="5">
        <f>7600*0.3/2</f>
        <v>1140</v>
      </c>
      <c r="F28" s="5"/>
      <c r="G28" s="5"/>
    </row>
    <row r="29" spans="1:10" ht="14.4" x14ac:dyDescent="0.3">
      <c r="A29" s="2" t="s">
        <v>26</v>
      </c>
      <c r="B29" s="2" t="s">
        <v>19</v>
      </c>
      <c r="C29" s="3">
        <v>4</v>
      </c>
      <c r="D29" s="3"/>
      <c r="E29" s="3">
        <v>5750</v>
      </c>
      <c r="F29" s="3"/>
      <c r="G29" s="3">
        <v>2</v>
      </c>
    </row>
    <row r="30" spans="1:10" ht="14.4" x14ac:dyDescent="0.3">
      <c r="A30" s="2" t="s">
        <v>26</v>
      </c>
      <c r="B30" s="2" t="s">
        <v>19</v>
      </c>
      <c r="C30" s="3">
        <v>5</v>
      </c>
      <c r="D30" s="3"/>
      <c r="E30" s="3">
        <f>E18</f>
        <v>5750</v>
      </c>
      <c r="F30" s="3"/>
      <c r="G30" s="3">
        <v>2</v>
      </c>
    </row>
    <row r="31" spans="1:10" ht="14.4" x14ac:dyDescent="0.3">
      <c r="A31" s="2" t="s">
        <v>26</v>
      </c>
      <c r="B31" s="2" t="s">
        <v>19</v>
      </c>
      <c r="C31" s="3">
        <v>6</v>
      </c>
      <c r="D31" s="3"/>
      <c r="E31" s="3">
        <f>E19</f>
        <v>5750</v>
      </c>
      <c r="F31" s="3"/>
      <c r="G31" s="3">
        <v>2</v>
      </c>
    </row>
    <row r="32" spans="1:10" ht="14.4" x14ac:dyDescent="0.3">
      <c r="A32" s="2" t="s">
        <v>26</v>
      </c>
      <c r="B32" s="2" t="s">
        <v>19</v>
      </c>
      <c r="C32" s="3">
        <v>8</v>
      </c>
      <c r="D32" s="3"/>
      <c r="E32" s="3">
        <f>14200/2</f>
        <v>7100</v>
      </c>
      <c r="F32" s="3"/>
      <c r="G32" s="3">
        <v>1</v>
      </c>
    </row>
    <row r="33" spans="1:7" ht="14.4" x14ac:dyDescent="0.3">
      <c r="A33" s="2" t="s">
        <v>26</v>
      </c>
      <c r="B33" s="2" t="s">
        <v>19</v>
      </c>
      <c r="C33" s="3">
        <v>10</v>
      </c>
      <c r="D33" s="3"/>
      <c r="E33" s="3">
        <f>11400/2</f>
        <v>5700</v>
      </c>
      <c r="F33" s="3"/>
      <c r="G33" s="3">
        <v>1</v>
      </c>
    </row>
    <row r="34" spans="1:7" ht="14.4" x14ac:dyDescent="0.3">
      <c r="A34" s="4" t="s">
        <v>27</v>
      </c>
      <c r="B34" s="4" t="s">
        <v>11</v>
      </c>
      <c r="C34" s="5">
        <v>2</v>
      </c>
      <c r="D34" s="5"/>
      <c r="E34" s="5">
        <v>10000</v>
      </c>
      <c r="F34" s="5"/>
      <c r="G34" s="5"/>
    </row>
    <row r="35" spans="1:7" ht="14.4" x14ac:dyDescent="0.3">
      <c r="A35" s="4" t="s">
        <v>27</v>
      </c>
      <c r="B35" s="4" t="s">
        <v>12</v>
      </c>
      <c r="C35" s="5">
        <v>2</v>
      </c>
      <c r="D35" s="5" t="s">
        <v>28</v>
      </c>
      <c r="E35" s="5">
        <v>10000</v>
      </c>
      <c r="F35" s="5"/>
      <c r="G35" s="5"/>
    </row>
    <row r="36" spans="1:7" ht="14.4" x14ac:dyDescent="0.3">
      <c r="A36" s="4" t="s">
        <v>27</v>
      </c>
      <c r="B36" s="4" t="s">
        <v>12</v>
      </c>
      <c r="C36" s="5">
        <v>2</v>
      </c>
      <c r="D36" s="5"/>
      <c r="E36" s="5">
        <v>10000</v>
      </c>
      <c r="F36" s="5"/>
      <c r="G36" s="5"/>
    </row>
    <row r="37" spans="1:7" ht="14.4" x14ac:dyDescent="0.3">
      <c r="F37" s="1"/>
      <c r="G37" s="1"/>
    </row>
    <row r="38" spans="1:7" ht="14.4" x14ac:dyDescent="0.3">
      <c r="F38" s="1"/>
      <c r="G38" s="1"/>
    </row>
    <row r="40" spans="1:7" ht="14.4" x14ac:dyDescent="0.3"/>
    <row r="44" spans="1:7" ht="14.4" x14ac:dyDescent="0.3"/>
  </sheetData>
  <sortState xmlns:xlrd2="http://schemas.microsoft.com/office/spreadsheetml/2017/richdata2" ref="A4:J35">
    <sortCondition ref="A4:A35"/>
    <sortCondition ref="B4:B35"/>
    <sortCondition ref="C4:C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0133-B46E-4B1A-8642-ED5870534A5E}">
  <dimension ref="A1:F37"/>
  <sheetViews>
    <sheetView workbookViewId="0">
      <selection activeCell="D1" sqref="D1"/>
    </sheetView>
  </sheetViews>
  <sheetFormatPr defaultRowHeight="15" customHeight="1" x14ac:dyDescent="0.3"/>
  <cols>
    <col min="2" max="2" width="13" bestFit="1" customWidth="1"/>
    <col min="4" max="4" width="14.109375" customWidth="1"/>
    <col min="5" max="5" width="17.33203125" customWidth="1"/>
    <col min="6" max="6" width="15" customWidth="1"/>
  </cols>
  <sheetData>
    <row r="1" spans="1:6" ht="28.8" x14ac:dyDescent="0.3">
      <c r="A1" s="7" t="s">
        <v>0</v>
      </c>
      <c r="B1" s="7" t="s">
        <v>1</v>
      </c>
      <c r="C1" s="7" t="s">
        <v>2</v>
      </c>
      <c r="D1" s="7" t="s">
        <v>3</v>
      </c>
      <c r="E1" s="10" t="s">
        <v>4</v>
      </c>
      <c r="F1" s="10" t="s">
        <v>5</v>
      </c>
    </row>
    <row r="2" spans="1:6" ht="14.4" x14ac:dyDescent="0.3">
      <c r="A2" s="2" t="s">
        <v>29</v>
      </c>
      <c r="B2" s="2" t="s">
        <v>8</v>
      </c>
      <c r="C2" s="3">
        <v>8</v>
      </c>
      <c r="D2" s="3"/>
      <c r="E2" s="3">
        <v>2400</v>
      </c>
      <c r="F2" s="3">
        <v>2400</v>
      </c>
    </row>
    <row r="3" spans="1:6" ht="14.4" x14ac:dyDescent="0.3">
      <c r="A3" s="2" t="s">
        <v>29</v>
      </c>
      <c r="B3" s="2" t="s">
        <v>8</v>
      </c>
      <c r="C3" s="3">
        <v>9</v>
      </c>
      <c r="D3" s="3"/>
      <c r="E3" s="3">
        <v>2400</v>
      </c>
      <c r="F3" s="3">
        <v>2400</v>
      </c>
    </row>
    <row r="4" spans="1:6" ht="14.4" x14ac:dyDescent="0.3">
      <c r="A4" s="2" t="s">
        <v>29</v>
      </c>
      <c r="B4" s="2" t="s">
        <v>8</v>
      </c>
      <c r="C4" s="3">
        <v>10</v>
      </c>
      <c r="D4" s="3"/>
      <c r="E4" s="3">
        <v>2400</v>
      </c>
      <c r="F4" s="3">
        <v>2400</v>
      </c>
    </row>
    <row r="5" spans="1:6" ht="14.4" x14ac:dyDescent="0.3">
      <c r="A5" s="2" t="s">
        <v>29</v>
      </c>
      <c r="B5" s="2" t="s">
        <v>21</v>
      </c>
      <c r="C5" s="3">
        <v>2</v>
      </c>
      <c r="D5" s="3"/>
      <c r="E5" s="3">
        <v>3600</v>
      </c>
      <c r="F5" s="3">
        <v>3600</v>
      </c>
    </row>
    <row r="6" spans="1:6" ht="14.4" x14ac:dyDescent="0.3">
      <c r="A6" s="2" t="s">
        <v>29</v>
      </c>
      <c r="B6" s="2" t="s">
        <v>21</v>
      </c>
      <c r="C6" s="3">
        <v>4</v>
      </c>
      <c r="D6" s="3"/>
      <c r="E6" s="3">
        <v>3000</v>
      </c>
      <c r="F6" s="3">
        <v>3000</v>
      </c>
    </row>
    <row r="7" spans="1:6" ht="14.4" x14ac:dyDescent="0.3">
      <c r="A7" s="4" t="s">
        <v>30</v>
      </c>
      <c r="B7" s="4" t="s">
        <v>11</v>
      </c>
      <c r="C7" s="5">
        <v>6</v>
      </c>
      <c r="D7" s="5"/>
      <c r="E7" s="5">
        <v>2475</v>
      </c>
      <c r="F7" s="5">
        <v>2475</v>
      </c>
    </row>
    <row r="8" spans="1:6" ht="14.4" x14ac:dyDescent="0.3">
      <c r="A8" s="4" t="s">
        <v>30</v>
      </c>
      <c r="B8" s="4" t="s">
        <v>11</v>
      </c>
      <c r="C8" s="5">
        <v>7</v>
      </c>
      <c r="D8" s="5"/>
      <c r="E8" s="5">
        <v>2475</v>
      </c>
      <c r="F8" s="5">
        <v>2475</v>
      </c>
    </row>
    <row r="9" spans="1:6" ht="14.4" x14ac:dyDescent="0.3">
      <c r="A9" s="4" t="s">
        <v>30</v>
      </c>
      <c r="B9" s="4" t="s">
        <v>11</v>
      </c>
      <c r="C9" s="5">
        <v>8</v>
      </c>
      <c r="D9" s="5"/>
      <c r="E9" s="5">
        <v>2475</v>
      </c>
      <c r="F9" s="5">
        <v>2475</v>
      </c>
    </row>
    <row r="10" spans="1:6" ht="14.4" x14ac:dyDescent="0.3">
      <c r="A10" s="4" t="s">
        <v>30</v>
      </c>
      <c r="B10" s="4" t="s">
        <v>12</v>
      </c>
      <c r="C10" s="5">
        <v>6</v>
      </c>
      <c r="D10" s="5"/>
      <c r="E10" s="5">
        <v>2475</v>
      </c>
      <c r="F10" s="5">
        <v>2475</v>
      </c>
    </row>
    <row r="11" spans="1:6" ht="14.4" x14ac:dyDescent="0.3">
      <c r="A11" s="4" t="s">
        <v>30</v>
      </c>
      <c r="B11" s="4" t="s">
        <v>12</v>
      </c>
      <c r="C11" s="5">
        <v>7</v>
      </c>
      <c r="D11" s="5"/>
      <c r="E11" s="5">
        <v>2475</v>
      </c>
      <c r="F11" s="5">
        <v>2475</v>
      </c>
    </row>
    <row r="12" spans="1:6" ht="14.4" x14ac:dyDescent="0.3">
      <c r="A12" s="4" t="s">
        <v>30</v>
      </c>
      <c r="B12" s="4" t="s">
        <v>12</v>
      </c>
      <c r="C12" s="5">
        <v>8</v>
      </c>
      <c r="D12" s="5"/>
      <c r="E12" s="5">
        <v>2475</v>
      </c>
      <c r="F12" s="5">
        <v>2475</v>
      </c>
    </row>
    <row r="13" spans="1:6" ht="14.4" x14ac:dyDescent="0.3">
      <c r="A13" s="2" t="s">
        <v>30</v>
      </c>
      <c r="B13" s="2" t="s">
        <v>19</v>
      </c>
      <c r="C13" s="3">
        <v>3</v>
      </c>
      <c r="D13" s="3"/>
      <c r="E13" s="3">
        <v>2610</v>
      </c>
      <c r="F13" s="3">
        <v>2610</v>
      </c>
    </row>
    <row r="14" spans="1:6" ht="14.4" x14ac:dyDescent="0.3">
      <c r="A14" s="2" t="s">
        <v>30</v>
      </c>
      <c r="B14" s="2" t="s">
        <v>19</v>
      </c>
      <c r="C14" s="3">
        <v>4</v>
      </c>
      <c r="D14" s="3"/>
      <c r="E14" s="3">
        <v>2610</v>
      </c>
      <c r="F14" s="3">
        <v>2610</v>
      </c>
    </row>
    <row r="15" spans="1:6" ht="14.4" x14ac:dyDescent="0.3">
      <c r="A15" s="2" t="s">
        <v>30</v>
      </c>
      <c r="B15" s="2" t="s">
        <v>19</v>
      </c>
      <c r="C15" s="3">
        <v>5</v>
      </c>
      <c r="D15" s="3"/>
      <c r="E15" s="3">
        <v>2610</v>
      </c>
      <c r="F15" s="3">
        <v>2610</v>
      </c>
    </row>
    <row r="16" spans="1:6" ht="14.4" x14ac:dyDescent="0.3">
      <c r="A16" s="2" t="s">
        <v>30</v>
      </c>
      <c r="B16" s="2" t="s">
        <v>19</v>
      </c>
      <c r="C16" s="3">
        <v>6</v>
      </c>
      <c r="D16" s="3"/>
      <c r="E16" s="3">
        <v>2610</v>
      </c>
      <c r="F16" s="3">
        <v>2610</v>
      </c>
    </row>
    <row r="17" spans="1:6" ht="14.4" x14ac:dyDescent="0.3">
      <c r="A17" s="2" t="s">
        <v>30</v>
      </c>
      <c r="B17" s="2" t="s">
        <v>19</v>
      </c>
      <c r="C17" s="3">
        <v>8</v>
      </c>
      <c r="D17" s="3"/>
      <c r="E17" s="3">
        <v>2160</v>
      </c>
      <c r="F17" s="3">
        <v>2160</v>
      </c>
    </row>
    <row r="18" spans="1:6" ht="14.4" x14ac:dyDescent="0.3">
      <c r="A18" s="4" t="s">
        <v>27</v>
      </c>
      <c r="B18" s="4" t="s">
        <v>19</v>
      </c>
      <c r="C18" s="5">
        <v>3</v>
      </c>
      <c r="D18" s="5"/>
      <c r="E18" s="5">
        <v>2610</v>
      </c>
      <c r="F18" s="5">
        <v>2610</v>
      </c>
    </row>
    <row r="19" spans="1:6" ht="14.4" x14ac:dyDescent="0.3">
      <c r="A19" s="4" t="s">
        <v>27</v>
      </c>
      <c r="B19" s="4" t="s">
        <v>19</v>
      </c>
      <c r="C19" s="5">
        <v>4</v>
      </c>
      <c r="D19" s="5"/>
      <c r="E19" s="5">
        <v>2610</v>
      </c>
      <c r="F19" s="5">
        <v>2610</v>
      </c>
    </row>
    <row r="20" spans="1:6" ht="14.4" x14ac:dyDescent="0.3">
      <c r="A20" s="4" t="s">
        <v>27</v>
      </c>
      <c r="B20" s="4" t="s">
        <v>19</v>
      </c>
      <c r="C20" s="5">
        <v>5</v>
      </c>
      <c r="D20" s="5"/>
      <c r="E20" s="5">
        <v>2610</v>
      </c>
      <c r="F20" s="5">
        <v>2610</v>
      </c>
    </row>
    <row r="21" spans="1:6" ht="14.4" x14ac:dyDescent="0.3">
      <c r="A21" s="4" t="s">
        <v>27</v>
      </c>
      <c r="B21" s="4" t="s">
        <v>19</v>
      </c>
      <c r="C21" s="5">
        <v>6</v>
      </c>
      <c r="D21" s="5"/>
      <c r="E21" s="5">
        <v>2610</v>
      </c>
      <c r="F21" s="5">
        <v>2610</v>
      </c>
    </row>
    <row r="22" spans="1:6" ht="14.4" x14ac:dyDescent="0.3">
      <c r="A22" s="4" t="s">
        <v>27</v>
      </c>
      <c r="B22" s="4" t="s">
        <v>19</v>
      </c>
      <c r="C22" s="5">
        <v>8</v>
      </c>
      <c r="D22" s="5"/>
      <c r="E22" s="5">
        <v>2160</v>
      </c>
      <c r="F22" s="5">
        <v>2160</v>
      </c>
    </row>
    <row r="23" spans="1:6" ht="14.4" x14ac:dyDescent="0.3">
      <c r="A23" s="2" t="s">
        <v>31</v>
      </c>
      <c r="B23" s="2" t="s">
        <v>11</v>
      </c>
      <c r="C23" s="3">
        <v>2</v>
      </c>
      <c r="D23" s="3"/>
      <c r="E23" s="3">
        <v>3600</v>
      </c>
      <c r="F23" s="3">
        <v>3600</v>
      </c>
    </row>
    <row r="24" spans="1:6" ht="14.4" x14ac:dyDescent="0.3">
      <c r="A24" s="2" t="s">
        <v>31</v>
      </c>
      <c r="B24" s="2" t="s">
        <v>11</v>
      </c>
      <c r="C24" s="3">
        <v>2</v>
      </c>
      <c r="D24" s="3"/>
      <c r="E24" s="3">
        <v>3600</v>
      </c>
      <c r="F24" s="3">
        <v>3600</v>
      </c>
    </row>
    <row r="25" spans="1:6" ht="14.4" x14ac:dyDescent="0.3">
      <c r="A25" s="2" t="s">
        <v>31</v>
      </c>
      <c r="B25" s="2" t="s">
        <v>11</v>
      </c>
      <c r="C25" s="3">
        <v>4</v>
      </c>
      <c r="D25" s="3"/>
      <c r="E25" s="3">
        <v>3000</v>
      </c>
      <c r="F25" s="3">
        <v>3000</v>
      </c>
    </row>
    <row r="26" spans="1:6" ht="14.4" x14ac:dyDescent="0.3">
      <c r="A26" s="2" t="s">
        <v>31</v>
      </c>
      <c r="B26" s="2" t="s">
        <v>11</v>
      </c>
      <c r="C26" s="3">
        <v>4</v>
      </c>
      <c r="D26" s="3"/>
      <c r="E26" s="3">
        <v>3000</v>
      </c>
      <c r="F26" s="3">
        <v>3000</v>
      </c>
    </row>
    <row r="27" spans="1:6" ht="14.4" x14ac:dyDescent="0.3">
      <c r="A27" s="4" t="s">
        <v>31</v>
      </c>
      <c r="B27" s="4" t="s">
        <v>11</v>
      </c>
      <c r="C27" s="5">
        <v>6</v>
      </c>
      <c r="D27" s="5"/>
      <c r="E27" s="5">
        <v>2475</v>
      </c>
      <c r="F27" s="5">
        <v>2475</v>
      </c>
    </row>
    <row r="28" spans="1:6" ht="14.4" x14ac:dyDescent="0.3">
      <c r="A28" s="4" t="s">
        <v>31</v>
      </c>
      <c r="B28" s="4" t="s">
        <v>11</v>
      </c>
      <c r="C28" s="5">
        <v>7</v>
      </c>
      <c r="D28" s="5"/>
      <c r="E28" s="5">
        <v>2475</v>
      </c>
      <c r="F28" s="5">
        <v>2475</v>
      </c>
    </row>
    <row r="29" spans="1:6" ht="14.4" x14ac:dyDescent="0.3">
      <c r="A29" s="4" t="s">
        <v>31</v>
      </c>
      <c r="B29" s="4" t="s">
        <v>11</v>
      </c>
      <c r="C29" s="5">
        <v>8</v>
      </c>
      <c r="D29" s="5"/>
      <c r="E29" s="5">
        <v>2475</v>
      </c>
      <c r="F29" s="5">
        <v>2475</v>
      </c>
    </row>
    <row r="30" spans="1:6" ht="14.4" x14ac:dyDescent="0.3">
      <c r="A30" s="4" t="s">
        <v>31</v>
      </c>
      <c r="B30" s="4" t="s">
        <v>12</v>
      </c>
      <c r="C30" s="5">
        <v>6</v>
      </c>
      <c r="D30" s="5"/>
      <c r="E30" s="5">
        <v>2475</v>
      </c>
      <c r="F30" s="5">
        <v>2475</v>
      </c>
    </row>
    <row r="31" spans="1:6" ht="14.4" x14ac:dyDescent="0.3">
      <c r="A31" s="4" t="s">
        <v>31</v>
      </c>
      <c r="B31" s="4" t="s">
        <v>12</v>
      </c>
      <c r="C31" s="5">
        <v>7</v>
      </c>
      <c r="D31" s="5"/>
      <c r="E31" s="5">
        <v>2475</v>
      </c>
      <c r="F31" s="5">
        <v>2475</v>
      </c>
    </row>
    <row r="32" spans="1:6" ht="14.4" x14ac:dyDescent="0.3">
      <c r="A32" s="4" t="s">
        <v>31</v>
      </c>
      <c r="B32" s="4" t="s">
        <v>12</v>
      </c>
      <c r="C32" s="5">
        <v>8</v>
      </c>
      <c r="D32" s="5"/>
      <c r="E32" s="5">
        <v>2475</v>
      </c>
      <c r="F32" s="5">
        <v>2475</v>
      </c>
    </row>
    <row r="33" ht="14.4" x14ac:dyDescent="0.3"/>
    <row r="34" ht="14.4" x14ac:dyDescent="0.3"/>
    <row r="36" ht="14.4" x14ac:dyDescent="0.3"/>
    <row r="37" ht="14.4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F285-3F38-48A3-8F84-9084F061031A}">
  <dimension ref="A1:D7"/>
  <sheetViews>
    <sheetView tabSelected="1" workbookViewId="0">
      <selection activeCell="J13" sqref="J13"/>
    </sheetView>
  </sheetViews>
  <sheetFormatPr defaultRowHeight="14.4" x14ac:dyDescent="0.3"/>
  <cols>
    <col min="2" max="3" width="13" customWidth="1"/>
    <col min="4" max="4" width="18" customWidth="1"/>
  </cols>
  <sheetData>
    <row r="1" spans="1:4" x14ac:dyDescent="0.3">
      <c r="A1" s="7" t="s">
        <v>1</v>
      </c>
      <c r="B1" s="7" t="s">
        <v>2</v>
      </c>
      <c r="C1" s="7" t="s">
        <v>32</v>
      </c>
      <c r="D1" s="7" t="s">
        <v>3</v>
      </c>
    </row>
    <row r="2" spans="1:4" x14ac:dyDescent="0.3">
      <c r="A2" s="11" t="s">
        <v>8</v>
      </c>
      <c r="B2" s="12">
        <v>8</v>
      </c>
      <c r="C2" s="12">
        <v>100864665</v>
      </c>
      <c r="D2" s="12" t="s">
        <v>9</v>
      </c>
    </row>
    <row r="3" spans="1:4" x14ac:dyDescent="0.3">
      <c r="A3" s="11" t="s">
        <v>8</v>
      </c>
      <c r="B3" s="12">
        <v>8</v>
      </c>
      <c r="C3" s="12">
        <v>207803300</v>
      </c>
      <c r="D3" s="12" t="s">
        <v>9</v>
      </c>
    </row>
    <row r="4" spans="1:4" x14ac:dyDescent="0.3">
      <c r="A4" s="11" t="s">
        <v>12</v>
      </c>
      <c r="B4" s="12">
        <v>2</v>
      </c>
      <c r="C4" s="12">
        <v>207738400</v>
      </c>
      <c r="D4" s="12" t="s">
        <v>28</v>
      </c>
    </row>
    <row r="5" spans="1:4" x14ac:dyDescent="0.3">
      <c r="A5" s="11" t="s">
        <v>14</v>
      </c>
      <c r="B5" s="12">
        <v>12</v>
      </c>
      <c r="C5" s="12">
        <v>207626100</v>
      </c>
      <c r="D5" s="12" t="s">
        <v>16</v>
      </c>
    </row>
    <row r="6" spans="1:4" x14ac:dyDescent="0.3">
      <c r="A6" s="11" t="s">
        <v>14</v>
      </c>
      <c r="B6" s="12">
        <v>12</v>
      </c>
      <c r="C6" s="12">
        <v>207626200</v>
      </c>
      <c r="D6" s="12" t="s">
        <v>16</v>
      </c>
    </row>
    <row r="7" spans="1:4" x14ac:dyDescent="0.3">
      <c r="A7" s="11" t="s">
        <v>14</v>
      </c>
      <c r="B7" s="12">
        <v>12</v>
      </c>
      <c r="C7" s="12">
        <v>209991900</v>
      </c>
      <c r="D7" s="1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F8E9-6A32-4239-AC58-5FFDA75FDA19}">
  <dimension ref="A1:C23"/>
  <sheetViews>
    <sheetView workbookViewId="0">
      <selection activeCell="E17" sqref="E17"/>
    </sheetView>
  </sheetViews>
  <sheetFormatPr defaultRowHeight="14.4" x14ac:dyDescent="0.3"/>
  <cols>
    <col min="1" max="1" width="14.5546875" customWidth="1"/>
    <col min="2" max="2" width="10.44140625" customWidth="1"/>
    <col min="3" max="3" width="23.5546875" bestFit="1" customWidth="1"/>
  </cols>
  <sheetData>
    <row r="1" spans="1:3" x14ac:dyDescent="0.3">
      <c r="A1" s="6" t="s">
        <v>1</v>
      </c>
      <c r="B1" s="6" t="s">
        <v>2</v>
      </c>
      <c r="C1" s="6" t="s">
        <v>33</v>
      </c>
    </row>
    <row r="2" spans="1:3" x14ac:dyDescent="0.3">
      <c r="A2" s="2" t="s">
        <v>8</v>
      </c>
      <c r="B2" s="3">
        <v>8</v>
      </c>
      <c r="C2" s="3">
        <v>80</v>
      </c>
    </row>
    <row r="3" spans="1:3" x14ac:dyDescent="0.3">
      <c r="A3" s="2" t="s">
        <v>8</v>
      </c>
      <c r="B3" s="3">
        <v>10</v>
      </c>
      <c r="C3" s="3">
        <v>80</v>
      </c>
    </row>
    <row r="4" spans="1:3" x14ac:dyDescent="0.3">
      <c r="A4" s="4" t="s">
        <v>11</v>
      </c>
      <c r="B4" s="5">
        <v>2</v>
      </c>
      <c r="C4" s="5">
        <v>75</v>
      </c>
    </row>
    <row r="5" spans="1:3" x14ac:dyDescent="0.3">
      <c r="A5" s="4" t="s">
        <v>11</v>
      </c>
      <c r="B5" s="5">
        <v>4</v>
      </c>
      <c r="C5" s="5">
        <v>60</v>
      </c>
    </row>
    <row r="6" spans="1:3" x14ac:dyDescent="0.3">
      <c r="A6" s="4" t="s">
        <v>12</v>
      </c>
      <c r="B6" s="5">
        <v>2</v>
      </c>
      <c r="C6" s="5">
        <v>75</v>
      </c>
    </row>
    <row r="7" spans="1:3" x14ac:dyDescent="0.3">
      <c r="A7" s="4" t="s">
        <v>12</v>
      </c>
      <c r="B7" s="5">
        <v>4</v>
      </c>
      <c r="C7" s="5">
        <v>60</v>
      </c>
    </row>
    <row r="8" spans="1:3" x14ac:dyDescent="0.3">
      <c r="A8" s="2" t="s">
        <v>14</v>
      </c>
      <c r="B8" s="3">
        <v>12</v>
      </c>
      <c r="C8" s="3">
        <v>36</v>
      </c>
    </row>
    <row r="9" spans="1:3" x14ac:dyDescent="0.3">
      <c r="A9" s="2" t="s">
        <v>14</v>
      </c>
      <c r="B9" s="3">
        <v>17</v>
      </c>
      <c r="C9" s="3">
        <v>36</v>
      </c>
    </row>
    <row r="10" spans="1:3" x14ac:dyDescent="0.3">
      <c r="A10" s="2" t="s">
        <v>14</v>
      </c>
      <c r="B10" s="3">
        <v>16</v>
      </c>
      <c r="C10" s="3">
        <v>36</v>
      </c>
    </row>
    <row r="11" spans="1:3" x14ac:dyDescent="0.3">
      <c r="A11" s="2" t="s">
        <v>14</v>
      </c>
      <c r="B11" s="3">
        <v>18</v>
      </c>
      <c r="C11" s="3">
        <v>36</v>
      </c>
    </row>
    <row r="12" spans="1:3" x14ac:dyDescent="0.3">
      <c r="A12" s="4" t="s">
        <v>12</v>
      </c>
      <c r="B12" s="5">
        <v>6</v>
      </c>
      <c r="C12" s="5">
        <v>45</v>
      </c>
    </row>
    <row r="13" spans="1:3" x14ac:dyDescent="0.3">
      <c r="A13" s="4" t="s">
        <v>12</v>
      </c>
      <c r="B13" s="5">
        <v>7</v>
      </c>
      <c r="C13" s="5">
        <v>45</v>
      </c>
    </row>
    <row r="14" spans="1:3" x14ac:dyDescent="0.3">
      <c r="A14" s="4" t="s">
        <v>12</v>
      </c>
      <c r="B14" s="5">
        <v>8</v>
      </c>
      <c r="C14" s="5">
        <v>45</v>
      </c>
    </row>
    <row r="15" spans="1:3" x14ac:dyDescent="0.3">
      <c r="A15" s="2" t="s">
        <v>19</v>
      </c>
      <c r="B15" s="3">
        <v>3</v>
      </c>
      <c r="C15" s="3">
        <v>45</v>
      </c>
    </row>
    <row r="16" spans="1:3" x14ac:dyDescent="0.3">
      <c r="A16" s="2" t="s">
        <v>19</v>
      </c>
      <c r="B16" s="3">
        <v>4</v>
      </c>
      <c r="C16" s="3">
        <v>45</v>
      </c>
    </row>
    <row r="17" spans="1:3" x14ac:dyDescent="0.3">
      <c r="A17" s="2" t="s">
        <v>19</v>
      </c>
      <c r="B17" s="3">
        <v>5</v>
      </c>
      <c r="C17" s="3">
        <v>45</v>
      </c>
    </row>
    <row r="18" spans="1:3" x14ac:dyDescent="0.3">
      <c r="A18" s="2" t="s">
        <v>19</v>
      </c>
      <c r="B18" s="3">
        <v>6</v>
      </c>
      <c r="C18" s="3">
        <v>45</v>
      </c>
    </row>
    <row r="19" spans="1:3" x14ac:dyDescent="0.3">
      <c r="A19" s="2" t="s">
        <v>19</v>
      </c>
      <c r="B19" s="3">
        <v>8</v>
      </c>
      <c r="C19" s="3">
        <v>45</v>
      </c>
    </row>
    <row r="20" spans="1:3" x14ac:dyDescent="0.3">
      <c r="A20" s="4" t="s">
        <v>21</v>
      </c>
      <c r="B20" s="5">
        <v>2</v>
      </c>
      <c r="C20" s="5">
        <v>100</v>
      </c>
    </row>
    <row r="21" spans="1:3" x14ac:dyDescent="0.3">
      <c r="A21" s="4" t="s">
        <v>21</v>
      </c>
      <c r="B21" s="5">
        <v>4</v>
      </c>
      <c r="C21" s="5">
        <v>100</v>
      </c>
    </row>
    <row r="22" spans="1:3" x14ac:dyDescent="0.3">
      <c r="A22" s="2" t="s">
        <v>23</v>
      </c>
      <c r="B22" s="3">
        <v>16</v>
      </c>
      <c r="C22" s="3">
        <v>36</v>
      </c>
    </row>
    <row r="23" spans="1:3" x14ac:dyDescent="0.3">
      <c r="A23" s="2" t="s">
        <v>23</v>
      </c>
      <c r="B23" s="3">
        <v>20</v>
      </c>
      <c r="C23" s="3">
        <v>36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0398c1c-5e94-454c-bbc4-eb8a4a50b8b0}" enabled="1" method="Privileged" siteId="{d466216a-c643-434a-9c2e-057448c17cb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LCA</vt:lpstr>
      <vt:lpstr>Manual</vt:lpstr>
      <vt:lpstr>Special HSA PN</vt:lpstr>
      <vt:lpstr>Minimum packaging</vt:lpstr>
    </vt:vector>
  </TitlesOfParts>
  <Manager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/>
  <dcterms:created xsi:type="dcterms:W3CDTF">2025-01-14T00:29:39Z</dcterms:created>
  <dcterms:modified xsi:type="dcterms:W3CDTF">2025-06-20T07:28:43Z</dcterms:modified>
  <cp:category/>
  <cp:contentStatus/>
</cp:coreProperties>
</file>