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tif" ContentType="image/tif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85" documentId="8_{AE1CAEC6-AF27-4344-A02E-1620B36457B6}" xr6:coauthVersionLast="36" xr6:coauthVersionMax="36" xr10:uidLastSave="{5860E4D8-87C3-49FE-AE96-E61ACFE90AE2}"/>
  <bookViews>
    <workbookView xWindow="8880" yWindow="732" windowWidth="20520" windowHeight="17148" tabRatio="787" xr2:uid="{00000000-000D-0000-FFFF-FFFF00000000}"/>
  </bookViews>
  <sheets>
    <sheet name="Fig. 4a" sheetId="54" r:id="rId1"/>
    <sheet name="Fig. 4b" sheetId="53" r:id="rId2"/>
    <sheet name="Fig. 4c" sheetId="43" r:id="rId3"/>
    <sheet name="Fig. 4d" sheetId="44" r:id="rId4"/>
    <sheet name="Fig. 4e" sheetId="45" r:id="rId5"/>
    <sheet name="Fig. 4f" sheetId="46" r:id="rId6"/>
    <sheet name="Fig. 4g" sheetId="55" r:id="rId7"/>
    <sheet name="Fig. 4h" sheetId="51" r:id="rId8"/>
    <sheet name="Fig. 4j" sheetId="47" r:id="rId9"/>
    <sheet name="Fig. 4k" sheetId="48" r:id="rId10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46" l="1"/>
  <c r="K14" i="46"/>
  <c r="G15" i="46"/>
  <c r="K15" i="46"/>
  <c r="G16" i="46"/>
  <c r="K16" i="46"/>
  <c r="G17" i="46"/>
  <c r="K17" i="46"/>
  <c r="G18" i="46"/>
  <c r="G27" i="46" s="1"/>
  <c r="K27" i="46" s="1"/>
  <c r="K18" i="46"/>
  <c r="G19" i="46"/>
  <c r="G28" i="46" s="1"/>
  <c r="K28" i="46" s="1"/>
  <c r="K19" i="46"/>
  <c r="G23" i="46"/>
  <c r="K23" i="46" s="1"/>
  <c r="G24" i="46"/>
  <c r="K24" i="46"/>
  <c r="G25" i="46"/>
  <c r="K25" i="46" s="1"/>
  <c r="G26" i="46"/>
  <c r="K26" i="46" s="1"/>
  <c r="C13" i="45"/>
  <c r="C14" i="45"/>
  <c r="C15" i="45"/>
  <c r="C16" i="45"/>
  <c r="C17" i="45"/>
  <c r="C18" i="45"/>
  <c r="C21" i="45"/>
  <c r="C25" i="45" s="1"/>
  <c r="K31" i="46" l="1"/>
  <c r="K30" i="46"/>
  <c r="C28" i="45"/>
  <c r="C27" i="45"/>
  <c r="C26" i="45"/>
  <c r="C24" i="45"/>
  <c r="C29" i="45"/>
  <c r="C32" i="45" l="1"/>
  <c r="C31" i="45"/>
</calcChain>
</file>

<file path=xl/sharedStrings.xml><?xml version="1.0" encoding="utf-8"?>
<sst xmlns="http://schemas.openxmlformats.org/spreadsheetml/2006/main" count="1480" uniqueCount="634">
  <si>
    <t>ACTB</t>
  </si>
  <si>
    <t>PCK1</t>
  </si>
  <si>
    <t>Target</t>
  </si>
  <si>
    <t>Actin</t>
  </si>
  <si>
    <t>Ct</t>
    <phoneticPr fontId="1" type="noConversion"/>
  </si>
  <si>
    <t>Ct Mean</t>
    <phoneticPr fontId="1" type="noConversion"/>
  </si>
  <si>
    <t>Mean</t>
    <phoneticPr fontId="1" type="noConversion"/>
  </si>
  <si>
    <t>F.test</t>
    <phoneticPr fontId="4" type="noConversion"/>
  </si>
  <si>
    <t>T.test</t>
    <phoneticPr fontId="4" type="noConversion"/>
  </si>
  <si>
    <t>Sample name</t>
  </si>
  <si>
    <t>dCt</t>
    <phoneticPr fontId="4" type="noConversion"/>
  </si>
  <si>
    <t>ddCt</t>
    <phoneticPr fontId="4" type="noConversion"/>
  </si>
  <si>
    <t>2^(-ddCt)</t>
    <phoneticPr fontId="4" type="noConversion"/>
  </si>
  <si>
    <t>*</t>
  </si>
  <si>
    <t>Penalised weighted median</t>
  </si>
  <si>
    <t>Simple median</t>
  </si>
  <si>
    <t>Weighted median</t>
  </si>
  <si>
    <t>Maximum likelihood</t>
  </si>
  <si>
    <t>Inverse variance weighted</t>
  </si>
  <si>
    <t>BMI (GCST90302889)</t>
    <phoneticPr fontId="1" type="noConversion"/>
  </si>
  <si>
    <t>***</t>
  </si>
  <si>
    <t>**</t>
  </si>
  <si>
    <t>BMI (GCST90309342)</t>
    <phoneticPr fontId="1" type="noConversion"/>
  </si>
  <si>
    <t>T2D (GCST005413)</t>
    <phoneticPr fontId="1" type="noConversion"/>
  </si>
  <si>
    <t>T2D (GCST90302887)</t>
    <phoneticPr fontId="1" type="noConversion"/>
  </si>
  <si>
    <t>TC (GCST90239676)</t>
    <phoneticPr fontId="1" type="noConversion"/>
  </si>
  <si>
    <t>***</t>
    <phoneticPr fontId="1" type="noConversion"/>
  </si>
  <si>
    <t>LDL-C (GCST90239652)</t>
    <phoneticPr fontId="1" type="noConversion"/>
  </si>
  <si>
    <t>up_ci</t>
  </si>
  <si>
    <t>lo_ci</t>
  </si>
  <si>
    <t>se</t>
  </si>
  <si>
    <t>b</t>
  </si>
  <si>
    <t>p</t>
  </si>
  <si>
    <t>pval</t>
  </si>
  <si>
    <t>method</t>
  </si>
  <si>
    <t>Mendelian randomization results for the expression of PCK1 genes in relation to human obesity-related traits.</t>
    <phoneticPr fontId="1" type="noConversion"/>
  </si>
  <si>
    <t>Estimated LMP (100kg)</t>
    <phoneticPr fontId="1" type="noConversion"/>
  </si>
  <si>
    <t>Correct IMF (115kg)</t>
    <phoneticPr fontId="1" type="noConversion"/>
  </si>
  <si>
    <t>Correct BFT (115kg)</t>
    <phoneticPr fontId="1" type="noConversion"/>
  </si>
  <si>
    <t>Correct LMA (100kg)</t>
    <phoneticPr fontId="1" type="noConversion"/>
  </si>
  <si>
    <t>Correct IMF (100kg)</t>
    <phoneticPr fontId="1" type="noConversion"/>
  </si>
  <si>
    <t>Correct BFT (100kg)</t>
    <phoneticPr fontId="1" type="noConversion"/>
  </si>
  <si>
    <t>Mendelian randomization results for the expression of PCK1 genes in relation to pig fatness-related traits.</t>
    <phoneticPr fontId="1" type="noConversion"/>
  </si>
  <si>
    <t>LYvsJH</t>
    <phoneticPr fontId="4" type="noConversion"/>
  </si>
  <si>
    <t>B3</t>
  </si>
  <si>
    <t>B2</t>
  </si>
  <si>
    <t>B1</t>
    <phoneticPr fontId="1" type="noConversion"/>
  </si>
  <si>
    <t>JH</t>
    <phoneticPr fontId="1" type="noConversion"/>
  </si>
  <si>
    <t>A3</t>
  </si>
  <si>
    <t>A2</t>
  </si>
  <si>
    <t>A1</t>
    <phoneticPr fontId="1" type="noConversion"/>
  </si>
  <si>
    <t>LY</t>
    <phoneticPr fontId="1" type="noConversion"/>
  </si>
  <si>
    <t>LY</t>
    <phoneticPr fontId="4" type="noConversion"/>
  </si>
  <si>
    <t>WB bands and grayscale values of target genes and reference genes in the ileum samples of same age LY and JH</t>
    <phoneticPr fontId="1" type="noConversion"/>
  </si>
  <si>
    <t>D90-LY-3</t>
  </si>
  <si>
    <t>D90-LY-2</t>
  </si>
  <si>
    <t>D90-LY-1</t>
  </si>
  <si>
    <r>
      <t>T</t>
    </r>
    <r>
      <rPr>
        <sz val="11"/>
        <color theme="1"/>
        <rFont val="等线"/>
        <family val="2"/>
      </rPr>
      <t>.</t>
    </r>
    <r>
      <rPr>
        <sz val="11"/>
        <color theme="1"/>
        <rFont val="Times New Roman"/>
        <family val="2"/>
      </rPr>
      <t>TEST</t>
    </r>
    <phoneticPr fontId="4" type="noConversion"/>
  </si>
  <si>
    <t>D90-JH-3</t>
  </si>
  <si>
    <r>
      <t>F</t>
    </r>
    <r>
      <rPr>
        <sz val="11"/>
        <color theme="1"/>
        <rFont val="等线"/>
        <family val="2"/>
      </rPr>
      <t>.</t>
    </r>
    <r>
      <rPr>
        <sz val="11"/>
        <color theme="1"/>
        <rFont val="Times New Roman"/>
        <family val="2"/>
      </rPr>
      <t>TEST</t>
    </r>
    <phoneticPr fontId="4" type="noConversion"/>
  </si>
  <si>
    <t>D90-JH-2</t>
  </si>
  <si>
    <t>D90-JH-1</t>
  </si>
  <si>
    <t>2^(-dCt)</t>
    <phoneticPr fontId="4" type="noConversion"/>
  </si>
  <si>
    <t>Sample</t>
  </si>
  <si>
    <t>CT values of target genes and reference genes in the ileum samples of same age LY and JH</t>
    <phoneticPr fontId="1" type="noConversion"/>
  </si>
  <si>
    <t>Y</t>
    <phoneticPr fontId="1" type="noConversion"/>
  </si>
  <si>
    <t>L</t>
    <phoneticPr fontId="1" type="noConversion"/>
  </si>
  <si>
    <t>D</t>
    <phoneticPr fontId="1" type="noConversion"/>
  </si>
  <si>
    <t>AA</t>
    <phoneticPr fontId="1" type="noConversion"/>
  </si>
  <si>
    <t>AC</t>
    <phoneticPr fontId="1" type="noConversion"/>
  </si>
  <si>
    <t>CC</t>
    <phoneticPr fontId="1" type="noConversion"/>
  </si>
  <si>
    <t>ENSSSCG00000007507</t>
  </si>
  <si>
    <t>MODIFIER</t>
  </si>
  <si>
    <t>intron variant</t>
    <phoneticPr fontId="1" type="noConversion"/>
  </si>
  <si>
    <t>chr17:57,934,406</t>
    <phoneticPr fontId="1" type="noConversion"/>
  </si>
  <si>
    <t>Gene</t>
  </si>
  <si>
    <t>IMPACT</t>
  </si>
  <si>
    <t>Consequence</t>
  </si>
  <si>
    <t>Variation</t>
    <phoneticPr fontId="1" type="noConversion"/>
  </si>
  <si>
    <t>The genotype distribution at chr17:57,934,406.</t>
    <phoneticPr fontId="1" type="noConversion"/>
  </si>
  <si>
    <t>AA</t>
  </si>
  <si>
    <t xml:space="preserve">Ileum </t>
    <phoneticPr fontId="1" type="noConversion"/>
  </si>
  <si>
    <t>AC</t>
  </si>
  <si>
    <t>CC</t>
  </si>
  <si>
    <t>Jejunum</t>
    <phoneticPr fontId="1" type="noConversion"/>
  </si>
  <si>
    <t>Duodenum</t>
    <phoneticPr fontId="1" type="noConversion"/>
  </si>
  <si>
    <t>gene expression</t>
    <phoneticPr fontId="1" type="noConversion"/>
  </si>
  <si>
    <t>genotype</t>
    <phoneticPr fontId="1" type="noConversion"/>
  </si>
  <si>
    <t>tissue</t>
    <phoneticPr fontId="1" type="noConversion"/>
  </si>
  <si>
    <r>
      <t xml:space="preserve">The effect of the genotype at chr17:57,934,406 on the transcriptional abundance of </t>
    </r>
    <r>
      <rPr>
        <b/>
        <i/>
        <sz val="16"/>
        <color theme="1"/>
        <rFont val="Times New Roman"/>
        <family val="1"/>
      </rPr>
      <t>PCK1</t>
    </r>
    <r>
      <rPr>
        <b/>
        <sz val="16"/>
        <color theme="1"/>
        <rFont val="Times New Roman"/>
        <family val="1"/>
      </rPr>
      <t xml:space="preserve"> in tissue duodenum, jejunum, and ileum samples.</t>
    </r>
    <phoneticPr fontId="1" type="noConversion"/>
  </si>
  <si>
    <t>NA</t>
  </si>
  <si>
    <t>17_57936378</t>
  </si>
  <si>
    <t>17_57929474</t>
  </si>
  <si>
    <t>17_57921896</t>
  </si>
  <si>
    <t>17_57921175</t>
  </si>
  <si>
    <t>17_57938712</t>
  </si>
  <si>
    <t>17_57922970</t>
  </si>
  <si>
    <t>17_57930826</t>
  </si>
  <si>
    <t>17_57930906</t>
  </si>
  <si>
    <t>17_57933050</t>
  </si>
  <si>
    <t>17_57933045</t>
  </si>
  <si>
    <t>17_57930452</t>
  </si>
  <si>
    <t>17_57931592</t>
  </si>
  <si>
    <t>17_57939325</t>
  </si>
  <si>
    <t>17_57921060</t>
  </si>
  <si>
    <t>17_57930173</t>
  </si>
  <si>
    <t>17_57928303</t>
  </si>
  <si>
    <t>17_57924833</t>
  </si>
  <si>
    <t>17_57931832</t>
  </si>
  <si>
    <t>17_57924857</t>
  </si>
  <si>
    <t>17_57937444</t>
  </si>
  <si>
    <t>17_57930318</t>
  </si>
  <si>
    <t>17_57921710</t>
  </si>
  <si>
    <t>17_57931924</t>
  </si>
  <si>
    <t>17_57930404</t>
  </si>
  <si>
    <t>17_57921503</t>
  </si>
  <si>
    <t>17_57921499</t>
  </si>
  <si>
    <t>17_57930665</t>
  </si>
  <si>
    <t>17_57923078</t>
  </si>
  <si>
    <t>17_57920631</t>
  </si>
  <si>
    <t>17_57921151</t>
  </si>
  <si>
    <t>17_57920862</t>
  </si>
  <si>
    <t>17_57922390</t>
  </si>
  <si>
    <t>17_57925986</t>
  </si>
  <si>
    <t>17_57923728</t>
  </si>
  <si>
    <t>17_57921133</t>
  </si>
  <si>
    <t>17_57926439</t>
  </si>
  <si>
    <t>17_57921357</t>
  </si>
  <si>
    <t>17_57923783</t>
  </si>
  <si>
    <t>17_57926499</t>
  </si>
  <si>
    <t>17_57929575</t>
  </si>
  <si>
    <t>17_57938629</t>
  </si>
  <si>
    <t>17_57924626</t>
  </si>
  <si>
    <t>17_57920205</t>
  </si>
  <si>
    <t>17_57930817</t>
  </si>
  <si>
    <t>17_57926306</t>
  </si>
  <si>
    <t>17_57931240</t>
  </si>
  <si>
    <t>17_57927474</t>
  </si>
  <si>
    <t>17_57930801</t>
  </si>
  <si>
    <t>17_57925643</t>
  </si>
  <si>
    <t>17_57923735</t>
  </si>
  <si>
    <t>17_57931197</t>
  </si>
  <si>
    <t>17_57931196</t>
  </si>
  <si>
    <t>17_57935539</t>
  </si>
  <si>
    <t>17_57932740</t>
  </si>
  <si>
    <t>17_57924385</t>
  </si>
  <si>
    <t>17_57923233</t>
  </si>
  <si>
    <t>17_57923782</t>
  </si>
  <si>
    <t>17_57921117</t>
  </si>
  <si>
    <t>17_57928177</t>
  </si>
  <si>
    <t>17_57923406</t>
  </si>
  <si>
    <t>17_57931443</t>
  </si>
  <si>
    <t>17_57932933</t>
  </si>
  <si>
    <t>17_57929888</t>
  </si>
  <si>
    <t>17_57921466</t>
  </si>
  <si>
    <t>17_57921465</t>
  </si>
  <si>
    <t>17_57920577</t>
  </si>
  <si>
    <t>17_57925481</t>
  </si>
  <si>
    <t>17_57930667</t>
  </si>
  <si>
    <t>17_57922070</t>
  </si>
  <si>
    <t>17_57920957</t>
  </si>
  <si>
    <t>17_57925763</t>
  </si>
  <si>
    <t>17_57923015</t>
  </si>
  <si>
    <t>17_57925792</t>
  </si>
  <si>
    <t>17_57925204</t>
  </si>
  <si>
    <t>17_57939892</t>
  </si>
  <si>
    <t>17_57930894</t>
  </si>
  <si>
    <t>17_57931804</t>
  </si>
  <si>
    <t>17_57926706</t>
  </si>
  <si>
    <t>17_57920311</t>
  </si>
  <si>
    <t>17_57920310</t>
  </si>
  <si>
    <t>17_57938253</t>
  </si>
  <si>
    <t>17_57921839</t>
  </si>
  <si>
    <t>17_57931343</t>
  </si>
  <si>
    <t>17_57931243</t>
  </si>
  <si>
    <t>17_57938697</t>
  </si>
  <si>
    <t>17_57923437</t>
  </si>
  <si>
    <t>17_57922402</t>
  </si>
  <si>
    <t>17_57932151</t>
  </si>
  <si>
    <t>17_57930054</t>
  </si>
  <si>
    <t>17_57921401</t>
  </si>
  <si>
    <t>17_57928807</t>
  </si>
  <si>
    <t>17_57924706</t>
  </si>
  <si>
    <t>17_57921575</t>
  </si>
  <si>
    <t>17_57924945</t>
  </si>
  <si>
    <t>17_57921042</t>
  </si>
  <si>
    <t>17_57939940</t>
  </si>
  <si>
    <t>17_57923354</t>
  </si>
  <si>
    <t>17_57921008</t>
  </si>
  <si>
    <t>17_57929936</t>
  </si>
  <si>
    <t>17_57920784</t>
  </si>
  <si>
    <t>17_57920618</t>
  </si>
  <si>
    <t>17_57925538</t>
  </si>
  <si>
    <t>17_57929762</t>
  </si>
  <si>
    <t>17_57930803</t>
  </si>
  <si>
    <t>17_57932661</t>
  </si>
  <si>
    <t>17_57932649</t>
  </si>
  <si>
    <t>17_57935519</t>
  </si>
  <si>
    <t>17_57932652</t>
  </si>
  <si>
    <t>17_57932650</t>
  </si>
  <si>
    <t>17_57932642</t>
  </si>
  <si>
    <t>17_57938003</t>
  </si>
  <si>
    <t>17_57932685</t>
  </si>
  <si>
    <t>17_57927805</t>
  </si>
  <si>
    <t>17_57930521</t>
  </si>
  <si>
    <t>17_57930943</t>
  </si>
  <si>
    <t>17_57927523</t>
  </si>
  <si>
    <t>17_57928055</t>
  </si>
  <si>
    <t>17_57927689</t>
  </si>
  <si>
    <t>17_57924651</t>
  </si>
  <si>
    <t>17_57938447</t>
  </si>
  <si>
    <t>17_57932463</t>
  </si>
  <si>
    <t>17_57939022</t>
  </si>
  <si>
    <t>17_57926571</t>
  </si>
  <si>
    <t>17_57928980</t>
  </si>
  <si>
    <t>17_57925831</t>
  </si>
  <si>
    <t>17_57928818</t>
  </si>
  <si>
    <t>17_57937235</t>
  </si>
  <si>
    <t>17_57925891</t>
  </si>
  <si>
    <t>17_57925859</t>
  </si>
  <si>
    <t>17_57938522</t>
  </si>
  <si>
    <t>17_57920696</t>
  </si>
  <si>
    <t>17_57927238</t>
  </si>
  <si>
    <t>17_57927479</t>
  </si>
  <si>
    <t>17_57926107</t>
  </si>
  <si>
    <t>17_57924468</t>
  </si>
  <si>
    <t>17_57923929</t>
  </si>
  <si>
    <t>17_57937747</t>
  </si>
  <si>
    <t>17_57933765</t>
  </si>
  <si>
    <t>17_57926569</t>
  </si>
  <si>
    <t>17_57921518</t>
  </si>
  <si>
    <t>17_57925450</t>
  </si>
  <si>
    <t>17_57933829</t>
  </si>
  <si>
    <t>17_57921065</t>
  </si>
  <si>
    <t>17_57921055</t>
  </si>
  <si>
    <t>17_57921257</t>
  </si>
  <si>
    <t>17_57930059</t>
  </si>
  <si>
    <t>17_57927397</t>
  </si>
  <si>
    <t>17_57925582</t>
  </si>
  <si>
    <t>17_57922014</t>
  </si>
  <si>
    <t>17_57935831</t>
  </si>
  <si>
    <t>17_57923364</t>
  </si>
  <si>
    <t>17_57922202</t>
  </si>
  <si>
    <t>17_57921873</t>
  </si>
  <si>
    <t>17_57922166</t>
  </si>
  <si>
    <t>17_57921626</t>
  </si>
  <si>
    <t>17_57937503</t>
  </si>
  <si>
    <t>17_57937705</t>
  </si>
  <si>
    <t>17_57924172</t>
  </si>
  <si>
    <t>17_57925876</t>
  </si>
  <si>
    <t>17_57927385</t>
  </si>
  <si>
    <t>17_57927333</t>
  </si>
  <si>
    <t>17_57925056</t>
  </si>
  <si>
    <t>17_57926414</t>
  </si>
  <si>
    <t>17_57925418</t>
  </si>
  <si>
    <t>17_57925397</t>
  </si>
  <si>
    <t>17_57927376</t>
  </si>
  <si>
    <t>17_57937346</t>
  </si>
  <si>
    <t>17_57926300</t>
  </si>
  <si>
    <t>17_57934326</t>
  </si>
  <si>
    <t>17_57934736</t>
  </si>
  <si>
    <t>17_57934318</t>
  </si>
  <si>
    <t>17_57934406</t>
  </si>
  <si>
    <t>17_57934269</t>
  </si>
  <si>
    <t>17_57926297</t>
  </si>
  <si>
    <t>fst</t>
  </si>
  <si>
    <t>pos</t>
  </si>
  <si>
    <t>chr</t>
  </si>
  <si>
    <t>id</t>
  </si>
  <si>
    <t>FST (JH vs LY) on chromosome 17 (57.92~57.94Mb).</t>
    <phoneticPr fontId="1" type="noConversion"/>
  </si>
  <si>
    <t>Ulcerative Colitis</t>
    <phoneticPr fontId="1" type="noConversion"/>
  </si>
  <si>
    <t>Ulcerative Colitis_deLange2017</t>
    <phoneticPr fontId="1" type="noConversion"/>
  </si>
  <si>
    <t>IBD_deLange2017</t>
    <phoneticPr fontId="1" type="noConversion"/>
  </si>
  <si>
    <t>IBD</t>
    <phoneticPr fontId="1" type="noConversion"/>
  </si>
  <si>
    <t>Crohns Disease</t>
    <phoneticPr fontId="1" type="noConversion"/>
  </si>
  <si>
    <t>Celiac Disease</t>
    <phoneticPr fontId="1" type="noConversion"/>
  </si>
  <si>
    <t>Celiac Disease_deLange2017</t>
    <phoneticPr fontId="1" type="noConversion"/>
  </si>
  <si>
    <t>Pig</t>
  </si>
  <si>
    <t>Human</t>
  </si>
  <si>
    <t>All</t>
  </si>
  <si>
    <t>Leiden</t>
  </si>
  <si>
    <t>The association of human gut diseases with cell clusters using LDSC analysis.</t>
    <phoneticPr fontId="1" type="noConversion"/>
  </si>
  <si>
    <t>The cell count of each cluster in human and pig populations</t>
    <phoneticPr fontId="1" type="noConversion"/>
  </si>
  <si>
    <t xml:space="preserve">Cell composition and functional orientation of comprehensive atlas. </t>
    <phoneticPr fontId="1" type="noConversion"/>
  </si>
  <si>
    <t>Human-ileum-4y</t>
  </si>
  <si>
    <t>Human-ileum-6y</t>
  </si>
  <si>
    <t>Human-ileum-9y</t>
  </si>
  <si>
    <t>Human-ileum-10y</t>
  </si>
  <si>
    <t>Human-ileum-12y</t>
  </si>
  <si>
    <t>Human-colon-25-30y</t>
  </si>
  <si>
    <t>Human-cecum-25-30y</t>
  </si>
  <si>
    <t>Human-ileum-25-30y</t>
  </si>
  <si>
    <t>Human-cecum-65-70y</t>
  </si>
  <si>
    <t>Human-colon-65-70y</t>
  </si>
  <si>
    <t>Human-duodenum-65-70y</t>
  </si>
  <si>
    <t>Human-jejunum-65-70y</t>
  </si>
  <si>
    <t>Human-ileum-65-70y</t>
  </si>
  <si>
    <t>Human-colon-45-50y</t>
  </si>
  <si>
    <t>Human-cecum-45-50y</t>
  </si>
  <si>
    <t>Human-ileum-45-50y</t>
  </si>
  <si>
    <t>Human-jejunum-45-50y</t>
  </si>
  <si>
    <t>Human-jejunum-60-65y</t>
  </si>
  <si>
    <t>Human-cecum-60-65y</t>
  </si>
  <si>
    <t>Human-colon-60-65y</t>
  </si>
  <si>
    <t>Human-duodenum-60-65y</t>
  </si>
  <si>
    <t>Human-colon-70-75y</t>
  </si>
  <si>
    <t>Human-cecum-70-75y</t>
  </si>
  <si>
    <t>Human-ileum-20-25y</t>
  </si>
  <si>
    <t>Human-jejunum-20-25y</t>
  </si>
  <si>
    <t>Human-colon-20-25y</t>
  </si>
  <si>
    <t>Human-cecum-20-25y</t>
  </si>
  <si>
    <t>CP-ileum-0d</t>
  </si>
  <si>
    <t>CP-ileum-1d</t>
  </si>
  <si>
    <t>CP-ileum-3d</t>
  </si>
  <si>
    <t>CP-ileum-7d</t>
  </si>
  <si>
    <t>CP-ileum-14d</t>
  </si>
  <si>
    <t>CP-ileum-21d</t>
  </si>
  <si>
    <t>CP-duodenum-160d</t>
  </si>
  <si>
    <t>CP-jejunum-160d</t>
  </si>
  <si>
    <t>CP-ileum-160d</t>
  </si>
  <si>
    <t>CP-cecum-0d</t>
  </si>
  <si>
    <t>CP-cecum-7d</t>
  </si>
  <si>
    <t>CP-cecum-14d</t>
  </si>
  <si>
    <t>CP-cecum-21d</t>
  </si>
  <si>
    <t>CP-cecum-160d</t>
  </si>
  <si>
    <t>CP-colon-160d</t>
  </si>
  <si>
    <t>CP-duodenum-49d</t>
  </si>
  <si>
    <t>CP-jejunum-49d</t>
  </si>
  <si>
    <t>CP-ileum-49d</t>
  </si>
  <si>
    <t>JH-cecum-0d</t>
    <phoneticPr fontId="1" type="noConversion"/>
  </si>
  <si>
    <t>JH-cecum-60d</t>
    <phoneticPr fontId="1" type="noConversion"/>
  </si>
  <si>
    <t>JH-cecum-90d</t>
    <phoneticPr fontId="1" type="noConversion"/>
  </si>
  <si>
    <t>JH-cecum-180d</t>
    <phoneticPr fontId="1" type="noConversion"/>
  </si>
  <si>
    <t>JH-cecum-240d</t>
    <phoneticPr fontId="1" type="noConversion"/>
  </si>
  <si>
    <t>JH-colon-0d</t>
    <phoneticPr fontId="1" type="noConversion"/>
  </si>
  <si>
    <t>JH-colon-60d</t>
    <phoneticPr fontId="1" type="noConversion"/>
  </si>
  <si>
    <t>JH-colon-90d</t>
    <phoneticPr fontId="1" type="noConversion"/>
  </si>
  <si>
    <t>JH-colon-180d</t>
    <phoneticPr fontId="1" type="noConversion"/>
  </si>
  <si>
    <t>JH-colon-240d</t>
    <phoneticPr fontId="1" type="noConversion"/>
  </si>
  <si>
    <t>JH-duodenum-0d</t>
    <phoneticPr fontId="1" type="noConversion"/>
  </si>
  <si>
    <t>JH-duodenum-60d</t>
    <phoneticPr fontId="1" type="noConversion"/>
  </si>
  <si>
    <t>JH-duodenum-90d</t>
    <phoneticPr fontId="1" type="noConversion"/>
  </si>
  <si>
    <t>JH-duodenum-180d</t>
    <phoneticPr fontId="1" type="noConversion"/>
  </si>
  <si>
    <t>JH-duodenum-240d</t>
    <phoneticPr fontId="1" type="noConversion"/>
  </si>
  <si>
    <t>JH-ileum-0d</t>
    <phoneticPr fontId="1" type="noConversion"/>
  </si>
  <si>
    <t>JH-ileum-60d</t>
    <phoneticPr fontId="1" type="noConversion"/>
  </si>
  <si>
    <t>JH-ileum-90d</t>
    <phoneticPr fontId="1" type="noConversion"/>
  </si>
  <si>
    <t>JH-ileum-180d</t>
    <phoneticPr fontId="1" type="noConversion"/>
  </si>
  <si>
    <t>JH-ileum-240d</t>
    <phoneticPr fontId="1" type="noConversion"/>
  </si>
  <si>
    <t>JH-jejunum-0d</t>
    <phoneticPr fontId="1" type="noConversion"/>
  </si>
  <si>
    <t>JH-jejunum-60d</t>
    <phoneticPr fontId="1" type="noConversion"/>
  </si>
  <si>
    <t>JH-jejunum-90d</t>
    <phoneticPr fontId="1" type="noConversion"/>
  </si>
  <si>
    <t>JH-jejunum-180d</t>
    <phoneticPr fontId="1" type="noConversion"/>
  </si>
  <si>
    <t>JH-jejunum-240d</t>
    <phoneticPr fontId="1" type="noConversion"/>
  </si>
  <si>
    <t>CP-cecum-0d</t>
    <phoneticPr fontId="1" type="noConversion"/>
  </si>
  <si>
    <t>CP-ileum-0d</t>
    <phoneticPr fontId="1" type="noConversion"/>
  </si>
  <si>
    <t>Schematic of integrated cross-species intestinal atlas.</t>
    <phoneticPr fontId="1" type="noConversion"/>
  </si>
  <si>
    <t>(4) The human in the PCA space of Euclidian distances between JH and CP in ileum and cecum samples.</t>
    <phoneticPr fontId="1" type="noConversion"/>
  </si>
  <si>
    <t>Cholesterol (UKBiobank)</t>
    <phoneticPr fontId="1" type="noConversion"/>
  </si>
  <si>
    <t>LDL</t>
    <phoneticPr fontId="1" type="noConversion"/>
  </si>
  <si>
    <t>L0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</si>
  <si>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</si>
  <si>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</si>
  <si>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</si>
  <si>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</si>
  <si>
    <t>L5</t>
    <phoneticPr fontId="1" type="noConversion"/>
  </si>
  <si>
    <t>L6</t>
    <phoneticPr fontId="1" type="noConversion"/>
  </si>
  <si>
    <t>L7</t>
    <phoneticPr fontId="1" type="noConversion"/>
  </si>
  <si>
    <t>L8</t>
    <phoneticPr fontId="1" type="noConversion"/>
  </si>
  <si>
    <t>L9</t>
    <phoneticPr fontId="1" type="noConversion"/>
  </si>
  <si>
    <t>L10</t>
    <phoneticPr fontId="1" type="noConversion"/>
  </si>
  <si>
    <t>L11</t>
    <phoneticPr fontId="1" type="noConversion"/>
  </si>
  <si>
    <t>L12</t>
    <phoneticPr fontId="1" type="noConversion"/>
  </si>
  <si>
    <t>(3) The correlation value of all scRNA-seq sample.</t>
    <phoneticPr fontId="1" type="noConversion"/>
  </si>
  <si>
    <t>LY_180_SI_16</t>
  </si>
  <si>
    <t>LY_180_SI_15</t>
  </si>
  <si>
    <t>LY_180_SI_14</t>
  </si>
  <si>
    <t>LY_180_SI_13</t>
  </si>
  <si>
    <t>LY_180_SI_12</t>
  </si>
  <si>
    <t>LY_180_SI_11</t>
  </si>
  <si>
    <t>LY_180_SI_10</t>
  </si>
  <si>
    <t>LY_180_SI_9</t>
  </si>
  <si>
    <t>JH_180_SI_18</t>
  </si>
  <si>
    <t>LY_180_SI_8</t>
  </si>
  <si>
    <t>JH_180_SI_17</t>
  </si>
  <si>
    <t>LY_180_SI_7</t>
  </si>
  <si>
    <t>JH_180_SI_16</t>
  </si>
  <si>
    <t>LY_180_SI_6</t>
  </si>
  <si>
    <t>JH_180_SI_15</t>
  </si>
  <si>
    <t>LY_180_SI_5</t>
  </si>
  <si>
    <t>JH_180_SI_14</t>
  </si>
  <si>
    <t>LY_180_SI_4</t>
  </si>
  <si>
    <t>JH_180_SI_13</t>
  </si>
  <si>
    <t>LY_180_SI_3</t>
  </si>
  <si>
    <t>JH_180_SI_12</t>
  </si>
  <si>
    <t>LY_180_SI_2</t>
  </si>
  <si>
    <t>JH_180_SI_11</t>
  </si>
  <si>
    <t>LY_180_SI_1</t>
    <phoneticPr fontId="1" type="noConversion"/>
  </si>
  <si>
    <t>JH_180_SI_10</t>
  </si>
  <si>
    <t>LY_90_SI_18</t>
  </si>
  <si>
    <t>JH_180_SI_9</t>
  </si>
  <si>
    <t>LY_90_SI_17</t>
  </si>
  <si>
    <t>JH_180_SI_8</t>
  </si>
  <si>
    <t>LY_90_SI_16</t>
  </si>
  <si>
    <t>JH_180_SI_7</t>
  </si>
  <si>
    <t>LY_90_SI_15</t>
  </si>
  <si>
    <t>JH_180_SI_6</t>
  </si>
  <si>
    <t>LY_90_SI_14</t>
  </si>
  <si>
    <t>JH_180_SI_5</t>
  </si>
  <si>
    <t>LY_90_SI_13</t>
  </si>
  <si>
    <t>JH_180_SI_4</t>
  </si>
  <si>
    <t>LY_90_SI_12</t>
  </si>
  <si>
    <t>JH_180_SI_3</t>
  </si>
  <si>
    <t>LY_90_SI_11</t>
  </si>
  <si>
    <t>JH_180_SI_2</t>
  </si>
  <si>
    <t>LY_90_SI_10</t>
  </si>
  <si>
    <t>JH_180_SI_1</t>
    <phoneticPr fontId="1" type="noConversion"/>
  </si>
  <si>
    <t>LY_90_SI_9</t>
  </si>
  <si>
    <t>JH_90_SI_18</t>
  </si>
  <si>
    <t>LY_90_SI_8</t>
  </si>
  <si>
    <t>JH_90_SI_17</t>
  </si>
  <si>
    <t>LY_90_SI_7</t>
  </si>
  <si>
    <t>JH_90_SI_16</t>
  </si>
  <si>
    <t>LY_90_SI_6</t>
  </si>
  <si>
    <t>JH_90_SI_15</t>
  </si>
  <si>
    <t>LY_90_SI_5</t>
  </si>
  <si>
    <t>JH_90_SI_14</t>
  </si>
  <si>
    <t>LY_90_SI_4</t>
  </si>
  <si>
    <t>JH_90_SI_13</t>
  </si>
  <si>
    <t>LY_90_SI_3</t>
  </si>
  <si>
    <t>JH_90_SI_12</t>
  </si>
  <si>
    <t>LY_90_SI_2</t>
  </si>
  <si>
    <t>JH_90_SI_11</t>
  </si>
  <si>
    <t>LY_90_SI_1</t>
    <phoneticPr fontId="1" type="noConversion"/>
  </si>
  <si>
    <t>JH_90_SI_10</t>
  </si>
  <si>
    <t>LY_60_SI_16</t>
  </si>
  <si>
    <t>JH_90_SI_9</t>
  </si>
  <si>
    <t>LY_60_SI_15</t>
  </si>
  <si>
    <t>JH_90_SI_8</t>
  </si>
  <si>
    <t>LY_60_SI_14</t>
  </si>
  <si>
    <t>JH_90_SI_7</t>
  </si>
  <si>
    <t>LY_60_SI_13</t>
  </si>
  <si>
    <t>JH_90_SI_6</t>
  </si>
  <si>
    <t>LY_60_SI_12</t>
  </si>
  <si>
    <t>JH_90_SI_5</t>
  </si>
  <si>
    <t>LY_60_SI_11</t>
  </si>
  <si>
    <t>JH_90_SI_4</t>
  </si>
  <si>
    <t>LY_60_SI_10</t>
  </si>
  <si>
    <t>JH_90_SI_3</t>
  </si>
  <si>
    <t>LY_60_SI_9</t>
  </si>
  <si>
    <t>JH_90_SI_2</t>
  </si>
  <si>
    <t>LY_60_SI_8</t>
  </si>
  <si>
    <t>JH_90_SI_1</t>
    <phoneticPr fontId="1" type="noConversion"/>
  </si>
  <si>
    <t>LY_60_SI_7</t>
  </si>
  <si>
    <t>JH_60_SI_15</t>
  </si>
  <si>
    <t>LY_60_SI_6</t>
  </si>
  <si>
    <t>JH_60_SI_14</t>
  </si>
  <si>
    <t>LY_60_SI_5</t>
  </si>
  <si>
    <t>JH_60_SI_13</t>
  </si>
  <si>
    <t>LY_60_SI_4</t>
  </si>
  <si>
    <t>JH_60_SI_12</t>
  </si>
  <si>
    <t>LY_60_SI_3</t>
  </si>
  <si>
    <t>JH_60_SI_11</t>
  </si>
  <si>
    <t>LY_60_SI_2</t>
  </si>
  <si>
    <t>JH_60_SI_10</t>
  </si>
  <si>
    <t>LY_60_SI_1</t>
    <phoneticPr fontId="1" type="noConversion"/>
  </si>
  <si>
    <t>JH_60_SI_9</t>
  </si>
  <si>
    <t>LY_0_SI_18</t>
  </si>
  <si>
    <t>JH_60_SI_8</t>
  </si>
  <si>
    <t>LY_0_SI_17</t>
  </si>
  <si>
    <t>JH_60_SI_7</t>
  </si>
  <si>
    <t>LY_0_SI_16</t>
  </si>
  <si>
    <t>JH_60_SI_6</t>
  </si>
  <si>
    <t>LY_0_SI_15</t>
  </si>
  <si>
    <t>JH_60_SI_5</t>
  </si>
  <si>
    <t>LY_0_SI_14</t>
  </si>
  <si>
    <t>JH_60_SI_4</t>
  </si>
  <si>
    <t>LY_0_SI_13</t>
  </si>
  <si>
    <t>JH_60_SI_3</t>
  </si>
  <si>
    <t>LY_0_SI_12</t>
  </si>
  <si>
    <t>JH_60_SI_2</t>
  </si>
  <si>
    <t>LY_0_SI_11</t>
  </si>
  <si>
    <t>JH_60_SI_1</t>
    <phoneticPr fontId="1" type="noConversion"/>
  </si>
  <si>
    <t>LY_0_SI_10</t>
  </si>
  <si>
    <t>JH_0_SI_10</t>
  </si>
  <si>
    <t>LY_0_SI_9</t>
  </si>
  <si>
    <t>JH_0_SI_9</t>
  </si>
  <si>
    <t>LY_0_SI_8</t>
  </si>
  <si>
    <t>JH_0_SI_8</t>
  </si>
  <si>
    <t>LY_0_SI_7</t>
  </si>
  <si>
    <t>JH_0_SI_7</t>
  </si>
  <si>
    <t>LY_0_SI_6</t>
  </si>
  <si>
    <t>JH_0_SI_6</t>
  </si>
  <si>
    <t>LY_0_SI_5</t>
  </si>
  <si>
    <t>JH_0_SI_5</t>
  </si>
  <si>
    <t>LY_0_SI_4</t>
  </si>
  <si>
    <t>JH_0_SI_4</t>
  </si>
  <si>
    <t>LY_0_SI_3</t>
  </si>
  <si>
    <t>JH_0_SI_3</t>
  </si>
  <si>
    <t>LY_0_SI_2</t>
  </si>
  <si>
    <t>JH_0_SI_2</t>
  </si>
  <si>
    <t>LY_0_SI_1</t>
    <phoneticPr fontId="1" type="noConversion"/>
  </si>
  <si>
    <t>JH_0_SI_1</t>
    <phoneticPr fontId="1" type="noConversion"/>
  </si>
  <si>
    <t>RNA-seq expression levels of PCK1 gene in small intestines in JH and LY from 0d to 180d.</t>
    <phoneticPr fontId="1" type="noConversion"/>
  </si>
  <si>
    <t>Group</t>
  </si>
  <si>
    <t>KEGG Term</t>
    <phoneticPr fontId="1" type="noConversion"/>
  </si>
  <si>
    <t>Overlap</t>
  </si>
  <si>
    <t>P-value</t>
  </si>
  <si>
    <t>Adjusted P-value</t>
  </si>
  <si>
    <t>Genes</t>
  </si>
  <si>
    <t>(-Log10 P-adjusted)</t>
    <phoneticPr fontId="1" type="noConversion"/>
  </si>
  <si>
    <t>Count</t>
  </si>
  <si>
    <t>Gene Count</t>
  </si>
  <si>
    <t>Background Count</t>
  </si>
  <si>
    <t>Fold Enrichment</t>
  </si>
  <si>
    <t>CP vs Human</t>
  </si>
  <si>
    <t>Neomycin, kanamycin and gentamicin biosynthesis</t>
  </si>
  <si>
    <t>3/5</t>
    <phoneticPr fontId="1" type="noConversion"/>
  </si>
  <si>
    <t>HK3;GCK;HK1</t>
  </si>
  <si>
    <t>Glycosphingolipid biosynthesis</t>
  </si>
  <si>
    <t>10/45</t>
  </si>
  <si>
    <t>B3GALNT1;ST8SIA1;B3GALT2;ST3GAL5;B3GNT2;FUT1;ST3GAL1;ST6GALNAC4;GBGT1;ST3GAL3</t>
  </si>
  <si>
    <t>Glycosaminoglycan biosynthesis</t>
  </si>
  <si>
    <t>11/53</t>
  </si>
  <si>
    <t>HS3ST3B1;EXT1;CHST11;NDST3;UST;XYLT1;B3GNT2;CHST4;HS6ST1;ST3GAL1;ST3GAL3</t>
  </si>
  <si>
    <t>Chagas disease</t>
  </si>
  <si>
    <t>20/102</t>
  </si>
  <si>
    <t>MAP2K4;CXCL8;NOS2;SERPINE1;PIK3CD;CD3E;TNF;CD3D;GNAI1;C3;GNA14;GNA15;GNAL;PPP2R2C;CCL5;AKT3;TLR6;CD247;PLCB1;TLR2</t>
  </si>
  <si>
    <t>T cell receptor signaling pathway</t>
  </si>
  <si>
    <t>20/104</t>
  </si>
  <si>
    <t>ITK;PIK3CD;CBLB;CD3E;TNF;RASGRP1;CD3D;ZAP70;IL5;TEC;CD8A;LCK;AKT3;PAK6;PRKCQ;LCP2;CD247;ICOS;SOS1;CARD11</t>
  </si>
  <si>
    <t>Inositol phosphate metabolism</t>
  </si>
  <si>
    <t>14/73</t>
  </si>
  <si>
    <t>PI4K2B;MTMR3;MTMR8;PIK3CD;PIK3C2B;MTMR7;FIG4;INPP5A;INPP5F;SYNJ1;PIP4K2A;PIP5K1B;PLCH1;PLCB1</t>
  </si>
  <si>
    <t>Fc epsilon RI signaling pathway</t>
  </si>
  <si>
    <t>12/68</t>
  </si>
  <si>
    <t>MAP2K4;FCER1G;IL5;PLA2G4B;AKT3;RAC2;PIK3CD;RAC3;PRKCA;LCP2;SOS1;TNF</t>
  </si>
  <si>
    <t>Th1 and Th2 cell differentiation</t>
  </si>
  <si>
    <t>16/92</t>
  </si>
  <si>
    <t>MAML2;STAT1;GATA3;CD3E;CD3D;RUNX3;ZAP70;IL5;LCK;TBX21;IL2RA;PRKCQ;MAML3;CD247;JAK2;IL12RB2</t>
  </si>
  <si>
    <t>Gap junction</t>
  </si>
  <si>
    <t>15/88</t>
  </si>
  <si>
    <t>ADCY4;ADCY3;ITPR2;PRKCA;GNAI1;TUBB2B;ADCY9;PDGFD;TUBB1;PDGFC;PRKG2;PLCB1;SOS1;PRKG1;TUBA8</t>
  </si>
  <si>
    <t>PD-L1 expression and PD-1 checkpoint pathway in cancer</t>
  </si>
  <si>
    <t>15/89</t>
  </si>
  <si>
    <t>CD274;BATF3;STAT1;PIK3CD;CD3E;CD3D;RASGRP1;TIRAP;ZAP70;LCK;AKT3;PRKCQ;CD247;JAK2;TLR2</t>
  </si>
  <si>
    <t>Pertussis</t>
  </si>
  <si>
    <t>12/76</t>
  </si>
  <si>
    <t>C3;C4A;IL1A;C5;CXCL8;ITGAM;NOS2;C4BPA;CALML4;TNF;TIRAP;GNAI1</t>
  </si>
  <si>
    <t>Phosphatidylinositol signaling system</t>
  </si>
  <si>
    <t>15/97</t>
  </si>
  <si>
    <t>PI4K2B;MTMR3;MTMR8;ITPR2;PIK3CD;PRKCA;CALML4;MTMR7;PIK3C2B;INPP5A;INPP5F;SYNJ1;PIP4K2A;PIP5K1B;PLCB1</t>
  </si>
  <si>
    <t>Inflammatory mediator regulation of TRP channels</t>
  </si>
  <si>
    <t>15/98</t>
  </si>
  <si>
    <t>PRKCE;PLA2G4B;TRPV2;ADCY4;ITPR2;PIK3CD;ADCY3;PRKCA;CALML4;HRH1;ADCY9;P2RY2;PRKCQ;PLCB1;ASIC1</t>
  </si>
  <si>
    <t>Complement and coagulation cascades</t>
  </si>
  <si>
    <t>13/85</t>
  </si>
  <si>
    <t>CFD;ITGAM;PROS1;SERPINE1;SERPINF2;C4BPA;F2;C3;C4A;C5;C6;C9;MASP1</t>
  </si>
  <si>
    <t>Sphingolipid signaling pathway</t>
  </si>
  <si>
    <t>18/119</t>
  </si>
  <si>
    <t>CERS5;FCER1G;SGMS1;PRKCE;PIK3CD;PRKCA;PPP2R3A;PLD1;TNF;SGPP2;GNAI1;SPTLC2;PPP2R2C;AKT3;GNA12;RAC2;RAC3;PLCB1</t>
  </si>
  <si>
    <t>Chemokine signaling pathway</t>
  </si>
  <si>
    <t>28/192</t>
  </si>
  <si>
    <t>ITK;CXCL8;ADCY4;PIK3CD;ADCY3;CXCR6;PIK3R6;GNAI1;PREX1;GNG10;GRK3;GRK5;CCL5;AKT3;CCR9;RAC2;RAC3;CCR5;JAK2;STAT1;PPBP;CXCL10;ADCY9;PARD3;XCL1;PLCB1;SOS1;CRK</t>
  </si>
  <si>
    <t>Platelet activation</t>
  </si>
  <si>
    <t>18/124</t>
  </si>
  <si>
    <t>FCER1G;PLA2G4B;ITGA2B;ADCY4;ITPR2;PIK3CD;ADCY3;F2;RASGRP1;PIK3R6;GNAI1;ADCY9;STIM1;AKT3;PRKG2;LCP2;PLCB1;PRKG1</t>
  </si>
  <si>
    <t>Toll-like receptor signaling pathway</t>
  </si>
  <si>
    <t>15/104</t>
  </si>
  <si>
    <t>CD86;MAP2K4;CXCL8;STAT1;CD80;PIK3CD;TNF;TIRAP;CXCL10;CCL5;AKT3;RIPK1;TLR6;TLR5;TLR2</t>
  </si>
  <si>
    <t>Glutamatergic synapse</t>
  </si>
  <si>
    <t>16/114</t>
  </si>
  <si>
    <t>HOMER1;HOMER2;PLA2G4B;TRPC1;SLC1A2;ADCY4;ITPR2;ADCY3;PRKCA;PLD1;GNAI1;GNG10;GRK3;ADCY9;PLCB1;SHANK3</t>
  </si>
  <si>
    <t>Phospholipase D signaling pathway</t>
  </si>
  <si>
    <t>20/148</t>
  </si>
  <si>
    <t>CXCL8;FCER1G;PLA2G4B;ADCY4;PIK3CD;ADCY3;PRKCA;PLD1;F2;PIK3R6;AGPAT4;DNM3;ADCY9;PDGFD;AKT3;PDGFC;GNA12;PIP5K1B;PLCB1;SOS1</t>
  </si>
  <si>
    <t>Cytokine-cytokine receptor interaction</t>
  </si>
  <si>
    <t>32/295</t>
  </si>
  <si>
    <t>CSF3;BMPR2;CXCL8;IL26;CXCR6;TNF;IL27RA;IL1RL1;CCL5;CCR9;IL21R;CCR5;AMH;IL12RB2;ACVR1;IL10RB;IL34;TNFRSF9;PPBP;OSMR;BMP4;GDF9;IL1A;CXCL10;IL5;TNFSF4;IL2RA;XCL1;IL17C;IL17B;TNFRSF21;BMPR1A</t>
  </si>
  <si>
    <t>JH vs CP</t>
  </si>
  <si>
    <t>Malaria</t>
  </si>
  <si>
    <t>2/50</t>
  </si>
  <si>
    <t>HBB;CD36</t>
  </si>
  <si>
    <t>PPAR signaling pathway</t>
  </si>
  <si>
    <t>2/74</t>
  </si>
  <si>
    <t>CD36;SLC27A2</t>
  </si>
  <si>
    <t>Thyroid hormone synthesis</t>
  </si>
  <si>
    <t>2/75</t>
  </si>
  <si>
    <t>ADCY4;ASGR2</t>
  </si>
  <si>
    <t>2/76</t>
  </si>
  <si>
    <t>C1QB;C1QC</t>
  </si>
  <si>
    <t>2/85</t>
  </si>
  <si>
    <t>Staphylococcus aureus infection</t>
  </si>
  <si>
    <t>2/95</t>
  </si>
  <si>
    <t>2/102</t>
  </si>
  <si>
    <t>Insulin resistance</t>
  </si>
  <si>
    <t>2/108</t>
  </si>
  <si>
    <t>Systemic lupus erythematosus</t>
  </si>
  <si>
    <t>2/135</t>
  </si>
  <si>
    <t>Coronavirus disease</t>
  </si>
  <si>
    <t>2/232</t>
  </si>
  <si>
    <t>Prion disease</t>
  </si>
  <si>
    <t>2/273</t>
  </si>
  <si>
    <t>JH vs Human</t>
  </si>
  <si>
    <t>Starch and sucrose metabolism</t>
  </si>
  <si>
    <t>7/36</t>
  </si>
  <si>
    <t>HK3;MGAM2;PYGM;ENPP3;GYG2;GCK;HK1</t>
  </si>
  <si>
    <t>Primary immunodeficiency</t>
  </si>
  <si>
    <t>7/38</t>
  </si>
  <si>
    <t>ZAP70;CD8A;LCK;IKBKG;CD3E;ICOS;AICDA</t>
  </si>
  <si>
    <t>17/102</t>
  </si>
  <si>
    <t>CXCL8;SERPINE1;PIK3CD;CD3E;GNAI1;C3;GNA14;MAPK11;GNA15;GNAL;PPP2R2C;CCL5;IKBKG;TLR6;CD247;PLCB1;TLR2</t>
  </si>
  <si>
    <t>13/89</t>
  </si>
  <si>
    <t>STAT1;PIK3CD;CD3E;RASGRP1;TIRAP;ZAP70;MAPK11;LCK;PRKCQ;IKBKG;CD247;JAK2;TLR2</t>
  </si>
  <si>
    <t>ITK;PIK3CD;CD3E;RASGRP1;ZAP70;MAPK11;CD8A;LCK;PAK6;PRKCQ;LCP2;IKBKG;CD247;ICOS;CARD11</t>
  </si>
  <si>
    <t>14/104</t>
  </si>
  <si>
    <t>CD86;CXCL8;STAT1;CD80;PIK3CD;TIRAP;CXCL10;MAPK11;CCL5;RIPK1;IKBKG;TLR6;TLR5;TLR2</t>
  </si>
  <si>
    <t>11/85</t>
  </si>
  <si>
    <t>CFD;C3;C4A;C5;ITGAM;C6;C9;SERPINE1;SERPINF2;C4BPA;MASP1</t>
  </si>
  <si>
    <t>20/192</t>
  </si>
  <si>
    <t>ITK;CXCL8;STAT1;ADCY4;PIK3CD;PPBP;PIK3R6;GNAI1;CXCL10;GRK3;ADCY9;PARD3;CCL5;CCR9;RAC2;RAC3;XCL1;IKBKG;JAK2;PLCB1</t>
  </si>
  <si>
    <t>Pig vs Human</t>
  </si>
  <si>
    <t>17/104</t>
  </si>
  <si>
    <t>ITK;PIK3CD;CBLB;CD3E;RASGRP1;CD3D;ZAP70;IL5;CD8A;LCK;PAK6;PRKCQ;LCP2;CD247;ICOS;SOS1;CARD11</t>
  </si>
  <si>
    <t>14/89</t>
  </si>
  <si>
    <t>CD274;BATF3;STAT1;PIK3CD;CD3E;CD3D;RASGRP1;TIRAP;ZAP70;LCK;PRKCQ;CD247;JAK2;TLR2</t>
  </si>
  <si>
    <t>16/102</t>
  </si>
  <si>
    <t>CXCL8;SERPINE1;PIK3CD;CD3E;CD3D;GNAI1;C3;GNA14;GNA15;GNAL;PPP2R2C;CCL5;TLR6;CD247;PLCB1;TLR2</t>
  </si>
  <si>
    <t>CFD;ITGAM;SERPINE1;SERPINF2;C4BPA;F2;C3;C4A;VTN;C5;C6;C9;MASP1</t>
  </si>
  <si>
    <t>13/92</t>
  </si>
  <si>
    <t>STAT1;GATA3;CD3E;CD3D;ZAP70;IL5;LCK;TBX21;IL2RA;PRKCQ;CD247;JAK2;IL12RB2</t>
  </si>
  <si>
    <t>21/192</t>
  </si>
  <si>
    <t>ITK;CXCL8;STAT1;ADCY4;PIK3CD;PPBP;PIK3R6;GNAI1;CXCL10;GRK3;ADCY9;GRK5;PARD3;CCL5;CCR9;RAC2;RAC3;XCL1;JAK2;PLCB1;SOS1</t>
  </si>
  <si>
    <t>(2) The differentially expressed genes (DEGs) between pig and human and enrichment result with integrated scRNA-seq dataset.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</si>
</sst>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00_ "/>
    <numFmt numFmtId="178" formatCode="0.00_);[Red]\(0.0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2"/>
      <color theme="1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b/>
      <i/>
      <sz val="16"/>
      <color theme="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9" fillId="0" borderId="0">
      <alignment vertical="center"/>
    </xf>
  </cellStyleXfs>
  <cellXfs count="45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9" fillId="0" borderId="0" xfId="2">
      <alignment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11" fontId="3" fillId="0" borderId="0" xfId="2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176" fontId="3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177" fontId="3" fillId="0" borderId="0" xfId="2" applyNumberFormat="1" applyFont="1" applyAlignment="1">
      <alignment horizontal="left" vertical="center"/>
    </xf>
    <xf numFmtId="0" fontId="3" fillId="5" borderId="0" xfId="2" applyFont="1" applyFill="1" applyAlignment="1">
      <alignment horizontal="left" vertical="center"/>
    </xf>
    <xf numFmtId="0" fontId="3" fillId="6" borderId="0" xfId="2" applyFont="1" applyFill="1" applyAlignment="1">
      <alignment horizontal="left" vertical="center"/>
    </xf>
    <xf numFmtId="0" fontId="3" fillId="0" borderId="0" xfId="2" applyFont="1">
      <alignment vertical="center"/>
    </xf>
    <xf numFmtId="177" fontId="3" fillId="4" borderId="0" xfId="2" applyNumberFormat="1" applyFont="1" applyFill="1" applyAlignment="1">
      <alignment horizontal="left" vertical="center"/>
    </xf>
    <xf numFmtId="0" fontId="3" fillId="4" borderId="0" xfId="2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/>
    <xf numFmtId="49" fontId="3" fillId="0" borderId="0" xfId="0" applyNumberFormat="1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178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3">
    <cellStyle name="常规" xfId="0" builtinId="0"/>
    <cellStyle name="常规 2" xfId="1" xr:uid="{536950C9-2AB7-4B92-B3B3-9A304181404B}"/>
    <cellStyle name="常规 2 2" xfId="2" xr:uid="{AEF3B56C-8811-4F4F-B2EC-372ACEDA18D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"/><Relationship Id="rId7" Type="http://schemas.openxmlformats.org/officeDocument/2006/relationships/image" Target="../media/image7.jpeg"/><Relationship Id="rId2" Type="http://schemas.openxmlformats.org/officeDocument/2006/relationships/image" Target="../media/image2.tif"/><Relationship Id="rId1" Type="http://schemas.openxmlformats.org/officeDocument/2006/relationships/image" Target="../media/image1.jpg"/><Relationship Id="rId6" Type="http://schemas.openxmlformats.org/officeDocument/2006/relationships/image" Target="../media/image6.tif"/><Relationship Id="rId5" Type="http://schemas.openxmlformats.org/officeDocument/2006/relationships/image" Target="../media/image5.tif"/><Relationship Id="rId4" Type="http://schemas.openxmlformats.org/officeDocument/2006/relationships/image" Target="../media/image4.t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</xdr:colOff>
      <xdr:row>3</xdr:row>
      <xdr:rowOff>0</xdr:rowOff>
    </xdr:from>
    <xdr:ext cx="1542839" cy="1168560"/>
    <xdr:pic>
      <xdr:nvPicPr>
        <xdr:cNvPr id="2" name="图片 1">
          <a:extLst>
            <a:ext uri="{FF2B5EF4-FFF2-40B4-BE49-F238E27FC236}">
              <a16:creationId xmlns:a16="http://schemas.microsoft.com/office/drawing/2014/main" id="{92F82F4D-E594-4E05-BAD6-33F25A4AA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1" y="525780"/>
          <a:ext cx="1542839" cy="1168560"/>
        </a:xfrm>
        <a:prstGeom prst="rect">
          <a:avLst/>
        </a:prstGeom>
      </xdr:spPr>
    </xdr:pic>
    <xdr:clientData/>
  </xdr:oneCellAnchor>
  <xdr:oneCellAnchor>
    <xdr:from>
      <xdr:col>7</xdr:col>
      <xdr:colOff>673875</xdr:colOff>
      <xdr:row>2</xdr:row>
      <xdr:rowOff>178575</xdr:rowOff>
    </xdr:from>
    <xdr:ext cx="1387091" cy="1153320"/>
    <xdr:pic>
      <xdr:nvPicPr>
        <xdr:cNvPr id="3" name="图片 2">
          <a:extLst>
            <a:ext uri="{FF2B5EF4-FFF2-40B4-BE49-F238E27FC236}">
              <a16:creationId xmlns:a16="http://schemas.microsoft.com/office/drawing/2014/main" id="{ADACB54E-F561-44DD-8ED2-4196768D7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1075" y="529095"/>
          <a:ext cx="1387091" cy="1153320"/>
        </a:xfrm>
        <a:prstGeom prst="rect">
          <a:avLst/>
        </a:prstGeom>
      </xdr:spPr>
    </xdr:pic>
    <xdr:clientData/>
  </xdr:oneCellAnchor>
  <xdr:oneCellAnchor>
    <xdr:from>
      <xdr:col>5</xdr:col>
      <xdr:colOff>23775</xdr:colOff>
      <xdr:row>12</xdr:row>
      <xdr:rowOff>109500</xdr:rowOff>
    </xdr:from>
    <xdr:ext cx="1402331" cy="1153320"/>
    <xdr:pic>
      <xdr:nvPicPr>
        <xdr:cNvPr id="4" name="图片 3">
          <a:extLst>
            <a:ext uri="{FF2B5EF4-FFF2-40B4-BE49-F238E27FC236}">
              <a16:creationId xmlns:a16="http://schemas.microsoft.com/office/drawing/2014/main" id="{1C1C054D-988C-4D99-9242-15B4E1458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9875" y="2212620"/>
          <a:ext cx="1402331" cy="1153320"/>
        </a:xfrm>
        <a:prstGeom prst="rect">
          <a:avLst/>
        </a:prstGeom>
      </xdr:spPr>
    </xdr:pic>
    <xdr:clientData/>
  </xdr:oneCellAnchor>
  <xdr:oneCellAnchor>
    <xdr:from>
      <xdr:col>8</xdr:col>
      <xdr:colOff>2325</xdr:colOff>
      <xdr:row>12</xdr:row>
      <xdr:rowOff>97575</xdr:rowOff>
    </xdr:from>
    <xdr:ext cx="1402331" cy="1153320"/>
    <xdr:pic>
      <xdr:nvPicPr>
        <xdr:cNvPr id="5" name="图片 4">
          <a:extLst>
            <a:ext uri="{FF2B5EF4-FFF2-40B4-BE49-F238E27FC236}">
              <a16:creationId xmlns:a16="http://schemas.microsoft.com/office/drawing/2014/main" id="{E6B6EE5B-FD0F-4677-A359-AC06516B4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40085" y="2200695"/>
          <a:ext cx="1402331" cy="1153320"/>
        </a:xfrm>
        <a:prstGeom prst="rect">
          <a:avLst/>
        </a:prstGeom>
      </xdr:spPr>
    </xdr:pic>
    <xdr:clientData/>
  </xdr:oneCellAnchor>
  <xdr:oneCellAnchor>
    <xdr:from>
      <xdr:col>5</xdr:col>
      <xdr:colOff>9450</xdr:colOff>
      <xdr:row>22</xdr:row>
      <xdr:rowOff>95175</xdr:rowOff>
    </xdr:from>
    <xdr:ext cx="1402331" cy="1153320"/>
    <xdr:pic>
      <xdr:nvPicPr>
        <xdr:cNvPr id="6" name="图片 5">
          <a:extLst>
            <a:ext uri="{FF2B5EF4-FFF2-40B4-BE49-F238E27FC236}">
              <a16:creationId xmlns:a16="http://schemas.microsoft.com/office/drawing/2014/main" id="{BB217531-9A92-41D4-8003-72B9FEE3B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95550" y="3950895"/>
          <a:ext cx="1402331" cy="1153320"/>
        </a:xfrm>
        <a:prstGeom prst="rect">
          <a:avLst/>
        </a:prstGeom>
      </xdr:spPr>
    </xdr:pic>
    <xdr:clientData/>
  </xdr:oneCellAnchor>
  <xdr:oneCellAnchor>
    <xdr:from>
      <xdr:col>8</xdr:col>
      <xdr:colOff>7050</xdr:colOff>
      <xdr:row>22</xdr:row>
      <xdr:rowOff>149925</xdr:rowOff>
    </xdr:from>
    <xdr:ext cx="1402331" cy="1153320"/>
    <xdr:pic>
      <xdr:nvPicPr>
        <xdr:cNvPr id="7" name="图片 6">
          <a:extLst>
            <a:ext uri="{FF2B5EF4-FFF2-40B4-BE49-F238E27FC236}">
              <a16:creationId xmlns:a16="http://schemas.microsoft.com/office/drawing/2014/main" id="{C0321445-2B5E-4C1D-BD8C-F5467BD65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44810" y="4005645"/>
          <a:ext cx="1402331" cy="1153320"/>
        </a:xfrm>
        <a:prstGeom prst="rect">
          <a:avLst/>
        </a:prstGeom>
      </xdr:spPr>
    </xdr:pic>
    <xdr:clientData/>
  </xdr:oneCellAnchor>
  <xdr:oneCellAnchor>
    <xdr:from>
      <xdr:col>12</xdr:col>
      <xdr:colOff>666750</xdr:colOff>
      <xdr:row>2</xdr:row>
      <xdr:rowOff>161925</xdr:rowOff>
    </xdr:from>
    <xdr:ext cx="1939020" cy="1977120"/>
    <xdr:pic>
      <xdr:nvPicPr>
        <xdr:cNvPr id="8" name="图片 7" descr="Thermo Scientific #26616">
          <a:extLst>
            <a:ext uri="{FF2B5EF4-FFF2-40B4-BE49-F238E27FC236}">
              <a16:creationId xmlns:a16="http://schemas.microsoft.com/office/drawing/2014/main" id="{21B0B7EB-2D70-452A-883C-2D02865FC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512445"/>
          <a:ext cx="1939020" cy="197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466725</xdr:colOff>
      <xdr:row>11</xdr:row>
      <xdr:rowOff>28575</xdr:rowOff>
    </xdr:from>
    <xdr:to>
      <xdr:col>10</xdr:col>
      <xdr:colOff>485775</xdr:colOff>
      <xdr:row>20</xdr:row>
      <xdr:rowOff>19050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9A125E2-8446-47BF-8211-FA5C87B3C166}"/>
            </a:ext>
          </a:extLst>
        </xdr:cNvPr>
        <xdr:cNvSpPr/>
      </xdr:nvSpPr>
      <xdr:spPr>
        <a:xfrm>
          <a:off x="2935605" y="1956435"/>
          <a:ext cx="3722370" cy="15678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ysClr val="windowText" lastClr="000000"/>
              </a:solidFill>
            </a:rPr>
            <a:t>ACTB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476250</xdr:colOff>
      <xdr:row>21</xdr:row>
      <xdr:rowOff>0</xdr:rowOff>
    </xdr:from>
    <xdr:to>
      <xdr:col>10</xdr:col>
      <xdr:colOff>495300</xdr:colOff>
      <xdr:row>29</xdr:row>
      <xdr:rowOff>171450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A7579BD-9303-46E4-B812-1F0D934FC318}"/>
            </a:ext>
          </a:extLst>
        </xdr:cNvPr>
        <xdr:cNvSpPr/>
      </xdr:nvSpPr>
      <xdr:spPr>
        <a:xfrm>
          <a:off x="2945130" y="3680460"/>
          <a:ext cx="3722370" cy="15735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ysClr val="windowText" lastClr="000000"/>
              </a:solidFill>
            </a:rPr>
            <a:t>PCK1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0A12-D739-4ADD-A6BA-9560B9A7283A}">
  <dimension ref="A1:AR52"/>
  <sheetViews>
    <sheetView tabSelected="1" zoomScale="90" zoomScaleNormal="90" workbookViewId="0">
      <selection activeCell="L28" sqref="L28"/>
    </sheetView>
  </sheetViews>
  <sheetFormatPr defaultRowHeight="13.8" x14ac:dyDescent="0.25"/>
  <cols>
    <col min="1" max="1" width="16.21875" bestFit="1" customWidth="1"/>
    <col min="2" max="2" width="51.77734375" customWidth="1"/>
    <col min="3" max="3" width="9" style="38" bestFit="1" customWidth="1"/>
    <col min="4" max="4" width="9" bestFit="1" customWidth="1"/>
    <col min="5" max="5" width="12.88671875" customWidth="1"/>
    <col min="6" max="6" width="12.33203125" customWidth="1"/>
    <col min="7" max="7" width="9.88671875" bestFit="1" customWidth="1"/>
    <col min="8" max="11" width="7.21875" customWidth="1"/>
    <col min="12" max="12" width="7.6640625" customWidth="1"/>
    <col min="13" max="13" width="24.109375" bestFit="1" customWidth="1"/>
    <col min="39" max="39" width="6.5546875" customWidth="1"/>
    <col min="40" max="40" width="20.6640625" bestFit="1" customWidth="1"/>
  </cols>
  <sheetData>
    <row r="1" spans="1:44" ht="25.8" customHeight="1" x14ac:dyDescent="0.25">
      <c r="A1" s="31" t="s">
        <v>356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3" spans="1:44" s="3" customFormat="1" ht="24.6" customHeight="1" x14ac:dyDescent="0.25">
      <c r="A3" s="32" t="s">
        <v>633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15"/>
      <c r="M3" s="32" t="s">
        <v>373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N3" s="44" t="s">
        <v>357</v>
      </c>
      <c r="AO3" s="44"/>
      <c r="AP3" s="44"/>
      <c r="AQ3" s="44"/>
      <c r="AR3" s="44"/>
    </row>
    <row r="4" spans="1:44" s="40" customFormat="1" ht="41.4" x14ac:dyDescent="0.25">
      <c r="A4" s="30" t="s">
        <v>504</v>
      </c>
      <c r="B4" s="30" t="s">
        <v>505</v>
      </c>
      <c r="C4" s="42" t="s">
        <v>506</v>
      </c>
      <c r="D4" s="30" t="s">
        <v>507</v>
      </c>
      <c r="E4" s="30" t="s">
        <v>508</v>
      </c>
      <c r="F4" s="30" t="s">
        <v>509</v>
      </c>
      <c r="G4" s="43" t="s">
        <v>510</v>
      </c>
      <c r="H4" s="30" t="s">
        <v>511</v>
      </c>
      <c r="I4" s="30" t="s">
        <v>512</v>
      </c>
      <c r="J4" s="30" t="s">
        <v>513</v>
      </c>
      <c r="K4" s="30" t="s">
        <v>514</v>
      </c>
      <c r="L4" s="30"/>
      <c r="M4" s="30"/>
      <c r="N4" s="30" t="s">
        <v>329</v>
      </c>
      <c r="O4" s="30" t="s">
        <v>330</v>
      </c>
      <c r="P4" s="30" t="s">
        <v>331</v>
      </c>
      <c r="Q4" s="30" t="s">
        <v>332</v>
      </c>
      <c r="R4" s="30" t="s">
        <v>333</v>
      </c>
      <c r="S4" s="30" t="s">
        <v>334</v>
      </c>
      <c r="T4" s="30" t="s">
        <v>335</v>
      </c>
      <c r="U4" s="30" t="s">
        <v>336</v>
      </c>
      <c r="V4" s="30" t="s">
        <v>337</v>
      </c>
      <c r="W4" s="30" t="s">
        <v>338</v>
      </c>
      <c r="X4" s="30" t="s">
        <v>339</v>
      </c>
      <c r="Y4" s="30" t="s">
        <v>340</v>
      </c>
      <c r="Z4" s="30" t="s">
        <v>341</v>
      </c>
      <c r="AA4" s="30" t="s">
        <v>342</v>
      </c>
      <c r="AB4" s="30" t="s">
        <v>343</v>
      </c>
      <c r="AC4" s="30" t="s">
        <v>344</v>
      </c>
      <c r="AD4" s="30" t="s">
        <v>345</v>
      </c>
      <c r="AE4" s="30" t="s">
        <v>346</v>
      </c>
      <c r="AF4" s="30" t="s">
        <v>347</v>
      </c>
      <c r="AG4" s="30" t="s">
        <v>348</v>
      </c>
      <c r="AH4" s="30" t="s">
        <v>349</v>
      </c>
      <c r="AI4" s="30" t="s">
        <v>350</v>
      </c>
      <c r="AJ4" s="30" t="s">
        <v>351</v>
      </c>
      <c r="AK4" s="30" t="s">
        <v>352</v>
      </c>
      <c r="AL4" s="30" t="s">
        <v>353</v>
      </c>
      <c r="AN4" s="30"/>
      <c r="AO4" s="30" t="s">
        <v>344</v>
      </c>
      <c r="AP4" s="30" t="s">
        <v>329</v>
      </c>
      <c r="AQ4" s="30" t="s">
        <v>355</v>
      </c>
      <c r="AR4" s="30" t="s">
        <v>354</v>
      </c>
    </row>
    <row r="5" spans="1:44" x14ac:dyDescent="0.25">
      <c r="A5" s="15" t="s">
        <v>515</v>
      </c>
      <c r="B5" s="15" t="s">
        <v>516</v>
      </c>
      <c r="C5" s="39" t="s">
        <v>517</v>
      </c>
      <c r="D5" s="15">
        <v>2.4916719280911998E-3</v>
      </c>
      <c r="E5" s="15">
        <v>4.59402011741828E-2</v>
      </c>
      <c r="F5" s="15" t="s">
        <v>518</v>
      </c>
      <c r="G5" s="15">
        <v>1.3378071073419899</v>
      </c>
      <c r="H5" s="15">
        <v>3</v>
      </c>
      <c r="I5" s="15">
        <v>1302</v>
      </c>
      <c r="J5" s="15">
        <v>5</v>
      </c>
      <c r="K5" s="15">
        <v>3.7225806451612899</v>
      </c>
      <c r="L5" s="15"/>
      <c r="M5" s="1" t="s">
        <v>311</v>
      </c>
      <c r="N5" s="1">
        <v>0.87317618295075905</v>
      </c>
      <c r="O5" s="1">
        <v>0.83474369587407304</v>
      </c>
      <c r="P5" s="1">
        <v>0.79932307245283296</v>
      </c>
      <c r="Q5" s="1">
        <v>0.735498527054679</v>
      </c>
      <c r="R5" s="1">
        <v>0.76048115344785205</v>
      </c>
      <c r="S5" s="1">
        <v>0.85448174563144796</v>
      </c>
      <c r="T5" s="1">
        <v>0.83826110473613302</v>
      </c>
      <c r="U5" s="1">
        <v>0.76532455474956496</v>
      </c>
      <c r="V5" s="1">
        <v>0.74453921991468597</v>
      </c>
      <c r="W5" s="1">
        <v>0.77154610134657198</v>
      </c>
      <c r="X5" s="1">
        <v>0.86553148849281702</v>
      </c>
      <c r="Y5" s="1">
        <v>0.78310510800097799</v>
      </c>
      <c r="Z5" s="1">
        <v>0.81974986277571904</v>
      </c>
      <c r="AA5" s="1">
        <v>0.707202061127718</v>
      </c>
      <c r="AB5" s="1">
        <v>0.69470039201372003</v>
      </c>
      <c r="AC5" s="1">
        <v>0.92598297357783799</v>
      </c>
      <c r="AD5" s="1">
        <v>0.53993620359234096</v>
      </c>
      <c r="AE5" s="1">
        <v>0.75902645577288996</v>
      </c>
      <c r="AF5" s="1">
        <v>0.63105553337450904</v>
      </c>
      <c r="AG5" s="1">
        <v>0.68642369837351203</v>
      </c>
      <c r="AH5" s="1">
        <v>0.91520881694190104</v>
      </c>
      <c r="AI5" s="1">
        <v>0.77256354358073298</v>
      </c>
      <c r="AJ5" s="1">
        <v>0.79922603059248598</v>
      </c>
      <c r="AK5" s="1">
        <v>0.69658723601424399</v>
      </c>
      <c r="AL5" s="1">
        <v>0.68049660158430003</v>
      </c>
      <c r="AN5" s="1" t="s">
        <v>287</v>
      </c>
      <c r="AO5" s="1">
        <v>137.53347409285499</v>
      </c>
      <c r="AP5" s="1"/>
      <c r="AQ5" s="1">
        <v>137.27318829853101</v>
      </c>
      <c r="AR5" s="1"/>
    </row>
    <row r="6" spans="1:44" x14ac:dyDescent="0.25">
      <c r="A6" s="15" t="s">
        <v>515</v>
      </c>
      <c r="B6" s="15" t="s">
        <v>519</v>
      </c>
      <c r="C6" s="39" t="s">
        <v>520</v>
      </c>
      <c r="D6" s="15">
        <v>5.1718968379135301E-4</v>
      </c>
      <c r="E6" s="15">
        <v>1.9202465047585202E-2</v>
      </c>
      <c r="F6" s="15" t="s">
        <v>521</v>
      </c>
      <c r="G6" s="15">
        <v>1.71664301672111</v>
      </c>
      <c r="H6" s="15">
        <v>10</v>
      </c>
      <c r="I6" s="15">
        <v>1302</v>
      </c>
      <c r="J6" s="15">
        <v>45</v>
      </c>
      <c r="K6" s="15">
        <v>1.37873357228196</v>
      </c>
      <c r="L6" s="15"/>
      <c r="M6" s="1" t="s">
        <v>312</v>
      </c>
      <c r="N6" s="1">
        <v>0.86090517268966604</v>
      </c>
      <c r="O6" s="1">
        <v>0.83836290948009695</v>
      </c>
      <c r="P6" s="1">
        <v>0.81506767487077503</v>
      </c>
      <c r="Q6" s="1">
        <v>0.76672519740101297</v>
      </c>
      <c r="R6" s="1">
        <v>0.766188217443599</v>
      </c>
      <c r="S6" s="1">
        <v>0.84197362952482002</v>
      </c>
      <c r="T6" s="1">
        <v>0.83521834246719995</v>
      </c>
      <c r="U6" s="1">
        <v>0.78478228007006101</v>
      </c>
      <c r="V6" s="1">
        <v>0.76768591207011005</v>
      </c>
      <c r="W6" s="1">
        <v>0.77377908798283901</v>
      </c>
      <c r="X6" s="1">
        <v>0.88244922253833602</v>
      </c>
      <c r="Y6" s="1">
        <v>0.79982134841545804</v>
      </c>
      <c r="Z6" s="1">
        <v>0.82624651514333902</v>
      </c>
      <c r="AA6" s="1">
        <v>0.72850758194013199</v>
      </c>
      <c r="AB6" s="1">
        <v>0.71651548684639399</v>
      </c>
      <c r="AC6" s="1">
        <v>0.94264982987884804</v>
      </c>
      <c r="AD6" s="1">
        <v>0.53819419301217197</v>
      </c>
      <c r="AE6" s="1">
        <v>0.78835283716266302</v>
      </c>
      <c r="AF6" s="1">
        <v>0.66154994022622604</v>
      </c>
      <c r="AG6" s="1">
        <v>0.70108252221821798</v>
      </c>
      <c r="AH6" s="1">
        <v>0.91900848886828401</v>
      </c>
      <c r="AI6" s="1">
        <v>0.79046722491640098</v>
      </c>
      <c r="AJ6" s="1">
        <v>0.81793834776519403</v>
      </c>
      <c r="AK6" s="1">
        <v>0.72560310281517104</v>
      </c>
      <c r="AL6" s="1">
        <v>0.69437876821281597</v>
      </c>
      <c r="AN6" s="1" t="s">
        <v>288</v>
      </c>
      <c r="AO6" s="1">
        <v>134.45255506704501</v>
      </c>
      <c r="AP6" s="1"/>
      <c r="AQ6" s="1">
        <v>135.58133058705701</v>
      </c>
      <c r="AR6" s="1"/>
    </row>
    <row r="7" spans="1:44" x14ac:dyDescent="0.25">
      <c r="A7" s="15" t="s">
        <v>515</v>
      </c>
      <c r="B7" s="15" t="s">
        <v>522</v>
      </c>
      <c r="C7" s="39" t="s">
        <v>523</v>
      </c>
      <c r="D7" s="15">
        <v>5.1479754374732397E-4</v>
      </c>
      <c r="E7" s="15">
        <v>1.9202465047585202E-2</v>
      </c>
      <c r="F7" s="15" t="s">
        <v>524</v>
      </c>
      <c r="G7" s="15">
        <v>1.71664301672111</v>
      </c>
      <c r="H7" s="15">
        <v>11</v>
      </c>
      <c r="I7" s="15">
        <v>1302</v>
      </c>
      <c r="J7" s="15">
        <v>53</v>
      </c>
      <c r="K7" s="15">
        <v>1.28768512882938</v>
      </c>
      <c r="L7" s="15"/>
      <c r="M7" s="1" t="s">
        <v>313</v>
      </c>
      <c r="N7" s="1">
        <v>0.64705955877940302</v>
      </c>
      <c r="O7" s="1">
        <v>0.60648519662186495</v>
      </c>
      <c r="P7" s="1">
        <v>0.61939181392912401</v>
      </c>
      <c r="Q7" s="1">
        <v>0.59075378099994602</v>
      </c>
      <c r="R7" s="1">
        <v>0.57919080669371104</v>
      </c>
      <c r="S7" s="1">
        <v>0.63207060718660701</v>
      </c>
      <c r="T7" s="1">
        <v>0.61630818478079197</v>
      </c>
      <c r="U7" s="1">
        <v>0.67731256723784605</v>
      </c>
      <c r="V7" s="1">
        <v>0.59026610624145104</v>
      </c>
      <c r="W7" s="1">
        <v>0.59431931700562501</v>
      </c>
      <c r="X7" s="1">
        <v>0.60587022603059504</v>
      </c>
      <c r="Y7" s="1">
        <v>0.67381715727864799</v>
      </c>
      <c r="Z7" s="1">
        <v>0.66487280343723898</v>
      </c>
      <c r="AA7" s="1">
        <v>0.604604221744519</v>
      </c>
      <c r="AB7" s="1">
        <v>0.55096651730235202</v>
      </c>
      <c r="AC7" s="1">
        <v>0.66269582743491795</v>
      </c>
      <c r="AD7" s="1">
        <v>0.70628205698236701</v>
      </c>
      <c r="AE7" s="1">
        <v>0.69268041072377295</v>
      </c>
      <c r="AF7" s="1">
        <v>0.57400415154525597</v>
      </c>
      <c r="AG7" s="1">
        <v>0.58135006261361899</v>
      </c>
      <c r="AH7" s="1">
        <v>0.62214332478386902</v>
      </c>
      <c r="AI7" s="1">
        <v>0.61555198506970998</v>
      </c>
      <c r="AJ7" s="1">
        <v>0.60143420871892594</v>
      </c>
      <c r="AK7" s="1">
        <v>0.50059152065788304</v>
      </c>
      <c r="AL7" s="1">
        <v>0.60464357976909999</v>
      </c>
      <c r="AN7" s="1" t="s">
        <v>307</v>
      </c>
      <c r="AO7" s="1">
        <v>168.35498436501899</v>
      </c>
      <c r="AP7" s="1"/>
      <c r="AQ7" s="1">
        <v>170.21663201213599</v>
      </c>
      <c r="AR7" s="1"/>
    </row>
    <row r="8" spans="1:44" x14ac:dyDescent="0.25">
      <c r="A8" s="15" t="s">
        <v>515</v>
      </c>
      <c r="B8" s="15" t="s">
        <v>525</v>
      </c>
      <c r="C8" s="39" t="s">
        <v>526</v>
      </c>
      <c r="D8" s="15">
        <v>7.9084374077428905E-6</v>
      </c>
      <c r="E8" s="15">
        <v>1.5823082743741E-3</v>
      </c>
      <c r="F8" s="15" t="s">
        <v>527</v>
      </c>
      <c r="G8" s="15">
        <v>2.8007089008529298</v>
      </c>
      <c r="H8" s="15">
        <v>20</v>
      </c>
      <c r="I8" s="15">
        <v>1302</v>
      </c>
      <c r="J8" s="15">
        <v>102</v>
      </c>
      <c r="K8" s="15">
        <v>1.2165296226017299</v>
      </c>
      <c r="L8" s="15"/>
      <c r="M8" s="1" t="s">
        <v>314</v>
      </c>
      <c r="N8" s="1">
        <v>0.83586284253633503</v>
      </c>
      <c r="O8" s="1">
        <v>0.818013644845204</v>
      </c>
      <c r="P8" s="1">
        <v>0.81511245042595704</v>
      </c>
      <c r="Q8" s="1">
        <v>0.76796968133342702</v>
      </c>
      <c r="R8" s="1">
        <v>0.75752131458847405</v>
      </c>
      <c r="S8" s="1">
        <v>0.81280624099064702</v>
      </c>
      <c r="T8" s="1">
        <v>0.82271860995421797</v>
      </c>
      <c r="U8" s="1">
        <v>0.81890558568757799</v>
      </c>
      <c r="V8" s="1">
        <v>0.76650667376638704</v>
      </c>
      <c r="W8" s="1">
        <v>0.76934650004235405</v>
      </c>
      <c r="X8" s="1">
        <v>0.82388320112054703</v>
      </c>
      <c r="Y8" s="1">
        <v>0.82933416439246899</v>
      </c>
      <c r="Z8" s="1">
        <v>0.83708777384830402</v>
      </c>
      <c r="AA8" s="1">
        <v>0.75645777047012097</v>
      </c>
      <c r="AB8" s="1">
        <v>0.72410410016761795</v>
      </c>
      <c r="AC8" s="1">
        <v>0.88307547352876303</v>
      </c>
      <c r="AD8" s="1">
        <v>0.64082204219237204</v>
      </c>
      <c r="AE8" s="1">
        <v>0.845667266127624</v>
      </c>
      <c r="AF8" s="1">
        <v>0.71220097259390303</v>
      </c>
      <c r="AG8" s="1">
        <v>0.734515732358063</v>
      </c>
      <c r="AH8" s="1">
        <v>0.84747448995500496</v>
      </c>
      <c r="AI8" s="1">
        <v>0.79813433234731301</v>
      </c>
      <c r="AJ8" s="1">
        <v>0.81517752279597799</v>
      </c>
      <c r="AK8" s="1">
        <v>0.715586044302017</v>
      </c>
      <c r="AL8" s="1">
        <v>0.72893215806137002</v>
      </c>
      <c r="AN8" s="1" t="s">
        <v>291</v>
      </c>
      <c r="AO8" s="1">
        <v>129.813073143688</v>
      </c>
      <c r="AP8" s="1"/>
      <c r="AQ8" s="1">
        <v>128.58630212499901</v>
      </c>
      <c r="AR8" s="1"/>
    </row>
    <row r="9" spans="1:44" x14ac:dyDescent="0.25">
      <c r="A9" s="15" t="s">
        <v>515</v>
      </c>
      <c r="B9" s="15" t="s">
        <v>528</v>
      </c>
      <c r="C9" s="39" t="s">
        <v>529</v>
      </c>
      <c r="D9" s="15">
        <v>1.07275137245704E-5</v>
      </c>
      <c r="E9" s="15">
        <v>1.5823082743741E-3</v>
      </c>
      <c r="F9" s="15" t="s">
        <v>530</v>
      </c>
      <c r="G9" s="15">
        <v>2.8007089008529298</v>
      </c>
      <c r="H9" s="15">
        <v>20</v>
      </c>
      <c r="I9" s="15">
        <v>1302</v>
      </c>
      <c r="J9" s="15">
        <v>104</v>
      </c>
      <c r="K9" s="15">
        <v>1.1931348221670799</v>
      </c>
      <c r="L9" s="15"/>
      <c r="M9" s="1" t="s">
        <v>315</v>
      </c>
      <c r="N9" s="1">
        <v>0.78899170152369202</v>
      </c>
      <c r="O9" s="1">
        <v>0.76764728949569605</v>
      </c>
      <c r="P9" s="1">
        <v>0.75378565175586898</v>
      </c>
      <c r="Q9" s="1">
        <v>0.70528627245092701</v>
      </c>
      <c r="R9" s="1">
        <v>0.69878164998964998</v>
      </c>
      <c r="S9" s="1">
        <v>0.75676339644353197</v>
      </c>
      <c r="T9" s="1">
        <v>0.77728353368604097</v>
      </c>
      <c r="U9" s="1">
        <v>0.77212378233983203</v>
      </c>
      <c r="V9" s="1">
        <v>0.69948500405074798</v>
      </c>
      <c r="W9" s="1">
        <v>0.71351112602538602</v>
      </c>
      <c r="X9" s="1">
        <v>0.76079160930534895</v>
      </c>
      <c r="Y9" s="1">
        <v>0.76812781492440596</v>
      </c>
      <c r="Z9" s="1">
        <v>0.76941823711984902</v>
      </c>
      <c r="AA9" s="1">
        <v>0.72497690565259298</v>
      </c>
      <c r="AB9" s="1">
        <v>0.660252387114039</v>
      </c>
      <c r="AC9" s="1">
        <v>0.80984824433491598</v>
      </c>
      <c r="AD9" s="1">
        <v>0.67072806059832601</v>
      </c>
      <c r="AE9" s="1">
        <v>0.83889742216666197</v>
      </c>
      <c r="AF9" s="1">
        <v>0.66997238241425305</v>
      </c>
      <c r="AG9" s="1">
        <v>0.67479009974878201</v>
      </c>
      <c r="AH9" s="1">
        <v>0.77613043878403198</v>
      </c>
      <c r="AI9" s="1">
        <v>0.738138257168793</v>
      </c>
      <c r="AJ9" s="1">
        <v>0.76310768999351197</v>
      </c>
      <c r="AK9" s="1">
        <v>0.656381962882708</v>
      </c>
      <c r="AL9" s="1">
        <v>0.68073588299167298</v>
      </c>
      <c r="AN9" s="1" t="s">
        <v>299</v>
      </c>
      <c r="AO9" s="1">
        <v>133.978861167437</v>
      </c>
      <c r="AP9" s="1"/>
      <c r="AQ9" s="1">
        <v>134.01499322120799</v>
      </c>
      <c r="AR9" s="1"/>
    </row>
    <row r="10" spans="1:44" x14ac:dyDescent="0.25">
      <c r="A10" s="15" t="s">
        <v>515</v>
      </c>
      <c r="B10" s="15" t="s">
        <v>531</v>
      </c>
      <c r="C10" s="39" t="s">
        <v>532</v>
      </c>
      <c r="D10" s="15">
        <v>2.2568206688254201E-4</v>
      </c>
      <c r="E10" s="15">
        <v>1.6018737961710799E-2</v>
      </c>
      <c r="F10" s="15" t="s">
        <v>533</v>
      </c>
      <c r="G10" s="15">
        <v>1.79537170284949</v>
      </c>
      <c r="H10" s="15">
        <v>14</v>
      </c>
      <c r="I10" s="15">
        <v>1302</v>
      </c>
      <c r="J10" s="15">
        <v>73</v>
      </c>
      <c r="K10" s="15">
        <v>1.1898659596406</v>
      </c>
      <c r="L10" s="15"/>
      <c r="M10" s="1" t="s">
        <v>316</v>
      </c>
      <c r="N10" s="1">
        <v>0.84819475420310397</v>
      </c>
      <c r="O10" s="1">
        <v>0.85775733566808898</v>
      </c>
      <c r="P10" s="1">
        <v>0.85140059707818605</v>
      </c>
      <c r="Q10" s="1">
        <v>0.79538694559801804</v>
      </c>
      <c r="R10" s="1">
        <v>0.77227138404773998</v>
      </c>
      <c r="S10" s="1">
        <v>0.82200613619393104</v>
      </c>
      <c r="T10" s="1">
        <v>0.85444600204832299</v>
      </c>
      <c r="U10" s="1">
        <v>0.84298848030214502</v>
      </c>
      <c r="V10" s="1">
        <v>0.78953482874876302</v>
      </c>
      <c r="W10" s="1">
        <v>0.77959082039912397</v>
      </c>
      <c r="X10" s="1">
        <v>0.87890613422491104</v>
      </c>
      <c r="Y10" s="1">
        <v>0.858386461697069</v>
      </c>
      <c r="Z10" s="1">
        <v>0.85617005441998695</v>
      </c>
      <c r="AA10" s="1">
        <v>0.79204825909814902</v>
      </c>
      <c r="AB10" s="1">
        <v>0.75014795067083495</v>
      </c>
      <c r="AC10" s="1">
        <v>0.90766184453238996</v>
      </c>
      <c r="AD10" s="1">
        <v>0.631542859320957</v>
      </c>
      <c r="AE10" s="1">
        <v>0.90229398229621804</v>
      </c>
      <c r="AF10" s="1">
        <v>0.74964365275297495</v>
      </c>
      <c r="AG10" s="1">
        <v>0.74796838097915397</v>
      </c>
      <c r="AH10" s="1">
        <v>0.88139817359930195</v>
      </c>
      <c r="AI10" s="1">
        <v>0.85336024905020003</v>
      </c>
      <c r="AJ10" s="1">
        <v>0.87841299616894097</v>
      </c>
      <c r="AK10" s="1">
        <v>0.77589783244828803</v>
      </c>
      <c r="AL10" s="1">
        <v>0.72829008108978699</v>
      </c>
      <c r="AN10" s="1" t="s">
        <v>284</v>
      </c>
      <c r="AO10" s="1">
        <v>132.23970326232299</v>
      </c>
      <c r="AP10" s="1"/>
      <c r="AQ10" s="1">
        <v>126.858551680001</v>
      </c>
      <c r="AR10" s="1"/>
    </row>
    <row r="11" spans="1:44" x14ac:dyDescent="0.25">
      <c r="A11" s="15" t="s">
        <v>515</v>
      </c>
      <c r="B11" s="15" t="s">
        <v>534</v>
      </c>
      <c r="C11" s="39" t="s">
        <v>535</v>
      </c>
      <c r="D11" s="15">
        <v>1.3408034863867E-3</v>
      </c>
      <c r="E11" s="15">
        <v>3.1565495010024397E-2</v>
      </c>
      <c r="F11" s="15" t="s">
        <v>536</v>
      </c>
      <c r="G11" s="15">
        <v>1.5007873956780999</v>
      </c>
      <c r="H11" s="15">
        <v>12</v>
      </c>
      <c r="I11" s="15">
        <v>1302</v>
      </c>
      <c r="J11" s="15">
        <v>68</v>
      </c>
      <c r="K11" s="15">
        <v>1.0948766603415601</v>
      </c>
      <c r="L11" s="15"/>
      <c r="M11" s="1" t="s">
        <v>317</v>
      </c>
      <c r="N11" s="1">
        <v>0.72655367819690198</v>
      </c>
      <c r="O11" s="1">
        <v>0.71305404018418905</v>
      </c>
      <c r="P11" s="1">
        <v>0.72482371813995505</v>
      </c>
      <c r="Q11" s="1">
        <v>0.82752946409515904</v>
      </c>
      <c r="R11" s="1">
        <v>0.83835976848655802</v>
      </c>
      <c r="S11" s="1">
        <v>0.72577484655611801</v>
      </c>
      <c r="T11" s="1">
        <v>0.72082894689727195</v>
      </c>
      <c r="U11" s="1">
        <v>0.732734533723989</v>
      </c>
      <c r="V11" s="1">
        <v>0.83796036228975801</v>
      </c>
      <c r="W11" s="1">
        <v>0.81815266460209701</v>
      </c>
      <c r="X11" s="1">
        <v>0.72559697606529605</v>
      </c>
      <c r="Y11" s="1">
        <v>0.78084014283038305</v>
      </c>
      <c r="Z11" s="1">
        <v>0.79429559870734001</v>
      </c>
      <c r="AA11" s="1">
        <v>0.87800540302383501</v>
      </c>
      <c r="AB11" s="1">
        <v>0.89957854003225401</v>
      </c>
      <c r="AC11" s="1">
        <v>0.72400007940678701</v>
      </c>
      <c r="AD11" s="1">
        <v>0.53673323796114203</v>
      </c>
      <c r="AE11" s="1">
        <v>0.70069150798122304</v>
      </c>
      <c r="AF11" s="1">
        <v>0.83970099913027796</v>
      </c>
      <c r="AG11" s="1">
        <v>0.89028507124016798</v>
      </c>
      <c r="AH11" s="1">
        <v>0.71795714242603503</v>
      </c>
      <c r="AI11" s="1">
        <v>0.739323893242672</v>
      </c>
      <c r="AJ11" s="1">
        <v>0.75296587578568297</v>
      </c>
      <c r="AK11" s="1">
        <v>0.83171012954178802</v>
      </c>
      <c r="AL11" s="1">
        <v>0.89158135678607897</v>
      </c>
      <c r="AN11" s="1" t="s">
        <v>296</v>
      </c>
      <c r="AO11" s="1">
        <v>133.540525530059</v>
      </c>
      <c r="AP11" s="1"/>
      <c r="AQ11" s="1">
        <v>129.229854456173</v>
      </c>
      <c r="AR11" s="1"/>
    </row>
    <row r="12" spans="1:44" x14ac:dyDescent="0.25">
      <c r="A12" s="15" t="s">
        <v>515</v>
      </c>
      <c r="B12" s="15" t="s">
        <v>537</v>
      </c>
      <c r="C12" s="39" t="s">
        <v>538</v>
      </c>
      <c r="D12" s="15">
        <v>2.7150403324933698E-4</v>
      </c>
      <c r="E12" s="15">
        <v>1.6018737961710799E-2</v>
      </c>
      <c r="F12" s="15" t="s">
        <v>539</v>
      </c>
      <c r="G12" s="15">
        <v>1.79537170284949</v>
      </c>
      <c r="H12" s="15">
        <v>16</v>
      </c>
      <c r="I12" s="15">
        <v>1302</v>
      </c>
      <c r="J12" s="15">
        <v>92</v>
      </c>
      <c r="K12" s="15">
        <v>1.07900888265545</v>
      </c>
      <c r="L12" s="15"/>
      <c r="M12" s="1" t="s">
        <v>318</v>
      </c>
      <c r="N12" s="1">
        <v>0.70250509075456902</v>
      </c>
      <c r="O12" s="1">
        <v>0.71711004352640595</v>
      </c>
      <c r="P12" s="1">
        <v>0.741125517274278</v>
      </c>
      <c r="Q12" s="1">
        <v>0.83739978633873302</v>
      </c>
      <c r="R12" s="1">
        <v>0.82396576532169596</v>
      </c>
      <c r="S12" s="1">
        <v>0.69206370547856</v>
      </c>
      <c r="T12" s="1">
        <v>0.71218191237418604</v>
      </c>
      <c r="U12" s="1">
        <v>0.733153897970658</v>
      </c>
      <c r="V12" s="1">
        <v>0.84076351763637802</v>
      </c>
      <c r="W12" s="1">
        <v>0.79003558113938899</v>
      </c>
      <c r="X12" s="1">
        <v>0.80252408072703396</v>
      </c>
      <c r="Y12" s="1">
        <v>0.825460351679843</v>
      </c>
      <c r="Z12" s="1">
        <v>0.81018902531870796</v>
      </c>
      <c r="AA12" s="1">
        <v>0.929307963980887</v>
      </c>
      <c r="AB12" s="1">
        <v>0.94859293324975402</v>
      </c>
      <c r="AC12" s="1">
        <v>0.77318686509044598</v>
      </c>
      <c r="AD12" s="1">
        <v>0.475818287800507</v>
      </c>
      <c r="AE12" s="1">
        <v>0.75654433672009003</v>
      </c>
      <c r="AF12" s="1">
        <v>0.91060648559083202</v>
      </c>
      <c r="AG12" s="1">
        <v>0.92711950804034804</v>
      </c>
      <c r="AH12" s="1">
        <v>0.77594195088887297</v>
      </c>
      <c r="AI12" s="1">
        <v>0.83013392203452496</v>
      </c>
      <c r="AJ12" s="1">
        <v>0.84490459240317595</v>
      </c>
      <c r="AK12" s="1">
        <v>0.95411311018693201</v>
      </c>
      <c r="AL12" s="1">
        <v>0.90508452171050902</v>
      </c>
      <c r="AN12" s="1" t="s">
        <v>285</v>
      </c>
      <c r="AO12" s="1">
        <v>136.18811925733101</v>
      </c>
      <c r="AP12" s="1"/>
      <c r="AQ12" s="1">
        <v>135.57382973080101</v>
      </c>
      <c r="AR12" s="1"/>
    </row>
    <row r="13" spans="1:44" x14ac:dyDescent="0.25">
      <c r="A13" s="15" t="s">
        <v>515</v>
      </c>
      <c r="B13" s="15" t="s">
        <v>540</v>
      </c>
      <c r="C13" s="39" t="s">
        <v>541</v>
      </c>
      <c r="D13" s="15">
        <v>5.2074481484976998E-4</v>
      </c>
      <c r="E13" s="15">
        <v>1.9202465047585202E-2</v>
      </c>
      <c r="F13" s="15" t="s">
        <v>542</v>
      </c>
      <c r="G13" s="15">
        <v>1.71664301672111</v>
      </c>
      <c r="H13" s="15">
        <v>15</v>
      </c>
      <c r="I13" s="15">
        <v>1302</v>
      </c>
      <c r="J13" s="15">
        <v>88</v>
      </c>
      <c r="K13" s="15">
        <v>1.0575513196480899</v>
      </c>
      <c r="L13" s="15"/>
      <c r="M13" s="1" t="s">
        <v>319</v>
      </c>
      <c r="N13" s="1">
        <v>0.75132693652683802</v>
      </c>
      <c r="O13" s="1">
        <v>0.73731722101304098</v>
      </c>
      <c r="P13" s="1">
        <v>0.74031641786763303</v>
      </c>
      <c r="Q13" s="1">
        <v>0.83770113704600402</v>
      </c>
      <c r="R13" s="1">
        <v>0.84855551691697795</v>
      </c>
      <c r="S13" s="1">
        <v>0.74463535672248005</v>
      </c>
      <c r="T13" s="1">
        <v>0.74924151192004396</v>
      </c>
      <c r="U13" s="1">
        <v>0.75301695644040001</v>
      </c>
      <c r="V13" s="1">
        <v>0.85025466500358904</v>
      </c>
      <c r="W13" s="1">
        <v>0.82657857852737304</v>
      </c>
      <c r="X13" s="1">
        <v>0.72912049810655599</v>
      </c>
      <c r="Y13" s="1">
        <v>0.75790435659161903</v>
      </c>
      <c r="Z13" s="1">
        <v>0.76740553497495401</v>
      </c>
      <c r="AA13" s="1">
        <v>0.88039406508490703</v>
      </c>
      <c r="AB13" s="1">
        <v>0.861329059493252</v>
      </c>
      <c r="AC13" s="1">
        <v>0.76145656364594505</v>
      </c>
      <c r="AD13" s="1">
        <v>0.58034728476644903</v>
      </c>
      <c r="AE13" s="1">
        <v>0.76643223435951602</v>
      </c>
      <c r="AF13" s="1">
        <v>0.86963752968853003</v>
      </c>
      <c r="AG13" s="1">
        <v>0.87948928348727695</v>
      </c>
      <c r="AH13" s="1">
        <v>0.73860742932111301</v>
      </c>
      <c r="AI13" s="1">
        <v>0.73497309168103397</v>
      </c>
      <c r="AJ13" s="1">
        <v>0.754044592222466</v>
      </c>
      <c r="AK13" s="1">
        <v>0.83611777399927301</v>
      </c>
      <c r="AL13" s="1">
        <v>0.87262393046299702</v>
      </c>
      <c r="AN13" s="1" t="s">
        <v>286</v>
      </c>
      <c r="AO13" s="1">
        <v>138.83405044218799</v>
      </c>
      <c r="AP13" s="1"/>
      <c r="AQ13" s="1">
        <v>137.108600681653</v>
      </c>
      <c r="AR13" s="1"/>
    </row>
    <row r="14" spans="1:44" x14ac:dyDescent="0.25">
      <c r="A14" s="15" t="s">
        <v>515</v>
      </c>
      <c r="B14" s="15" t="s">
        <v>543</v>
      </c>
      <c r="C14" s="39" t="s">
        <v>544</v>
      </c>
      <c r="D14" s="15">
        <v>5.8927119574435198E-4</v>
      </c>
      <c r="E14" s="15">
        <v>1.93150003049537E-2</v>
      </c>
      <c r="F14" s="15" t="s">
        <v>545</v>
      </c>
      <c r="G14" s="15">
        <v>1.71410528066233</v>
      </c>
      <c r="H14" s="15">
        <v>15</v>
      </c>
      <c r="I14" s="15">
        <v>1302</v>
      </c>
      <c r="J14" s="15">
        <v>89</v>
      </c>
      <c r="K14" s="15">
        <v>1.0456687205509201</v>
      </c>
      <c r="L14" s="15"/>
      <c r="M14" s="1" t="s">
        <v>320</v>
      </c>
      <c r="N14" s="1">
        <v>0.91784879400108699</v>
      </c>
      <c r="O14" s="1">
        <v>0.89757858605194196</v>
      </c>
      <c r="P14" s="1">
        <v>0.87166640552753205</v>
      </c>
      <c r="Q14" s="1">
        <v>0.81533166283563197</v>
      </c>
      <c r="R14" s="1">
        <v>0.82096244274038099</v>
      </c>
      <c r="S14" s="1">
        <v>0.90417085214867998</v>
      </c>
      <c r="T14" s="1">
        <v>0.891934310171834</v>
      </c>
      <c r="U14" s="1">
        <v>0.82883214439207398</v>
      </c>
      <c r="V14" s="1">
        <v>0.82078713696834404</v>
      </c>
      <c r="W14" s="1">
        <v>0.823457468748235</v>
      </c>
      <c r="X14" s="1">
        <v>0.86585063995747202</v>
      </c>
      <c r="Y14" s="1">
        <v>0.78652937072292295</v>
      </c>
      <c r="Z14" s="1">
        <v>0.820446414032038</v>
      </c>
      <c r="AA14" s="1">
        <v>0.71713355656614997</v>
      </c>
      <c r="AB14" s="1">
        <v>0.71968911614303099</v>
      </c>
      <c r="AC14" s="1">
        <v>0.89663875346763899</v>
      </c>
      <c r="AD14" s="1">
        <v>0.50866599276470303</v>
      </c>
      <c r="AE14" s="1">
        <v>0.77769050964380604</v>
      </c>
      <c r="AF14" s="1">
        <v>0.66580384230387502</v>
      </c>
      <c r="AG14" s="1">
        <v>0.69532926491482305</v>
      </c>
      <c r="AH14" s="1">
        <v>0.88228429140376297</v>
      </c>
      <c r="AI14" s="1">
        <v>0.78554854916147299</v>
      </c>
      <c r="AJ14" s="1">
        <v>0.81669737518865404</v>
      </c>
      <c r="AK14" s="1">
        <v>0.72857366340508201</v>
      </c>
      <c r="AL14" s="1">
        <v>0.67989890347836901</v>
      </c>
      <c r="AN14" s="1" t="s">
        <v>310</v>
      </c>
      <c r="AO14" s="1"/>
      <c r="AP14" s="1">
        <v>144.415388826689</v>
      </c>
      <c r="AQ14" s="1"/>
      <c r="AR14" s="1">
        <v>147.795170061455</v>
      </c>
    </row>
    <row r="15" spans="1:44" x14ac:dyDescent="0.25">
      <c r="A15" s="15" t="s">
        <v>515</v>
      </c>
      <c r="B15" s="15" t="s">
        <v>546</v>
      </c>
      <c r="C15" s="39" t="s">
        <v>547</v>
      </c>
      <c r="D15" s="15">
        <v>3.5408746848405001E-3</v>
      </c>
      <c r="E15" s="15">
        <v>4.9740858667998503E-2</v>
      </c>
      <c r="F15" s="15" t="s">
        <v>548</v>
      </c>
      <c r="G15" s="15">
        <v>1.3032867218494599</v>
      </c>
      <c r="H15" s="15">
        <v>12</v>
      </c>
      <c r="I15" s="15">
        <v>1302</v>
      </c>
      <c r="J15" s="15">
        <v>76</v>
      </c>
      <c r="K15" s="15">
        <v>0.97962648556876097</v>
      </c>
      <c r="L15" s="15"/>
      <c r="M15" s="1" t="s">
        <v>321</v>
      </c>
      <c r="N15" s="1">
        <v>0.92548872460849896</v>
      </c>
      <c r="O15" s="1">
        <v>0.93971534919844901</v>
      </c>
      <c r="P15" s="1">
        <v>0.92009508917453298</v>
      </c>
      <c r="Q15" s="1">
        <v>0.85520921900262503</v>
      </c>
      <c r="R15" s="1">
        <v>0.842697021756178</v>
      </c>
      <c r="S15" s="1">
        <v>0.90767189834880402</v>
      </c>
      <c r="T15" s="1">
        <v>0.93529209729971197</v>
      </c>
      <c r="U15" s="1">
        <v>0.88682846218075395</v>
      </c>
      <c r="V15" s="1">
        <v>0.84693847748025897</v>
      </c>
      <c r="W15" s="1">
        <v>0.86200151962179905</v>
      </c>
      <c r="X15" s="1">
        <v>0.78769053011176804</v>
      </c>
      <c r="Y15" s="1">
        <v>0.78657286875410803</v>
      </c>
      <c r="Z15" s="1">
        <v>0.80864620023998202</v>
      </c>
      <c r="AA15" s="1">
        <v>0.69227236531036895</v>
      </c>
      <c r="AB15" s="1">
        <v>0.68732082960333296</v>
      </c>
      <c r="AC15" s="1">
        <v>0.81242025439710897</v>
      </c>
      <c r="AD15" s="1">
        <v>0.56339803822389101</v>
      </c>
      <c r="AE15" s="1">
        <v>0.78701558631942004</v>
      </c>
      <c r="AF15" s="1">
        <v>0.64446664678407795</v>
      </c>
      <c r="AG15" s="1">
        <v>0.67258444524515304</v>
      </c>
      <c r="AH15" s="1">
        <v>0.79202571424604895</v>
      </c>
      <c r="AI15" s="1">
        <v>0.76172845745171702</v>
      </c>
      <c r="AJ15" s="1">
        <v>0.78977869547610502</v>
      </c>
      <c r="AK15" s="1">
        <v>0.664126962286403</v>
      </c>
      <c r="AL15" s="1">
        <v>0.67063687719382803</v>
      </c>
      <c r="AN15" s="1" t="s">
        <v>290</v>
      </c>
      <c r="AO15" s="1"/>
      <c r="AP15" s="1">
        <v>181.68153101155301</v>
      </c>
      <c r="AQ15" s="1"/>
      <c r="AR15" s="1">
        <v>196.02813522596901</v>
      </c>
    </row>
    <row r="16" spans="1:44" x14ac:dyDescent="0.25">
      <c r="A16" s="15" t="s">
        <v>515</v>
      </c>
      <c r="B16" s="15" t="s">
        <v>549</v>
      </c>
      <c r="C16" s="39" t="s">
        <v>550</v>
      </c>
      <c r="D16" s="15">
        <v>1.4687074622105E-3</v>
      </c>
      <c r="E16" s="15">
        <v>3.1565495010024397E-2</v>
      </c>
      <c r="F16" s="15" t="s">
        <v>551</v>
      </c>
      <c r="G16" s="15">
        <v>1.5007873956780999</v>
      </c>
      <c r="H16" s="15">
        <v>15</v>
      </c>
      <c r="I16" s="15">
        <v>1302</v>
      </c>
      <c r="J16" s="15">
        <v>97</v>
      </c>
      <c r="K16" s="15">
        <v>0.95942800133022998</v>
      </c>
      <c r="L16" s="15"/>
      <c r="M16" s="1" t="s">
        <v>322</v>
      </c>
      <c r="N16" s="1">
        <v>0.82420949954741096</v>
      </c>
      <c r="O16" s="1">
        <v>0.80414099820113505</v>
      </c>
      <c r="P16" s="1">
        <v>0.77885650095518599</v>
      </c>
      <c r="Q16" s="1">
        <v>0.70728978249698404</v>
      </c>
      <c r="R16" s="1">
        <v>0.71559405763610995</v>
      </c>
      <c r="S16" s="1">
        <v>0.80299815425306897</v>
      </c>
      <c r="T16" s="1">
        <v>0.81165423612090803</v>
      </c>
      <c r="U16" s="1">
        <v>0.76669631520466797</v>
      </c>
      <c r="V16" s="1">
        <v>0.70387952711776902</v>
      </c>
      <c r="W16" s="1">
        <v>0.75474579741142001</v>
      </c>
      <c r="X16" s="1">
        <v>0.68279084291450198</v>
      </c>
      <c r="Y16" s="1">
        <v>0.69621625654821295</v>
      </c>
      <c r="Z16" s="1">
        <v>0.726387908928258</v>
      </c>
      <c r="AA16" s="1">
        <v>0.58752461501108699</v>
      </c>
      <c r="AB16" s="1">
        <v>0.57065224996726405</v>
      </c>
      <c r="AC16" s="1">
        <v>0.715116529543529</v>
      </c>
      <c r="AD16" s="1">
        <v>0.56558749139346098</v>
      </c>
      <c r="AE16" s="1">
        <v>0.68788067197769398</v>
      </c>
      <c r="AF16" s="1">
        <v>0.52614746985376304</v>
      </c>
      <c r="AG16" s="1">
        <v>0.58268739026351501</v>
      </c>
      <c r="AH16" s="1">
        <v>0.700553411500621</v>
      </c>
      <c r="AI16" s="1">
        <v>0.65385051722403698</v>
      </c>
      <c r="AJ16" s="1">
        <v>0.66738561437288102</v>
      </c>
      <c r="AK16" s="1">
        <v>0.52085431188903097</v>
      </c>
      <c r="AL16" s="1">
        <v>0.59102695619972501</v>
      </c>
      <c r="AN16" s="1" t="s">
        <v>298</v>
      </c>
      <c r="AO16" s="1"/>
      <c r="AP16" s="1">
        <v>171.35656096284501</v>
      </c>
      <c r="AQ16" s="1"/>
      <c r="AR16" s="1">
        <v>156.59423616631699</v>
      </c>
    </row>
    <row r="17" spans="1:44" x14ac:dyDescent="0.25">
      <c r="A17" s="15" t="s">
        <v>515</v>
      </c>
      <c r="B17" s="15" t="s">
        <v>552</v>
      </c>
      <c r="C17" s="39" t="s">
        <v>553</v>
      </c>
      <c r="D17" s="15">
        <v>1.6319788581522999E-3</v>
      </c>
      <c r="E17" s="15">
        <v>3.2095584210329403E-2</v>
      </c>
      <c r="F17" s="15" t="s">
        <v>554</v>
      </c>
      <c r="G17" s="15">
        <v>1.49355471479157</v>
      </c>
      <c r="H17" s="15">
        <v>15</v>
      </c>
      <c r="I17" s="15">
        <v>1302</v>
      </c>
      <c r="J17" s="15">
        <v>98</v>
      </c>
      <c r="K17" s="15">
        <v>0.94963791968400302</v>
      </c>
      <c r="L17" s="15"/>
      <c r="M17" s="1" t="s">
        <v>323</v>
      </c>
      <c r="N17" s="1">
        <v>0.873947845908011</v>
      </c>
      <c r="O17" s="1">
        <v>0.86766434555886895</v>
      </c>
      <c r="P17" s="1">
        <v>0.83653074362546997</v>
      </c>
      <c r="Q17" s="1">
        <v>0.77281908588620196</v>
      </c>
      <c r="R17" s="1">
        <v>0.78352607878526703</v>
      </c>
      <c r="S17" s="1">
        <v>0.85311382408390302</v>
      </c>
      <c r="T17" s="1">
        <v>0.86955490851323802</v>
      </c>
      <c r="U17" s="1">
        <v>0.82436710712926897</v>
      </c>
      <c r="V17" s="1">
        <v>0.77000875312062</v>
      </c>
      <c r="W17" s="1">
        <v>0.81983208736878399</v>
      </c>
      <c r="X17" s="1">
        <v>0.72030884947207297</v>
      </c>
      <c r="Y17" s="1">
        <v>0.751064803952467</v>
      </c>
      <c r="Z17" s="1">
        <v>0.77604306922209798</v>
      </c>
      <c r="AA17" s="1">
        <v>0.64749099335604099</v>
      </c>
      <c r="AB17" s="1">
        <v>0.62475007806833804</v>
      </c>
      <c r="AC17" s="1">
        <v>0.75690770731037404</v>
      </c>
      <c r="AD17" s="1">
        <v>0.60801534522617695</v>
      </c>
      <c r="AE17" s="1">
        <v>0.74391777580377705</v>
      </c>
      <c r="AF17" s="1">
        <v>0.59365014566442897</v>
      </c>
      <c r="AG17" s="1">
        <v>0.644734314997776</v>
      </c>
      <c r="AH17" s="1">
        <v>0.73807185861616997</v>
      </c>
      <c r="AI17" s="1">
        <v>0.70035042685381199</v>
      </c>
      <c r="AJ17" s="1">
        <v>0.72121292941202597</v>
      </c>
      <c r="AK17" s="1">
        <v>0.57528403926389704</v>
      </c>
      <c r="AL17" s="1">
        <v>0.65196261957450696</v>
      </c>
      <c r="AN17" s="1" t="s">
        <v>302</v>
      </c>
      <c r="AO17" s="1"/>
      <c r="AP17" s="1">
        <v>131.300682948656</v>
      </c>
      <c r="AQ17" s="1"/>
      <c r="AR17" s="1">
        <v>142.22522218609299</v>
      </c>
    </row>
    <row r="18" spans="1:44" x14ac:dyDescent="0.25">
      <c r="A18" s="15" t="s">
        <v>515</v>
      </c>
      <c r="B18" s="15" t="s">
        <v>555</v>
      </c>
      <c r="C18" s="39" t="s">
        <v>556</v>
      </c>
      <c r="D18" s="15">
        <v>3.2682970326928999E-3</v>
      </c>
      <c r="E18" s="15">
        <v>4.82073812322215E-2</v>
      </c>
      <c r="F18" s="15" t="s">
        <v>557</v>
      </c>
      <c r="G18" s="15">
        <v>1.3168864600392101</v>
      </c>
      <c r="H18" s="15">
        <v>13</v>
      </c>
      <c r="I18" s="15">
        <v>1302</v>
      </c>
      <c r="J18" s="15">
        <v>85</v>
      </c>
      <c r="K18" s="15">
        <v>0.94889310562934903</v>
      </c>
      <c r="L18" s="15"/>
      <c r="M18" s="1" t="s">
        <v>324</v>
      </c>
      <c r="N18" s="1">
        <v>0.84491817138613201</v>
      </c>
      <c r="O18" s="1">
        <v>0.86930907789509904</v>
      </c>
      <c r="P18" s="1">
        <v>0.87466747697527103</v>
      </c>
      <c r="Q18" s="1">
        <v>0.94670843806328597</v>
      </c>
      <c r="R18" s="1">
        <v>0.95849473238173599</v>
      </c>
      <c r="S18" s="1">
        <v>0.84448341819642303</v>
      </c>
      <c r="T18" s="1">
        <v>0.87725072023595796</v>
      </c>
      <c r="U18" s="1">
        <v>0.84765867052639998</v>
      </c>
      <c r="V18" s="1">
        <v>0.95157359381869699</v>
      </c>
      <c r="W18" s="1">
        <v>0.93197206477795702</v>
      </c>
      <c r="X18" s="1">
        <v>0.73171198579885</v>
      </c>
      <c r="Y18" s="1">
        <v>0.73951881977038203</v>
      </c>
      <c r="Z18" s="1">
        <v>0.76967090278721895</v>
      </c>
      <c r="AA18" s="1">
        <v>0.81787581159857503</v>
      </c>
      <c r="AB18" s="1">
        <v>0.843513095676789</v>
      </c>
      <c r="AC18" s="1">
        <v>0.74357198206281105</v>
      </c>
      <c r="AD18" s="1">
        <v>0.501827466162866</v>
      </c>
      <c r="AE18" s="1">
        <v>0.72425502370278105</v>
      </c>
      <c r="AF18" s="1">
        <v>0.80331512450771103</v>
      </c>
      <c r="AG18" s="1">
        <v>0.83194251840774303</v>
      </c>
      <c r="AH18" s="1">
        <v>0.73222217809104795</v>
      </c>
      <c r="AI18" s="1">
        <v>0.72426025571335195</v>
      </c>
      <c r="AJ18" s="1">
        <v>0.75607760125706003</v>
      </c>
      <c r="AK18" s="1">
        <v>0.81244449274733899</v>
      </c>
      <c r="AL18" s="1">
        <v>0.81789977601173303</v>
      </c>
      <c r="AN18" s="1" t="s">
        <v>292</v>
      </c>
      <c r="AO18" s="1"/>
      <c r="AP18" s="1">
        <v>126.36165035882701</v>
      </c>
      <c r="AQ18" s="1"/>
      <c r="AR18" s="1">
        <v>126.669122621284</v>
      </c>
    </row>
    <row r="19" spans="1:44" x14ac:dyDescent="0.25">
      <c r="A19" s="15" t="s">
        <v>515</v>
      </c>
      <c r="B19" s="15" t="s">
        <v>558</v>
      </c>
      <c r="C19" s="39" t="s">
        <v>559</v>
      </c>
      <c r="D19" s="15">
        <v>6.7959535333608095E-4</v>
      </c>
      <c r="E19" s="15">
        <v>2.0048062923414298E-2</v>
      </c>
      <c r="F19" s="15" t="s">
        <v>560</v>
      </c>
      <c r="G19" s="15">
        <v>1.69792758325891</v>
      </c>
      <c r="H19" s="15">
        <v>18</v>
      </c>
      <c r="I19" s="15">
        <v>1302</v>
      </c>
      <c r="J19" s="15">
        <v>119</v>
      </c>
      <c r="K19" s="15">
        <v>0.93846570886419101</v>
      </c>
      <c r="L19" s="15"/>
      <c r="M19" s="1" t="s">
        <v>325</v>
      </c>
      <c r="N19" s="1">
        <v>0.82294212026759705</v>
      </c>
      <c r="O19" s="1">
        <v>0.85810995950819602</v>
      </c>
      <c r="P19" s="1">
        <v>0.85910806581050403</v>
      </c>
      <c r="Q19" s="1">
        <v>0.95001072569599099</v>
      </c>
      <c r="R19" s="1">
        <v>0.936467573471926</v>
      </c>
      <c r="S19" s="1">
        <v>0.82100664458608696</v>
      </c>
      <c r="T19" s="1">
        <v>0.85589294460166798</v>
      </c>
      <c r="U19" s="1">
        <v>0.85415884305812995</v>
      </c>
      <c r="V19" s="1">
        <v>0.95296184196149603</v>
      </c>
      <c r="W19" s="1">
        <v>0.93517289121619196</v>
      </c>
      <c r="X19" s="1">
        <v>0.73264122957503297</v>
      </c>
      <c r="Y19" s="1">
        <v>0.76669374261815804</v>
      </c>
      <c r="Z19" s="1">
        <v>0.77177112391103697</v>
      </c>
      <c r="AA19" s="1">
        <v>0.83407385218474495</v>
      </c>
      <c r="AB19" s="1">
        <v>0.84343954054567105</v>
      </c>
      <c r="AC19" s="1">
        <v>0.74764563199362399</v>
      </c>
      <c r="AD19" s="1">
        <v>0.53951352213039705</v>
      </c>
      <c r="AE19" s="1">
        <v>0.75553633095230399</v>
      </c>
      <c r="AF19" s="1">
        <v>0.83304156753395697</v>
      </c>
      <c r="AG19" s="1">
        <v>0.85157680843660399</v>
      </c>
      <c r="AH19" s="1">
        <v>0.72482334240347601</v>
      </c>
      <c r="AI19" s="1">
        <v>0.72615468251458104</v>
      </c>
      <c r="AJ19" s="1">
        <v>0.75257449231824103</v>
      </c>
      <c r="AK19" s="1">
        <v>0.79746777855123796</v>
      </c>
      <c r="AL19" s="1">
        <v>0.84143240351556803</v>
      </c>
      <c r="AN19" s="1" t="s">
        <v>306</v>
      </c>
      <c r="AO19" s="1"/>
      <c r="AP19" s="1">
        <v>138.651281453835</v>
      </c>
      <c r="AQ19" s="1"/>
      <c r="AR19" s="1">
        <v>129.201373689268</v>
      </c>
    </row>
    <row r="20" spans="1:44" x14ac:dyDescent="0.25">
      <c r="A20" s="15" t="s">
        <v>515</v>
      </c>
      <c r="B20" s="15" t="s">
        <v>561</v>
      </c>
      <c r="C20" s="39" t="s">
        <v>562</v>
      </c>
      <c r="D20" s="15">
        <v>5.0530736463803399E-5</v>
      </c>
      <c r="E20" s="15">
        <v>4.9688557522738997E-3</v>
      </c>
      <c r="F20" s="15" t="s">
        <v>563</v>
      </c>
      <c r="G20" s="15">
        <v>2.3037436108014102</v>
      </c>
      <c r="H20" s="15">
        <v>28</v>
      </c>
      <c r="I20" s="15">
        <v>1302</v>
      </c>
      <c r="J20" s="15">
        <v>192</v>
      </c>
      <c r="K20" s="15">
        <v>0.90479390681003602</v>
      </c>
      <c r="L20" s="15"/>
      <c r="M20" s="1" t="s">
        <v>326</v>
      </c>
      <c r="N20" s="1">
        <v>0.77810706995901702</v>
      </c>
      <c r="O20" s="1">
        <v>0.79188506294846595</v>
      </c>
      <c r="P20" s="1">
        <v>0.79247339434248698</v>
      </c>
      <c r="Q20" s="1">
        <v>0.85831057568910996</v>
      </c>
      <c r="R20" s="1">
        <v>0.84252410504641395</v>
      </c>
      <c r="S20" s="1">
        <v>0.77455540402966205</v>
      </c>
      <c r="T20" s="1">
        <v>0.78358812554760104</v>
      </c>
      <c r="U20" s="1">
        <v>0.75940228581922997</v>
      </c>
      <c r="V20" s="1">
        <v>0.86043744692082602</v>
      </c>
      <c r="W20" s="1">
        <v>0.812808166074794</v>
      </c>
      <c r="X20" s="1">
        <v>0.83794199037140904</v>
      </c>
      <c r="Y20" s="1">
        <v>0.78607011719414199</v>
      </c>
      <c r="Z20" s="1">
        <v>0.80793672331202304</v>
      </c>
      <c r="AA20" s="1">
        <v>0.84478292443299996</v>
      </c>
      <c r="AB20" s="1">
        <v>0.870643849025454</v>
      </c>
      <c r="AC20" s="1">
        <v>0.79273594592080499</v>
      </c>
      <c r="AD20" s="1">
        <v>0.44321635490203998</v>
      </c>
      <c r="AE20" s="1">
        <v>0.733043674306467</v>
      </c>
      <c r="AF20" s="1">
        <v>0.77117349063912</v>
      </c>
      <c r="AG20" s="1">
        <v>0.80183567803048295</v>
      </c>
      <c r="AH20" s="1">
        <v>0.79892102274252397</v>
      </c>
      <c r="AI20" s="1">
        <v>0.78716496272536995</v>
      </c>
      <c r="AJ20" s="1">
        <v>0.82590815485837898</v>
      </c>
      <c r="AK20" s="1">
        <v>0.86040689682225302</v>
      </c>
      <c r="AL20" s="1">
        <v>0.78986503297479904</v>
      </c>
    </row>
    <row r="21" spans="1:44" x14ac:dyDescent="0.25">
      <c r="A21" s="15" t="s">
        <v>515</v>
      </c>
      <c r="B21" s="15" t="s">
        <v>564</v>
      </c>
      <c r="C21" s="39" t="s">
        <v>565</v>
      </c>
      <c r="D21" s="15">
        <v>1.1106028090267E-3</v>
      </c>
      <c r="E21" s="15">
        <v>2.9784348060263099E-2</v>
      </c>
      <c r="F21" s="15" t="s">
        <v>566</v>
      </c>
      <c r="G21" s="15">
        <v>1.5260119015892699</v>
      </c>
      <c r="H21" s="15">
        <v>18</v>
      </c>
      <c r="I21" s="15">
        <v>1302</v>
      </c>
      <c r="J21" s="15">
        <v>124</v>
      </c>
      <c r="K21" s="15">
        <v>0.90062434963579596</v>
      </c>
      <c r="L21" s="15"/>
      <c r="M21" s="1" t="s">
        <v>327</v>
      </c>
      <c r="N21" s="1">
        <v>0.75912418427606698</v>
      </c>
      <c r="O21" s="1">
        <v>0.76580549348497595</v>
      </c>
      <c r="P21" s="1">
        <v>0.76472506185004696</v>
      </c>
      <c r="Q21" s="1">
        <v>0.84161205757496504</v>
      </c>
      <c r="R21" s="1">
        <v>0.84131043065963795</v>
      </c>
      <c r="S21" s="1">
        <v>0.74981454353590204</v>
      </c>
      <c r="T21" s="1">
        <v>0.76216797966181904</v>
      </c>
      <c r="U21" s="1">
        <v>0.73426543275239398</v>
      </c>
      <c r="V21" s="1">
        <v>0.84565472723895296</v>
      </c>
      <c r="W21" s="1">
        <v>0.80583258208347497</v>
      </c>
      <c r="X21" s="1">
        <v>0.86210084220937</v>
      </c>
      <c r="Y21" s="1">
        <v>0.813949134135316</v>
      </c>
      <c r="Z21" s="1">
        <v>0.82172402848248305</v>
      </c>
      <c r="AA21" s="1">
        <v>0.908553419396669</v>
      </c>
      <c r="AB21" s="1">
        <v>0.91597756307519396</v>
      </c>
      <c r="AC21" s="1">
        <v>0.811267167759819</v>
      </c>
      <c r="AD21" s="1">
        <v>0.45783943380379599</v>
      </c>
      <c r="AE21" s="1">
        <v>0.74889965284355997</v>
      </c>
      <c r="AF21" s="1">
        <v>0.83065339097541102</v>
      </c>
      <c r="AG21" s="1">
        <v>0.87036099168836001</v>
      </c>
      <c r="AH21" s="1">
        <v>0.82729326665205405</v>
      </c>
      <c r="AI21" s="1">
        <v>0.82617440775795403</v>
      </c>
      <c r="AJ21" s="1">
        <v>0.86057847475613303</v>
      </c>
      <c r="AK21" s="1">
        <v>0.92889693802372497</v>
      </c>
      <c r="AL21" s="1">
        <v>0.858323193202706</v>
      </c>
    </row>
    <row r="22" spans="1:44" x14ac:dyDescent="0.25">
      <c r="A22" s="15" t="s">
        <v>515</v>
      </c>
      <c r="B22" s="15" t="s">
        <v>567</v>
      </c>
      <c r="C22" s="39" t="s">
        <v>568</v>
      </c>
      <c r="D22" s="15">
        <v>2.9620070076205999E-3</v>
      </c>
      <c r="E22" s="15">
        <v>4.82073812322215E-2</v>
      </c>
      <c r="F22" s="15" t="s">
        <v>569</v>
      </c>
      <c r="G22" s="15">
        <v>1.3168864600392101</v>
      </c>
      <c r="H22" s="15">
        <v>15</v>
      </c>
      <c r="I22" s="15">
        <v>1302</v>
      </c>
      <c r="J22" s="15">
        <v>104</v>
      </c>
      <c r="K22" s="15">
        <v>0.89485111662531003</v>
      </c>
      <c r="L22" s="15"/>
      <c r="M22" s="1" t="s">
        <v>328</v>
      </c>
      <c r="N22" s="1">
        <v>0.73934406636735095</v>
      </c>
      <c r="O22" s="1">
        <v>0.75814873479855704</v>
      </c>
      <c r="P22" s="1">
        <v>0.76621549967396696</v>
      </c>
      <c r="Q22" s="1">
        <v>0.86580266560492303</v>
      </c>
      <c r="R22" s="1">
        <v>0.84380656978124902</v>
      </c>
      <c r="S22" s="1">
        <v>0.73207928522100296</v>
      </c>
      <c r="T22" s="1">
        <v>0.74989056603958104</v>
      </c>
      <c r="U22" s="1">
        <v>0.74967494846225902</v>
      </c>
      <c r="V22" s="1">
        <v>0.86730802890113001</v>
      </c>
      <c r="W22" s="1">
        <v>0.80944253927574605</v>
      </c>
      <c r="X22" s="1">
        <v>0.80778848823459704</v>
      </c>
      <c r="Y22" s="1">
        <v>0.77945047837711801</v>
      </c>
      <c r="Z22" s="1">
        <v>0.77308117650222696</v>
      </c>
      <c r="AA22" s="1">
        <v>0.88816710871182902</v>
      </c>
      <c r="AB22" s="1">
        <v>0.89363112183797599</v>
      </c>
      <c r="AC22" s="1">
        <v>0.79880961403121498</v>
      </c>
      <c r="AD22" s="1">
        <v>0.47598916050520901</v>
      </c>
      <c r="AE22" s="1">
        <v>0.78148943019557604</v>
      </c>
      <c r="AF22" s="1">
        <v>0.88787229000536305</v>
      </c>
      <c r="AG22" s="1">
        <v>0.87587232254903902</v>
      </c>
      <c r="AH22" s="1">
        <v>0.78579152960278897</v>
      </c>
      <c r="AI22" s="1">
        <v>0.782082523187274</v>
      </c>
      <c r="AJ22" s="1">
        <v>0.81177075814143196</v>
      </c>
      <c r="AK22" s="1">
        <v>0.913449113894231</v>
      </c>
      <c r="AL22" s="1">
        <v>0.84479877550239102</v>
      </c>
    </row>
    <row r="23" spans="1:44" x14ac:dyDescent="0.25">
      <c r="A23" s="15" t="s">
        <v>515</v>
      </c>
      <c r="B23" s="15" t="s">
        <v>570</v>
      </c>
      <c r="C23" s="39" t="s">
        <v>571</v>
      </c>
      <c r="D23" s="15">
        <v>2.8998398294005998E-3</v>
      </c>
      <c r="E23" s="15">
        <v>4.82073812322215E-2</v>
      </c>
      <c r="F23" s="15" t="s">
        <v>572</v>
      </c>
      <c r="G23" s="15">
        <v>1.3168864600392101</v>
      </c>
      <c r="H23" s="15">
        <v>16</v>
      </c>
      <c r="I23" s="15">
        <v>1302</v>
      </c>
      <c r="J23" s="15">
        <v>114</v>
      </c>
      <c r="K23" s="15">
        <v>0.87077909828334299</v>
      </c>
      <c r="L23" s="15"/>
      <c r="M23" s="1" t="s">
        <v>284</v>
      </c>
      <c r="N23" s="1">
        <v>0.72139524294753699</v>
      </c>
      <c r="O23" s="1">
        <v>0.72353228384298596</v>
      </c>
      <c r="P23" s="1">
        <v>0.70565972507130004</v>
      </c>
      <c r="Q23" s="1">
        <v>0.66489197082482299</v>
      </c>
      <c r="R23" s="1">
        <v>0.67514385697831403</v>
      </c>
      <c r="S23" s="1">
        <v>0.70725093614875001</v>
      </c>
      <c r="T23" s="1">
        <v>0.72301054691461497</v>
      </c>
      <c r="U23" s="1">
        <v>0.68154119070446695</v>
      </c>
      <c r="V23" s="1">
        <v>0.66792145617786303</v>
      </c>
      <c r="W23" s="1">
        <v>0.68274592841283799</v>
      </c>
      <c r="X23" s="1">
        <v>0.702905928970465</v>
      </c>
      <c r="Y23" s="1">
        <v>0.67160499295486698</v>
      </c>
      <c r="Z23" s="1">
        <v>0.69801962694480901</v>
      </c>
      <c r="AA23" s="1">
        <v>0.62702466631284703</v>
      </c>
      <c r="AB23" s="1">
        <v>0.615863266081212</v>
      </c>
      <c r="AC23" s="1">
        <v>0.70635230707859298</v>
      </c>
      <c r="AD23" s="1">
        <v>0.44396671968661</v>
      </c>
      <c r="AE23" s="1">
        <v>0.66470705413564801</v>
      </c>
      <c r="AF23" s="1">
        <v>0.564859512514158</v>
      </c>
      <c r="AG23" s="1">
        <v>0.60119613251807702</v>
      </c>
      <c r="AH23" s="1">
        <v>0.69839584287411505</v>
      </c>
      <c r="AI23" s="1">
        <v>0.66697277981919201</v>
      </c>
      <c r="AJ23" s="1">
        <v>0.69914655731702802</v>
      </c>
      <c r="AK23" s="1">
        <v>0.615794072595926</v>
      </c>
      <c r="AL23" s="1">
        <v>0.59201210312209696</v>
      </c>
    </row>
    <row r="24" spans="1:44" x14ac:dyDescent="0.25">
      <c r="A24" s="15" t="s">
        <v>515</v>
      </c>
      <c r="B24" s="15" t="s">
        <v>573</v>
      </c>
      <c r="C24" s="39" t="s">
        <v>574</v>
      </c>
      <c r="D24" s="15">
        <v>1.4980234920011E-3</v>
      </c>
      <c r="E24" s="15">
        <v>3.1565495010024397E-2</v>
      </c>
      <c r="F24" s="15" t="s">
        <v>575</v>
      </c>
      <c r="G24" s="15">
        <v>1.5007873956780999</v>
      </c>
      <c r="H24" s="15">
        <v>20</v>
      </c>
      <c r="I24" s="15">
        <v>1302</v>
      </c>
      <c r="J24" s="15">
        <v>148</v>
      </c>
      <c r="K24" s="15">
        <v>0.83841906422551604</v>
      </c>
      <c r="L24" s="15"/>
      <c r="M24" s="1" t="s">
        <v>285</v>
      </c>
      <c r="N24" s="1">
        <v>0.71052585927598599</v>
      </c>
      <c r="O24" s="1">
        <v>0.71807734509883803</v>
      </c>
      <c r="P24" s="1">
        <v>0.70135664673333098</v>
      </c>
      <c r="Q24" s="1">
        <v>0.66020117689011903</v>
      </c>
      <c r="R24" s="1">
        <v>0.67277163967224296</v>
      </c>
      <c r="S24" s="1">
        <v>0.69812373740798395</v>
      </c>
      <c r="T24" s="1">
        <v>0.71666581391476103</v>
      </c>
      <c r="U24" s="1">
        <v>0.66597298037723895</v>
      </c>
      <c r="V24" s="1">
        <v>0.66321753061338395</v>
      </c>
      <c r="W24" s="1">
        <v>0.67327251271382205</v>
      </c>
      <c r="X24" s="1">
        <v>0.707271307513473</v>
      </c>
      <c r="Y24" s="1">
        <v>0.66800562368685101</v>
      </c>
      <c r="Z24" s="1">
        <v>0.69526627445639</v>
      </c>
      <c r="AA24" s="1">
        <v>0.62173087612067901</v>
      </c>
      <c r="AB24" s="1">
        <v>0.62452154421240302</v>
      </c>
      <c r="AC24" s="1">
        <v>0.70363648699500903</v>
      </c>
      <c r="AD24" s="1">
        <v>0.41041830498068299</v>
      </c>
      <c r="AE24" s="1">
        <v>0.64742570602455896</v>
      </c>
      <c r="AF24" s="1">
        <v>0.565930638976891</v>
      </c>
      <c r="AG24" s="1">
        <v>0.60452081386959</v>
      </c>
      <c r="AH24" s="1">
        <v>0.70308740011791804</v>
      </c>
      <c r="AI24" s="1">
        <v>0.67034884299311004</v>
      </c>
      <c r="AJ24" s="1">
        <v>0.70190464377597295</v>
      </c>
      <c r="AK24" s="1">
        <v>0.632001300223062</v>
      </c>
      <c r="AL24" s="1">
        <v>0.58939571295965698</v>
      </c>
    </row>
    <row r="25" spans="1:44" x14ac:dyDescent="0.25">
      <c r="A25" s="15" t="s">
        <v>515</v>
      </c>
      <c r="B25" s="15" t="s">
        <v>576</v>
      </c>
      <c r="C25" s="39" t="s">
        <v>577</v>
      </c>
      <c r="D25" s="15">
        <v>3.2059543014974E-3</v>
      </c>
      <c r="E25" s="15">
        <v>4.82073812322215E-2</v>
      </c>
      <c r="F25" s="15" t="s">
        <v>578</v>
      </c>
      <c r="G25" s="15">
        <v>1.3168864600392101</v>
      </c>
      <c r="H25" s="15">
        <v>32</v>
      </c>
      <c r="I25" s="15">
        <v>1302</v>
      </c>
      <c r="J25" s="15">
        <v>295</v>
      </c>
      <c r="K25" s="15">
        <v>0.67300893019865105</v>
      </c>
      <c r="L25" s="15"/>
      <c r="M25" s="1" t="s">
        <v>286</v>
      </c>
      <c r="N25" s="1">
        <v>0.70669171625527905</v>
      </c>
      <c r="O25" s="1">
        <v>0.71469659249032902</v>
      </c>
      <c r="P25" s="1">
        <v>0.697739540101324</v>
      </c>
      <c r="Q25" s="1">
        <v>0.65826416047408798</v>
      </c>
      <c r="R25" s="1">
        <v>0.66878905064288896</v>
      </c>
      <c r="S25" s="1">
        <v>0.69425228658698901</v>
      </c>
      <c r="T25" s="1">
        <v>0.71380936297140496</v>
      </c>
      <c r="U25" s="1">
        <v>0.66000107192323099</v>
      </c>
      <c r="V25" s="1">
        <v>0.66124280603446495</v>
      </c>
      <c r="W25" s="1">
        <v>0.670417344307631</v>
      </c>
      <c r="X25" s="1">
        <v>0.69963842305555302</v>
      </c>
      <c r="Y25" s="1">
        <v>0.66371559822731696</v>
      </c>
      <c r="Z25" s="1">
        <v>0.69075870767787095</v>
      </c>
      <c r="AA25" s="1">
        <v>0.61480570371379195</v>
      </c>
      <c r="AB25" s="1">
        <v>0.61919970622758402</v>
      </c>
      <c r="AC25" s="1">
        <v>0.69634245023743202</v>
      </c>
      <c r="AD25" s="1">
        <v>0.40075872317222</v>
      </c>
      <c r="AE25" s="1">
        <v>0.63917510575264003</v>
      </c>
      <c r="AF25" s="1">
        <v>0.560164072935874</v>
      </c>
      <c r="AG25" s="1">
        <v>0.59834394042919603</v>
      </c>
      <c r="AH25" s="1">
        <v>0.69432979189087995</v>
      </c>
      <c r="AI25" s="1">
        <v>0.66351659348584002</v>
      </c>
      <c r="AJ25" s="1">
        <v>0.69683935032889399</v>
      </c>
      <c r="AK25" s="1">
        <v>0.62794004305041096</v>
      </c>
      <c r="AL25" s="1">
        <v>0.58218973732540003</v>
      </c>
    </row>
    <row r="26" spans="1:44" x14ac:dyDescent="0.25">
      <c r="A26" s="15" t="s">
        <v>579</v>
      </c>
      <c r="B26" s="15" t="s">
        <v>580</v>
      </c>
      <c r="C26" s="39" t="s">
        <v>581</v>
      </c>
      <c r="D26" s="15">
        <v>2.7212309342677802E-4</v>
      </c>
      <c r="E26" s="15">
        <v>1.06852411892564E-2</v>
      </c>
      <c r="F26" s="15" t="s">
        <v>582</v>
      </c>
      <c r="G26" s="15">
        <v>1.97121567041325</v>
      </c>
      <c r="H26" s="15">
        <v>2</v>
      </c>
      <c r="I26" s="15">
        <v>10</v>
      </c>
      <c r="J26" s="15">
        <v>50</v>
      </c>
      <c r="K26" s="15">
        <v>32.311999999999998</v>
      </c>
      <c r="L26" s="15"/>
      <c r="M26" s="1" t="s">
        <v>287</v>
      </c>
      <c r="N26" s="1">
        <v>0.700389738481911</v>
      </c>
      <c r="O26" s="1">
        <v>0.71408777133912404</v>
      </c>
      <c r="P26" s="1">
        <v>0.69857424891494302</v>
      </c>
      <c r="Q26" s="1">
        <v>0.65760679097195496</v>
      </c>
      <c r="R26" s="1">
        <v>0.66614570168688403</v>
      </c>
      <c r="S26" s="1">
        <v>0.684528350522429</v>
      </c>
      <c r="T26" s="1">
        <v>0.71227793643973603</v>
      </c>
      <c r="U26" s="1">
        <v>0.66726797717730801</v>
      </c>
      <c r="V26" s="1">
        <v>0.65857959674368305</v>
      </c>
      <c r="W26" s="1">
        <v>0.66877962520088796</v>
      </c>
      <c r="X26" s="1">
        <v>0.70080350781258904</v>
      </c>
      <c r="Y26" s="1">
        <v>0.67016417057909305</v>
      </c>
      <c r="Z26" s="1">
        <v>0.69159281407460205</v>
      </c>
      <c r="AA26" s="1">
        <v>0.62106735532309898</v>
      </c>
      <c r="AB26" s="1">
        <v>0.61749690856466399</v>
      </c>
      <c r="AC26" s="1">
        <v>0.69842911337875002</v>
      </c>
      <c r="AD26" s="1">
        <v>0.41436801173697202</v>
      </c>
      <c r="AE26" s="1">
        <v>0.65353993388174303</v>
      </c>
      <c r="AF26" s="1">
        <v>0.56405842168081</v>
      </c>
      <c r="AG26" s="1">
        <v>0.59916798686704897</v>
      </c>
      <c r="AH26" s="1">
        <v>0.69495826910229497</v>
      </c>
      <c r="AI26" s="1">
        <v>0.67136941409554596</v>
      </c>
      <c r="AJ26" s="1">
        <v>0.70240531466915102</v>
      </c>
      <c r="AK26" s="1">
        <v>0.62677664681005296</v>
      </c>
      <c r="AL26" s="1">
        <v>0.586374526229547</v>
      </c>
    </row>
    <row r="27" spans="1:44" x14ac:dyDescent="0.25">
      <c r="A27" s="15" t="s">
        <v>579</v>
      </c>
      <c r="B27" s="15" t="s">
        <v>583</v>
      </c>
      <c r="C27" s="39" t="s">
        <v>584</v>
      </c>
      <c r="D27" s="15">
        <v>5.9617751386819304E-4</v>
      </c>
      <c r="E27" s="15">
        <v>1.06852411892564E-2</v>
      </c>
      <c r="F27" s="15" t="s">
        <v>585</v>
      </c>
      <c r="G27" s="15">
        <v>1.97121567041325</v>
      </c>
      <c r="H27" s="15">
        <v>2</v>
      </c>
      <c r="I27" s="15">
        <v>10</v>
      </c>
      <c r="J27" s="15">
        <v>74</v>
      </c>
      <c r="K27" s="15">
        <v>21.832432432432402</v>
      </c>
      <c r="L27" s="15"/>
      <c r="M27" s="1" t="s">
        <v>288</v>
      </c>
      <c r="N27" s="1">
        <v>0.71634863159635598</v>
      </c>
      <c r="O27" s="1">
        <v>0.72156932540026297</v>
      </c>
      <c r="P27" s="1">
        <v>0.70600788789705504</v>
      </c>
      <c r="Q27" s="1">
        <v>0.66964544981403196</v>
      </c>
      <c r="R27" s="1">
        <v>0.68322969775758702</v>
      </c>
      <c r="S27" s="1">
        <v>0.70452295055528402</v>
      </c>
      <c r="T27" s="1">
        <v>0.72099031331940899</v>
      </c>
      <c r="U27" s="1">
        <v>0.66654132539828204</v>
      </c>
      <c r="V27" s="1">
        <v>0.67355425202418395</v>
      </c>
      <c r="W27" s="1">
        <v>0.68088943377063804</v>
      </c>
      <c r="X27" s="1">
        <v>0.71239132520342097</v>
      </c>
      <c r="Y27" s="1">
        <v>0.67159902693170304</v>
      </c>
      <c r="Z27" s="1">
        <v>0.69740336573692197</v>
      </c>
      <c r="AA27" s="1">
        <v>0.62683763575951201</v>
      </c>
      <c r="AB27" s="1">
        <v>0.63552004523713101</v>
      </c>
      <c r="AC27" s="1">
        <v>0.70709003686759597</v>
      </c>
      <c r="AD27" s="1">
        <v>0.40290813749763499</v>
      </c>
      <c r="AE27" s="1">
        <v>0.64333070719567798</v>
      </c>
      <c r="AF27" s="1">
        <v>0.57585719624482201</v>
      </c>
      <c r="AG27" s="1">
        <v>0.61526545741326299</v>
      </c>
      <c r="AH27" s="1">
        <v>0.70719333060454304</v>
      </c>
      <c r="AI27" s="1">
        <v>0.67470676666145102</v>
      </c>
      <c r="AJ27" s="1">
        <v>0.70668406452880805</v>
      </c>
      <c r="AK27" s="1">
        <v>0.646878582329945</v>
      </c>
      <c r="AL27" s="1">
        <v>0.59727661106228902</v>
      </c>
    </row>
    <row r="28" spans="1:44" x14ac:dyDescent="0.25">
      <c r="A28" s="15" t="s">
        <v>579</v>
      </c>
      <c r="B28" s="15" t="s">
        <v>586</v>
      </c>
      <c r="C28" s="39" t="s">
        <v>587</v>
      </c>
      <c r="D28" s="15">
        <v>6.1234785828101598E-4</v>
      </c>
      <c r="E28" s="15">
        <v>1.06852411892564E-2</v>
      </c>
      <c r="F28" s="15" t="s">
        <v>588</v>
      </c>
      <c r="G28" s="15">
        <v>1.97121567041325</v>
      </c>
      <c r="H28" s="15">
        <v>2</v>
      </c>
      <c r="I28" s="15">
        <v>10</v>
      </c>
      <c r="J28" s="15">
        <v>75</v>
      </c>
      <c r="K28" s="15">
        <v>21.541333333333299</v>
      </c>
      <c r="L28" s="15"/>
      <c r="M28" s="1" t="s">
        <v>289</v>
      </c>
      <c r="N28" s="1">
        <v>0.71281884661945505</v>
      </c>
      <c r="O28" s="1">
        <v>0.67884418021968096</v>
      </c>
      <c r="P28" s="1">
        <v>0.65757429558715297</v>
      </c>
      <c r="Q28" s="1">
        <v>0.63051318054183203</v>
      </c>
      <c r="R28" s="1">
        <v>0.66330044651848796</v>
      </c>
      <c r="S28" s="1">
        <v>0.70827651469364805</v>
      </c>
      <c r="T28" s="1">
        <v>0.69506494569058996</v>
      </c>
      <c r="U28" s="1">
        <v>0.65794545965783202</v>
      </c>
      <c r="V28" s="1">
        <v>0.63619390191923098</v>
      </c>
      <c r="W28" s="1">
        <v>0.67319389092632398</v>
      </c>
      <c r="X28" s="1">
        <v>0.60767588671369699</v>
      </c>
      <c r="Y28" s="1">
        <v>0.62443728252175801</v>
      </c>
      <c r="Z28" s="1">
        <v>0.65300642606067205</v>
      </c>
      <c r="AA28" s="1">
        <v>0.586485413286435</v>
      </c>
      <c r="AB28" s="1">
        <v>0.569972654853518</v>
      </c>
      <c r="AC28" s="1">
        <v>0.63288853087984098</v>
      </c>
      <c r="AD28" s="1">
        <v>0.537336274613052</v>
      </c>
      <c r="AE28" s="1">
        <v>0.60339482559970603</v>
      </c>
      <c r="AF28" s="1">
        <v>0.52333119791942995</v>
      </c>
      <c r="AG28" s="1">
        <v>0.571200551847864</v>
      </c>
      <c r="AH28" s="1">
        <v>0.62062930053239995</v>
      </c>
      <c r="AI28" s="1">
        <v>0.57560610871776097</v>
      </c>
      <c r="AJ28" s="1">
        <v>0.599113275518941</v>
      </c>
      <c r="AK28" s="1">
        <v>0.52340180967185501</v>
      </c>
      <c r="AL28" s="1">
        <v>0.603423769522761</v>
      </c>
    </row>
    <row r="29" spans="1:44" x14ac:dyDescent="0.25">
      <c r="A29" s="15" t="s">
        <v>579</v>
      </c>
      <c r="B29" s="15" t="s">
        <v>546</v>
      </c>
      <c r="C29" s="39" t="s">
        <v>589</v>
      </c>
      <c r="D29" s="15">
        <v>6.2873014329829096E-4</v>
      </c>
      <c r="E29" s="15">
        <v>1.06852411892564E-2</v>
      </c>
      <c r="F29" s="15" t="s">
        <v>590</v>
      </c>
      <c r="G29" s="15">
        <v>1.97121567041325</v>
      </c>
      <c r="H29" s="15">
        <v>2</v>
      </c>
      <c r="I29" s="15">
        <v>10</v>
      </c>
      <c r="J29" s="15">
        <v>76</v>
      </c>
      <c r="K29" s="15">
        <v>21.257894736842101</v>
      </c>
      <c r="L29" s="15"/>
      <c r="M29" s="1" t="s">
        <v>290</v>
      </c>
      <c r="N29" s="1">
        <v>0.58116512079999105</v>
      </c>
      <c r="O29" s="1">
        <v>0.55536026375329695</v>
      </c>
      <c r="P29" s="1">
        <v>0.55648661854695602</v>
      </c>
      <c r="Q29" s="1">
        <v>0.55157762231904195</v>
      </c>
      <c r="R29" s="1">
        <v>0.56354095212348498</v>
      </c>
      <c r="S29" s="1">
        <v>0.57730390687071398</v>
      </c>
      <c r="T29" s="1">
        <v>0.56557679705673503</v>
      </c>
      <c r="U29" s="1">
        <v>0.56748040922118503</v>
      </c>
      <c r="V29" s="1">
        <v>0.55302894521859602</v>
      </c>
      <c r="W29" s="1">
        <v>0.55212157471865297</v>
      </c>
      <c r="X29" s="1">
        <v>0.53510034218570302</v>
      </c>
      <c r="Y29" s="1">
        <v>0.57440413139874502</v>
      </c>
      <c r="Z29" s="1">
        <v>0.575923328874963</v>
      </c>
      <c r="AA29" s="1">
        <v>0.55278458002846398</v>
      </c>
      <c r="AB29" s="1">
        <v>0.534052771002133</v>
      </c>
      <c r="AC29" s="1">
        <v>0.55816670243839195</v>
      </c>
      <c r="AD29" s="1">
        <v>0.55479562917940295</v>
      </c>
      <c r="AE29" s="1">
        <v>0.55600224914602403</v>
      </c>
      <c r="AF29" s="1">
        <v>0.51938172025179297</v>
      </c>
      <c r="AG29" s="1">
        <v>0.52766175065076604</v>
      </c>
      <c r="AH29" s="1">
        <v>0.54028884963844404</v>
      </c>
      <c r="AI29" s="1">
        <v>0.52924161999160202</v>
      </c>
      <c r="AJ29" s="1">
        <v>0.53698964689819195</v>
      </c>
      <c r="AK29" s="1">
        <v>0.50050467149271505</v>
      </c>
      <c r="AL29" s="1">
        <v>0.57294472125282203</v>
      </c>
    </row>
    <row r="30" spans="1:44" x14ac:dyDescent="0.25">
      <c r="A30" s="15" t="s">
        <v>579</v>
      </c>
      <c r="B30" s="15" t="s">
        <v>555</v>
      </c>
      <c r="C30" s="39" t="s">
        <v>591</v>
      </c>
      <c r="D30" s="15">
        <v>7.8567949921003102E-4</v>
      </c>
      <c r="E30" s="15">
        <v>1.06852411892564E-2</v>
      </c>
      <c r="F30" s="15" t="s">
        <v>590</v>
      </c>
      <c r="G30" s="15">
        <v>1.97121567041325</v>
      </c>
      <c r="H30" s="15">
        <v>2</v>
      </c>
      <c r="I30" s="15">
        <v>10</v>
      </c>
      <c r="J30" s="15">
        <v>85</v>
      </c>
      <c r="K30" s="15">
        <v>19.007058823529398</v>
      </c>
      <c r="L30" s="15"/>
      <c r="M30" s="1" t="s">
        <v>291</v>
      </c>
      <c r="N30" s="1">
        <v>0.738885605671457</v>
      </c>
      <c r="O30" s="1">
        <v>0.70757689986407502</v>
      </c>
      <c r="P30" s="1">
        <v>0.68575923499554403</v>
      </c>
      <c r="Q30" s="1">
        <v>0.66825349302237502</v>
      </c>
      <c r="R30" s="1">
        <v>0.706066352921908</v>
      </c>
      <c r="S30" s="1">
        <v>0.72963067567902895</v>
      </c>
      <c r="T30" s="1">
        <v>0.72090286931397896</v>
      </c>
      <c r="U30" s="1">
        <v>0.66783308074827497</v>
      </c>
      <c r="V30" s="1">
        <v>0.67770492855418296</v>
      </c>
      <c r="W30" s="1">
        <v>0.70894198192491398</v>
      </c>
      <c r="X30" s="1">
        <v>0.691407138755464</v>
      </c>
      <c r="Y30" s="1">
        <v>0.67926988944463496</v>
      </c>
      <c r="Z30" s="1">
        <v>0.709149720566285</v>
      </c>
      <c r="AA30" s="1">
        <v>0.655539618048395</v>
      </c>
      <c r="AB30" s="1">
        <v>0.65792963226852297</v>
      </c>
      <c r="AC30" s="1">
        <v>0.702146891773613</v>
      </c>
      <c r="AD30" s="1">
        <v>0.48340565036897898</v>
      </c>
      <c r="AE30" s="1">
        <v>0.64029904924099001</v>
      </c>
      <c r="AF30" s="1">
        <v>0.59434102033048597</v>
      </c>
      <c r="AG30" s="1">
        <v>0.65692143326954999</v>
      </c>
      <c r="AH30" s="1">
        <v>0.70055550865495797</v>
      </c>
      <c r="AI30" s="1">
        <v>0.65317028422059298</v>
      </c>
      <c r="AJ30" s="1">
        <v>0.67930482595478103</v>
      </c>
      <c r="AK30" s="1">
        <v>0.63072588991047696</v>
      </c>
      <c r="AL30" s="1">
        <v>0.65982374994022697</v>
      </c>
    </row>
    <row r="31" spans="1:44" x14ac:dyDescent="0.25">
      <c r="A31" s="15" t="s">
        <v>579</v>
      </c>
      <c r="B31" s="15" t="s">
        <v>592</v>
      </c>
      <c r="C31" s="39" t="s">
        <v>593</v>
      </c>
      <c r="D31" s="15">
        <v>9.8003256910353907E-4</v>
      </c>
      <c r="E31" s="15">
        <v>1.07426077200104E-2</v>
      </c>
      <c r="F31" s="15" t="s">
        <v>590</v>
      </c>
      <c r="G31" s="15">
        <v>1.9688902827944801</v>
      </c>
      <c r="H31" s="15">
        <v>2</v>
      </c>
      <c r="I31" s="15">
        <v>10</v>
      </c>
      <c r="J31" s="15">
        <v>95</v>
      </c>
      <c r="K31" s="15">
        <v>17.0063157894737</v>
      </c>
      <c r="L31" s="15"/>
      <c r="M31" s="1" t="s">
        <v>292</v>
      </c>
      <c r="N31" s="1">
        <v>0.75655878456390402</v>
      </c>
      <c r="O31" s="1">
        <v>0.74177414459941604</v>
      </c>
      <c r="P31" s="1">
        <v>0.73000088404310504</v>
      </c>
      <c r="Q31" s="1">
        <v>0.68315480002556495</v>
      </c>
      <c r="R31" s="1">
        <v>0.71261343838039304</v>
      </c>
      <c r="S31" s="1">
        <v>0.75804949894434204</v>
      </c>
      <c r="T31" s="1">
        <v>0.75079725632618499</v>
      </c>
      <c r="U31" s="1">
        <v>0.69925609422868396</v>
      </c>
      <c r="V31" s="1">
        <v>0.69223834987916899</v>
      </c>
      <c r="W31" s="1">
        <v>0.71610808772120205</v>
      </c>
      <c r="X31" s="1">
        <v>0.65215753774011898</v>
      </c>
      <c r="Y31" s="1">
        <v>0.62417416440973605</v>
      </c>
      <c r="Z31" s="1">
        <v>0.67544967853654003</v>
      </c>
      <c r="AA31" s="1">
        <v>0.58264781444718305</v>
      </c>
      <c r="AB31" s="1">
        <v>0.59615369629687898</v>
      </c>
      <c r="AC31" s="1">
        <v>0.65782382778664095</v>
      </c>
      <c r="AD31" s="1">
        <v>0.43012255646382602</v>
      </c>
      <c r="AE31" s="1">
        <v>0.59976028673748305</v>
      </c>
      <c r="AF31" s="1">
        <v>0.52065698182176601</v>
      </c>
      <c r="AG31" s="1">
        <v>0.570879715044875</v>
      </c>
      <c r="AH31" s="1">
        <v>0.65759197893419596</v>
      </c>
      <c r="AI31" s="1">
        <v>0.61828804027655604</v>
      </c>
      <c r="AJ31" s="1">
        <v>0.64926102963318799</v>
      </c>
      <c r="AK31" s="1">
        <v>0.57596903566645297</v>
      </c>
      <c r="AL31" s="1">
        <v>0.56060954547967801</v>
      </c>
    </row>
    <row r="32" spans="1:44" x14ac:dyDescent="0.25">
      <c r="A32" s="15" t="s">
        <v>579</v>
      </c>
      <c r="B32" s="15" t="s">
        <v>525</v>
      </c>
      <c r="C32" s="39" t="s">
        <v>594</v>
      </c>
      <c r="D32" s="15">
        <v>1.1284954391627001E-3</v>
      </c>
      <c r="E32" s="15">
        <v>1.07426077200104E-2</v>
      </c>
      <c r="F32" s="15" t="s">
        <v>590</v>
      </c>
      <c r="G32" s="15">
        <v>1.9688902827944801</v>
      </c>
      <c r="H32" s="15">
        <v>2</v>
      </c>
      <c r="I32" s="15">
        <v>10</v>
      </c>
      <c r="J32" s="15">
        <v>102</v>
      </c>
      <c r="K32" s="15">
        <v>15.8392156862745</v>
      </c>
      <c r="L32" s="15"/>
      <c r="M32" s="1" t="s">
        <v>293</v>
      </c>
      <c r="N32" s="1">
        <v>0.74598977858475202</v>
      </c>
      <c r="O32" s="1">
        <v>0.730307939382149</v>
      </c>
      <c r="P32" s="1">
        <v>0.71965259594376896</v>
      </c>
      <c r="Q32" s="1">
        <v>0.68949067027177202</v>
      </c>
      <c r="R32" s="1">
        <v>0.70041930875405101</v>
      </c>
      <c r="S32" s="1">
        <v>0.74496803041156501</v>
      </c>
      <c r="T32" s="1">
        <v>0.73502646052265896</v>
      </c>
      <c r="U32" s="1">
        <v>0.71006991883674697</v>
      </c>
      <c r="V32" s="1">
        <v>0.69292100116330402</v>
      </c>
      <c r="W32" s="1">
        <v>0.70951908977395695</v>
      </c>
      <c r="X32" s="1">
        <v>0.64948835856910203</v>
      </c>
      <c r="Y32" s="1">
        <v>0.65298678190234705</v>
      </c>
      <c r="Z32" s="1">
        <v>0.68292810447155095</v>
      </c>
      <c r="AA32" s="1">
        <v>0.60169320415293504</v>
      </c>
      <c r="AB32" s="1">
        <v>0.59935643710974096</v>
      </c>
      <c r="AC32" s="1">
        <v>0.66573466142243398</v>
      </c>
      <c r="AD32" s="1">
        <v>0.50005336496830299</v>
      </c>
      <c r="AE32" s="1">
        <v>0.63247722486008895</v>
      </c>
      <c r="AF32" s="1">
        <v>0.54985854737477202</v>
      </c>
      <c r="AG32" s="1">
        <v>0.58584303836699303</v>
      </c>
      <c r="AH32" s="1">
        <v>0.65055063284676895</v>
      </c>
      <c r="AI32" s="1">
        <v>0.62032499026799404</v>
      </c>
      <c r="AJ32" s="1">
        <v>0.64641707725285902</v>
      </c>
      <c r="AK32" s="1">
        <v>0.56689572636619601</v>
      </c>
      <c r="AL32" s="1">
        <v>0.59755762718886796</v>
      </c>
    </row>
    <row r="33" spans="1:38" x14ac:dyDescent="0.25">
      <c r="A33" s="15" t="s">
        <v>579</v>
      </c>
      <c r="B33" s="15" t="s">
        <v>595</v>
      </c>
      <c r="C33" s="39" t="s">
        <v>596</v>
      </c>
      <c r="D33" s="15">
        <v>1.2638362023541E-3</v>
      </c>
      <c r="E33" s="15">
        <v>1.07426077200104E-2</v>
      </c>
      <c r="F33" s="15" t="s">
        <v>585</v>
      </c>
      <c r="G33" s="15">
        <v>1.9688902827944801</v>
      </c>
      <c r="H33" s="15">
        <v>2</v>
      </c>
      <c r="I33" s="15">
        <v>10</v>
      </c>
      <c r="J33" s="15">
        <v>108</v>
      </c>
      <c r="K33" s="15">
        <v>14.9592592592593</v>
      </c>
      <c r="L33" s="15"/>
      <c r="M33" s="1" t="s">
        <v>294</v>
      </c>
      <c r="N33" s="1">
        <v>0.73556236913050299</v>
      </c>
      <c r="O33" s="1">
        <v>0.73102775965667099</v>
      </c>
      <c r="P33" s="1">
        <v>0.71582723350390298</v>
      </c>
      <c r="Q33" s="1">
        <v>0.66766624426921595</v>
      </c>
      <c r="R33" s="1">
        <v>0.68890695424172599</v>
      </c>
      <c r="S33" s="1">
        <v>0.726725313490314</v>
      </c>
      <c r="T33" s="1">
        <v>0.73359061658834301</v>
      </c>
      <c r="U33" s="1">
        <v>0.67599058944962798</v>
      </c>
      <c r="V33" s="1">
        <v>0.670934885119853</v>
      </c>
      <c r="W33" s="1">
        <v>0.68713809055376995</v>
      </c>
      <c r="X33" s="1">
        <v>0.71178583534525697</v>
      </c>
      <c r="Y33" s="1">
        <v>0.67458351464587996</v>
      </c>
      <c r="Z33" s="1">
        <v>0.70999266494069702</v>
      </c>
      <c r="AA33" s="1">
        <v>0.62570892081666196</v>
      </c>
      <c r="AB33" s="1">
        <v>0.63702076578636702</v>
      </c>
      <c r="AC33" s="1">
        <v>0.69675572577467804</v>
      </c>
      <c r="AD33" s="1">
        <v>0.41993865077446701</v>
      </c>
      <c r="AE33" s="1">
        <v>0.63516413615915501</v>
      </c>
      <c r="AF33" s="1">
        <v>0.55278191117867703</v>
      </c>
      <c r="AG33" s="1">
        <v>0.60264525134694502</v>
      </c>
      <c r="AH33" s="1">
        <v>0.70214871418436098</v>
      </c>
      <c r="AI33" s="1">
        <v>0.67154113423537998</v>
      </c>
      <c r="AJ33" s="1">
        <v>0.70698587971521498</v>
      </c>
      <c r="AK33" s="1">
        <v>0.63145447896779305</v>
      </c>
      <c r="AL33" s="1">
        <v>0.59417273526326497</v>
      </c>
    </row>
    <row r="34" spans="1:38" x14ac:dyDescent="0.25">
      <c r="A34" s="15" t="s">
        <v>579</v>
      </c>
      <c r="B34" s="15" t="s">
        <v>597</v>
      </c>
      <c r="C34" s="39" t="s">
        <v>598</v>
      </c>
      <c r="D34" s="15">
        <v>1.9642369668041999E-3</v>
      </c>
      <c r="E34" s="15">
        <v>1.48409015269656E-2</v>
      </c>
      <c r="F34" s="15" t="s">
        <v>590</v>
      </c>
      <c r="G34" s="15">
        <v>1.82853971655738</v>
      </c>
      <c r="H34" s="15">
        <v>2</v>
      </c>
      <c r="I34" s="15">
        <v>10</v>
      </c>
      <c r="J34" s="15">
        <v>135</v>
      </c>
      <c r="K34" s="15">
        <v>11.9674074074074</v>
      </c>
      <c r="L34" s="15"/>
      <c r="M34" s="1" t="s">
        <v>295</v>
      </c>
      <c r="N34" s="1">
        <v>0.72496996617822895</v>
      </c>
      <c r="O34" s="1">
        <v>0.70814879370762696</v>
      </c>
      <c r="P34" s="1">
        <v>0.69890582402980705</v>
      </c>
      <c r="Q34" s="1">
        <v>0.65281675587435595</v>
      </c>
      <c r="R34" s="1">
        <v>0.67518678975574598</v>
      </c>
      <c r="S34" s="1">
        <v>0.71480655747745103</v>
      </c>
      <c r="T34" s="1">
        <v>0.71365215504229196</v>
      </c>
      <c r="U34" s="1">
        <v>0.66586713762814298</v>
      </c>
      <c r="V34" s="1">
        <v>0.65735041978181097</v>
      </c>
      <c r="W34" s="1">
        <v>0.67381215235309599</v>
      </c>
      <c r="X34" s="1">
        <v>0.70278030272605296</v>
      </c>
      <c r="Y34" s="1">
        <v>0.66896520125482395</v>
      </c>
      <c r="Z34" s="1">
        <v>0.70451691120037196</v>
      </c>
      <c r="AA34" s="1">
        <v>0.62465302486129504</v>
      </c>
      <c r="AB34" s="1">
        <v>0.63240092425994299</v>
      </c>
      <c r="AC34" s="1">
        <v>0.69217807501111095</v>
      </c>
      <c r="AD34" s="1">
        <v>0.43507104668568602</v>
      </c>
      <c r="AE34" s="1">
        <v>0.63560381111167397</v>
      </c>
      <c r="AF34" s="1">
        <v>0.55380871079372196</v>
      </c>
      <c r="AG34" s="1">
        <v>0.60595126032884405</v>
      </c>
      <c r="AH34" s="1">
        <v>0.69659620567167602</v>
      </c>
      <c r="AI34" s="1">
        <v>0.66600233829909705</v>
      </c>
      <c r="AJ34" s="1">
        <v>0.69837757243118803</v>
      </c>
      <c r="AK34" s="1">
        <v>0.62621000095033896</v>
      </c>
      <c r="AL34" s="1">
        <v>0.59473435522708995</v>
      </c>
    </row>
    <row r="35" spans="1:38" x14ac:dyDescent="0.25">
      <c r="A35" s="15" t="s">
        <v>579</v>
      </c>
      <c r="B35" s="15" t="s">
        <v>599</v>
      </c>
      <c r="C35" s="39" t="s">
        <v>600</v>
      </c>
      <c r="D35" s="15">
        <v>5.6704010689070999E-3</v>
      </c>
      <c r="E35" s="15">
        <v>3.8558727268568398E-2</v>
      </c>
      <c r="F35" s="15" t="s">
        <v>590</v>
      </c>
      <c r="G35" s="15">
        <v>1.4138773095555099</v>
      </c>
      <c r="H35" s="15">
        <v>2</v>
      </c>
      <c r="I35" s="15">
        <v>10</v>
      </c>
      <c r="J35" s="15">
        <v>232</v>
      </c>
      <c r="K35" s="15">
        <v>6.9637931034482801</v>
      </c>
      <c r="L35" s="15"/>
      <c r="M35" s="1" t="s">
        <v>296</v>
      </c>
      <c r="N35" s="1">
        <v>0.74063010705116195</v>
      </c>
      <c r="O35" s="1">
        <v>0.72767038133245598</v>
      </c>
      <c r="P35" s="1">
        <v>0.71560921857858095</v>
      </c>
      <c r="Q35" s="1">
        <v>0.67701045403028004</v>
      </c>
      <c r="R35" s="1">
        <v>0.69997359587697405</v>
      </c>
      <c r="S35" s="1">
        <v>0.73244824415012999</v>
      </c>
      <c r="T35" s="1">
        <v>0.73046377626801695</v>
      </c>
      <c r="U35" s="1">
        <v>0.68785367482452098</v>
      </c>
      <c r="V35" s="1">
        <v>0.68570308870905905</v>
      </c>
      <c r="W35" s="1">
        <v>0.70432067317132496</v>
      </c>
      <c r="X35" s="1">
        <v>0.70379229187724202</v>
      </c>
      <c r="Y35" s="1">
        <v>0.67134838680165798</v>
      </c>
      <c r="Z35" s="1">
        <v>0.70791536160986701</v>
      </c>
      <c r="AA35" s="1">
        <v>0.63056685498828002</v>
      </c>
      <c r="AB35" s="1">
        <v>0.63710031700087799</v>
      </c>
      <c r="AC35" s="1">
        <v>0.70484997710420605</v>
      </c>
      <c r="AD35" s="1">
        <v>0.43204173135309298</v>
      </c>
      <c r="AE35" s="1">
        <v>0.64620570940757405</v>
      </c>
      <c r="AF35" s="1">
        <v>0.57078533108649199</v>
      </c>
      <c r="AG35" s="1">
        <v>0.62061658640763295</v>
      </c>
      <c r="AH35" s="1">
        <v>0.70288636384746295</v>
      </c>
      <c r="AI35" s="1">
        <v>0.67002094187428496</v>
      </c>
      <c r="AJ35" s="1">
        <v>0.69803911483917802</v>
      </c>
      <c r="AK35" s="1">
        <v>0.63084293151818804</v>
      </c>
      <c r="AL35" s="1">
        <v>0.60143348580387002</v>
      </c>
    </row>
    <row r="36" spans="1:38" x14ac:dyDescent="0.25">
      <c r="A36" s="15" t="s">
        <v>579</v>
      </c>
      <c r="B36" s="15" t="s">
        <v>601</v>
      </c>
      <c r="C36" s="39" t="s">
        <v>602</v>
      </c>
      <c r="D36" s="15">
        <v>7.7712768875323997E-3</v>
      </c>
      <c r="E36" s="15">
        <v>4.8040620759291802E-2</v>
      </c>
      <c r="F36" s="15" t="s">
        <v>590</v>
      </c>
      <c r="G36" s="15">
        <v>1.31839138947493</v>
      </c>
      <c r="H36" s="15">
        <v>2</v>
      </c>
      <c r="I36" s="15">
        <v>10</v>
      </c>
      <c r="J36" s="15">
        <v>273</v>
      </c>
      <c r="K36" s="15">
        <v>5.91794871794872</v>
      </c>
      <c r="L36" s="15"/>
      <c r="M36" s="1" t="s">
        <v>297</v>
      </c>
      <c r="N36" s="1">
        <v>0.72489014899336102</v>
      </c>
      <c r="O36" s="1">
        <v>0.73658504067629404</v>
      </c>
      <c r="P36" s="1">
        <v>0.71998912323130204</v>
      </c>
      <c r="Q36" s="1">
        <v>0.69075991027254602</v>
      </c>
      <c r="R36" s="1">
        <v>0.70504041163360198</v>
      </c>
      <c r="S36" s="1">
        <v>0.72014720755163097</v>
      </c>
      <c r="T36" s="1">
        <v>0.73081569486482201</v>
      </c>
      <c r="U36" s="1">
        <v>0.68682370073572396</v>
      </c>
      <c r="V36" s="1">
        <v>0.69359059489103103</v>
      </c>
      <c r="W36" s="1">
        <v>0.71209809623855203</v>
      </c>
      <c r="X36" s="1">
        <v>0.648177309184647</v>
      </c>
      <c r="Y36" s="1">
        <v>0.61619810397832397</v>
      </c>
      <c r="Z36" s="1">
        <v>0.64985816637279303</v>
      </c>
      <c r="AA36" s="1">
        <v>0.57648419721991695</v>
      </c>
      <c r="AB36" s="1">
        <v>0.59011767027707396</v>
      </c>
      <c r="AC36" s="1">
        <v>0.65361642420599397</v>
      </c>
      <c r="AD36" s="1">
        <v>0.39768835226503502</v>
      </c>
      <c r="AE36" s="1">
        <v>0.60086567846363803</v>
      </c>
      <c r="AF36" s="1">
        <v>0.52522849971972796</v>
      </c>
      <c r="AG36" s="1">
        <v>0.565305595382809</v>
      </c>
      <c r="AH36" s="1">
        <v>0.64577236426269302</v>
      </c>
      <c r="AI36" s="1">
        <v>0.61438227139048895</v>
      </c>
      <c r="AJ36" s="1">
        <v>0.64447755473477597</v>
      </c>
      <c r="AK36" s="1">
        <v>0.57940368535053699</v>
      </c>
      <c r="AL36" s="1">
        <v>0.55527098082903004</v>
      </c>
    </row>
    <row r="37" spans="1:38" x14ac:dyDescent="0.25">
      <c r="A37" s="15" t="s">
        <v>603</v>
      </c>
      <c r="B37" s="15" t="s">
        <v>516</v>
      </c>
      <c r="C37" s="39">
        <v>45721</v>
      </c>
      <c r="D37" s="15">
        <v>7.8624739756376902E-4</v>
      </c>
      <c r="E37" s="15">
        <v>3.4523929548506298E-2</v>
      </c>
      <c r="F37" s="15" t="s">
        <v>518</v>
      </c>
      <c r="G37" s="15">
        <v>1.46187977830716</v>
      </c>
      <c r="H37" s="15">
        <v>3</v>
      </c>
      <c r="I37" s="15">
        <v>877</v>
      </c>
      <c r="J37" s="15">
        <v>5</v>
      </c>
      <c r="K37" s="15">
        <v>5.5265678449258804</v>
      </c>
      <c r="L37" s="15"/>
      <c r="M37" s="1" t="s">
        <v>298</v>
      </c>
      <c r="N37" s="1">
        <v>0.63834409726286601</v>
      </c>
      <c r="O37" s="1">
        <v>0.63110840398753998</v>
      </c>
      <c r="P37" s="1">
        <v>0.60811609158523205</v>
      </c>
      <c r="Q37" s="1">
        <v>0.57968412806383196</v>
      </c>
      <c r="R37" s="1">
        <v>0.59926278254670895</v>
      </c>
      <c r="S37" s="1">
        <v>0.63261895203560903</v>
      </c>
      <c r="T37" s="1">
        <v>0.62887479038944105</v>
      </c>
      <c r="U37" s="1">
        <v>0.58334200861292396</v>
      </c>
      <c r="V37" s="1">
        <v>0.58188037476253396</v>
      </c>
      <c r="W37" s="1">
        <v>0.61820086560516996</v>
      </c>
      <c r="X37" s="1">
        <v>0.54559764059434701</v>
      </c>
      <c r="Y37" s="1">
        <v>0.52512747804597304</v>
      </c>
      <c r="Z37" s="1">
        <v>0.55947082098872203</v>
      </c>
      <c r="AA37" s="1">
        <v>0.48275192992600902</v>
      </c>
      <c r="AB37" s="1">
        <v>0.48618013791737902</v>
      </c>
      <c r="AC37" s="1">
        <v>0.55139054330700299</v>
      </c>
      <c r="AD37" s="1">
        <v>0.353218829909693</v>
      </c>
      <c r="AE37" s="1">
        <v>0.50935487628001297</v>
      </c>
      <c r="AF37" s="1">
        <v>0.42711231451926501</v>
      </c>
      <c r="AG37" s="1">
        <v>0.47707609209886798</v>
      </c>
      <c r="AH37" s="1">
        <v>0.54635691757969196</v>
      </c>
      <c r="AI37" s="1">
        <v>0.50725727123979303</v>
      </c>
      <c r="AJ37" s="1">
        <v>0.53899695137616999</v>
      </c>
      <c r="AK37" s="1">
        <v>0.461693924557325</v>
      </c>
      <c r="AL37" s="1">
        <v>0.47417084899919199</v>
      </c>
    </row>
    <row r="38" spans="1:38" x14ac:dyDescent="0.25">
      <c r="A38" s="15" t="s">
        <v>603</v>
      </c>
      <c r="B38" s="15" t="s">
        <v>604</v>
      </c>
      <c r="C38" s="39" t="s">
        <v>605</v>
      </c>
      <c r="D38" s="15">
        <v>8.3333623048118899E-4</v>
      </c>
      <c r="E38" s="15">
        <v>3.4523929548506298E-2</v>
      </c>
      <c r="F38" s="15" t="s">
        <v>606</v>
      </c>
      <c r="G38" s="15">
        <v>1.46187977830716</v>
      </c>
      <c r="H38" s="15">
        <v>7</v>
      </c>
      <c r="I38" s="15">
        <v>877</v>
      </c>
      <c r="J38" s="15">
        <v>36</v>
      </c>
      <c r="K38" s="15">
        <v>1.7910173571519099</v>
      </c>
      <c r="L38" s="15"/>
      <c r="M38" s="1" t="s">
        <v>299</v>
      </c>
      <c r="N38" s="1">
        <v>0.70826590928043198</v>
      </c>
      <c r="O38" s="1">
        <v>0.71013921055673701</v>
      </c>
      <c r="P38" s="1">
        <v>0.70136734306255</v>
      </c>
      <c r="Q38" s="1">
        <v>0.66454693520123498</v>
      </c>
      <c r="R38" s="1">
        <v>0.68711121878911696</v>
      </c>
      <c r="S38" s="1">
        <v>0.69451840363981998</v>
      </c>
      <c r="T38" s="1">
        <v>0.70814307677139299</v>
      </c>
      <c r="U38" s="1">
        <v>0.67514797327576703</v>
      </c>
      <c r="V38" s="1">
        <v>0.671495823527403</v>
      </c>
      <c r="W38" s="1">
        <v>0.68729862661189201</v>
      </c>
      <c r="X38" s="1">
        <v>0.70342754120376105</v>
      </c>
      <c r="Y38" s="1">
        <v>0.67297926746018899</v>
      </c>
      <c r="Z38" s="1">
        <v>0.70029911083333496</v>
      </c>
      <c r="AA38" s="1">
        <v>0.63115164813411995</v>
      </c>
      <c r="AB38" s="1">
        <v>0.63839432120600803</v>
      </c>
      <c r="AC38" s="1">
        <v>0.70100786369424894</v>
      </c>
      <c r="AD38" s="1">
        <v>0.416431876929304</v>
      </c>
      <c r="AE38" s="1">
        <v>0.64695956767065999</v>
      </c>
      <c r="AF38" s="1">
        <v>0.57640836648470894</v>
      </c>
      <c r="AG38" s="1">
        <v>0.619241586490897</v>
      </c>
      <c r="AH38" s="1">
        <v>0.69987277610398302</v>
      </c>
      <c r="AI38" s="1">
        <v>0.68427620022807001</v>
      </c>
      <c r="AJ38" s="1">
        <v>0.70894402164015402</v>
      </c>
      <c r="AK38" s="1">
        <v>0.64206801607172603</v>
      </c>
      <c r="AL38" s="1">
        <v>0.60302610266618895</v>
      </c>
    </row>
    <row r="39" spans="1:38" x14ac:dyDescent="0.25">
      <c r="A39" s="15" t="s">
        <v>603</v>
      </c>
      <c r="B39" s="15" t="s">
        <v>607</v>
      </c>
      <c r="C39" s="39" t="s">
        <v>608</v>
      </c>
      <c r="D39" s="15">
        <v>1.1675221347704E-3</v>
      </c>
      <c r="E39" s="15">
        <v>3.8400842557877402E-2</v>
      </c>
      <c r="F39" s="15" t="s">
        <v>609</v>
      </c>
      <c r="G39" s="15">
        <v>1.4156592466162601</v>
      </c>
      <c r="H39" s="15">
        <v>7</v>
      </c>
      <c r="I39" s="15">
        <v>877</v>
      </c>
      <c r="J39" s="15">
        <v>38</v>
      </c>
      <c r="K39" s="15">
        <v>1.69675328572286</v>
      </c>
      <c r="L39" s="15"/>
      <c r="M39" s="1" t="s">
        <v>300</v>
      </c>
      <c r="N39" s="1">
        <v>0.66947654574635995</v>
      </c>
      <c r="O39" s="1">
        <v>0.68164569610734904</v>
      </c>
      <c r="P39" s="1">
        <v>0.68860571554502703</v>
      </c>
      <c r="Q39" s="1">
        <v>0.65422879996606798</v>
      </c>
      <c r="R39" s="1">
        <v>0.65920094241956695</v>
      </c>
      <c r="S39" s="1">
        <v>0.65901904821826895</v>
      </c>
      <c r="T39" s="1">
        <v>0.67364083769787997</v>
      </c>
      <c r="U39" s="1">
        <v>0.66487751153498398</v>
      </c>
      <c r="V39" s="1">
        <v>0.65629849498237702</v>
      </c>
      <c r="W39" s="1">
        <v>0.64986877179239899</v>
      </c>
      <c r="X39" s="1">
        <v>0.70657912248549104</v>
      </c>
      <c r="Y39" s="1">
        <v>0.67563603072520195</v>
      </c>
      <c r="Z39" s="1">
        <v>0.69721512519096196</v>
      </c>
      <c r="AA39" s="1">
        <v>0.62813277497759501</v>
      </c>
      <c r="AB39" s="1">
        <v>0.64017443712376199</v>
      </c>
      <c r="AC39" s="1">
        <v>0.68445675017452501</v>
      </c>
      <c r="AD39" s="1">
        <v>0.399982267963503</v>
      </c>
      <c r="AE39" s="1">
        <v>0.64062233701404103</v>
      </c>
      <c r="AF39" s="1">
        <v>0.57132444591839304</v>
      </c>
      <c r="AG39" s="1">
        <v>0.60103695588052797</v>
      </c>
      <c r="AH39" s="1">
        <v>0.68672449790776602</v>
      </c>
      <c r="AI39" s="1">
        <v>0.69540865214888703</v>
      </c>
      <c r="AJ39" s="1">
        <v>0.714249294522878</v>
      </c>
      <c r="AK39" s="1">
        <v>0.64639245080264995</v>
      </c>
      <c r="AL39" s="1">
        <v>0.58784181589649398</v>
      </c>
    </row>
    <row r="40" spans="1:38" x14ac:dyDescent="0.25">
      <c r="A40" s="15" t="s">
        <v>603</v>
      </c>
      <c r="B40" s="15" t="s">
        <v>525</v>
      </c>
      <c r="C40" s="39" t="s">
        <v>610</v>
      </c>
      <c r="D40" s="15">
        <v>2.0208605678992502E-6</v>
      </c>
      <c r="E40" s="15">
        <v>5.8604956469078204E-4</v>
      </c>
      <c r="F40" s="15" t="s">
        <v>611</v>
      </c>
      <c r="G40" s="15">
        <v>3.2320656523071301</v>
      </c>
      <c r="H40" s="15">
        <v>17</v>
      </c>
      <c r="I40" s="15">
        <v>877</v>
      </c>
      <c r="J40" s="15">
        <v>102</v>
      </c>
      <c r="K40" s="15">
        <v>1.5351577347016301</v>
      </c>
      <c r="L40" s="15"/>
      <c r="M40" s="1" t="s">
        <v>301</v>
      </c>
      <c r="N40" s="1">
        <v>0.69890753631148494</v>
      </c>
      <c r="O40" s="1">
        <v>0.701542779993789</v>
      </c>
      <c r="P40" s="1">
        <v>0.69333591499958702</v>
      </c>
      <c r="Q40" s="1">
        <v>0.657896601290196</v>
      </c>
      <c r="R40" s="1">
        <v>0.67707712725239899</v>
      </c>
      <c r="S40" s="1">
        <v>0.68651995841028401</v>
      </c>
      <c r="T40" s="1">
        <v>0.70224432926734903</v>
      </c>
      <c r="U40" s="1">
        <v>0.65757020316287595</v>
      </c>
      <c r="V40" s="1">
        <v>0.65952000327176696</v>
      </c>
      <c r="W40" s="1">
        <v>0.66565278770671699</v>
      </c>
      <c r="X40" s="1">
        <v>0.71480953509590905</v>
      </c>
      <c r="Y40" s="1">
        <v>0.67573918014588497</v>
      </c>
      <c r="Z40" s="1">
        <v>0.70048635832266504</v>
      </c>
      <c r="AA40" s="1">
        <v>0.64247140669075897</v>
      </c>
      <c r="AB40" s="1">
        <v>0.65392357324068595</v>
      </c>
      <c r="AC40" s="1">
        <v>0.69532439735644402</v>
      </c>
      <c r="AD40" s="1">
        <v>0.41247758075053997</v>
      </c>
      <c r="AE40" s="1">
        <v>0.64176335632886605</v>
      </c>
      <c r="AF40" s="1">
        <v>0.57947797236009202</v>
      </c>
      <c r="AG40" s="1">
        <v>0.62148920451505396</v>
      </c>
      <c r="AH40" s="1">
        <v>0.70298817200250197</v>
      </c>
      <c r="AI40" s="1">
        <v>0.68172841701885101</v>
      </c>
      <c r="AJ40" s="1">
        <v>0.71224636995471502</v>
      </c>
      <c r="AK40" s="1">
        <v>0.65718773166182898</v>
      </c>
      <c r="AL40" s="1">
        <v>0.61070357883173298</v>
      </c>
    </row>
    <row r="41" spans="1:38" x14ac:dyDescent="0.25">
      <c r="A41" s="15" t="s">
        <v>603</v>
      </c>
      <c r="B41" s="15" t="s">
        <v>543</v>
      </c>
      <c r="C41" s="39" t="s">
        <v>612</v>
      </c>
      <c r="D41" s="15">
        <v>1.3016433675651899E-4</v>
      </c>
      <c r="E41" s="15">
        <v>1.25825525531302E-2</v>
      </c>
      <c r="F41" s="15" t="s">
        <v>613</v>
      </c>
      <c r="G41" s="15">
        <v>1.90023124702367</v>
      </c>
      <c r="H41" s="15">
        <v>13</v>
      </c>
      <c r="I41" s="15">
        <v>877</v>
      </c>
      <c r="J41" s="15">
        <v>89</v>
      </c>
      <c r="K41" s="15">
        <v>1.34541913827784</v>
      </c>
      <c r="L41" s="15"/>
      <c r="M41" s="1" t="s">
        <v>302</v>
      </c>
      <c r="N41" s="1">
        <v>0.736173267083442</v>
      </c>
      <c r="O41" s="1">
        <v>0.71711145719840896</v>
      </c>
      <c r="P41" s="1">
        <v>0.71420907573966297</v>
      </c>
      <c r="Q41" s="1">
        <v>0.66418388731399702</v>
      </c>
      <c r="R41" s="1">
        <v>0.687913777535612</v>
      </c>
      <c r="S41" s="1">
        <v>0.73235126145317597</v>
      </c>
      <c r="T41" s="1">
        <v>0.72690725678496404</v>
      </c>
      <c r="U41" s="1">
        <v>0.697202023789396</v>
      </c>
      <c r="V41" s="1">
        <v>0.67141607835697203</v>
      </c>
      <c r="W41" s="1">
        <v>0.70156600284514903</v>
      </c>
      <c r="X41" s="1">
        <v>0.63594517675713402</v>
      </c>
      <c r="Y41" s="1">
        <v>0.61862483297165305</v>
      </c>
      <c r="Z41" s="1">
        <v>0.66993593920982297</v>
      </c>
      <c r="AA41" s="1">
        <v>0.56574957536770398</v>
      </c>
      <c r="AB41" s="1">
        <v>0.57658705073613303</v>
      </c>
      <c r="AC41" s="1">
        <v>0.642994443117758</v>
      </c>
      <c r="AD41" s="1">
        <v>0.436173808064929</v>
      </c>
      <c r="AE41" s="1">
        <v>0.60205573940965995</v>
      </c>
      <c r="AF41" s="1">
        <v>0.504177437636948</v>
      </c>
      <c r="AG41" s="1">
        <v>0.55839627428489502</v>
      </c>
      <c r="AH41" s="1">
        <v>0.64072246285814705</v>
      </c>
      <c r="AI41" s="1">
        <v>0.61181894062271802</v>
      </c>
      <c r="AJ41" s="1">
        <v>0.638810433167183</v>
      </c>
      <c r="AK41" s="1">
        <v>0.550644679944441</v>
      </c>
      <c r="AL41" s="1">
        <v>0.54628541233522998</v>
      </c>
    </row>
    <row r="42" spans="1:38" x14ac:dyDescent="0.25">
      <c r="A42" s="15" t="s">
        <v>603</v>
      </c>
      <c r="B42" s="15" t="s">
        <v>528</v>
      </c>
      <c r="C42" s="39" t="s">
        <v>568</v>
      </c>
      <c r="D42" s="15">
        <v>4.7093029855658301E-5</v>
      </c>
      <c r="E42" s="15">
        <v>6.8284893290704004E-3</v>
      </c>
      <c r="F42" s="15" t="s">
        <v>614</v>
      </c>
      <c r="G42" s="15">
        <v>2.1656753649298</v>
      </c>
      <c r="H42" s="15">
        <v>15</v>
      </c>
      <c r="I42" s="15">
        <v>877</v>
      </c>
      <c r="J42" s="15">
        <v>104</v>
      </c>
      <c r="K42" s="15">
        <v>1.3285018857994899</v>
      </c>
      <c r="L42" s="15"/>
      <c r="M42" s="1" t="s">
        <v>303</v>
      </c>
      <c r="N42" s="1">
        <v>0.74933863914427701</v>
      </c>
      <c r="O42" s="1">
        <v>0.74715141965038001</v>
      </c>
      <c r="P42" s="1">
        <v>0.72761956747618495</v>
      </c>
      <c r="Q42" s="1">
        <v>0.67855024308407197</v>
      </c>
      <c r="R42" s="1">
        <v>0.71269647188331398</v>
      </c>
      <c r="S42" s="1">
        <v>0.74724266652105498</v>
      </c>
      <c r="T42" s="1">
        <v>0.75109753845423299</v>
      </c>
      <c r="U42" s="1">
        <v>0.69254081519264499</v>
      </c>
      <c r="V42" s="1">
        <v>0.68665931001139402</v>
      </c>
      <c r="W42" s="1">
        <v>0.71709270911031098</v>
      </c>
      <c r="X42" s="1">
        <v>0.65011942483247298</v>
      </c>
      <c r="Y42" s="1">
        <v>0.61710897288945699</v>
      </c>
      <c r="Z42" s="1">
        <v>0.66456765633772696</v>
      </c>
      <c r="AA42" s="1">
        <v>0.57160818452866502</v>
      </c>
      <c r="AB42" s="1">
        <v>0.58525043970817603</v>
      </c>
      <c r="AC42" s="1">
        <v>0.66000074222757599</v>
      </c>
      <c r="AD42" s="1">
        <v>0.41434937287034601</v>
      </c>
      <c r="AE42" s="1">
        <v>0.59495919358370697</v>
      </c>
      <c r="AF42" s="1">
        <v>0.509797780999377</v>
      </c>
      <c r="AG42" s="1">
        <v>0.56331547748588895</v>
      </c>
      <c r="AH42" s="1">
        <v>0.65828344028894503</v>
      </c>
      <c r="AI42" s="1">
        <v>0.61510887366934897</v>
      </c>
      <c r="AJ42" s="1">
        <v>0.64593013430094204</v>
      </c>
      <c r="AK42" s="1">
        <v>0.56797546700359103</v>
      </c>
      <c r="AL42" s="1">
        <v>0.55541881852751396</v>
      </c>
    </row>
    <row r="43" spans="1:38" x14ac:dyDescent="0.25">
      <c r="A43" s="15" t="s">
        <v>603</v>
      </c>
      <c r="B43" s="15" t="s">
        <v>567</v>
      </c>
      <c r="C43" s="39" t="s">
        <v>615</v>
      </c>
      <c r="D43" s="15">
        <v>1.77548565351316E-4</v>
      </c>
      <c r="E43" s="15">
        <v>1.28722709879704E-2</v>
      </c>
      <c r="F43" s="15" t="s">
        <v>616</v>
      </c>
      <c r="G43" s="15">
        <v>1.8903448260142599</v>
      </c>
      <c r="H43" s="15">
        <v>14</v>
      </c>
      <c r="I43" s="15">
        <v>877</v>
      </c>
      <c r="J43" s="15">
        <v>104</v>
      </c>
      <c r="K43" s="15">
        <v>1.2399350934128599</v>
      </c>
      <c r="L43" s="15"/>
      <c r="M43" s="1" t="s">
        <v>304</v>
      </c>
      <c r="N43" s="1">
        <v>0.71997950903452201</v>
      </c>
      <c r="O43" s="1">
        <v>0.70153697677435201</v>
      </c>
      <c r="P43" s="1">
        <v>0.67045745890082797</v>
      </c>
      <c r="Q43" s="1">
        <v>0.62412211427322295</v>
      </c>
      <c r="R43" s="1">
        <v>0.67334156336171602</v>
      </c>
      <c r="S43" s="1">
        <v>0.70851457533631501</v>
      </c>
      <c r="T43" s="1">
        <v>0.70971296880715495</v>
      </c>
      <c r="U43" s="1">
        <v>0.625888615217983</v>
      </c>
      <c r="V43" s="1">
        <v>0.63356783887084001</v>
      </c>
      <c r="W43" s="1">
        <v>0.672187708211757</v>
      </c>
      <c r="X43" s="1">
        <v>0.67609107395496704</v>
      </c>
      <c r="Y43" s="1">
        <v>0.63692553451202005</v>
      </c>
      <c r="Z43" s="1">
        <v>0.67418540565129403</v>
      </c>
      <c r="AA43" s="1">
        <v>0.60709438083454603</v>
      </c>
      <c r="AB43" s="1">
        <v>0.61370144771761903</v>
      </c>
      <c r="AC43" s="1">
        <v>0.67119955808424603</v>
      </c>
      <c r="AD43" s="1">
        <v>0.40888257466496902</v>
      </c>
      <c r="AE43" s="1">
        <v>0.59066727682530895</v>
      </c>
      <c r="AF43" s="1">
        <v>0.52495599800750103</v>
      </c>
      <c r="AG43" s="1">
        <v>0.58844726038295003</v>
      </c>
      <c r="AH43" s="1">
        <v>0.68165252781945995</v>
      </c>
      <c r="AI43" s="1">
        <v>0.63188351922611796</v>
      </c>
      <c r="AJ43" s="1">
        <v>0.66704496815598102</v>
      </c>
      <c r="AK43" s="1">
        <v>0.605478217541641</v>
      </c>
      <c r="AL43" s="1">
        <v>0.58965372120653403</v>
      </c>
    </row>
    <row r="44" spans="1:38" x14ac:dyDescent="0.25">
      <c r="A44" s="15" t="s">
        <v>603</v>
      </c>
      <c r="B44" s="15" t="s">
        <v>555</v>
      </c>
      <c r="C44" s="39" t="s">
        <v>617</v>
      </c>
      <c r="D44" s="15">
        <v>1.1917502862789E-3</v>
      </c>
      <c r="E44" s="15">
        <v>3.8400842557877402E-2</v>
      </c>
      <c r="F44" s="15" t="s">
        <v>618</v>
      </c>
      <c r="G44" s="15">
        <v>1.4156592466162601</v>
      </c>
      <c r="H44" s="15">
        <v>11</v>
      </c>
      <c r="I44" s="15">
        <v>877</v>
      </c>
      <c r="J44" s="15">
        <v>85</v>
      </c>
      <c r="K44" s="15">
        <v>1.1920048292977401</v>
      </c>
      <c r="L44" s="15"/>
      <c r="M44" s="1" t="s">
        <v>305</v>
      </c>
      <c r="N44" s="1">
        <v>0.73286347922858097</v>
      </c>
      <c r="O44" s="1">
        <v>0.74185364028518797</v>
      </c>
      <c r="P44" s="1">
        <v>0.74404300315399896</v>
      </c>
      <c r="Q44" s="1">
        <v>0.71340265996796903</v>
      </c>
      <c r="R44" s="1">
        <v>0.715144599886267</v>
      </c>
      <c r="S44" s="1">
        <v>0.73299893208965405</v>
      </c>
      <c r="T44" s="1">
        <v>0.73741584680258498</v>
      </c>
      <c r="U44" s="1">
        <v>0.71860531833112395</v>
      </c>
      <c r="V44" s="1">
        <v>0.71709986116270996</v>
      </c>
      <c r="W44" s="1">
        <v>0.71684392553935306</v>
      </c>
      <c r="X44" s="1">
        <v>0.66732893404184601</v>
      </c>
      <c r="Y44" s="1">
        <v>0.64397946087347002</v>
      </c>
      <c r="Z44" s="1">
        <v>0.67622408154637503</v>
      </c>
      <c r="AA44" s="1">
        <v>0.59764372759918505</v>
      </c>
      <c r="AB44" s="1">
        <v>0.61531492585101399</v>
      </c>
      <c r="AC44" s="1">
        <v>0.67383157390464699</v>
      </c>
      <c r="AD44" s="1">
        <v>0.42208561797961103</v>
      </c>
      <c r="AE44" s="1">
        <v>0.62582474138445099</v>
      </c>
      <c r="AF44" s="1">
        <v>0.55759345422555795</v>
      </c>
      <c r="AG44" s="1">
        <v>0.58898807272717602</v>
      </c>
      <c r="AH44" s="1">
        <v>0.66322273422643097</v>
      </c>
      <c r="AI44" s="1">
        <v>0.64305915320032303</v>
      </c>
      <c r="AJ44" s="1">
        <v>0.66913853978037696</v>
      </c>
      <c r="AK44" s="1">
        <v>0.60627598396155102</v>
      </c>
      <c r="AL44" s="1">
        <v>0.57319366606296296</v>
      </c>
    </row>
    <row r="45" spans="1:38" x14ac:dyDescent="0.25">
      <c r="A45" s="15" t="s">
        <v>603</v>
      </c>
      <c r="B45" s="15" t="s">
        <v>561</v>
      </c>
      <c r="C45" s="39" t="s">
        <v>619</v>
      </c>
      <c r="D45" s="15">
        <v>3.0785489592058803E-4</v>
      </c>
      <c r="E45" s="15">
        <v>1.7855583963394098E-2</v>
      </c>
      <c r="F45" s="15" t="s">
        <v>620</v>
      </c>
      <c r="G45" s="15">
        <v>1.7482259417225301</v>
      </c>
      <c r="H45" s="15">
        <v>20</v>
      </c>
      <c r="I45" s="15">
        <v>877</v>
      </c>
      <c r="J45" s="15">
        <v>192</v>
      </c>
      <c r="K45" s="15">
        <v>0.95947358418852202</v>
      </c>
      <c r="L45" s="15"/>
      <c r="M45" s="1" t="s">
        <v>306</v>
      </c>
      <c r="N45" s="1">
        <v>0.71636891490235799</v>
      </c>
      <c r="O45" s="1">
        <v>0.71791162795706198</v>
      </c>
      <c r="P45" s="1">
        <v>0.71448515796468304</v>
      </c>
      <c r="Q45" s="1">
        <v>0.70019050532753002</v>
      </c>
      <c r="R45" s="1">
        <v>0.69298158995347603</v>
      </c>
      <c r="S45" s="1">
        <v>0.71073210783802898</v>
      </c>
      <c r="T45" s="1">
        <v>0.71053333765315196</v>
      </c>
      <c r="U45" s="1">
        <v>0.70769626933121099</v>
      </c>
      <c r="V45" s="1">
        <v>0.69807306401388602</v>
      </c>
      <c r="W45" s="1">
        <v>0.70735588953974404</v>
      </c>
      <c r="X45" s="1">
        <v>0.64203712483860098</v>
      </c>
      <c r="Y45" s="1">
        <v>0.65226743225522299</v>
      </c>
      <c r="Z45" s="1">
        <v>0.66814858231195096</v>
      </c>
      <c r="AA45" s="1">
        <v>0.60259197798192798</v>
      </c>
      <c r="AB45" s="1">
        <v>0.60272596236072395</v>
      </c>
      <c r="AC45" s="1">
        <v>0.651474297199226</v>
      </c>
      <c r="AD45" s="1">
        <v>0.46030744711549598</v>
      </c>
      <c r="AE45" s="1">
        <v>0.633865469746279</v>
      </c>
      <c r="AF45" s="1">
        <v>0.56104072497661595</v>
      </c>
      <c r="AG45" s="1">
        <v>0.59028559055990004</v>
      </c>
      <c r="AH45" s="1">
        <v>0.63297375674332601</v>
      </c>
      <c r="AI45" s="1">
        <v>0.62349698922862895</v>
      </c>
      <c r="AJ45" s="1">
        <v>0.64783181649616195</v>
      </c>
      <c r="AK45" s="1">
        <v>0.57305586378388795</v>
      </c>
      <c r="AL45" s="1">
        <v>0.59369870187962004</v>
      </c>
    </row>
    <row r="46" spans="1:38" x14ac:dyDescent="0.25">
      <c r="A46" s="15" t="s">
        <v>621</v>
      </c>
      <c r="B46" s="15" t="s">
        <v>516</v>
      </c>
      <c r="C46" s="39">
        <v>45721</v>
      </c>
      <c r="D46" s="15">
        <v>1.1788634411757999E-3</v>
      </c>
      <c r="E46" s="15">
        <v>4.9175446403336501E-2</v>
      </c>
      <c r="F46" s="15" t="s">
        <v>518</v>
      </c>
      <c r="G46" s="15">
        <v>1.3082516889658</v>
      </c>
      <c r="H46" s="15">
        <v>3</v>
      </c>
      <c r="I46" s="15">
        <v>1007</v>
      </c>
      <c r="J46" s="15">
        <v>5</v>
      </c>
      <c r="K46" s="15">
        <v>4.81310824230387</v>
      </c>
      <c r="L46" s="15"/>
      <c r="M46" s="1" t="s">
        <v>307</v>
      </c>
      <c r="N46" s="1">
        <v>0.63023915212273995</v>
      </c>
      <c r="O46" s="1">
        <v>0.60408163577279905</v>
      </c>
      <c r="P46" s="1">
        <v>0.59394762989851502</v>
      </c>
      <c r="Q46" s="1">
        <v>0.57964283029627395</v>
      </c>
      <c r="R46" s="1">
        <v>0.59926738487560205</v>
      </c>
      <c r="S46" s="1">
        <v>0.62046492050464197</v>
      </c>
      <c r="T46" s="1">
        <v>0.61308641870418501</v>
      </c>
      <c r="U46" s="1">
        <v>0.590646373068626</v>
      </c>
      <c r="V46" s="1">
        <v>0.58425878364893502</v>
      </c>
      <c r="W46" s="1">
        <v>0.60511682027139302</v>
      </c>
      <c r="X46" s="1">
        <v>0.61079918016594403</v>
      </c>
      <c r="Y46" s="1">
        <v>0.60269333506169898</v>
      </c>
      <c r="Z46" s="1">
        <v>0.61339312495145903</v>
      </c>
      <c r="AA46" s="1">
        <v>0.59483383692905401</v>
      </c>
      <c r="AB46" s="1">
        <v>0.57520103129895805</v>
      </c>
      <c r="AC46" s="1">
        <v>0.61272237511028704</v>
      </c>
      <c r="AD46" s="1">
        <v>0.46119855981366797</v>
      </c>
      <c r="AE46" s="1">
        <v>0.58907325910442598</v>
      </c>
      <c r="AF46" s="1">
        <v>0.539684974224801</v>
      </c>
      <c r="AG46" s="1">
        <v>0.57637505859022897</v>
      </c>
      <c r="AH46" s="1">
        <v>0.60489566363431801</v>
      </c>
      <c r="AI46" s="1">
        <v>0.57782547002080498</v>
      </c>
      <c r="AJ46" s="1">
        <v>0.60126215323675003</v>
      </c>
      <c r="AK46" s="1">
        <v>0.55354243238810896</v>
      </c>
      <c r="AL46" s="1">
        <v>0.57316071462686602</v>
      </c>
    </row>
    <row r="47" spans="1:38" x14ac:dyDescent="0.25">
      <c r="A47" s="15" t="s">
        <v>621</v>
      </c>
      <c r="B47" s="15" t="s">
        <v>528</v>
      </c>
      <c r="C47" s="39" t="s">
        <v>622</v>
      </c>
      <c r="D47" s="15">
        <v>1.6425815121360301E-5</v>
      </c>
      <c r="E47" s="15">
        <v>4.7963380154371999E-3</v>
      </c>
      <c r="F47" s="15" t="s">
        <v>623</v>
      </c>
      <c r="G47" s="15">
        <v>2.3190902181782</v>
      </c>
      <c r="H47" s="15">
        <v>17</v>
      </c>
      <c r="I47" s="15">
        <v>1007</v>
      </c>
      <c r="J47" s="15">
        <v>104</v>
      </c>
      <c r="K47" s="15">
        <v>1.3112634634481699</v>
      </c>
      <c r="L47" s="15"/>
      <c r="M47" s="1" t="s">
        <v>308</v>
      </c>
      <c r="N47" s="1">
        <v>0.42051242800108901</v>
      </c>
      <c r="O47" s="1">
        <v>0.39153509899743599</v>
      </c>
      <c r="P47" s="1">
        <v>0.365723150302522</v>
      </c>
      <c r="Q47" s="1">
        <v>0.338038067821813</v>
      </c>
      <c r="R47" s="1">
        <v>0.37601499251237902</v>
      </c>
      <c r="S47" s="1">
        <v>0.41358736036346699</v>
      </c>
      <c r="T47" s="1">
        <v>0.40240154960680102</v>
      </c>
      <c r="U47" s="1">
        <v>0.353540260961347</v>
      </c>
      <c r="V47" s="1">
        <v>0.34448763999543203</v>
      </c>
      <c r="W47" s="1">
        <v>0.39829843938701798</v>
      </c>
      <c r="X47" s="1">
        <v>0.35442297202685702</v>
      </c>
      <c r="Y47" s="1">
        <v>0.35111900863129503</v>
      </c>
      <c r="Z47" s="1">
        <v>0.37165292606115602</v>
      </c>
      <c r="AA47" s="1">
        <v>0.32923123165931201</v>
      </c>
      <c r="AB47" s="1">
        <v>0.31806689254436799</v>
      </c>
      <c r="AC47" s="1">
        <v>0.36209320852710303</v>
      </c>
      <c r="AD47" s="1">
        <v>0.27325719864988801</v>
      </c>
      <c r="AE47" s="1">
        <v>0.33097615461713897</v>
      </c>
      <c r="AF47" s="1">
        <v>0.274347950973796</v>
      </c>
      <c r="AG47" s="1">
        <v>0.33613773854797302</v>
      </c>
      <c r="AH47" s="1">
        <v>0.36364385655017301</v>
      </c>
      <c r="AI47" s="1">
        <v>0.327336204742115</v>
      </c>
      <c r="AJ47" s="1">
        <v>0.34902394540002701</v>
      </c>
      <c r="AK47" s="1">
        <v>0.290789325501281</v>
      </c>
      <c r="AL47" s="1">
        <v>0.33078775693169599</v>
      </c>
    </row>
    <row r="48" spans="1:38" x14ac:dyDescent="0.25">
      <c r="A48" s="15" t="s">
        <v>621</v>
      </c>
      <c r="B48" s="15" t="s">
        <v>543</v>
      </c>
      <c r="C48" s="39" t="s">
        <v>624</v>
      </c>
      <c r="D48" s="15">
        <v>1.3757708362655601E-4</v>
      </c>
      <c r="E48" s="15">
        <v>1.33908361396514E-2</v>
      </c>
      <c r="F48" s="15" t="s">
        <v>625</v>
      </c>
      <c r="G48" s="15">
        <v>1.87319230428005</v>
      </c>
      <c r="H48" s="15">
        <v>14</v>
      </c>
      <c r="I48" s="15">
        <v>1007</v>
      </c>
      <c r="J48" s="15">
        <v>89</v>
      </c>
      <c r="K48" s="15">
        <v>1.26186358412461</v>
      </c>
      <c r="L48" s="15"/>
      <c r="M48" s="1" t="s">
        <v>309</v>
      </c>
      <c r="N48" s="1">
        <v>0.75261339349462297</v>
      </c>
      <c r="O48" s="1">
        <v>0.73485657389025905</v>
      </c>
      <c r="P48" s="1">
        <v>0.71366399910667</v>
      </c>
      <c r="Q48" s="1">
        <v>0.66812480525536799</v>
      </c>
      <c r="R48" s="1">
        <v>0.69451272025958399</v>
      </c>
      <c r="S48" s="1">
        <v>0.75057509442175796</v>
      </c>
      <c r="T48" s="1">
        <v>0.74215371766842497</v>
      </c>
      <c r="U48" s="1">
        <v>0.69329420799391706</v>
      </c>
      <c r="V48" s="1">
        <v>0.67433969297772001</v>
      </c>
      <c r="W48" s="1">
        <v>0.71141403610732901</v>
      </c>
      <c r="X48" s="1">
        <v>0.64150741069379502</v>
      </c>
      <c r="Y48" s="1">
        <v>0.63151922967155105</v>
      </c>
      <c r="Z48" s="1">
        <v>0.66963228183794699</v>
      </c>
      <c r="AA48" s="1">
        <v>0.57434864274953501</v>
      </c>
      <c r="AB48" s="1">
        <v>0.57403517171469798</v>
      </c>
      <c r="AC48" s="1">
        <v>0.66129248002549601</v>
      </c>
      <c r="AD48" s="1">
        <v>0.47324556862957601</v>
      </c>
      <c r="AE48" s="1">
        <v>0.60916123565318703</v>
      </c>
      <c r="AF48" s="1">
        <v>0.51302819430209401</v>
      </c>
      <c r="AG48" s="1">
        <v>0.56439102314517298</v>
      </c>
      <c r="AH48" s="1">
        <v>0.64964847133615999</v>
      </c>
      <c r="AI48" s="1">
        <v>0.60359644000235402</v>
      </c>
      <c r="AJ48" s="1">
        <v>0.632836507239387</v>
      </c>
      <c r="AK48" s="1">
        <v>0.54328139575616297</v>
      </c>
      <c r="AL48" s="1">
        <v>0.56720361970238198</v>
      </c>
    </row>
    <row r="49" spans="1:38" x14ac:dyDescent="0.25">
      <c r="A49" s="15" t="s">
        <v>621</v>
      </c>
      <c r="B49" s="15" t="s">
        <v>525</v>
      </c>
      <c r="C49" s="39" t="s">
        <v>626</v>
      </c>
      <c r="D49" s="15">
        <v>4.8649907777695998E-5</v>
      </c>
      <c r="E49" s="15">
        <v>7.1028865355436E-3</v>
      </c>
      <c r="F49" s="15" t="s">
        <v>627</v>
      </c>
      <c r="G49" s="15">
        <v>2.1485651228727698</v>
      </c>
      <c r="H49" s="15">
        <v>16</v>
      </c>
      <c r="I49" s="15">
        <v>1007</v>
      </c>
      <c r="J49" s="15">
        <v>102</v>
      </c>
      <c r="K49" s="15">
        <v>1.2583289522363099</v>
      </c>
      <c r="L49" s="15"/>
      <c r="M49" s="1" t="s">
        <v>310</v>
      </c>
      <c r="N49" s="1">
        <v>0.70909344895021698</v>
      </c>
      <c r="O49" s="1">
        <v>0.66113042206411698</v>
      </c>
      <c r="P49" s="1">
        <v>0.63459392133843895</v>
      </c>
      <c r="Q49" s="1">
        <v>0.59297085860625598</v>
      </c>
      <c r="R49" s="1">
        <v>0.65044533004154403</v>
      </c>
      <c r="S49" s="1">
        <v>0.70736226200295704</v>
      </c>
      <c r="T49" s="1">
        <v>0.68231819650465098</v>
      </c>
      <c r="U49" s="1">
        <v>0.61841183747191197</v>
      </c>
      <c r="V49" s="1">
        <v>0.60700721657423595</v>
      </c>
      <c r="W49" s="1">
        <v>0.66664584354663103</v>
      </c>
      <c r="X49" s="1">
        <v>0.57632324103223598</v>
      </c>
      <c r="Y49" s="1">
        <v>0.55264331002077904</v>
      </c>
      <c r="Z49" s="1">
        <v>0.60600675231632795</v>
      </c>
      <c r="AA49" s="1">
        <v>0.52327153348911803</v>
      </c>
      <c r="AB49" s="1">
        <v>0.52343965844984897</v>
      </c>
      <c r="AC49" s="1">
        <v>0.59636614872707605</v>
      </c>
      <c r="AD49" s="1">
        <v>0.447147334174478</v>
      </c>
      <c r="AE49" s="1">
        <v>0.53019821784388399</v>
      </c>
      <c r="AF49" s="1">
        <v>0.45471990005382101</v>
      </c>
      <c r="AG49" s="1">
        <v>0.52371115885519404</v>
      </c>
      <c r="AH49" s="1">
        <v>0.595278830402723</v>
      </c>
      <c r="AI49" s="1">
        <v>0.53030659866463103</v>
      </c>
      <c r="AJ49" s="1">
        <v>0.55676176017483903</v>
      </c>
      <c r="AK49" s="1">
        <v>0.48357886902768898</v>
      </c>
      <c r="AL49" s="1">
        <v>0.51926107024814305</v>
      </c>
    </row>
    <row r="50" spans="1:38" x14ac:dyDescent="0.25">
      <c r="A50" s="15" t="s">
        <v>621</v>
      </c>
      <c r="B50" s="15" t="s">
        <v>555</v>
      </c>
      <c r="C50" s="39" t="s">
        <v>556</v>
      </c>
      <c r="D50" s="15">
        <v>3.13980161126518E-4</v>
      </c>
      <c r="E50" s="15">
        <v>2.29205517622358E-2</v>
      </c>
      <c r="F50" s="15" t="s">
        <v>628</v>
      </c>
      <c r="G50" s="15">
        <v>1.6397749318874599</v>
      </c>
      <c r="H50" s="15">
        <v>13</v>
      </c>
      <c r="I50" s="15">
        <v>1007</v>
      </c>
      <c r="J50" s="15">
        <v>85</v>
      </c>
      <c r="K50" s="15">
        <v>1.2268707284303999</v>
      </c>
      <c r="L50" s="15"/>
    </row>
    <row r="51" spans="1:38" x14ac:dyDescent="0.25">
      <c r="A51" s="15" t="s">
        <v>621</v>
      </c>
      <c r="B51" s="15" t="s">
        <v>537</v>
      </c>
      <c r="C51" s="39" t="s">
        <v>629</v>
      </c>
      <c r="D51" s="15">
        <v>6.86160726090478E-4</v>
      </c>
      <c r="E51" s="15">
        <v>3.4182995478439497E-2</v>
      </c>
      <c r="F51" s="15" t="s">
        <v>630</v>
      </c>
      <c r="G51" s="15">
        <v>1.46618988243579</v>
      </c>
      <c r="H51" s="15">
        <v>13</v>
      </c>
      <c r="I51" s="15">
        <v>1007</v>
      </c>
      <c r="J51" s="15">
        <v>92</v>
      </c>
      <c r="K51" s="15">
        <v>1.13352186865852</v>
      </c>
      <c r="L51" s="15"/>
    </row>
    <row r="52" spans="1:38" x14ac:dyDescent="0.25">
      <c r="A52" s="15" t="s">
        <v>621</v>
      </c>
      <c r="B52" s="15" t="s">
        <v>561</v>
      </c>
      <c r="C52" s="39" t="s">
        <v>631</v>
      </c>
      <c r="D52" s="15">
        <v>7.0239031805012801E-4</v>
      </c>
      <c r="E52" s="15">
        <v>3.4182995478439497E-2</v>
      </c>
      <c r="F52" s="15" t="s">
        <v>632</v>
      </c>
      <c r="G52" s="15">
        <v>1.46618988243579</v>
      </c>
      <c r="H52" s="15">
        <v>21</v>
      </c>
      <c r="I52" s="15">
        <v>1007</v>
      </c>
      <c r="J52" s="15">
        <v>192</v>
      </c>
      <c r="K52" s="15">
        <v>0.87738952333664399</v>
      </c>
    </row>
  </sheetData>
  <mergeCells count="4">
    <mergeCell ref="M3:AL3"/>
    <mergeCell ref="AN3:AR3"/>
    <mergeCell ref="A1:K1"/>
    <mergeCell ref="A3:K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8697-19F2-4956-BCA1-93301F8D3253}">
  <dimension ref="A1:S17"/>
  <sheetViews>
    <sheetView workbookViewId="0">
      <selection activeCell="E19" sqref="E19"/>
    </sheetView>
  </sheetViews>
  <sheetFormatPr defaultRowHeight="13.8" x14ac:dyDescent="0.25"/>
  <cols>
    <col min="1" max="1" width="12.6640625" customWidth="1"/>
    <col min="2" max="2" width="15.77734375" customWidth="1"/>
    <col min="3" max="3" width="15.88671875" customWidth="1"/>
    <col min="4" max="4" width="14.88671875" customWidth="1"/>
    <col min="6" max="6" width="29.21875" customWidth="1"/>
  </cols>
  <sheetData>
    <row r="1" spans="1:19" ht="20.399999999999999" x14ac:dyDescent="0.25">
      <c r="A1" s="31" t="s">
        <v>283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3" spans="1:19" s="3" customFormat="1" x14ac:dyDescent="0.25">
      <c r="A3" s="32" t="s">
        <v>282</v>
      </c>
      <c r="B3" s="32"/>
      <c r="C3" s="32"/>
      <c r="D3" s="32"/>
      <c r="F3" s="32" t="s">
        <v>281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x14ac:dyDescent="0.25">
      <c r="A4" s="1" t="s">
        <v>280</v>
      </c>
      <c r="B4" s="1" t="s">
        <v>279</v>
      </c>
      <c r="C4" s="1" t="s">
        <v>278</v>
      </c>
      <c r="D4" s="1" t="s">
        <v>277</v>
      </c>
      <c r="F4" s="28"/>
      <c r="G4" s="28" t="s">
        <v>360</v>
      </c>
      <c r="H4" s="28" t="s">
        <v>361</v>
      </c>
      <c r="I4" s="28" t="s">
        <v>362</v>
      </c>
      <c r="J4" s="28" t="s">
        <v>363</v>
      </c>
      <c r="K4" s="28" t="s">
        <v>364</v>
      </c>
      <c r="L4" s="28" t="s">
        <v>365</v>
      </c>
      <c r="M4" s="28" t="s">
        <v>366</v>
      </c>
      <c r="N4" s="28" t="s">
        <v>367</v>
      </c>
      <c r="O4" s="28" t="s">
        <v>368</v>
      </c>
      <c r="P4" s="28" t="s">
        <v>369</v>
      </c>
      <c r="Q4" s="28" t="s">
        <v>370</v>
      </c>
      <c r="R4" s="28" t="s">
        <v>371</v>
      </c>
      <c r="S4" s="28" t="s">
        <v>372</v>
      </c>
    </row>
    <row r="5" spans="1:19" x14ac:dyDescent="0.25">
      <c r="A5" s="1">
        <v>0</v>
      </c>
      <c r="B5" s="1">
        <v>32172</v>
      </c>
      <c r="C5" s="1">
        <v>822</v>
      </c>
      <c r="D5" s="1">
        <v>31350</v>
      </c>
      <c r="F5" s="28" t="s">
        <v>358</v>
      </c>
      <c r="G5" s="28">
        <v>3.09929693017</v>
      </c>
      <c r="H5" s="28">
        <v>3.1038860918800002</v>
      </c>
      <c r="I5" s="28">
        <v>3.1681365127699999</v>
      </c>
      <c r="J5" s="28">
        <v>3.0539063091799998</v>
      </c>
      <c r="K5" s="28">
        <v>3.9426244976999998</v>
      </c>
      <c r="L5" s="28">
        <v>6.1653221411499999</v>
      </c>
      <c r="M5" s="28">
        <v>2.1915638892799998</v>
      </c>
      <c r="N5" s="28">
        <v>5.1866307761800003</v>
      </c>
      <c r="O5" s="28">
        <v>4.4530197254799999</v>
      </c>
      <c r="P5" s="28">
        <v>3.8703614758899998</v>
      </c>
      <c r="Q5" s="28">
        <v>8.2090811029200008</v>
      </c>
      <c r="R5" s="28">
        <v>2.30331826859</v>
      </c>
      <c r="S5" s="28">
        <v>3.6797054958199999</v>
      </c>
    </row>
    <row r="6" spans="1:19" x14ac:dyDescent="0.25">
      <c r="A6" s="1">
        <v>1</v>
      </c>
      <c r="B6" s="1">
        <v>31919</v>
      </c>
      <c r="C6" s="1">
        <v>14359</v>
      </c>
      <c r="D6" s="1">
        <v>17560</v>
      </c>
      <c r="F6" s="28" t="s">
        <v>359</v>
      </c>
      <c r="G6" s="28">
        <v>2.5555609768999998</v>
      </c>
      <c r="H6" s="28">
        <v>3.1469208540500002</v>
      </c>
      <c r="I6" s="28">
        <v>3.5925976733099998</v>
      </c>
      <c r="J6" s="28">
        <v>3.1147272852199999</v>
      </c>
      <c r="K6" s="28">
        <v>2.68982381508</v>
      </c>
      <c r="L6" s="28">
        <v>4.7547471644300003</v>
      </c>
      <c r="M6" s="28">
        <v>1.9419066491300001</v>
      </c>
      <c r="N6" s="28">
        <v>4.1396251288499997</v>
      </c>
      <c r="O6" s="28">
        <v>3.27354936493</v>
      </c>
      <c r="P6" s="28">
        <v>3.3968297194499999</v>
      </c>
      <c r="Q6" s="28">
        <v>6.1025116535099997</v>
      </c>
      <c r="R6" s="28">
        <v>2.4239161251899999</v>
      </c>
      <c r="S6" s="28">
        <v>3.9591905882199998</v>
      </c>
    </row>
    <row r="7" spans="1:19" x14ac:dyDescent="0.25">
      <c r="A7" s="1">
        <v>2</v>
      </c>
      <c r="B7" s="1">
        <v>22596</v>
      </c>
      <c r="C7" s="1">
        <v>5729</v>
      </c>
      <c r="D7" s="1">
        <v>16867</v>
      </c>
      <c r="F7" s="28" t="s">
        <v>275</v>
      </c>
      <c r="G7" s="28">
        <v>5.7144463283800002</v>
      </c>
      <c r="H7" s="28">
        <v>6.1059771459699999</v>
      </c>
      <c r="I7" s="28">
        <v>7.4062395080799996</v>
      </c>
      <c r="J7" s="28">
        <v>5.6835162095199996</v>
      </c>
      <c r="K7" s="28">
        <v>6.7765918116500004</v>
      </c>
      <c r="L7" s="28">
        <v>2.8884607462899998</v>
      </c>
      <c r="M7" s="28">
        <v>7.5300823100200001</v>
      </c>
      <c r="N7" s="28">
        <v>3.2596353808499998</v>
      </c>
      <c r="O7" s="28">
        <v>4.6662665534199999</v>
      </c>
      <c r="P7" s="28">
        <v>3.9591075981500001</v>
      </c>
      <c r="Q7" s="28">
        <v>4.6467653348300004</v>
      </c>
      <c r="R7" s="28">
        <v>4.0711814207200003</v>
      </c>
      <c r="S7" s="28">
        <v>3.5315501617499998</v>
      </c>
    </row>
    <row r="8" spans="1:19" x14ac:dyDescent="0.25">
      <c r="A8" s="1">
        <v>3</v>
      </c>
      <c r="B8" s="1">
        <v>20870</v>
      </c>
      <c r="C8" s="1">
        <v>63</v>
      </c>
      <c r="D8" s="1">
        <v>20807</v>
      </c>
      <c r="F8" s="28" t="s">
        <v>276</v>
      </c>
      <c r="G8" s="28">
        <v>2.95164011992</v>
      </c>
      <c r="H8" s="28">
        <v>5.9358806190299997</v>
      </c>
      <c r="I8" s="28">
        <v>5.9720567759099996</v>
      </c>
      <c r="J8" s="28">
        <v>3.52344168167</v>
      </c>
      <c r="K8" s="28">
        <v>4.9593804517900004</v>
      </c>
      <c r="L8" s="28">
        <v>3.5047644292500002</v>
      </c>
      <c r="M8" s="28">
        <v>4.5050652438899998</v>
      </c>
      <c r="N8" s="28">
        <v>3.6651294088599999</v>
      </c>
      <c r="O8" s="28">
        <v>4.4774377757400003</v>
      </c>
      <c r="P8" s="28">
        <v>2.6097905301200002</v>
      </c>
      <c r="Q8" s="28">
        <v>4.14628446595</v>
      </c>
      <c r="R8" s="28">
        <v>2.7871023557000001</v>
      </c>
      <c r="S8" s="28">
        <v>2.5850972458100001</v>
      </c>
    </row>
    <row r="9" spans="1:19" x14ac:dyDescent="0.25">
      <c r="A9" s="1">
        <v>4</v>
      </c>
      <c r="B9" s="1">
        <v>19520</v>
      </c>
      <c r="C9" s="1">
        <v>11718</v>
      </c>
      <c r="D9" s="1">
        <v>7802</v>
      </c>
      <c r="F9" s="28" t="s">
        <v>274</v>
      </c>
      <c r="G9" s="28">
        <v>2.7225021039100001</v>
      </c>
      <c r="H9" s="28">
        <v>6.3339787484499999</v>
      </c>
      <c r="I9" s="28">
        <v>6.4329781886499999</v>
      </c>
      <c r="J9" s="28">
        <v>3.6196961504599998</v>
      </c>
      <c r="K9" s="28">
        <v>4.94869679448</v>
      </c>
      <c r="L9" s="28">
        <v>3.4769123011</v>
      </c>
      <c r="M9" s="28">
        <v>5.0433804426600002</v>
      </c>
      <c r="N9" s="28">
        <v>4.1948996436800003</v>
      </c>
      <c r="O9" s="28">
        <v>4.0048895258500004</v>
      </c>
      <c r="P9" s="28">
        <v>2.8973254974699998</v>
      </c>
      <c r="Q9" s="28">
        <v>4.3058588925199999</v>
      </c>
      <c r="R9" s="28">
        <v>2.9973938127499999</v>
      </c>
      <c r="S9" s="28">
        <v>2.4028147718200001</v>
      </c>
    </row>
    <row r="10" spans="1:19" x14ac:dyDescent="0.25">
      <c r="A10" s="1">
        <v>5</v>
      </c>
      <c r="B10" s="1">
        <v>19469</v>
      </c>
      <c r="C10" s="1">
        <v>9964</v>
      </c>
      <c r="D10" s="1">
        <v>9505</v>
      </c>
      <c r="F10" s="28" t="s">
        <v>273</v>
      </c>
      <c r="G10" s="28">
        <v>2.4939279017599998</v>
      </c>
      <c r="H10" s="28">
        <v>6.4913567369300003</v>
      </c>
      <c r="I10" s="28">
        <v>7.1063545177299998</v>
      </c>
      <c r="J10" s="28">
        <v>4.55877638661</v>
      </c>
      <c r="K10" s="28">
        <v>5.5121992642700004</v>
      </c>
      <c r="L10" s="28">
        <v>5.3855824975799997</v>
      </c>
      <c r="M10" s="28">
        <v>5.0986552505500002</v>
      </c>
      <c r="N10" s="28">
        <v>5.3840514869399998</v>
      </c>
      <c r="O10" s="28">
        <v>5.7004214804400002</v>
      </c>
      <c r="P10" s="28">
        <v>3.2435132954700001</v>
      </c>
      <c r="Q10" s="28">
        <v>4.3027599524399998</v>
      </c>
      <c r="R10" s="28">
        <v>3.1767787112699999</v>
      </c>
      <c r="S10" s="28">
        <v>2.8646872060400002</v>
      </c>
    </row>
    <row r="11" spans="1:19" x14ac:dyDescent="0.25">
      <c r="A11" s="1">
        <v>6</v>
      </c>
      <c r="B11" s="1">
        <v>4019</v>
      </c>
      <c r="C11" s="1">
        <v>210</v>
      </c>
      <c r="D11" s="1">
        <v>3809</v>
      </c>
      <c r="F11" s="28" t="s">
        <v>272</v>
      </c>
      <c r="G11" s="28">
        <v>2.61354982288</v>
      </c>
      <c r="H11" s="28">
        <v>6.0442641099200003</v>
      </c>
      <c r="I11" s="28">
        <v>6.4750534136000004</v>
      </c>
      <c r="J11" s="28">
        <v>3.8893390780399999</v>
      </c>
      <c r="K11" s="28">
        <v>4.8735343181099999</v>
      </c>
      <c r="L11" s="28">
        <v>4.1858683914899997</v>
      </c>
      <c r="M11" s="28">
        <v>4.9836380258800004</v>
      </c>
      <c r="N11" s="28">
        <v>4.40451184411</v>
      </c>
      <c r="O11" s="28">
        <v>4.7825230206400002</v>
      </c>
      <c r="P11" s="28">
        <v>2.6753679110999999</v>
      </c>
      <c r="Q11" s="28">
        <v>3.9457133924700001</v>
      </c>
      <c r="R11" s="28">
        <v>2.7693818439400002</v>
      </c>
      <c r="S11" s="28">
        <v>2.7169016309599998</v>
      </c>
    </row>
    <row r="12" spans="1:19" x14ac:dyDescent="0.25">
      <c r="A12" s="1">
        <v>7</v>
      </c>
      <c r="B12" s="1">
        <v>2115</v>
      </c>
      <c r="C12" s="1">
        <v>1761</v>
      </c>
      <c r="D12" s="1">
        <v>354</v>
      </c>
      <c r="F12" s="28" t="s">
        <v>271</v>
      </c>
      <c r="G12" s="28">
        <v>2.4076203395200002</v>
      </c>
      <c r="H12" s="28">
        <v>5.2249130957499998</v>
      </c>
      <c r="I12" s="28">
        <v>5.7949098062199997</v>
      </c>
      <c r="J12" s="28">
        <v>4.6777998072700004</v>
      </c>
      <c r="K12" s="28">
        <v>4.3740058699200004</v>
      </c>
      <c r="L12" s="28">
        <v>5.0361707780099998</v>
      </c>
      <c r="M12" s="28">
        <v>4.8867852220300003</v>
      </c>
      <c r="N12" s="28">
        <v>5.1278264704999996</v>
      </c>
      <c r="O12" s="28">
        <v>5.3671988081500004</v>
      </c>
      <c r="P12" s="28">
        <v>2.4563029674800001</v>
      </c>
      <c r="Q12" s="28">
        <v>3.2566435294899998</v>
      </c>
      <c r="R12" s="28">
        <v>2.4771116764699999</v>
      </c>
      <c r="S12" s="28">
        <v>3.14509790885</v>
      </c>
    </row>
    <row r="13" spans="1:19" x14ac:dyDescent="0.25">
      <c r="A13" s="1">
        <v>8</v>
      </c>
      <c r="B13" s="1">
        <v>393</v>
      </c>
      <c r="C13" s="1">
        <v>393</v>
      </c>
      <c r="D13" s="1">
        <v>0</v>
      </c>
      <c r="F13" s="28" t="s">
        <v>270</v>
      </c>
      <c r="G13" s="28">
        <v>2.0975986305299998</v>
      </c>
      <c r="H13" s="28">
        <v>5.9559891646400001</v>
      </c>
      <c r="I13" s="28">
        <v>7.1590515370099999</v>
      </c>
      <c r="J13" s="28">
        <v>5.9232611678099998</v>
      </c>
      <c r="K13" s="28">
        <v>5.1250543547199996</v>
      </c>
      <c r="L13" s="28">
        <v>6.0987042004000003</v>
      </c>
      <c r="M13" s="28">
        <v>4.7049278865700002</v>
      </c>
      <c r="N13" s="28">
        <v>6.8169566032400004</v>
      </c>
      <c r="O13" s="28">
        <v>7.6024602525000002</v>
      </c>
      <c r="P13" s="28">
        <v>3.31327268193</v>
      </c>
      <c r="Q13" s="28">
        <v>4.47715222217</v>
      </c>
      <c r="R13" s="28">
        <v>3.04066314671</v>
      </c>
      <c r="S13" s="28">
        <v>3.7429142531099999</v>
      </c>
    </row>
    <row r="14" spans="1:19" x14ac:dyDescent="0.25">
      <c r="A14" s="1">
        <v>9</v>
      </c>
      <c r="B14" s="1">
        <v>393</v>
      </c>
      <c r="C14" s="1">
        <v>0</v>
      </c>
      <c r="D14" s="1">
        <v>393</v>
      </c>
    </row>
    <row r="15" spans="1:19" x14ac:dyDescent="0.25">
      <c r="A15" s="1">
        <v>10</v>
      </c>
      <c r="B15" s="1">
        <v>312</v>
      </c>
      <c r="C15" s="1">
        <v>0</v>
      </c>
      <c r="D15" s="1">
        <v>312</v>
      </c>
    </row>
    <row r="16" spans="1:19" x14ac:dyDescent="0.25">
      <c r="A16" s="1">
        <v>11</v>
      </c>
      <c r="B16" s="1">
        <v>28</v>
      </c>
      <c r="C16" s="1">
        <v>0</v>
      </c>
      <c r="D16" s="1">
        <v>28</v>
      </c>
    </row>
    <row r="17" spans="1:4" x14ac:dyDescent="0.25">
      <c r="A17" s="1">
        <v>12</v>
      </c>
      <c r="B17" s="1">
        <v>17</v>
      </c>
      <c r="C17" s="1">
        <v>0</v>
      </c>
      <c r="D17" s="1">
        <v>17</v>
      </c>
    </row>
  </sheetData>
  <mergeCells count="3">
    <mergeCell ref="F3:S3"/>
    <mergeCell ref="A1:S1"/>
    <mergeCell ref="A3:D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A121-91CD-4F9A-9366-B4F01F1209B5}">
  <dimension ref="A1:G39"/>
  <sheetViews>
    <sheetView workbookViewId="0">
      <selection activeCell="G31" sqref="G31"/>
    </sheetView>
  </sheetViews>
  <sheetFormatPr defaultColWidth="9" defaultRowHeight="13.8" x14ac:dyDescent="0.25"/>
  <cols>
    <col min="1" max="1" width="26.77734375" style="11" customWidth="1"/>
    <col min="2" max="16384" width="9" style="11"/>
  </cols>
  <sheetData>
    <row r="1" spans="1:7" ht="49.5" customHeight="1" x14ac:dyDescent="0.25">
      <c r="A1" s="31" t="s">
        <v>35</v>
      </c>
      <c r="B1" s="31"/>
      <c r="C1" s="31"/>
      <c r="D1" s="31"/>
      <c r="E1" s="31"/>
      <c r="F1" s="31"/>
      <c r="G1" s="31"/>
    </row>
    <row r="3" spans="1:7" x14ac:dyDescent="0.25">
      <c r="A3" s="12" t="s">
        <v>34</v>
      </c>
      <c r="B3" s="12" t="s">
        <v>33</v>
      </c>
      <c r="C3" s="12" t="s">
        <v>32</v>
      </c>
      <c r="D3" s="12" t="s">
        <v>31</v>
      </c>
      <c r="E3" s="12" t="s">
        <v>30</v>
      </c>
      <c r="F3" s="12" t="s">
        <v>29</v>
      </c>
      <c r="G3" s="12" t="s">
        <v>28</v>
      </c>
    </row>
    <row r="4" spans="1:7" x14ac:dyDescent="0.25">
      <c r="A4" s="13" t="s">
        <v>27</v>
      </c>
      <c r="B4" s="12"/>
      <c r="C4" s="12"/>
      <c r="D4" s="12"/>
      <c r="E4" s="12"/>
      <c r="F4" s="12"/>
      <c r="G4" s="12"/>
    </row>
    <row r="5" spans="1:7" x14ac:dyDescent="0.25">
      <c r="A5" s="12" t="s">
        <v>18</v>
      </c>
      <c r="B5" s="14">
        <v>6.0962699999999998E-8</v>
      </c>
      <c r="C5" s="12" t="s">
        <v>26</v>
      </c>
      <c r="D5" s="12">
        <v>-3.4654320000000001E-3</v>
      </c>
      <c r="E5" s="12">
        <v>6.3985599999999995E-4</v>
      </c>
      <c r="F5" s="12">
        <v>-4.7195500000000003E-3</v>
      </c>
      <c r="G5" s="12">
        <v>-2.2113139999999998E-3</v>
      </c>
    </row>
    <row r="6" spans="1:7" x14ac:dyDescent="0.25">
      <c r="A6" s="12" t="s">
        <v>17</v>
      </c>
      <c r="B6" s="14">
        <v>8.3552400000000001E-8</v>
      </c>
      <c r="C6" s="12" t="s">
        <v>20</v>
      </c>
      <c r="D6" s="12">
        <v>-3.4987360000000001E-3</v>
      </c>
      <c r="E6" s="12">
        <v>6.5283699999999997E-4</v>
      </c>
      <c r="F6" s="12">
        <v>-4.7782959999999996E-3</v>
      </c>
      <c r="G6" s="12">
        <v>-2.2191770000000001E-3</v>
      </c>
    </row>
    <row r="7" spans="1:7" x14ac:dyDescent="0.25">
      <c r="A7" s="12" t="s">
        <v>16</v>
      </c>
      <c r="B7" s="14">
        <v>4.05995E-6</v>
      </c>
      <c r="C7" s="12" t="s">
        <v>20</v>
      </c>
      <c r="D7" s="12">
        <v>-3.9923930000000003E-3</v>
      </c>
      <c r="E7" s="12">
        <v>8.6635E-4</v>
      </c>
      <c r="F7" s="12">
        <v>-5.6904390000000003E-3</v>
      </c>
      <c r="G7" s="12">
        <v>-2.2943460000000001E-3</v>
      </c>
    </row>
    <row r="8" spans="1:7" x14ac:dyDescent="0.25">
      <c r="A8" s="12" t="s">
        <v>15</v>
      </c>
      <c r="B8" s="14">
        <v>3.7934000000000001E-7</v>
      </c>
      <c r="C8" s="12" t="s">
        <v>20</v>
      </c>
      <c r="D8" s="12">
        <v>-4.0327089999999998E-3</v>
      </c>
      <c r="E8" s="12">
        <v>7.9398999999999995E-4</v>
      </c>
      <c r="F8" s="12">
        <v>-5.5889290000000003E-3</v>
      </c>
      <c r="G8" s="12">
        <v>-2.4764890000000001E-3</v>
      </c>
    </row>
    <row r="9" spans="1:7" x14ac:dyDescent="0.25">
      <c r="A9" s="12" t="s">
        <v>14</v>
      </c>
      <c r="B9" s="14">
        <v>5.7871700000000001E-7</v>
      </c>
      <c r="C9" s="12" t="s">
        <v>20</v>
      </c>
      <c r="D9" s="12">
        <v>-4.0585220000000002E-3</v>
      </c>
      <c r="E9" s="12">
        <v>8.1199899999999999E-4</v>
      </c>
      <c r="F9" s="12">
        <v>-5.6500389999999999E-3</v>
      </c>
      <c r="G9" s="12">
        <v>-2.4670040000000001E-3</v>
      </c>
    </row>
    <row r="10" spans="1:7" x14ac:dyDescent="0.25">
      <c r="A10" s="13" t="s">
        <v>25</v>
      </c>
      <c r="B10" s="12"/>
      <c r="C10" s="12"/>
      <c r="D10" s="12"/>
      <c r="E10" s="12"/>
      <c r="F10" s="12"/>
      <c r="G10" s="12"/>
    </row>
    <row r="11" spans="1:7" x14ac:dyDescent="0.25">
      <c r="A11" s="12" t="s">
        <v>18</v>
      </c>
      <c r="B11" s="14">
        <v>1.1233400000000001E-8</v>
      </c>
      <c r="C11" s="12" t="s">
        <v>20</v>
      </c>
      <c r="D11" s="12">
        <v>-3.6682619999999998E-3</v>
      </c>
      <c r="E11" s="12">
        <v>6.4231900000000003E-4</v>
      </c>
      <c r="F11" s="12">
        <v>-4.9272070000000003E-3</v>
      </c>
      <c r="G11" s="12">
        <v>-2.4093180000000001E-3</v>
      </c>
    </row>
    <row r="12" spans="1:7" x14ac:dyDescent="0.25">
      <c r="A12" s="12" t="s">
        <v>17</v>
      </c>
      <c r="B12" s="14">
        <v>3.1034800000000002E-8</v>
      </c>
      <c r="C12" s="12" t="s">
        <v>20</v>
      </c>
      <c r="D12" s="12">
        <v>-3.6713779999999999E-3</v>
      </c>
      <c r="E12" s="12">
        <v>6.6324299999999999E-4</v>
      </c>
      <c r="F12" s="12">
        <v>-4.971334E-3</v>
      </c>
      <c r="G12" s="12">
        <v>-2.3714220000000002E-3</v>
      </c>
    </row>
    <row r="13" spans="1:7" x14ac:dyDescent="0.25">
      <c r="A13" s="12" t="s">
        <v>16</v>
      </c>
      <c r="B13" s="14">
        <v>1.57522E-7</v>
      </c>
      <c r="C13" s="12" t="s">
        <v>20</v>
      </c>
      <c r="D13" s="12">
        <v>-4.3696209999999997E-3</v>
      </c>
      <c r="E13" s="12">
        <v>8.3333400000000003E-4</v>
      </c>
      <c r="F13" s="12">
        <v>-6.0029549999999999E-3</v>
      </c>
      <c r="G13" s="12">
        <v>-2.736287E-3</v>
      </c>
    </row>
    <row r="14" spans="1:7" x14ac:dyDescent="0.25">
      <c r="A14" s="12" t="s">
        <v>15</v>
      </c>
      <c r="B14" s="14">
        <v>2.23539E-7</v>
      </c>
      <c r="C14" s="12" t="s">
        <v>20</v>
      </c>
      <c r="D14" s="12">
        <v>-4.3820680000000002E-3</v>
      </c>
      <c r="E14" s="12">
        <v>8.4618499999999995E-4</v>
      </c>
      <c r="F14" s="12">
        <v>-6.0405909999999997E-3</v>
      </c>
      <c r="G14" s="12">
        <v>-2.723545E-3</v>
      </c>
    </row>
    <row r="15" spans="1:7" x14ac:dyDescent="0.25">
      <c r="A15" s="12" t="s">
        <v>14</v>
      </c>
      <c r="B15" s="14">
        <v>9.1158300000000004E-8</v>
      </c>
      <c r="C15" s="12" t="s">
        <v>20</v>
      </c>
      <c r="D15" s="12">
        <v>-4.4427800000000003E-3</v>
      </c>
      <c r="E15" s="12">
        <v>8.3143300000000002E-4</v>
      </c>
      <c r="F15" s="12">
        <v>-6.0723890000000001E-3</v>
      </c>
      <c r="G15" s="12">
        <v>-2.8131710000000002E-3</v>
      </c>
    </row>
    <row r="16" spans="1:7" x14ac:dyDescent="0.25">
      <c r="A16" s="13" t="s">
        <v>24</v>
      </c>
      <c r="B16" s="12"/>
      <c r="C16" s="12"/>
      <c r="D16" s="12"/>
      <c r="E16" s="12"/>
      <c r="F16" s="12"/>
      <c r="G16" s="12"/>
    </row>
    <row r="17" spans="1:7" x14ac:dyDescent="0.25">
      <c r="A17" s="12" t="s">
        <v>18</v>
      </c>
      <c r="B17" s="12">
        <v>0.22448905199999999</v>
      </c>
      <c r="C17" s="12"/>
      <c r="D17" s="12">
        <v>-5.7317540000000004E-3</v>
      </c>
      <c r="E17" s="12">
        <v>4.7187449999999999E-3</v>
      </c>
      <c r="F17" s="12">
        <v>-1.4980494E-2</v>
      </c>
      <c r="G17" s="12">
        <v>3.5169860000000002E-3</v>
      </c>
    </row>
    <row r="18" spans="1:7" x14ac:dyDescent="0.25">
      <c r="A18" s="12" t="s">
        <v>17</v>
      </c>
      <c r="B18" s="12">
        <v>0.22264324399999999</v>
      </c>
      <c r="C18" s="12"/>
      <c r="D18" s="12">
        <v>-5.792864E-3</v>
      </c>
      <c r="E18" s="12">
        <v>4.7500809999999997E-3</v>
      </c>
      <c r="F18" s="12">
        <v>-1.5103023E-2</v>
      </c>
      <c r="G18" s="12">
        <v>3.5172939999999998E-3</v>
      </c>
    </row>
    <row r="19" spans="1:7" x14ac:dyDescent="0.25">
      <c r="A19" s="12" t="s">
        <v>16</v>
      </c>
      <c r="B19" s="12">
        <v>1.763615E-2</v>
      </c>
      <c r="C19" s="12" t="s">
        <v>13</v>
      </c>
      <c r="D19" s="12">
        <v>-1.4920169E-2</v>
      </c>
      <c r="E19" s="12">
        <v>6.2870210000000003E-3</v>
      </c>
      <c r="F19" s="12">
        <v>-2.724273E-2</v>
      </c>
      <c r="G19" s="12">
        <v>-2.5976079999999999E-3</v>
      </c>
    </row>
    <row r="20" spans="1:7" x14ac:dyDescent="0.25">
      <c r="A20" s="12" t="s">
        <v>15</v>
      </c>
      <c r="B20" s="12">
        <v>1.3158391E-2</v>
      </c>
      <c r="C20" s="12" t="s">
        <v>13</v>
      </c>
      <c r="D20" s="12">
        <v>-1.5246977E-2</v>
      </c>
      <c r="E20" s="12">
        <v>6.1493299999999997E-3</v>
      </c>
      <c r="F20" s="12">
        <v>-2.7299662999999998E-2</v>
      </c>
      <c r="G20" s="12">
        <v>-3.1942899999999998E-3</v>
      </c>
    </row>
    <row r="21" spans="1:7" x14ac:dyDescent="0.25">
      <c r="A21" s="12" t="s">
        <v>14</v>
      </c>
      <c r="B21" s="12">
        <v>1.5863753000000001E-2</v>
      </c>
      <c r="C21" s="12" t="s">
        <v>13</v>
      </c>
      <c r="D21" s="12">
        <v>-1.4920169E-2</v>
      </c>
      <c r="E21" s="12">
        <v>6.1857179999999998E-3</v>
      </c>
      <c r="F21" s="12">
        <v>-2.7044176E-2</v>
      </c>
      <c r="G21" s="12">
        <v>-2.796162E-3</v>
      </c>
    </row>
    <row r="22" spans="1:7" x14ac:dyDescent="0.25">
      <c r="A22" s="13" t="s">
        <v>23</v>
      </c>
      <c r="B22" s="12"/>
      <c r="C22" s="12"/>
      <c r="D22" s="12"/>
      <c r="E22" s="12"/>
      <c r="F22" s="12"/>
      <c r="G22" s="12"/>
    </row>
    <row r="23" spans="1:7" x14ac:dyDescent="0.25">
      <c r="A23" s="12" t="s">
        <v>18</v>
      </c>
      <c r="B23" s="12">
        <v>6.7962400000000003E-3</v>
      </c>
      <c r="C23" s="12" t="s">
        <v>21</v>
      </c>
      <c r="D23" s="12">
        <v>-1.9202984999999999E-2</v>
      </c>
      <c r="E23" s="12">
        <v>7.094698E-3</v>
      </c>
      <c r="F23" s="12">
        <v>-3.3108592999999999E-2</v>
      </c>
      <c r="G23" s="12">
        <v>-5.2973769999999998E-3</v>
      </c>
    </row>
    <row r="24" spans="1:7" x14ac:dyDescent="0.25">
      <c r="A24" s="12" t="s">
        <v>17</v>
      </c>
      <c r="B24" s="12">
        <v>6.9437880000000002E-3</v>
      </c>
      <c r="C24" s="12" t="s">
        <v>21</v>
      </c>
      <c r="D24" s="12">
        <v>-1.9381999E-2</v>
      </c>
      <c r="E24" s="12">
        <v>7.1797730000000004E-3</v>
      </c>
      <c r="F24" s="12">
        <v>-3.3454352999999999E-2</v>
      </c>
      <c r="G24" s="12">
        <v>-5.3096439999999996E-3</v>
      </c>
    </row>
    <row r="25" spans="1:7" x14ac:dyDescent="0.25">
      <c r="A25" s="12" t="s">
        <v>16</v>
      </c>
      <c r="B25" s="12">
        <v>1.187085E-3</v>
      </c>
      <c r="C25" s="12" t="s">
        <v>21</v>
      </c>
      <c r="D25" s="12">
        <v>-3.1229131E-2</v>
      </c>
      <c r="E25" s="12">
        <v>9.6327779999999998E-3</v>
      </c>
      <c r="F25" s="12">
        <v>-5.0109375999999997E-2</v>
      </c>
      <c r="G25" s="12">
        <v>-1.2348886E-2</v>
      </c>
    </row>
    <row r="26" spans="1:7" x14ac:dyDescent="0.25">
      <c r="A26" s="12" t="s">
        <v>15</v>
      </c>
      <c r="B26" s="12">
        <v>1.0348219999999999E-3</v>
      </c>
      <c r="C26" s="12" t="s">
        <v>21</v>
      </c>
      <c r="D26" s="12">
        <v>-3.1323233999999998E-2</v>
      </c>
      <c r="E26" s="12">
        <v>9.5471930000000007E-3</v>
      </c>
      <c r="F26" s="12">
        <v>-5.0035731E-2</v>
      </c>
      <c r="G26" s="12">
        <v>-1.2610736000000001E-2</v>
      </c>
    </row>
    <row r="27" spans="1:7" x14ac:dyDescent="0.25">
      <c r="A27" s="12" t="s">
        <v>14</v>
      </c>
      <c r="B27" s="12">
        <v>9.8608700000000007E-4</v>
      </c>
      <c r="C27" s="12" t="s">
        <v>20</v>
      </c>
      <c r="D27" s="12">
        <v>-3.1380821000000003E-2</v>
      </c>
      <c r="E27" s="12">
        <v>9.5253119999999993E-3</v>
      </c>
      <c r="F27" s="12">
        <v>-5.0050432999999998E-2</v>
      </c>
      <c r="G27" s="12">
        <v>-1.2711210000000001E-2</v>
      </c>
    </row>
    <row r="28" spans="1:7" x14ac:dyDescent="0.25">
      <c r="A28" s="13" t="s">
        <v>22</v>
      </c>
      <c r="B28" s="12"/>
      <c r="C28" s="12"/>
      <c r="D28" s="12"/>
      <c r="E28" s="12"/>
      <c r="F28" s="12"/>
      <c r="G28" s="12"/>
    </row>
    <row r="29" spans="1:7" x14ac:dyDescent="0.25">
      <c r="A29" s="12" t="s">
        <v>18</v>
      </c>
      <c r="B29" s="12">
        <v>0.13952869300000001</v>
      </c>
      <c r="C29" s="12"/>
      <c r="D29" s="12">
        <v>3.511611E-3</v>
      </c>
      <c r="E29" s="12">
        <v>2.376647E-3</v>
      </c>
      <c r="F29" s="12">
        <v>-1.1466169999999999E-3</v>
      </c>
      <c r="G29" s="12">
        <v>8.1698389999999999E-3</v>
      </c>
    </row>
    <row r="30" spans="1:7" x14ac:dyDescent="0.25">
      <c r="A30" s="12" t="s">
        <v>17</v>
      </c>
      <c r="B30" s="12">
        <v>6.0708910000000001E-3</v>
      </c>
      <c r="C30" s="12" t="s">
        <v>21</v>
      </c>
      <c r="D30" s="12">
        <v>3.647441E-3</v>
      </c>
      <c r="E30" s="12">
        <v>1.3292779999999999E-3</v>
      </c>
      <c r="F30" s="12">
        <v>1.0420570000000001E-3</v>
      </c>
      <c r="G30" s="12">
        <v>6.252825E-3</v>
      </c>
    </row>
    <row r="31" spans="1:7" x14ac:dyDescent="0.25">
      <c r="A31" s="12" t="s">
        <v>16</v>
      </c>
      <c r="B31" s="14">
        <v>1.7521E-5</v>
      </c>
      <c r="C31" s="12" t="s">
        <v>20</v>
      </c>
      <c r="D31" s="12">
        <v>8.2318619999999995E-3</v>
      </c>
      <c r="E31" s="12">
        <v>1.916907E-3</v>
      </c>
      <c r="F31" s="12">
        <v>4.4747240000000002E-3</v>
      </c>
      <c r="G31" s="12">
        <v>1.1989E-2</v>
      </c>
    </row>
    <row r="32" spans="1:7" x14ac:dyDescent="0.25">
      <c r="A32" s="12" t="s">
        <v>15</v>
      </c>
      <c r="B32" s="14">
        <v>1.3944000000000001E-5</v>
      </c>
      <c r="C32" s="12" t="s">
        <v>20</v>
      </c>
      <c r="D32" s="12">
        <v>8.6648030000000004E-3</v>
      </c>
      <c r="E32" s="12">
        <v>1.9943199999999999E-3</v>
      </c>
      <c r="F32" s="12">
        <v>4.7559359999999997E-3</v>
      </c>
      <c r="G32" s="12">
        <v>1.2573669000000001E-2</v>
      </c>
    </row>
    <row r="33" spans="1:7" x14ac:dyDescent="0.25">
      <c r="A33" s="12" t="s">
        <v>14</v>
      </c>
      <c r="B33" s="14">
        <v>5.5014899999999999E-6</v>
      </c>
      <c r="C33" s="12" t="s">
        <v>20</v>
      </c>
      <c r="D33" s="12">
        <v>8.8911100000000007E-3</v>
      </c>
      <c r="E33" s="12">
        <v>1.9563710000000002E-3</v>
      </c>
      <c r="F33" s="12">
        <v>5.0566220000000002E-3</v>
      </c>
      <c r="G33" s="12">
        <v>1.2725597E-2</v>
      </c>
    </row>
    <row r="34" spans="1:7" x14ac:dyDescent="0.25">
      <c r="A34" s="13" t="s">
        <v>19</v>
      </c>
      <c r="B34" s="12"/>
      <c r="C34" s="12"/>
      <c r="D34" s="12"/>
      <c r="E34" s="12"/>
      <c r="F34" s="12"/>
      <c r="G34" s="12"/>
    </row>
    <row r="35" spans="1:7" x14ac:dyDescent="0.25">
      <c r="A35" s="12" t="s">
        <v>18</v>
      </c>
      <c r="B35" s="12">
        <v>0.15689911100000001</v>
      </c>
      <c r="C35" s="12"/>
      <c r="D35" s="12">
        <v>-1.477566E-3</v>
      </c>
      <c r="E35" s="12">
        <v>1.04379E-3</v>
      </c>
      <c r="F35" s="12">
        <v>-3.5233949999999999E-3</v>
      </c>
      <c r="G35" s="12">
        <v>5.6826200000000004E-4</v>
      </c>
    </row>
    <row r="36" spans="1:7" x14ac:dyDescent="0.25">
      <c r="A36" s="12" t="s">
        <v>17</v>
      </c>
      <c r="B36" s="12">
        <v>0.155090597</v>
      </c>
      <c r="C36" s="12"/>
      <c r="D36" s="12">
        <v>-1.492337E-3</v>
      </c>
      <c r="E36" s="12">
        <v>1.049627E-3</v>
      </c>
      <c r="F36" s="12">
        <v>-3.5496049999999999E-3</v>
      </c>
      <c r="G36" s="12">
        <v>5.6493199999999998E-4</v>
      </c>
    </row>
    <row r="37" spans="1:7" x14ac:dyDescent="0.25">
      <c r="A37" s="12" t="s">
        <v>16</v>
      </c>
      <c r="B37" s="12">
        <v>2.2516911000000001E-2</v>
      </c>
      <c r="C37" s="12" t="s">
        <v>13</v>
      </c>
      <c r="D37" s="12">
        <v>-3.1614529999999998E-3</v>
      </c>
      <c r="E37" s="12">
        <v>1.3856700000000001E-3</v>
      </c>
      <c r="F37" s="12">
        <v>-5.8773660000000002E-3</v>
      </c>
      <c r="G37" s="12">
        <v>-4.45539E-4</v>
      </c>
    </row>
    <row r="38" spans="1:7" x14ac:dyDescent="0.25">
      <c r="A38" s="12" t="s">
        <v>15</v>
      </c>
      <c r="B38" s="12">
        <v>2.0856451000000002E-2</v>
      </c>
      <c r="C38" s="12" t="s">
        <v>13</v>
      </c>
      <c r="D38" s="12">
        <v>-3.164254E-3</v>
      </c>
      <c r="E38" s="12">
        <v>1.3694670000000001E-3</v>
      </c>
      <c r="F38" s="12">
        <v>-5.8484100000000001E-3</v>
      </c>
      <c r="G38" s="12">
        <v>-4.8009799999999998E-4</v>
      </c>
    </row>
    <row r="39" spans="1:7" x14ac:dyDescent="0.25">
      <c r="A39" s="12" t="s">
        <v>14</v>
      </c>
      <c r="B39" s="12">
        <v>2.1214381000000001E-2</v>
      </c>
      <c r="C39" s="12" t="s">
        <v>13</v>
      </c>
      <c r="D39" s="12">
        <v>-3.1614529999999998E-3</v>
      </c>
      <c r="E39" s="12">
        <v>1.3720710000000001E-3</v>
      </c>
      <c r="F39" s="12">
        <v>-5.8507109999999998E-3</v>
      </c>
      <c r="G39" s="12">
        <v>-4.72194E-4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55AD-78D8-4C68-A59C-7BB163404D13}">
  <dimension ref="A1:N39"/>
  <sheetViews>
    <sheetView workbookViewId="0">
      <selection activeCell="F35" sqref="F35"/>
    </sheetView>
  </sheetViews>
  <sheetFormatPr defaultColWidth="9" defaultRowHeight="13.8" x14ac:dyDescent="0.25"/>
  <cols>
    <col min="1" max="1" width="30.109375" style="11" bestFit="1" customWidth="1"/>
    <col min="2" max="16384" width="9" style="11"/>
  </cols>
  <sheetData>
    <row r="1" spans="1:14" ht="48" customHeight="1" x14ac:dyDescent="0.25">
      <c r="A1" s="31" t="s">
        <v>42</v>
      </c>
      <c r="B1" s="31"/>
      <c r="C1" s="31"/>
      <c r="D1" s="31"/>
      <c r="E1" s="31"/>
      <c r="F1" s="31"/>
      <c r="G1" s="31"/>
      <c r="H1" s="4"/>
      <c r="I1" s="4"/>
      <c r="J1" s="4"/>
      <c r="K1" s="4"/>
      <c r="L1" s="4"/>
      <c r="M1" s="4"/>
      <c r="N1" s="4"/>
    </row>
    <row r="3" spans="1:14" x14ac:dyDescent="0.25">
      <c r="A3" s="12" t="s">
        <v>34</v>
      </c>
      <c r="B3" s="12" t="s">
        <v>33</v>
      </c>
      <c r="C3" s="12" t="s">
        <v>32</v>
      </c>
      <c r="D3" s="12" t="s">
        <v>31</v>
      </c>
      <c r="E3" s="12" t="s">
        <v>30</v>
      </c>
      <c r="F3" s="12" t="s">
        <v>29</v>
      </c>
      <c r="G3" s="12" t="s">
        <v>28</v>
      </c>
    </row>
    <row r="4" spans="1:14" x14ac:dyDescent="0.25">
      <c r="A4" s="13" t="s">
        <v>41</v>
      </c>
      <c r="B4" s="12"/>
      <c r="C4" s="12"/>
      <c r="D4" s="12"/>
      <c r="E4" s="12"/>
      <c r="F4" s="12"/>
      <c r="G4" s="12"/>
    </row>
    <row r="5" spans="1:14" x14ac:dyDescent="0.25">
      <c r="A5" s="12" t="s">
        <v>18</v>
      </c>
      <c r="B5" s="14">
        <v>2.6252299999999999E-8</v>
      </c>
      <c r="C5" s="12" t="s">
        <v>20</v>
      </c>
      <c r="D5" s="12">
        <v>6.3139338000000003E-2</v>
      </c>
      <c r="E5" s="12">
        <v>1.1346294999999999E-2</v>
      </c>
      <c r="F5" s="12">
        <v>4.0900600000000002E-2</v>
      </c>
      <c r="G5" s="12">
        <v>8.5378074999999998E-2</v>
      </c>
    </row>
    <row r="6" spans="1:14" x14ac:dyDescent="0.25">
      <c r="A6" s="12" t="s">
        <v>17</v>
      </c>
      <c r="B6" s="14">
        <v>4.7239499999999999E-12</v>
      </c>
      <c r="C6" s="12" t="s">
        <v>20</v>
      </c>
      <c r="D6" s="12">
        <v>6.5980770999999994E-2</v>
      </c>
      <c r="E6" s="12">
        <v>9.5435740000000008E-3</v>
      </c>
      <c r="F6" s="12">
        <v>4.7275365999999999E-2</v>
      </c>
      <c r="G6" s="12">
        <v>8.4686176000000002E-2</v>
      </c>
    </row>
    <row r="7" spans="1:14" x14ac:dyDescent="0.25">
      <c r="A7" s="12" t="s">
        <v>16</v>
      </c>
      <c r="B7" s="14">
        <v>1.31262E-11</v>
      </c>
      <c r="C7" s="12" t="s">
        <v>20</v>
      </c>
      <c r="D7" s="12">
        <v>8.5716869000000001E-2</v>
      </c>
      <c r="E7" s="12">
        <v>1.2666442999999999E-2</v>
      </c>
      <c r="F7" s="12">
        <v>6.0890640000000003E-2</v>
      </c>
      <c r="G7" s="12">
        <v>0.11054309800000001</v>
      </c>
    </row>
    <row r="8" spans="1:14" x14ac:dyDescent="0.25">
      <c r="A8" s="12" t="s">
        <v>15</v>
      </c>
      <c r="B8" s="14">
        <v>1.5311E-10</v>
      </c>
      <c r="C8" s="12" t="s">
        <v>20</v>
      </c>
      <c r="D8" s="12">
        <v>8.5081064999999997E-2</v>
      </c>
      <c r="E8" s="12">
        <v>1.3289257E-2</v>
      </c>
      <c r="F8" s="12">
        <v>5.9034120000000002E-2</v>
      </c>
      <c r="G8" s="12">
        <v>0.111128009</v>
      </c>
    </row>
    <row r="9" spans="1:14" x14ac:dyDescent="0.25">
      <c r="A9" s="12" t="s">
        <v>14</v>
      </c>
      <c r="B9" s="14">
        <v>5.13573E-12</v>
      </c>
      <c r="C9" s="12" t="s">
        <v>20</v>
      </c>
      <c r="D9" s="12">
        <v>8.7835254000000001E-2</v>
      </c>
      <c r="E9" s="12">
        <v>1.2726476E-2</v>
      </c>
      <c r="F9" s="12">
        <v>6.2891361000000007E-2</v>
      </c>
      <c r="G9" s="12">
        <v>0.112779147</v>
      </c>
    </row>
    <row r="10" spans="1:14" x14ac:dyDescent="0.25">
      <c r="A10" s="13" t="s">
        <v>40</v>
      </c>
      <c r="B10" s="12"/>
      <c r="C10" s="12"/>
      <c r="D10" s="12"/>
      <c r="E10" s="12"/>
      <c r="F10" s="12"/>
      <c r="G10" s="12"/>
    </row>
    <row r="11" spans="1:14" x14ac:dyDescent="0.25">
      <c r="A11" s="12" t="s">
        <v>18</v>
      </c>
      <c r="B11" s="14">
        <v>3.7672500000000002E-8</v>
      </c>
      <c r="C11" s="12" t="s">
        <v>20</v>
      </c>
      <c r="D11" s="12">
        <v>6.7816124000000005E-2</v>
      </c>
      <c r="E11" s="12">
        <v>1.2327001000000001E-2</v>
      </c>
      <c r="F11" s="12">
        <v>4.3655202999999997E-2</v>
      </c>
      <c r="G11" s="12">
        <v>9.1977046000000007E-2</v>
      </c>
    </row>
    <row r="12" spans="1:14" x14ac:dyDescent="0.25">
      <c r="A12" s="12" t="s">
        <v>17</v>
      </c>
      <c r="B12" s="14">
        <v>3.47149E-11</v>
      </c>
      <c r="C12" s="12" t="s">
        <v>20</v>
      </c>
      <c r="D12" s="12">
        <v>7.2049719999999998E-2</v>
      </c>
      <c r="E12" s="12">
        <v>1.0875360000000001E-2</v>
      </c>
      <c r="F12" s="12">
        <v>5.0734014000000001E-2</v>
      </c>
      <c r="G12" s="12">
        <v>9.3365426000000001E-2</v>
      </c>
    </row>
    <row r="13" spans="1:14" x14ac:dyDescent="0.25">
      <c r="A13" s="12" t="s">
        <v>16</v>
      </c>
      <c r="B13" s="14">
        <v>4.3415399999999998E-10</v>
      </c>
      <c r="C13" s="12" t="s">
        <v>20</v>
      </c>
      <c r="D13" s="12">
        <v>9.2356513000000001E-2</v>
      </c>
      <c r="E13" s="12">
        <v>1.4797815000000001E-2</v>
      </c>
      <c r="F13" s="12">
        <v>6.3352795000000003E-2</v>
      </c>
      <c r="G13" s="12">
        <v>0.121360231</v>
      </c>
    </row>
    <row r="14" spans="1:14" x14ac:dyDescent="0.25">
      <c r="A14" s="12" t="s">
        <v>15</v>
      </c>
      <c r="B14" s="14">
        <v>1.38943E-9</v>
      </c>
      <c r="C14" s="12" t="s">
        <v>20</v>
      </c>
      <c r="D14" s="12">
        <v>9.1524995999999997E-2</v>
      </c>
      <c r="E14" s="12">
        <v>1.5111367000000001E-2</v>
      </c>
      <c r="F14" s="12">
        <v>6.1906717E-2</v>
      </c>
      <c r="G14" s="12">
        <v>0.121143274</v>
      </c>
    </row>
    <row r="15" spans="1:14" x14ac:dyDescent="0.25">
      <c r="A15" s="12" t="s">
        <v>14</v>
      </c>
      <c r="B15" s="14">
        <v>5.7447800000000002E-11</v>
      </c>
      <c r="C15" s="12" t="s">
        <v>20</v>
      </c>
      <c r="D15" s="12">
        <v>9.4902602000000003E-2</v>
      </c>
      <c r="E15" s="12">
        <v>1.4488434E-2</v>
      </c>
      <c r="F15" s="12">
        <v>6.6505272000000004E-2</v>
      </c>
      <c r="G15" s="12">
        <v>0.123299933</v>
      </c>
    </row>
    <row r="16" spans="1:14" x14ac:dyDescent="0.25">
      <c r="A16" s="13" t="s">
        <v>39</v>
      </c>
      <c r="B16" s="12"/>
      <c r="C16" s="12"/>
      <c r="D16" s="12"/>
      <c r="E16" s="12"/>
      <c r="F16" s="12"/>
      <c r="G16" s="12"/>
    </row>
    <row r="17" spans="1:7" x14ac:dyDescent="0.25">
      <c r="A17" s="12" t="s">
        <v>18</v>
      </c>
      <c r="B17" s="14">
        <v>1.3314300000000001E-8</v>
      </c>
      <c r="C17" s="12" t="s">
        <v>20</v>
      </c>
      <c r="D17" s="12">
        <v>-5.6584845000000002E-2</v>
      </c>
      <c r="E17" s="12">
        <v>9.9586459999999998E-3</v>
      </c>
      <c r="F17" s="12">
        <v>-7.6103791000000004E-2</v>
      </c>
      <c r="G17" s="12">
        <v>-3.7065898E-2</v>
      </c>
    </row>
    <row r="18" spans="1:7" x14ac:dyDescent="0.25">
      <c r="A18" s="12" t="s">
        <v>17</v>
      </c>
      <c r="B18" s="14">
        <v>1.6541799999999999E-12</v>
      </c>
      <c r="C18" s="12" t="s">
        <v>20</v>
      </c>
      <c r="D18" s="12">
        <v>-5.8964398000000001E-2</v>
      </c>
      <c r="E18" s="12">
        <v>8.3508230000000003E-3</v>
      </c>
      <c r="F18" s="12">
        <v>-7.5332013000000003E-2</v>
      </c>
      <c r="G18" s="12">
        <v>-4.2596783999999999E-2</v>
      </c>
    </row>
    <row r="19" spans="1:7" x14ac:dyDescent="0.25">
      <c r="A19" s="12" t="s">
        <v>16</v>
      </c>
      <c r="B19" s="14">
        <v>1.12104E-12</v>
      </c>
      <c r="C19" s="12" t="s">
        <v>20</v>
      </c>
      <c r="D19" s="12">
        <v>-8.2222095999999995E-2</v>
      </c>
      <c r="E19" s="12">
        <v>1.1556544E-2</v>
      </c>
      <c r="F19" s="12">
        <v>-0.10487292300000001</v>
      </c>
      <c r="G19" s="12">
        <v>-5.9571269000000003E-2</v>
      </c>
    </row>
    <row r="20" spans="1:7" x14ac:dyDescent="0.25">
      <c r="A20" s="12" t="s">
        <v>15</v>
      </c>
      <c r="B20" s="14">
        <v>9.6031199999999994E-14</v>
      </c>
      <c r="C20" s="12" t="s">
        <v>20</v>
      </c>
      <c r="D20" s="12">
        <v>-8.2807054000000005E-2</v>
      </c>
      <c r="E20" s="12">
        <v>1.1120639E-2</v>
      </c>
      <c r="F20" s="12">
        <v>-0.104603507</v>
      </c>
      <c r="G20" s="12">
        <v>-6.1010599999999998E-2</v>
      </c>
    </row>
    <row r="21" spans="1:7" x14ac:dyDescent="0.25">
      <c r="A21" s="12" t="s">
        <v>14</v>
      </c>
      <c r="B21" s="14">
        <v>6.7806999999999996E-13</v>
      </c>
      <c r="C21" s="12" t="s">
        <v>20</v>
      </c>
      <c r="D21" s="12">
        <v>-8.3337322000000005E-2</v>
      </c>
      <c r="E21" s="12">
        <v>1.1600752000000001E-2</v>
      </c>
      <c r="F21" s="12">
        <v>-0.106074796</v>
      </c>
      <c r="G21" s="12">
        <v>-6.0599846999999998E-2</v>
      </c>
    </row>
    <row r="22" spans="1:7" x14ac:dyDescent="0.25">
      <c r="A22" s="13" t="s">
        <v>38</v>
      </c>
      <c r="B22" s="12"/>
      <c r="C22" s="12"/>
      <c r="D22" s="12"/>
      <c r="E22" s="12"/>
      <c r="F22" s="12"/>
      <c r="G22" s="12"/>
    </row>
    <row r="23" spans="1:7" x14ac:dyDescent="0.25">
      <c r="A23" s="12" t="s">
        <v>18</v>
      </c>
      <c r="B23" s="14">
        <v>1.3314300000000001E-8</v>
      </c>
      <c r="C23" s="12" t="s">
        <v>20</v>
      </c>
      <c r="D23" s="12">
        <v>-5.6584845000000002E-2</v>
      </c>
      <c r="E23" s="12">
        <v>9.9586459999999998E-3</v>
      </c>
      <c r="F23" s="12">
        <v>-7.6103791000000004E-2</v>
      </c>
      <c r="G23" s="12">
        <v>-3.7065898E-2</v>
      </c>
    </row>
    <row r="24" spans="1:7" x14ac:dyDescent="0.25">
      <c r="A24" s="12" t="s">
        <v>17</v>
      </c>
      <c r="B24" s="14">
        <v>1.6541799999999999E-12</v>
      </c>
      <c r="C24" s="12" t="s">
        <v>20</v>
      </c>
      <c r="D24" s="12">
        <v>-5.8964398000000001E-2</v>
      </c>
      <c r="E24" s="12">
        <v>8.3508230000000003E-3</v>
      </c>
      <c r="F24" s="12">
        <v>-7.5332013000000003E-2</v>
      </c>
      <c r="G24" s="12">
        <v>-4.2596783999999999E-2</v>
      </c>
    </row>
    <row r="25" spans="1:7" x14ac:dyDescent="0.25">
      <c r="A25" s="12" t="s">
        <v>16</v>
      </c>
      <c r="B25" s="14">
        <v>1.3113199999999999E-12</v>
      </c>
      <c r="C25" s="12" t="s">
        <v>20</v>
      </c>
      <c r="D25" s="12">
        <v>-8.2222095999999995E-2</v>
      </c>
      <c r="E25" s="12">
        <v>1.1591827000000001E-2</v>
      </c>
      <c r="F25" s="12">
        <v>-0.10494207699999999</v>
      </c>
      <c r="G25" s="12">
        <v>-5.9502115000000001E-2</v>
      </c>
    </row>
    <row r="26" spans="1:7" x14ac:dyDescent="0.25">
      <c r="A26" s="12" t="s">
        <v>15</v>
      </c>
      <c r="B26" s="14">
        <v>1.48036E-12</v>
      </c>
      <c r="C26" s="12" t="s">
        <v>20</v>
      </c>
      <c r="D26" s="12">
        <v>-8.2807054000000005E-2</v>
      </c>
      <c r="E26" s="12">
        <v>1.1701998999999999E-2</v>
      </c>
      <c r="F26" s="12">
        <v>-0.10574297100000001</v>
      </c>
      <c r="G26" s="12">
        <v>-5.9871136999999998E-2</v>
      </c>
    </row>
    <row r="27" spans="1:7" x14ac:dyDescent="0.25">
      <c r="A27" s="12" t="s">
        <v>14</v>
      </c>
      <c r="B27" s="14">
        <v>2.20969E-12</v>
      </c>
      <c r="C27" s="12" t="s">
        <v>20</v>
      </c>
      <c r="D27" s="12">
        <v>-8.3337322000000005E-2</v>
      </c>
      <c r="E27" s="12">
        <v>1.1870454000000001E-2</v>
      </c>
      <c r="F27" s="12">
        <v>-0.106603411</v>
      </c>
      <c r="G27" s="12">
        <v>-6.0071232000000002E-2</v>
      </c>
    </row>
    <row r="28" spans="1:7" x14ac:dyDescent="0.25">
      <c r="A28" s="13" t="s">
        <v>37</v>
      </c>
      <c r="B28" s="12"/>
      <c r="C28" s="12"/>
      <c r="D28" s="12"/>
      <c r="E28" s="12"/>
      <c r="F28" s="12"/>
      <c r="G28" s="12"/>
    </row>
    <row r="29" spans="1:7" x14ac:dyDescent="0.25">
      <c r="A29" s="12" t="s">
        <v>18</v>
      </c>
      <c r="B29" s="14">
        <v>2.0975300000000001E-7</v>
      </c>
      <c r="C29" s="12" t="s">
        <v>20</v>
      </c>
      <c r="D29" s="12">
        <v>-0.10517359</v>
      </c>
      <c r="E29" s="12">
        <v>2.0262787000000001E-2</v>
      </c>
      <c r="F29" s="12">
        <v>-0.14488865100000001</v>
      </c>
      <c r="G29" s="12">
        <v>-6.5458528000000002E-2</v>
      </c>
    </row>
    <row r="30" spans="1:7" x14ac:dyDescent="0.25">
      <c r="A30" s="12" t="s">
        <v>17</v>
      </c>
      <c r="B30" s="14">
        <v>1.7375599999999999E-10</v>
      </c>
      <c r="C30" s="12" t="s">
        <v>20</v>
      </c>
      <c r="D30" s="12">
        <v>-0.109489011</v>
      </c>
      <c r="E30" s="12">
        <v>1.7153468000000002E-2</v>
      </c>
      <c r="F30" s="12">
        <v>-0.143109809</v>
      </c>
      <c r="G30" s="12">
        <v>-7.5868213000000004E-2</v>
      </c>
    </row>
    <row r="31" spans="1:7" x14ac:dyDescent="0.25">
      <c r="A31" s="12" t="s">
        <v>16</v>
      </c>
      <c r="B31" s="14">
        <v>1.2233800000000001E-6</v>
      </c>
      <c r="C31" s="12" t="s">
        <v>20</v>
      </c>
      <c r="D31" s="12">
        <v>-0.11560324600000001</v>
      </c>
      <c r="E31" s="12">
        <v>2.3826814000000002E-2</v>
      </c>
      <c r="F31" s="12">
        <v>-0.162303801</v>
      </c>
      <c r="G31" s="12">
        <v>-6.8902691000000002E-2</v>
      </c>
    </row>
    <row r="32" spans="1:7" x14ac:dyDescent="0.25">
      <c r="A32" s="12" t="s">
        <v>15</v>
      </c>
      <c r="B32" s="14">
        <v>2.5836199999999999E-7</v>
      </c>
      <c r="C32" s="12" t="s">
        <v>20</v>
      </c>
      <c r="D32" s="12">
        <v>-0.12292628899999999</v>
      </c>
      <c r="E32" s="12">
        <v>2.3862067000000001E-2</v>
      </c>
      <c r="F32" s="12">
        <v>-0.16969593899999999</v>
      </c>
      <c r="G32" s="12">
        <v>-7.6156637999999999E-2</v>
      </c>
    </row>
    <row r="33" spans="1:7" x14ac:dyDescent="0.25">
      <c r="A33" s="12" t="s">
        <v>14</v>
      </c>
      <c r="B33" s="14">
        <v>1.63625E-6</v>
      </c>
      <c r="C33" s="12" t="s">
        <v>20</v>
      </c>
      <c r="D33" s="12">
        <v>-0.12031733999999999</v>
      </c>
      <c r="E33" s="12">
        <v>2.5098361999999999E-2</v>
      </c>
      <c r="F33" s="12">
        <v>-0.16951012900000001</v>
      </c>
      <c r="G33" s="12">
        <v>-7.1124549999999995E-2</v>
      </c>
    </row>
    <row r="34" spans="1:7" x14ac:dyDescent="0.25">
      <c r="A34" s="13" t="s">
        <v>36</v>
      </c>
      <c r="B34" s="12"/>
      <c r="C34" s="12"/>
      <c r="D34" s="12"/>
      <c r="E34" s="12"/>
      <c r="F34" s="12"/>
      <c r="G34" s="12"/>
    </row>
    <row r="35" spans="1:7" x14ac:dyDescent="0.25">
      <c r="A35" s="12" t="s">
        <v>18</v>
      </c>
      <c r="B35" s="14">
        <v>1.18E-8</v>
      </c>
      <c r="C35" s="12" t="s">
        <v>20</v>
      </c>
      <c r="D35" s="12">
        <v>-4.4350733000000003E-2</v>
      </c>
      <c r="E35" s="12">
        <v>7.7770080000000002E-3</v>
      </c>
      <c r="F35" s="12">
        <v>-5.9593668000000002E-2</v>
      </c>
      <c r="G35" s="12">
        <v>-2.9107797000000001E-2</v>
      </c>
    </row>
    <row r="36" spans="1:7" x14ac:dyDescent="0.25">
      <c r="A36" s="12" t="s">
        <v>17</v>
      </c>
      <c r="B36" s="14">
        <v>1.3799999999999999E-8</v>
      </c>
      <c r="C36" s="12" t="s">
        <v>20</v>
      </c>
      <c r="D36" s="12">
        <v>-4.5401388000000001E-2</v>
      </c>
      <c r="E36" s="12">
        <v>7.9994269999999999E-3</v>
      </c>
      <c r="F36" s="12">
        <v>-6.1080265000000002E-2</v>
      </c>
      <c r="G36" s="12">
        <v>-2.9722511E-2</v>
      </c>
    </row>
    <row r="37" spans="1:7" x14ac:dyDescent="0.25">
      <c r="A37" s="12" t="s">
        <v>16</v>
      </c>
      <c r="B37" s="14">
        <v>1.79E-7</v>
      </c>
      <c r="C37" s="12" t="s">
        <v>20</v>
      </c>
      <c r="D37" s="12">
        <v>-5.4887483000000001E-2</v>
      </c>
      <c r="E37" s="12">
        <v>1.051415E-2</v>
      </c>
      <c r="F37" s="12">
        <v>-7.5495217000000003E-2</v>
      </c>
      <c r="G37" s="12">
        <v>-3.4279747999999999E-2</v>
      </c>
    </row>
    <row r="38" spans="1:7" x14ac:dyDescent="0.25">
      <c r="A38" s="12" t="s">
        <v>15</v>
      </c>
      <c r="B38" s="14">
        <v>7.2699999999999999E-7</v>
      </c>
      <c r="C38" s="12" t="s">
        <v>20</v>
      </c>
      <c r="D38" s="12">
        <v>-5.5321606000000002E-2</v>
      </c>
      <c r="E38" s="12">
        <v>1.116698E-2</v>
      </c>
      <c r="F38" s="12">
        <v>-7.7208887000000004E-2</v>
      </c>
      <c r="G38" s="12">
        <v>-3.3434325000000001E-2</v>
      </c>
    </row>
    <row r="39" spans="1:7" x14ac:dyDescent="0.25">
      <c r="A39" s="12" t="s">
        <v>14</v>
      </c>
      <c r="B39" s="14">
        <v>4.89E-7</v>
      </c>
      <c r="C39" s="12" t="s">
        <v>20</v>
      </c>
      <c r="D39" s="12">
        <v>-5.7664899999999998E-2</v>
      </c>
      <c r="E39" s="12">
        <v>1.1462963E-2</v>
      </c>
      <c r="F39" s="12">
        <v>-8.0132307E-2</v>
      </c>
      <c r="G39" s="12">
        <v>-3.5197491999999997E-2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DCD8-E170-448F-BC34-E856239F827A}">
  <dimension ref="A1:N32"/>
  <sheetViews>
    <sheetView workbookViewId="0">
      <selection activeCell="F43" sqref="F43"/>
    </sheetView>
  </sheetViews>
  <sheetFormatPr defaultColWidth="9" defaultRowHeight="13.8" x14ac:dyDescent="0.25"/>
  <cols>
    <col min="1" max="1" width="12.77734375" style="5" customWidth="1"/>
    <col min="2" max="2" width="9" style="6"/>
    <col min="3" max="3" width="10.21875" style="5" customWidth="1"/>
    <col min="4" max="4" width="10.77734375" style="5" customWidth="1"/>
    <col min="5" max="16384" width="9" style="5"/>
  </cols>
  <sheetData>
    <row r="1" spans="1:14" ht="20.399999999999999" x14ac:dyDescent="0.25">
      <c r="A1" s="37" t="s">
        <v>53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4" spans="1:14" x14ac:dyDescent="0.25">
      <c r="C4" s="19" t="s">
        <v>0</v>
      </c>
      <c r="D4" s="19" t="s">
        <v>1</v>
      </c>
    </row>
    <row r="5" spans="1:14" x14ac:dyDescent="0.25">
      <c r="A5" s="34" t="s">
        <v>51</v>
      </c>
      <c r="B5" s="16" t="s">
        <v>50</v>
      </c>
      <c r="C5" s="18">
        <v>44128.095625401002</v>
      </c>
      <c r="D5" s="8">
        <v>33517</v>
      </c>
    </row>
    <row r="6" spans="1:14" x14ac:dyDescent="0.25">
      <c r="A6" s="35"/>
      <c r="B6" s="16" t="s">
        <v>49</v>
      </c>
      <c r="C6" s="18">
        <v>33978.552599429997</v>
      </c>
      <c r="D6" s="8">
        <v>29300</v>
      </c>
    </row>
    <row r="7" spans="1:14" x14ac:dyDescent="0.25">
      <c r="A7" s="36"/>
      <c r="B7" s="16" t="s">
        <v>48</v>
      </c>
      <c r="C7" s="18">
        <v>29252.530716657999</v>
      </c>
      <c r="D7" s="8">
        <v>29541</v>
      </c>
    </row>
    <row r="8" spans="1:14" x14ac:dyDescent="0.25">
      <c r="A8" s="34" t="s">
        <v>47</v>
      </c>
      <c r="B8" s="16" t="s">
        <v>46</v>
      </c>
      <c r="C8" s="18">
        <v>20690.125237464999</v>
      </c>
      <c r="D8" s="8">
        <v>33522</v>
      </c>
    </row>
    <row r="9" spans="1:14" x14ac:dyDescent="0.25">
      <c r="A9" s="35"/>
      <c r="B9" s="16" t="s">
        <v>45</v>
      </c>
      <c r="C9" s="18">
        <v>21028.976388931002</v>
      </c>
      <c r="D9" s="8">
        <v>33584</v>
      </c>
    </row>
    <row r="10" spans="1:14" x14ac:dyDescent="0.25">
      <c r="A10" s="36"/>
      <c r="B10" s="16" t="s">
        <v>44</v>
      </c>
      <c r="C10" s="18">
        <v>18500.943639755002</v>
      </c>
      <c r="D10" s="8">
        <v>31624</v>
      </c>
    </row>
    <row r="11" spans="1:14" x14ac:dyDescent="0.25">
      <c r="B11" s="5"/>
    </row>
    <row r="12" spans="1:14" x14ac:dyDescent="0.25">
      <c r="C12" s="7" t="s">
        <v>1</v>
      </c>
    </row>
    <row r="13" spans="1:14" x14ac:dyDescent="0.25">
      <c r="A13" s="34" t="s">
        <v>51</v>
      </c>
      <c r="B13" s="16" t="s">
        <v>50</v>
      </c>
      <c r="C13" s="8">
        <f t="shared" ref="C13:C18" si="0">D5/$C5</f>
        <v>0.75953878192529467</v>
      </c>
    </row>
    <row r="14" spans="1:14" x14ac:dyDescent="0.25">
      <c r="A14" s="35"/>
      <c r="B14" s="16" t="s">
        <v>49</v>
      </c>
      <c r="C14" s="8">
        <f t="shared" si="0"/>
        <v>0.86230865526895684</v>
      </c>
    </row>
    <row r="15" spans="1:14" x14ac:dyDescent="0.25">
      <c r="A15" s="36"/>
      <c r="B15" s="16" t="s">
        <v>48</v>
      </c>
      <c r="C15" s="8">
        <f t="shared" si="0"/>
        <v>1.0098613445153219</v>
      </c>
    </row>
    <row r="16" spans="1:14" x14ac:dyDescent="0.25">
      <c r="A16" s="34" t="s">
        <v>47</v>
      </c>
      <c r="B16" s="16" t="s">
        <v>46</v>
      </c>
      <c r="C16" s="8">
        <f t="shared" si="0"/>
        <v>1.6201931895172612</v>
      </c>
    </row>
    <row r="17" spans="1:3" x14ac:dyDescent="0.25">
      <c r="A17" s="35"/>
      <c r="B17" s="16" t="s">
        <v>45</v>
      </c>
      <c r="C17" s="8">
        <f t="shared" si="0"/>
        <v>1.5970344622992478</v>
      </c>
    </row>
    <row r="18" spans="1:3" x14ac:dyDescent="0.25">
      <c r="A18" s="36"/>
      <c r="B18" s="16" t="s">
        <v>44</v>
      </c>
      <c r="C18" s="8">
        <f t="shared" si="0"/>
        <v>1.7093182172635806</v>
      </c>
    </row>
    <row r="19" spans="1:3" x14ac:dyDescent="0.25">
      <c r="B19" s="5"/>
    </row>
    <row r="20" spans="1:3" x14ac:dyDescent="0.25">
      <c r="A20" s="12"/>
      <c r="C20" s="7" t="s">
        <v>1</v>
      </c>
    </row>
    <row r="21" spans="1:3" ht="15.6" x14ac:dyDescent="0.25">
      <c r="A21" s="17" t="s">
        <v>52</v>
      </c>
      <c r="B21" s="9" t="s">
        <v>6</v>
      </c>
      <c r="C21" s="8">
        <f>AVERAGE(C13:C15)</f>
        <v>0.87723626056985771</v>
      </c>
    </row>
    <row r="22" spans="1:3" x14ac:dyDescent="0.25">
      <c r="C22" s="15"/>
    </row>
    <row r="23" spans="1:3" x14ac:dyDescent="0.25">
      <c r="C23" s="7" t="s">
        <v>1</v>
      </c>
    </row>
    <row r="24" spans="1:3" x14ac:dyDescent="0.25">
      <c r="A24" s="34" t="s">
        <v>51</v>
      </c>
      <c r="B24" s="16" t="s">
        <v>50</v>
      </c>
      <c r="C24" s="8">
        <f t="shared" ref="C24:C29" si="1">C13/C$21</f>
        <v>0.86583149382344715</v>
      </c>
    </row>
    <row r="25" spans="1:3" x14ac:dyDescent="0.25">
      <c r="A25" s="35"/>
      <c r="B25" s="16" t="s">
        <v>49</v>
      </c>
      <c r="C25" s="8">
        <f t="shared" si="1"/>
        <v>0.98298336950731624</v>
      </c>
    </row>
    <row r="26" spans="1:3" x14ac:dyDescent="0.25">
      <c r="A26" s="36"/>
      <c r="B26" s="16" t="s">
        <v>48</v>
      </c>
      <c r="C26" s="8">
        <f t="shared" si="1"/>
        <v>1.1511851366692369</v>
      </c>
    </row>
    <row r="27" spans="1:3" x14ac:dyDescent="0.25">
      <c r="A27" s="34" t="s">
        <v>47</v>
      </c>
      <c r="B27" s="16" t="s">
        <v>46</v>
      </c>
      <c r="C27" s="8">
        <f t="shared" si="1"/>
        <v>1.846929114016302</v>
      </c>
    </row>
    <row r="28" spans="1:3" x14ac:dyDescent="0.25">
      <c r="A28" s="35"/>
      <c r="B28" s="16" t="s">
        <v>45</v>
      </c>
      <c r="C28" s="8">
        <f t="shared" si="1"/>
        <v>1.8205294674684389</v>
      </c>
    </row>
    <row r="29" spans="1:3" x14ac:dyDescent="0.25">
      <c r="A29" s="36"/>
      <c r="B29" s="16" t="s">
        <v>44</v>
      </c>
      <c r="C29" s="8">
        <f t="shared" si="1"/>
        <v>1.9485266331252629</v>
      </c>
    </row>
    <row r="30" spans="1:3" x14ac:dyDescent="0.25">
      <c r="C30" s="15"/>
    </row>
    <row r="31" spans="1:3" x14ac:dyDescent="0.25">
      <c r="A31" s="9" t="s">
        <v>7</v>
      </c>
      <c r="B31" s="9" t="s">
        <v>43</v>
      </c>
      <c r="C31" s="8">
        <f>_xlfn.F.TEST(C24:C26,C27:C29)</f>
        <v>0.3633160463489048</v>
      </c>
    </row>
    <row r="32" spans="1:3" x14ac:dyDescent="0.25">
      <c r="A32" s="9" t="s">
        <v>8</v>
      </c>
      <c r="B32" s="9" t="s">
        <v>43</v>
      </c>
      <c r="C32" s="8">
        <f>_xlfn.T.TEST(C24:C26,C27:C29,2,2)</f>
        <v>6.7820267754037204E-4</v>
      </c>
    </row>
  </sheetData>
  <mergeCells count="7">
    <mergeCell ref="A24:A26"/>
    <mergeCell ref="A27:A29"/>
    <mergeCell ref="A1:N1"/>
    <mergeCell ref="A5:A7"/>
    <mergeCell ref="A8:A10"/>
    <mergeCell ref="A13:A15"/>
    <mergeCell ref="A16:A18"/>
  </mergeCells>
  <phoneticPr fontId="1" type="noConversion"/>
  <conditionalFormatting sqref="C32">
    <cfRule type="cellIs" dxfId="2" priority="1" operator="lessThan">
      <formula>0.05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AC5B-8E85-4ADE-99B3-3E1C6E7BA488}">
  <dimension ref="A1:K40"/>
  <sheetViews>
    <sheetView workbookViewId="0">
      <selection activeCell="F38" sqref="F38"/>
    </sheetView>
  </sheetViews>
  <sheetFormatPr defaultRowHeight="13.8" x14ac:dyDescent="0.25"/>
  <cols>
    <col min="1" max="6" width="14.77734375" customWidth="1"/>
    <col min="7" max="7" width="9.44140625" style="12" bestFit="1" customWidth="1"/>
    <col min="8" max="8" width="9.109375" style="12" bestFit="1" customWidth="1"/>
    <col min="11" max="11" width="9.44140625" bestFit="1" customWidth="1"/>
  </cols>
  <sheetData>
    <row r="1" spans="1:11" ht="20.399999999999999" x14ac:dyDescent="0.25">
      <c r="A1" s="31" t="s">
        <v>64</v>
      </c>
      <c r="B1" s="31"/>
      <c r="C1" s="31"/>
      <c r="D1" s="31"/>
      <c r="E1" s="4"/>
      <c r="F1" s="4"/>
    </row>
    <row r="2" spans="1:11" ht="20.399999999999999" x14ac:dyDescent="0.25">
      <c r="A2" s="31"/>
      <c r="B2" s="31"/>
      <c r="C2" s="31"/>
      <c r="D2" s="31"/>
      <c r="E2" s="4"/>
      <c r="F2" s="4"/>
    </row>
    <row r="3" spans="1:11" ht="20.399999999999999" x14ac:dyDescent="0.25">
      <c r="A3" s="10"/>
      <c r="B3" s="10"/>
      <c r="C3" s="10"/>
      <c r="D3" s="10"/>
      <c r="E3" s="10"/>
      <c r="F3" s="10"/>
    </row>
    <row r="4" spans="1:11" x14ac:dyDescent="0.25">
      <c r="A4" s="15" t="s">
        <v>2</v>
      </c>
      <c r="B4" s="15" t="s">
        <v>63</v>
      </c>
      <c r="C4" s="1" t="s">
        <v>4</v>
      </c>
      <c r="D4" s="1" t="s">
        <v>5</v>
      </c>
      <c r="F4" s="12" t="s">
        <v>9</v>
      </c>
      <c r="G4" s="12" t="s">
        <v>3</v>
      </c>
      <c r="H4" s="12" t="s">
        <v>1</v>
      </c>
      <c r="I4" s="12"/>
      <c r="J4" s="12"/>
      <c r="K4" s="12"/>
    </row>
    <row r="5" spans="1:11" x14ac:dyDescent="0.25">
      <c r="A5" s="15" t="s">
        <v>3</v>
      </c>
      <c r="B5" s="15" t="s">
        <v>61</v>
      </c>
      <c r="C5" s="15">
        <v>23.760320313211899</v>
      </c>
      <c r="D5" s="15">
        <v>23.817205447202767</v>
      </c>
      <c r="F5" s="22" t="s">
        <v>56</v>
      </c>
      <c r="G5" s="12">
        <v>20.189221956837134</v>
      </c>
      <c r="H5" s="12">
        <v>24.152208081190967</v>
      </c>
      <c r="I5" s="12"/>
      <c r="J5" s="12"/>
      <c r="K5" s="12"/>
    </row>
    <row r="6" spans="1:11" x14ac:dyDescent="0.25">
      <c r="A6" s="15" t="s">
        <v>3</v>
      </c>
      <c r="B6" s="15" t="s">
        <v>61</v>
      </c>
      <c r="C6" s="15">
        <v>23.9662988855154</v>
      </c>
      <c r="D6" s="15">
        <v>23.817205447202767</v>
      </c>
      <c r="F6" s="22" t="s">
        <v>55</v>
      </c>
      <c r="G6" s="12">
        <v>22.932598489267864</v>
      </c>
      <c r="H6" s="12">
        <v>26.506545531141636</v>
      </c>
      <c r="I6" s="12"/>
      <c r="J6" s="12"/>
      <c r="K6" s="12"/>
    </row>
    <row r="7" spans="1:11" x14ac:dyDescent="0.25">
      <c r="A7" s="15" t="s">
        <v>3</v>
      </c>
      <c r="B7" s="15" t="s">
        <v>61</v>
      </c>
      <c r="C7" s="15">
        <v>23.724997142881001</v>
      </c>
      <c r="D7" s="15">
        <v>23.817205447202767</v>
      </c>
      <c r="F7" s="22" t="s">
        <v>54</v>
      </c>
      <c r="G7" s="12">
        <v>23.083610609740731</v>
      </c>
      <c r="H7" s="12">
        <v>27.381431070439302</v>
      </c>
      <c r="I7" s="12"/>
      <c r="J7" s="12"/>
      <c r="K7" s="12"/>
    </row>
    <row r="8" spans="1:11" x14ac:dyDescent="0.25">
      <c r="A8" s="15" t="s">
        <v>3</v>
      </c>
      <c r="B8" s="15" t="s">
        <v>60</v>
      </c>
      <c r="C8" s="15">
        <v>23.219145520901598</v>
      </c>
      <c r="D8" s="15">
        <v>23.365399297781234</v>
      </c>
      <c r="F8" s="21" t="s">
        <v>61</v>
      </c>
      <c r="G8" s="12">
        <v>23.817205447202767</v>
      </c>
      <c r="H8" s="12">
        <v>26.865156375415932</v>
      </c>
      <c r="I8" s="12"/>
      <c r="J8" s="12"/>
      <c r="K8" s="12"/>
    </row>
    <row r="9" spans="1:11" x14ac:dyDescent="0.25">
      <c r="A9" s="15" t="s">
        <v>3</v>
      </c>
      <c r="B9" s="15" t="s">
        <v>60</v>
      </c>
      <c r="C9" s="15">
        <v>23.4393921612062</v>
      </c>
      <c r="D9" s="15">
        <v>23.365399297781234</v>
      </c>
      <c r="F9" s="21" t="s">
        <v>60</v>
      </c>
      <c r="G9" s="12">
        <v>23.365399297781234</v>
      </c>
      <c r="H9" s="12">
        <v>26.521794058761937</v>
      </c>
      <c r="I9" s="12"/>
      <c r="J9" s="12"/>
      <c r="K9" s="12"/>
    </row>
    <row r="10" spans="1:11" x14ac:dyDescent="0.25">
      <c r="A10" s="15" t="s">
        <v>3</v>
      </c>
      <c r="B10" s="15" t="s">
        <v>60</v>
      </c>
      <c r="C10" s="15">
        <v>23.437660211235901</v>
      </c>
      <c r="D10" s="15">
        <v>23.365399297781234</v>
      </c>
      <c r="F10" s="21" t="s">
        <v>58</v>
      </c>
      <c r="G10" s="12">
        <v>24.019371854266268</v>
      </c>
      <c r="H10" s="12">
        <v>26.46795598257297</v>
      </c>
      <c r="I10" s="12"/>
      <c r="J10" s="12"/>
      <c r="K10" s="12"/>
    </row>
    <row r="11" spans="1:11" x14ac:dyDescent="0.25">
      <c r="A11" s="15" t="s">
        <v>3</v>
      </c>
      <c r="B11" s="15" t="s">
        <v>58</v>
      </c>
      <c r="C11" s="15">
        <v>24.140017991526701</v>
      </c>
      <c r="D11" s="15">
        <v>24.019371854266268</v>
      </c>
      <c r="F11" s="12"/>
      <c r="I11" s="12"/>
      <c r="J11" s="12"/>
      <c r="K11" s="12"/>
    </row>
    <row r="12" spans="1:11" x14ac:dyDescent="0.25">
      <c r="A12" s="15" t="s">
        <v>3</v>
      </c>
      <c r="B12" s="15" t="s">
        <v>58</v>
      </c>
      <c r="C12" s="15">
        <v>23.879887106027699</v>
      </c>
      <c r="D12" s="15">
        <v>24.019371854266268</v>
      </c>
      <c r="F12" s="25" t="s">
        <v>10</v>
      </c>
      <c r="I12" s="12"/>
      <c r="J12" s="25" t="s">
        <v>62</v>
      </c>
      <c r="K12" s="12"/>
    </row>
    <row r="13" spans="1:11" x14ac:dyDescent="0.25">
      <c r="A13" s="15" t="s">
        <v>3</v>
      </c>
      <c r="B13" s="15" t="s">
        <v>58</v>
      </c>
      <c r="C13" s="15">
        <v>24.038210465244401</v>
      </c>
      <c r="D13" s="15">
        <v>24.019371854266268</v>
      </c>
      <c r="F13" s="12"/>
      <c r="G13" s="12" t="s">
        <v>1</v>
      </c>
      <c r="I13" s="12"/>
      <c r="J13" s="12"/>
      <c r="K13" s="23" t="s">
        <v>1</v>
      </c>
    </row>
    <row r="14" spans="1:11" x14ac:dyDescent="0.25">
      <c r="A14" s="15" t="s">
        <v>3</v>
      </c>
      <c r="B14" s="15" t="s">
        <v>56</v>
      </c>
      <c r="C14" s="15">
        <v>20.173572751183301</v>
      </c>
      <c r="D14" s="15">
        <v>20.189221956837134</v>
      </c>
      <c r="F14" s="22" t="s">
        <v>56</v>
      </c>
      <c r="G14" s="12">
        <f t="shared" ref="G14:G19" si="0">H5-$G5</f>
        <v>3.9629861243538329</v>
      </c>
      <c r="I14" s="12"/>
      <c r="J14" s="22" t="s">
        <v>56</v>
      </c>
      <c r="K14" s="12">
        <f t="shared" ref="K14:K19" si="1">2^(-G14)</f>
        <v>6.4124250818994283E-2</v>
      </c>
    </row>
    <row r="15" spans="1:11" x14ac:dyDescent="0.25">
      <c r="A15" s="15" t="s">
        <v>3</v>
      </c>
      <c r="B15" s="15" t="s">
        <v>56</v>
      </c>
      <c r="C15" s="15">
        <v>20.026818631581101</v>
      </c>
      <c r="D15" s="15">
        <v>20.189221956837134</v>
      </c>
      <c r="F15" s="22" t="s">
        <v>55</v>
      </c>
      <c r="G15" s="12">
        <f t="shared" si="0"/>
        <v>3.5739470418737724</v>
      </c>
      <c r="I15" s="12"/>
      <c r="J15" s="22" t="s">
        <v>55</v>
      </c>
      <c r="K15" s="12">
        <f t="shared" si="1"/>
        <v>8.3972046478069717E-2</v>
      </c>
    </row>
    <row r="16" spans="1:11" x14ac:dyDescent="0.25">
      <c r="A16" s="15" t="s">
        <v>3</v>
      </c>
      <c r="B16" s="15" t="s">
        <v>56</v>
      </c>
      <c r="C16" s="15">
        <v>20.367274487747</v>
      </c>
      <c r="D16" s="15">
        <v>20.189221956837134</v>
      </c>
      <c r="F16" s="22" t="s">
        <v>54</v>
      </c>
      <c r="G16" s="12">
        <f t="shared" si="0"/>
        <v>4.2978204606985706</v>
      </c>
      <c r="I16" s="12"/>
      <c r="J16" s="22" t="s">
        <v>54</v>
      </c>
      <c r="K16" s="12">
        <f t="shared" si="1"/>
        <v>5.0842526697657181E-2</v>
      </c>
    </row>
    <row r="17" spans="1:11" x14ac:dyDescent="0.25">
      <c r="A17" s="15" t="s">
        <v>3</v>
      </c>
      <c r="B17" s="15" t="s">
        <v>55</v>
      </c>
      <c r="C17" s="15">
        <v>22.9698401102834</v>
      </c>
      <c r="D17" s="15">
        <v>22.932598489267864</v>
      </c>
      <c r="F17" s="21" t="s">
        <v>61</v>
      </c>
      <c r="G17" s="12">
        <f t="shared" si="0"/>
        <v>3.0479509282131652</v>
      </c>
      <c r="I17" s="12"/>
      <c r="J17" s="21" t="s">
        <v>61</v>
      </c>
      <c r="K17" s="12">
        <f t="shared" si="1"/>
        <v>0.12091365388527599</v>
      </c>
    </row>
    <row r="18" spans="1:11" x14ac:dyDescent="0.25">
      <c r="A18" s="15" t="s">
        <v>3</v>
      </c>
      <c r="B18" s="15" t="s">
        <v>55</v>
      </c>
      <c r="C18" s="15">
        <v>23.028036438678999</v>
      </c>
      <c r="D18" s="15">
        <v>22.932598489267864</v>
      </c>
      <c r="F18" s="21" t="s">
        <v>60</v>
      </c>
      <c r="G18" s="12">
        <f t="shared" si="0"/>
        <v>3.156394760980703</v>
      </c>
      <c r="I18" s="12"/>
      <c r="J18" s="21" t="s">
        <v>60</v>
      </c>
      <c r="K18" s="12">
        <f t="shared" si="1"/>
        <v>0.11215806260839982</v>
      </c>
    </row>
    <row r="19" spans="1:11" x14ac:dyDescent="0.25">
      <c r="A19" s="15" t="s">
        <v>3</v>
      </c>
      <c r="B19" s="15" t="s">
        <v>55</v>
      </c>
      <c r="C19" s="15">
        <v>22.7999189188412</v>
      </c>
      <c r="D19" s="15">
        <v>22.932598489267864</v>
      </c>
      <c r="F19" s="21" t="s">
        <v>58</v>
      </c>
      <c r="G19" s="12">
        <f t="shared" si="0"/>
        <v>2.4485841283067025</v>
      </c>
      <c r="I19" s="12"/>
      <c r="J19" s="21" t="s">
        <v>58</v>
      </c>
      <c r="K19" s="12">
        <f t="shared" si="1"/>
        <v>0.18319040823664898</v>
      </c>
    </row>
    <row r="20" spans="1:11" x14ac:dyDescent="0.25">
      <c r="A20" s="15" t="s">
        <v>3</v>
      </c>
      <c r="B20" s="15" t="s">
        <v>54</v>
      </c>
      <c r="C20" s="15">
        <v>23.1872169216796</v>
      </c>
      <c r="D20" s="15">
        <v>23.083610609740731</v>
      </c>
      <c r="F20" s="12"/>
      <c r="I20" s="12"/>
      <c r="J20" s="12"/>
      <c r="K20" s="12"/>
    </row>
    <row r="21" spans="1:11" x14ac:dyDescent="0.25">
      <c r="A21" s="15" t="s">
        <v>3</v>
      </c>
      <c r="B21" s="15" t="s">
        <v>54</v>
      </c>
      <c r="C21" s="15">
        <v>23.0972721420504</v>
      </c>
      <c r="D21" s="15">
        <v>23.083610609740731</v>
      </c>
      <c r="F21" s="25" t="s">
        <v>11</v>
      </c>
      <c r="I21" s="12"/>
      <c r="J21" s="24" t="s">
        <v>12</v>
      </c>
      <c r="K21" s="12"/>
    </row>
    <row r="22" spans="1:11" x14ac:dyDescent="0.25">
      <c r="A22" s="15" t="s">
        <v>3</v>
      </c>
      <c r="B22" s="15" t="s">
        <v>54</v>
      </c>
      <c r="C22" s="15">
        <v>22.9663427654922</v>
      </c>
      <c r="D22" s="15">
        <v>23.083610609740731</v>
      </c>
      <c r="F22" s="12"/>
      <c r="G22" s="12" t="s">
        <v>1</v>
      </c>
      <c r="I22" s="12"/>
      <c r="J22" s="12"/>
      <c r="K22" s="23" t="s">
        <v>1</v>
      </c>
    </row>
    <row r="23" spans="1:11" x14ac:dyDescent="0.25">
      <c r="A23" s="15" t="s">
        <v>1</v>
      </c>
      <c r="B23" s="15" t="s">
        <v>61</v>
      </c>
      <c r="C23" s="15">
        <v>26.8549518941164</v>
      </c>
      <c r="D23" s="15">
        <v>26.865156375415932</v>
      </c>
      <c r="F23" s="22" t="s">
        <v>56</v>
      </c>
      <c r="G23" s="12">
        <f t="shared" ref="G23:G28" si="2">G14-G$11</f>
        <v>3.9629861243538329</v>
      </c>
      <c r="I23" s="12"/>
      <c r="J23" s="22" t="s">
        <v>56</v>
      </c>
      <c r="K23" s="12">
        <f t="shared" ref="K23:K28" si="3">2^(-G23)</f>
        <v>6.4124250818994283E-2</v>
      </c>
    </row>
    <row r="24" spans="1:11" x14ac:dyDescent="0.25">
      <c r="A24" s="15" t="s">
        <v>1</v>
      </c>
      <c r="B24" s="15" t="s">
        <v>61</v>
      </c>
      <c r="C24" s="15">
        <v>26.933616089834199</v>
      </c>
      <c r="D24" s="15">
        <v>26.865156375415932</v>
      </c>
      <c r="F24" s="22" t="s">
        <v>55</v>
      </c>
      <c r="G24" s="12">
        <f t="shared" si="2"/>
        <v>3.5739470418737724</v>
      </c>
      <c r="I24" s="12"/>
      <c r="J24" s="22" t="s">
        <v>55</v>
      </c>
      <c r="K24" s="12">
        <f t="shared" si="3"/>
        <v>8.3972046478069717E-2</v>
      </c>
    </row>
    <row r="25" spans="1:11" x14ac:dyDescent="0.25">
      <c r="A25" s="15" t="s">
        <v>1</v>
      </c>
      <c r="B25" s="15" t="s">
        <v>61</v>
      </c>
      <c r="C25" s="15">
        <v>26.8069011422972</v>
      </c>
      <c r="D25" s="15">
        <v>26.865156375415932</v>
      </c>
      <c r="F25" s="22" t="s">
        <v>54</v>
      </c>
      <c r="G25" s="12">
        <f t="shared" si="2"/>
        <v>4.2978204606985706</v>
      </c>
      <c r="I25" s="12"/>
      <c r="J25" s="22" t="s">
        <v>54</v>
      </c>
      <c r="K25" s="12">
        <f t="shared" si="3"/>
        <v>5.0842526697657181E-2</v>
      </c>
    </row>
    <row r="26" spans="1:11" x14ac:dyDescent="0.25">
      <c r="A26" s="15" t="s">
        <v>1</v>
      </c>
      <c r="B26" s="15" t="s">
        <v>60</v>
      </c>
      <c r="C26" s="15">
        <v>26.361813535009802</v>
      </c>
      <c r="D26" s="15">
        <v>26.521794058761937</v>
      </c>
      <c r="F26" s="21" t="s">
        <v>61</v>
      </c>
      <c r="G26" s="12">
        <f t="shared" si="2"/>
        <v>3.0479509282131652</v>
      </c>
      <c r="I26" s="12"/>
      <c r="J26" s="21" t="s">
        <v>61</v>
      </c>
      <c r="K26" s="12">
        <f t="shared" si="3"/>
        <v>0.12091365388527599</v>
      </c>
    </row>
    <row r="27" spans="1:11" x14ac:dyDescent="0.25">
      <c r="A27" s="15" t="s">
        <v>1</v>
      </c>
      <c r="B27" s="15" t="s">
        <v>60</v>
      </c>
      <c r="C27" s="15">
        <v>26.579338733634199</v>
      </c>
      <c r="D27" s="15">
        <v>26.521794058761937</v>
      </c>
      <c r="F27" s="21" t="s">
        <v>60</v>
      </c>
      <c r="G27" s="12">
        <f t="shared" si="2"/>
        <v>3.156394760980703</v>
      </c>
      <c r="I27" s="12"/>
      <c r="J27" s="21" t="s">
        <v>60</v>
      </c>
      <c r="K27" s="12">
        <f t="shared" si="3"/>
        <v>0.11215806260839982</v>
      </c>
    </row>
    <row r="28" spans="1:11" x14ac:dyDescent="0.25">
      <c r="A28" s="15" t="s">
        <v>1</v>
      </c>
      <c r="B28" s="15" t="s">
        <v>60</v>
      </c>
      <c r="C28" s="15">
        <v>26.624229907641801</v>
      </c>
      <c r="D28" s="15">
        <v>26.521794058761937</v>
      </c>
      <c r="F28" s="21" t="s">
        <v>58</v>
      </c>
      <c r="G28" s="12">
        <f t="shared" si="2"/>
        <v>2.4485841283067025</v>
      </c>
      <c r="I28" s="12"/>
      <c r="J28" s="21" t="s">
        <v>58</v>
      </c>
      <c r="K28" s="12">
        <f t="shared" si="3"/>
        <v>0.18319040823664898</v>
      </c>
    </row>
    <row r="29" spans="1:11" x14ac:dyDescent="0.25">
      <c r="A29" s="15" t="s">
        <v>1</v>
      </c>
      <c r="B29" s="15" t="s">
        <v>58</v>
      </c>
      <c r="C29" s="15">
        <v>26.388351020712701</v>
      </c>
      <c r="D29" s="15">
        <v>26.46795598257297</v>
      </c>
      <c r="F29" s="2"/>
      <c r="I29" s="2"/>
      <c r="J29" s="2"/>
      <c r="K29" s="2"/>
    </row>
    <row r="30" spans="1:11" x14ac:dyDescent="0.25">
      <c r="A30" s="15" t="s">
        <v>1</v>
      </c>
      <c r="B30" s="15" t="s">
        <v>58</v>
      </c>
      <c r="C30" s="15">
        <v>26.3183723832786</v>
      </c>
      <c r="D30" s="15">
        <v>26.46795598257297</v>
      </c>
      <c r="F30" s="2"/>
      <c r="I30" s="2"/>
      <c r="J30" s="2" t="s">
        <v>59</v>
      </c>
      <c r="K30" s="12">
        <f>_xlfn.F.TEST(K23:K25,K26:K28)</f>
        <v>0.31267675828061814</v>
      </c>
    </row>
    <row r="31" spans="1:11" x14ac:dyDescent="0.25">
      <c r="A31" s="15" t="s">
        <v>1</v>
      </c>
      <c r="B31" s="15" t="s">
        <v>58</v>
      </c>
      <c r="C31" s="15">
        <v>26.6971445437276</v>
      </c>
      <c r="D31" s="15">
        <v>26.46795598257297</v>
      </c>
      <c r="F31" s="2"/>
      <c r="I31" s="2"/>
      <c r="J31" s="2" t="s">
        <v>57</v>
      </c>
      <c r="K31" s="20">
        <f>_xlfn.T.TEST(K23:K25,K26:K28,2,2)</f>
        <v>4.0918351855536342E-2</v>
      </c>
    </row>
    <row r="32" spans="1:11" x14ac:dyDescent="0.25">
      <c r="A32" s="15" t="s">
        <v>1</v>
      </c>
      <c r="B32" s="15" t="s">
        <v>56</v>
      </c>
      <c r="C32" s="15">
        <v>24.1682715973248</v>
      </c>
      <c r="D32" s="15">
        <v>24.152208081190967</v>
      </c>
    </row>
    <row r="33" spans="1:4" x14ac:dyDescent="0.25">
      <c r="A33" s="15" t="s">
        <v>1</v>
      </c>
      <c r="B33" s="15" t="s">
        <v>56</v>
      </c>
      <c r="C33" s="15">
        <v>24.1615395907771</v>
      </c>
      <c r="D33" s="15">
        <v>24.152208081190967</v>
      </c>
    </row>
    <row r="34" spans="1:4" x14ac:dyDescent="0.25">
      <c r="A34" s="15" t="s">
        <v>1</v>
      </c>
      <c r="B34" s="15" t="s">
        <v>56</v>
      </c>
      <c r="C34" s="15">
        <v>24.126813055471001</v>
      </c>
      <c r="D34" s="15">
        <v>24.152208081190967</v>
      </c>
    </row>
    <row r="35" spans="1:4" x14ac:dyDescent="0.25">
      <c r="A35" s="15" t="s">
        <v>1</v>
      </c>
      <c r="B35" s="15" t="s">
        <v>55</v>
      </c>
      <c r="C35" s="15">
        <v>26.5249674527929</v>
      </c>
      <c r="D35" s="15">
        <v>26.506545531141636</v>
      </c>
    </row>
    <row r="36" spans="1:4" x14ac:dyDescent="0.25">
      <c r="A36" s="15" t="s">
        <v>1</v>
      </c>
      <c r="B36" s="15" t="s">
        <v>55</v>
      </c>
      <c r="C36" s="15">
        <v>26.476778323015498</v>
      </c>
      <c r="D36" s="15">
        <v>26.506545531141636</v>
      </c>
    </row>
    <row r="37" spans="1:4" x14ac:dyDescent="0.25">
      <c r="A37" s="15" t="s">
        <v>1</v>
      </c>
      <c r="B37" s="15" t="s">
        <v>55</v>
      </c>
      <c r="C37" s="15">
        <v>26.5178908176165</v>
      </c>
      <c r="D37" s="15">
        <v>26.506545531141636</v>
      </c>
    </row>
    <row r="38" spans="1:4" x14ac:dyDescent="0.25">
      <c r="A38" s="15" t="s">
        <v>1</v>
      </c>
      <c r="B38" s="15" t="s">
        <v>54</v>
      </c>
      <c r="C38" s="15">
        <v>27.323953824462201</v>
      </c>
      <c r="D38" s="15">
        <v>27.381431070439302</v>
      </c>
    </row>
    <row r="39" spans="1:4" x14ac:dyDescent="0.25">
      <c r="A39" s="15" t="s">
        <v>1</v>
      </c>
      <c r="B39" s="15" t="s">
        <v>54</v>
      </c>
      <c r="C39" s="15">
        <v>27.456139931054899</v>
      </c>
      <c r="D39" s="15">
        <v>27.381431070439302</v>
      </c>
    </row>
    <row r="40" spans="1:4" x14ac:dyDescent="0.25">
      <c r="A40" s="15" t="s">
        <v>1</v>
      </c>
      <c r="B40" s="15" t="s">
        <v>54</v>
      </c>
      <c r="C40" s="15">
        <v>27.364199455800801</v>
      </c>
      <c r="D40" s="15">
        <v>27.381431070439302</v>
      </c>
    </row>
  </sheetData>
  <mergeCells count="1">
    <mergeCell ref="A1:D2"/>
  </mergeCells>
  <phoneticPr fontId="1" type="noConversion"/>
  <conditionalFormatting sqref="K30">
    <cfRule type="cellIs" dxfId="1" priority="2" operator="lessThan">
      <formula>0.05</formula>
    </cfRule>
  </conditionalFormatting>
  <conditionalFormatting sqref="K31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2F1A-1EAC-4CC3-88B7-DA31A89C581E}">
  <dimension ref="A1:G71"/>
  <sheetViews>
    <sheetView workbookViewId="0">
      <selection activeCell="H38" sqref="H38"/>
    </sheetView>
  </sheetViews>
  <sheetFormatPr defaultRowHeight="13.8" x14ac:dyDescent="0.25"/>
  <cols>
    <col min="1" max="2" width="14.88671875" customWidth="1"/>
    <col min="3" max="3" width="6" customWidth="1"/>
    <col min="4" max="5" width="14.88671875" customWidth="1"/>
  </cols>
  <sheetData>
    <row r="1" spans="1:7" s="11" customFormat="1" ht="53.25" customHeight="1" x14ac:dyDescent="0.25">
      <c r="A1" s="31" t="s">
        <v>503</v>
      </c>
      <c r="B1" s="31"/>
      <c r="C1" s="31"/>
      <c r="D1" s="31"/>
      <c r="E1" s="31"/>
      <c r="F1" s="27"/>
      <c r="G1" s="27"/>
    </row>
    <row r="3" spans="1:7" x14ac:dyDescent="0.25">
      <c r="A3" s="29"/>
      <c r="B3" s="29" t="s">
        <v>1</v>
      </c>
      <c r="D3" s="29"/>
      <c r="E3" s="29" t="s">
        <v>1</v>
      </c>
    </row>
    <row r="4" spans="1:7" x14ac:dyDescent="0.25">
      <c r="A4" s="29" t="s">
        <v>502</v>
      </c>
      <c r="B4" s="29">
        <v>2.4835274443552802</v>
      </c>
      <c r="D4" s="29" t="s">
        <v>501</v>
      </c>
      <c r="E4" s="29">
        <v>1.83061610470919</v>
      </c>
    </row>
    <row r="5" spans="1:7" x14ac:dyDescent="0.25">
      <c r="A5" s="29" t="s">
        <v>500</v>
      </c>
      <c r="B5" s="29">
        <v>2.17023489394807</v>
      </c>
      <c r="D5" s="29" t="s">
        <v>499</v>
      </c>
      <c r="E5" s="29">
        <v>2.0942493547358101</v>
      </c>
    </row>
    <row r="6" spans="1:7" x14ac:dyDescent="0.25">
      <c r="A6" s="29" t="s">
        <v>498</v>
      </c>
      <c r="B6" s="29">
        <v>2.6568190327588801</v>
      </c>
      <c r="D6" s="29" t="s">
        <v>497</v>
      </c>
      <c r="E6" s="29">
        <v>2.4070856267132399</v>
      </c>
    </row>
    <row r="7" spans="1:7" x14ac:dyDescent="0.25">
      <c r="A7" s="29" t="s">
        <v>496</v>
      </c>
      <c r="B7" s="29">
        <v>3.2588787032130599</v>
      </c>
      <c r="D7" s="29" t="s">
        <v>495</v>
      </c>
      <c r="E7" s="29">
        <v>2.3669695458476201</v>
      </c>
    </row>
    <row r="8" spans="1:7" x14ac:dyDescent="0.25">
      <c r="A8" s="29" t="s">
        <v>494</v>
      </c>
      <c r="B8" s="29">
        <v>1.9597589361763099</v>
      </c>
      <c r="D8" s="29" t="s">
        <v>493</v>
      </c>
      <c r="E8" s="29">
        <v>1.79425178336948</v>
      </c>
    </row>
    <row r="9" spans="1:7" x14ac:dyDescent="0.25">
      <c r="A9" s="29" t="s">
        <v>492</v>
      </c>
      <c r="B9" s="29">
        <v>1.5074140558696101</v>
      </c>
      <c r="D9" s="29" t="s">
        <v>491</v>
      </c>
      <c r="E9" s="29">
        <v>2.2261857774979701</v>
      </c>
    </row>
    <row r="10" spans="1:7" x14ac:dyDescent="0.25">
      <c r="A10" s="29" t="s">
        <v>490</v>
      </c>
      <c r="B10" s="29">
        <v>2.13509327674053</v>
      </c>
      <c r="D10" s="29" t="s">
        <v>489</v>
      </c>
      <c r="E10" s="29">
        <v>1.6674309667590199</v>
      </c>
    </row>
    <row r="11" spans="1:7" x14ac:dyDescent="0.25">
      <c r="A11" s="29" t="s">
        <v>488</v>
      </c>
      <c r="B11" s="29">
        <v>1.6592464808212399</v>
      </c>
      <c r="D11" s="29" t="s">
        <v>487</v>
      </c>
      <c r="E11" s="29">
        <v>1.5332350717212</v>
      </c>
    </row>
    <row r="12" spans="1:7" x14ac:dyDescent="0.25">
      <c r="A12" s="29" t="s">
        <v>486</v>
      </c>
      <c r="B12" s="29">
        <v>2.7319862897791398</v>
      </c>
      <c r="D12" s="29" t="s">
        <v>485</v>
      </c>
      <c r="E12" s="29">
        <v>1.88028666211613</v>
      </c>
    </row>
    <row r="13" spans="1:7" x14ac:dyDescent="0.25">
      <c r="A13" s="29" t="s">
        <v>484</v>
      </c>
      <c r="B13" s="29">
        <v>2.3385433318655799</v>
      </c>
      <c r="D13" s="29" t="s">
        <v>483</v>
      </c>
      <c r="E13" s="29">
        <v>1.92043546243129</v>
      </c>
    </row>
    <row r="14" spans="1:7" x14ac:dyDescent="0.25">
      <c r="A14" s="29" t="s">
        <v>482</v>
      </c>
      <c r="B14" s="29">
        <v>2.0827972827430399</v>
      </c>
      <c r="D14" s="29" t="s">
        <v>481</v>
      </c>
      <c r="E14" s="29">
        <v>1.64797731193037</v>
      </c>
    </row>
    <row r="15" spans="1:7" x14ac:dyDescent="0.25">
      <c r="A15" s="29" t="s">
        <v>480</v>
      </c>
      <c r="B15" s="29">
        <v>1.8927434158924099</v>
      </c>
      <c r="D15" s="29" t="s">
        <v>479</v>
      </c>
      <c r="E15" s="29">
        <v>2.1682025316117799</v>
      </c>
    </row>
    <row r="16" spans="1:7" x14ac:dyDescent="0.25">
      <c r="A16" s="29" t="s">
        <v>478</v>
      </c>
      <c r="B16" s="29">
        <v>2.3350963831524401</v>
      </c>
      <c r="D16" s="29" t="s">
        <v>477</v>
      </c>
      <c r="E16" s="29">
        <v>1.28328503283651</v>
      </c>
    </row>
    <row r="17" spans="1:5" x14ac:dyDescent="0.25">
      <c r="A17" s="29" t="s">
        <v>476</v>
      </c>
      <c r="B17" s="29">
        <v>2.2300993141481502</v>
      </c>
      <c r="D17" s="29" t="s">
        <v>475</v>
      </c>
      <c r="E17" s="29">
        <v>1.1917301420026301</v>
      </c>
    </row>
    <row r="18" spans="1:5" x14ac:dyDescent="0.25">
      <c r="A18" s="29" t="s">
        <v>474</v>
      </c>
      <c r="B18" s="29">
        <v>2.7191926586165098</v>
      </c>
      <c r="D18" s="29" t="s">
        <v>473</v>
      </c>
      <c r="E18" s="29">
        <v>0.79318061792498595</v>
      </c>
    </row>
    <row r="19" spans="1:5" x14ac:dyDescent="0.25">
      <c r="A19" s="29" t="s">
        <v>472</v>
      </c>
      <c r="B19" s="29">
        <v>2.4556479838530301</v>
      </c>
      <c r="D19" s="29" t="s">
        <v>471</v>
      </c>
      <c r="E19" s="29">
        <v>1.5059945650353801</v>
      </c>
    </row>
    <row r="20" spans="1:5" x14ac:dyDescent="0.25">
      <c r="A20" s="29" t="s">
        <v>470</v>
      </c>
      <c r="B20" s="29">
        <v>1.8857741801875001</v>
      </c>
      <c r="D20" s="29" t="s">
        <v>469</v>
      </c>
      <c r="E20" s="29">
        <v>1.30773846914972</v>
      </c>
    </row>
    <row r="21" spans="1:5" x14ac:dyDescent="0.25">
      <c r="A21" s="29" t="s">
        <v>468</v>
      </c>
      <c r="B21" s="29">
        <v>1.7389155729639501</v>
      </c>
      <c r="D21" s="29" t="s">
        <v>467</v>
      </c>
      <c r="E21" s="29">
        <v>1.3193580852631099</v>
      </c>
    </row>
    <row r="22" spans="1:5" x14ac:dyDescent="0.25">
      <c r="A22" s="29" t="s">
        <v>466</v>
      </c>
      <c r="B22" s="29">
        <v>2.2859489042841998</v>
      </c>
      <c r="D22" s="29" t="s">
        <v>465</v>
      </c>
      <c r="E22" s="29">
        <v>2.2119759421809899</v>
      </c>
    </row>
    <row r="23" spans="1:5" x14ac:dyDescent="0.25">
      <c r="A23" s="29" t="s">
        <v>464</v>
      </c>
      <c r="B23" s="29">
        <v>2.3188805613238599</v>
      </c>
      <c r="D23" s="29" t="s">
        <v>463</v>
      </c>
      <c r="E23" s="29">
        <v>2.26163624195692</v>
      </c>
    </row>
    <row r="24" spans="1:5" x14ac:dyDescent="0.25">
      <c r="A24" s="29" t="s">
        <v>462</v>
      </c>
      <c r="B24" s="29">
        <v>2.0808765778998501</v>
      </c>
      <c r="D24" s="29" t="s">
        <v>461</v>
      </c>
      <c r="E24" s="29">
        <v>2.4141610092517798</v>
      </c>
    </row>
    <row r="25" spans="1:5" x14ac:dyDescent="0.25">
      <c r="A25" s="29" t="s">
        <v>460</v>
      </c>
      <c r="B25" s="29">
        <v>2.5295852571881898</v>
      </c>
      <c r="D25" s="29" t="s">
        <v>459</v>
      </c>
      <c r="E25" s="29">
        <v>2.0923351864165798</v>
      </c>
    </row>
    <row r="26" spans="1:5" x14ac:dyDescent="0.25">
      <c r="A26" s="29" t="s">
        <v>458</v>
      </c>
      <c r="B26" s="29">
        <v>1.5447973689666099</v>
      </c>
      <c r="D26" s="29" t="s">
        <v>457</v>
      </c>
      <c r="E26" s="29">
        <v>2.1941435486805698</v>
      </c>
    </row>
    <row r="27" spans="1:5" x14ac:dyDescent="0.25">
      <c r="A27" s="29" t="s">
        <v>456</v>
      </c>
      <c r="B27" s="29">
        <v>1.96394036065452</v>
      </c>
      <c r="D27" s="29" t="s">
        <v>455</v>
      </c>
      <c r="E27" s="29">
        <v>2.2829350478158301</v>
      </c>
    </row>
    <row r="28" spans="1:5" x14ac:dyDescent="0.25">
      <c r="A28" s="29" t="s">
        <v>454</v>
      </c>
      <c r="B28" s="29">
        <v>2.1669768444285902</v>
      </c>
      <c r="D28" s="29" t="s">
        <v>453</v>
      </c>
      <c r="E28" s="29">
        <v>2.0449721227875499</v>
      </c>
    </row>
    <row r="29" spans="1:5" x14ac:dyDescent="0.25">
      <c r="A29" s="29" t="s">
        <v>452</v>
      </c>
      <c r="B29" s="29">
        <v>2.8615159974579401</v>
      </c>
      <c r="D29" s="29" t="s">
        <v>451</v>
      </c>
      <c r="E29" s="29">
        <v>2.48754412672842</v>
      </c>
    </row>
    <row r="30" spans="1:5" x14ac:dyDescent="0.25">
      <c r="A30" s="29" t="s">
        <v>450</v>
      </c>
      <c r="B30" s="29">
        <v>1.87695126525142</v>
      </c>
      <c r="D30" s="29" t="s">
        <v>449</v>
      </c>
      <c r="E30" s="29">
        <v>1.8452939122821801</v>
      </c>
    </row>
    <row r="31" spans="1:5" x14ac:dyDescent="0.25">
      <c r="A31" s="29" t="s">
        <v>448</v>
      </c>
      <c r="B31" s="29">
        <v>2.6635602590283902</v>
      </c>
      <c r="D31" s="29" t="s">
        <v>447</v>
      </c>
      <c r="E31" s="29">
        <v>2.1906108317803201</v>
      </c>
    </row>
    <row r="32" spans="1:5" x14ac:dyDescent="0.25">
      <c r="A32" s="29" t="s">
        <v>446</v>
      </c>
      <c r="B32" s="29">
        <v>2.93979764148198</v>
      </c>
      <c r="D32" s="29" t="s">
        <v>445</v>
      </c>
      <c r="E32" s="29">
        <v>2.1217514528179202</v>
      </c>
    </row>
    <row r="33" spans="1:5" x14ac:dyDescent="0.25">
      <c r="A33" s="29" t="s">
        <v>444</v>
      </c>
      <c r="B33" s="29">
        <v>2.73364868222929</v>
      </c>
      <c r="D33" s="29" t="s">
        <v>443</v>
      </c>
      <c r="E33" s="29">
        <v>2.9568066273962401</v>
      </c>
    </row>
    <row r="34" spans="1:5" x14ac:dyDescent="0.25">
      <c r="A34" s="29" t="s">
        <v>442</v>
      </c>
      <c r="B34" s="29">
        <v>2.4677552480351701</v>
      </c>
      <c r="D34" s="29" t="s">
        <v>441</v>
      </c>
      <c r="E34" s="29">
        <v>2.4960382933664098</v>
      </c>
    </row>
    <row r="35" spans="1:5" x14ac:dyDescent="0.25">
      <c r="A35" s="29" t="s">
        <v>440</v>
      </c>
      <c r="B35" s="29">
        <v>2.9339561016114399</v>
      </c>
      <c r="D35" s="29" t="s">
        <v>439</v>
      </c>
      <c r="E35" s="29">
        <v>1.8311908618486099</v>
      </c>
    </row>
    <row r="36" spans="1:5" x14ac:dyDescent="0.25">
      <c r="A36" s="29" t="s">
        <v>438</v>
      </c>
      <c r="B36" s="29">
        <v>2.5860117307707098</v>
      </c>
      <c r="D36" s="29" t="s">
        <v>437</v>
      </c>
      <c r="E36" s="29">
        <v>1.4132996634724799</v>
      </c>
    </row>
    <row r="37" spans="1:5" x14ac:dyDescent="0.25">
      <c r="A37" s="29" t="s">
        <v>436</v>
      </c>
      <c r="B37" s="29">
        <v>2.2584949908646501</v>
      </c>
      <c r="D37" s="29" t="s">
        <v>435</v>
      </c>
      <c r="E37" s="29">
        <v>2.3502805000201201</v>
      </c>
    </row>
    <row r="38" spans="1:5" x14ac:dyDescent="0.25">
      <c r="A38" s="29" t="s">
        <v>434</v>
      </c>
      <c r="B38" s="29">
        <v>2.8261034055602501</v>
      </c>
      <c r="D38" s="29" t="s">
        <v>433</v>
      </c>
      <c r="E38" s="29">
        <v>2.8978489909569198</v>
      </c>
    </row>
    <row r="39" spans="1:5" x14ac:dyDescent="0.25">
      <c r="A39" s="29" t="s">
        <v>432</v>
      </c>
      <c r="B39" s="29">
        <v>2.8819361167364201</v>
      </c>
      <c r="D39" s="29" t="s">
        <v>431</v>
      </c>
      <c r="E39" s="29">
        <v>2.3171301199256198</v>
      </c>
    </row>
    <row r="40" spans="1:5" x14ac:dyDescent="0.25">
      <c r="A40" s="29" t="s">
        <v>430</v>
      </c>
      <c r="B40" s="29">
        <v>2.4198729934708201</v>
      </c>
      <c r="D40" s="29" t="s">
        <v>429</v>
      </c>
      <c r="E40" s="29">
        <v>2.5997199354885998</v>
      </c>
    </row>
    <row r="41" spans="1:5" x14ac:dyDescent="0.25">
      <c r="A41" s="29" t="s">
        <v>428</v>
      </c>
      <c r="B41" s="29">
        <v>2.2804283808561001</v>
      </c>
      <c r="D41" s="29" t="s">
        <v>427</v>
      </c>
      <c r="E41" s="29">
        <v>2.2719870522508101</v>
      </c>
    </row>
    <row r="42" spans="1:5" x14ac:dyDescent="0.25">
      <c r="A42" s="29" t="s">
        <v>426</v>
      </c>
      <c r="B42" s="29">
        <v>2.55672674034559</v>
      </c>
      <c r="D42" s="29" t="s">
        <v>425</v>
      </c>
      <c r="E42" s="29">
        <v>2.0250132816881199</v>
      </c>
    </row>
    <row r="43" spans="1:5" x14ac:dyDescent="0.25">
      <c r="A43" s="29" t="s">
        <v>424</v>
      </c>
      <c r="B43" s="29">
        <v>2.6059144820209501</v>
      </c>
      <c r="D43" s="29" t="s">
        <v>423</v>
      </c>
      <c r="E43" s="29">
        <v>1.86772931736367</v>
      </c>
    </row>
    <row r="44" spans="1:5" x14ac:dyDescent="0.25">
      <c r="A44" s="29" t="s">
        <v>422</v>
      </c>
      <c r="B44" s="29">
        <v>1.5398593438286401</v>
      </c>
      <c r="D44" s="29" t="s">
        <v>421</v>
      </c>
      <c r="E44" s="29">
        <v>2.8708422681340902</v>
      </c>
    </row>
    <row r="45" spans="1:5" x14ac:dyDescent="0.25">
      <c r="A45" s="29" t="s">
        <v>420</v>
      </c>
      <c r="B45" s="29">
        <v>2.1305708928754199</v>
      </c>
      <c r="D45" s="29" t="s">
        <v>419</v>
      </c>
      <c r="E45" s="29">
        <v>2.5533386577767798</v>
      </c>
    </row>
    <row r="46" spans="1:5" x14ac:dyDescent="0.25">
      <c r="A46" s="29" t="s">
        <v>418</v>
      </c>
      <c r="B46" s="29">
        <v>1.3283358047726499</v>
      </c>
      <c r="D46" s="29" t="s">
        <v>417</v>
      </c>
      <c r="E46" s="29">
        <v>2.5903979480122299</v>
      </c>
    </row>
    <row r="47" spans="1:5" x14ac:dyDescent="0.25">
      <c r="A47" s="29" t="s">
        <v>416</v>
      </c>
      <c r="B47" s="29">
        <v>1.99835390054796</v>
      </c>
      <c r="D47" s="29" t="s">
        <v>415</v>
      </c>
      <c r="E47" s="29">
        <v>2.5068355035045098</v>
      </c>
    </row>
    <row r="48" spans="1:5" x14ac:dyDescent="0.25">
      <c r="A48" s="29" t="s">
        <v>414</v>
      </c>
      <c r="B48" s="29">
        <v>2.13833922790249</v>
      </c>
      <c r="D48" s="29" t="s">
        <v>413</v>
      </c>
      <c r="E48" s="29">
        <v>1.7818296290714</v>
      </c>
    </row>
    <row r="49" spans="1:5" x14ac:dyDescent="0.25">
      <c r="A49" s="29" t="s">
        <v>412</v>
      </c>
      <c r="B49" s="29">
        <v>1.9760852676303899</v>
      </c>
      <c r="D49" s="29" t="s">
        <v>411</v>
      </c>
      <c r="E49" s="29">
        <v>2.0126485143827502</v>
      </c>
    </row>
    <row r="50" spans="1:5" x14ac:dyDescent="0.25">
      <c r="A50" s="29" t="s">
        <v>410</v>
      </c>
      <c r="B50" s="29">
        <v>1.98685937679421</v>
      </c>
      <c r="D50" s="29" t="s">
        <v>409</v>
      </c>
      <c r="E50" s="29">
        <v>1.8037423998361799</v>
      </c>
    </row>
    <row r="51" spans="1:5" x14ac:dyDescent="0.25">
      <c r="A51" s="29" t="s">
        <v>408</v>
      </c>
      <c r="B51" s="29">
        <v>2.0959310843651702</v>
      </c>
      <c r="D51" s="29" t="s">
        <v>407</v>
      </c>
      <c r="E51" s="29">
        <v>2.3424272586567301</v>
      </c>
    </row>
    <row r="52" spans="1:5" x14ac:dyDescent="0.25">
      <c r="A52" s="29" t="s">
        <v>406</v>
      </c>
      <c r="B52" s="29">
        <v>2.30464520470934</v>
      </c>
      <c r="D52" s="29" t="s">
        <v>405</v>
      </c>
      <c r="E52" s="29">
        <v>1.94460442039875</v>
      </c>
    </row>
    <row r="53" spans="1:5" x14ac:dyDescent="0.25">
      <c r="A53" s="29" t="s">
        <v>404</v>
      </c>
      <c r="B53" s="29">
        <v>2.2328875104958699</v>
      </c>
      <c r="D53" s="29" t="s">
        <v>403</v>
      </c>
      <c r="E53" s="29">
        <v>2.2699513043003199</v>
      </c>
    </row>
    <row r="54" spans="1:5" x14ac:dyDescent="0.25">
      <c r="A54" s="29" t="s">
        <v>402</v>
      </c>
      <c r="B54" s="29">
        <v>1.9725392214759401</v>
      </c>
      <c r="D54" s="29" t="s">
        <v>401</v>
      </c>
      <c r="E54" s="29">
        <v>1.1594655552295701</v>
      </c>
    </row>
    <row r="55" spans="1:5" x14ac:dyDescent="0.25">
      <c r="A55" s="29" t="s">
        <v>400</v>
      </c>
      <c r="B55" s="29">
        <v>2.08132441491203</v>
      </c>
      <c r="D55" s="29" t="s">
        <v>399</v>
      </c>
      <c r="E55" s="29">
        <v>2.4773211622259002</v>
      </c>
    </row>
    <row r="56" spans="1:5" x14ac:dyDescent="0.25">
      <c r="A56" s="29" t="s">
        <v>398</v>
      </c>
      <c r="B56" s="29">
        <v>1.8547519880884999</v>
      </c>
      <c r="D56" s="29" t="s">
        <v>397</v>
      </c>
      <c r="E56" s="29">
        <v>2.55299913310439</v>
      </c>
    </row>
    <row r="57" spans="1:5" x14ac:dyDescent="0.25">
      <c r="A57" s="29" t="s">
        <v>396</v>
      </c>
      <c r="B57" s="29">
        <v>2.3024812257207699</v>
      </c>
      <c r="D57" s="29" t="s">
        <v>395</v>
      </c>
      <c r="E57" s="29">
        <v>2.3407650172149599</v>
      </c>
    </row>
    <row r="58" spans="1:5" x14ac:dyDescent="0.25">
      <c r="A58" s="29" t="s">
        <v>394</v>
      </c>
      <c r="B58" s="29">
        <v>3.1774881679117701</v>
      </c>
      <c r="D58" s="29" t="s">
        <v>393</v>
      </c>
      <c r="E58" s="29">
        <v>1.87051863283311</v>
      </c>
    </row>
    <row r="59" spans="1:5" x14ac:dyDescent="0.25">
      <c r="A59" s="29" t="s">
        <v>392</v>
      </c>
      <c r="B59" s="29">
        <v>2.60308302446257</v>
      </c>
      <c r="D59" s="29" t="s">
        <v>391</v>
      </c>
      <c r="E59" s="29">
        <v>1.95105553420328</v>
      </c>
    </row>
    <row r="60" spans="1:5" x14ac:dyDescent="0.25">
      <c r="A60" s="29" t="s">
        <v>390</v>
      </c>
      <c r="B60" s="29">
        <v>2.71300976340875</v>
      </c>
      <c r="D60" s="29" t="s">
        <v>389</v>
      </c>
      <c r="E60" s="29">
        <v>2.0766047630746001</v>
      </c>
    </row>
    <row r="61" spans="1:5" x14ac:dyDescent="0.25">
      <c r="A61" s="29" t="s">
        <v>388</v>
      </c>
      <c r="B61" s="29">
        <v>2.7829879405337201</v>
      </c>
      <c r="D61" s="29" t="s">
        <v>387</v>
      </c>
      <c r="E61" s="29">
        <v>2.06051812988489</v>
      </c>
    </row>
    <row r="62" spans="1:5" x14ac:dyDescent="0.25">
      <c r="A62" s="29" t="s">
        <v>386</v>
      </c>
      <c r="B62" s="29">
        <v>1.90085540531581</v>
      </c>
      <c r="D62" s="29" t="s">
        <v>385</v>
      </c>
      <c r="E62" s="29">
        <v>2.2454591599313698</v>
      </c>
    </row>
    <row r="63" spans="1:5" x14ac:dyDescent="0.25">
      <c r="A63" s="29" t="s">
        <v>384</v>
      </c>
      <c r="B63" s="29">
        <v>2.4840851650847902</v>
      </c>
      <c r="D63" s="29" t="s">
        <v>383</v>
      </c>
      <c r="E63" s="29">
        <v>3.0376683517365799</v>
      </c>
    </row>
    <row r="64" spans="1:5" x14ac:dyDescent="0.25">
      <c r="A64" s="29" t="s">
        <v>382</v>
      </c>
      <c r="B64" s="29">
        <v>2.4073906716004401</v>
      </c>
      <c r="D64" s="29" t="s">
        <v>381</v>
      </c>
      <c r="E64" s="29">
        <v>2.0070527562730298</v>
      </c>
    </row>
    <row r="65" spans="4:5" x14ac:dyDescent="0.25">
      <c r="D65" s="29" t="s">
        <v>380</v>
      </c>
      <c r="E65" s="29">
        <v>2.1130968964664301</v>
      </c>
    </row>
    <row r="66" spans="4:5" x14ac:dyDescent="0.25">
      <c r="D66" s="29" t="s">
        <v>379</v>
      </c>
      <c r="E66" s="29">
        <v>2.2521018504866999</v>
      </c>
    </row>
    <row r="67" spans="4:5" x14ac:dyDescent="0.25">
      <c r="D67" s="29" t="s">
        <v>378</v>
      </c>
      <c r="E67" s="29">
        <v>2.3171124948980699</v>
      </c>
    </row>
    <row r="68" spans="4:5" x14ac:dyDescent="0.25">
      <c r="D68" s="29" t="s">
        <v>377</v>
      </c>
      <c r="E68" s="29">
        <v>2.5768537203860502</v>
      </c>
    </row>
    <row r="69" spans="4:5" x14ac:dyDescent="0.25">
      <c r="D69" s="29" t="s">
        <v>376</v>
      </c>
      <c r="E69" s="29">
        <v>2.3498661288955698</v>
      </c>
    </row>
    <row r="70" spans="4:5" x14ac:dyDescent="0.25">
      <c r="D70" s="29" t="s">
        <v>375</v>
      </c>
      <c r="E70" s="29">
        <v>2.3069380155007502</v>
      </c>
    </row>
    <row r="71" spans="4:5" x14ac:dyDescent="0.25">
      <c r="D71" s="29" t="s">
        <v>374</v>
      </c>
      <c r="E71" s="29">
        <v>2.33312257696991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48A1-5A56-4B62-932F-0F2A9E5E8C0B}">
  <dimension ref="A1:G177"/>
  <sheetViews>
    <sheetView workbookViewId="0">
      <selection activeCell="J36" sqref="J36"/>
    </sheetView>
  </sheetViews>
  <sheetFormatPr defaultRowHeight="13.8" x14ac:dyDescent="0.25"/>
  <cols>
    <col min="1" max="1" width="19.6640625" style="15" customWidth="1"/>
    <col min="2" max="2" width="10.6640625" style="15" customWidth="1"/>
    <col min="3" max="4" width="15.6640625" style="15" customWidth="1"/>
  </cols>
  <sheetData>
    <row r="1" spans="1:7" s="11" customFormat="1" ht="20.399999999999999" x14ac:dyDescent="0.25">
      <c r="A1" s="31" t="s">
        <v>269</v>
      </c>
      <c r="B1" s="31"/>
      <c r="C1" s="31"/>
      <c r="D1" s="31"/>
      <c r="E1" s="27"/>
      <c r="F1" s="27"/>
      <c r="G1" s="27"/>
    </row>
    <row r="3" spans="1:7" x14ac:dyDescent="0.25">
      <c r="A3" s="1" t="s">
        <v>268</v>
      </c>
      <c r="B3" s="1" t="s">
        <v>267</v>
      </c>
      <c r="C3" s="1" t="s">
        <v>266</v>
      </c>
      <c r="D3" s="1" t="s">
        <v>265</v>
      </c>
    </row>
    <row r="4" spans="1:7" x14ac:dyDescent="0.25">
      <c r="A4" s="1" t="s">
        <v>264</v>
      </c>
      <c r="B4" s="1">
        <v>17</v>
      </c>
      <c r="C4" s="1">
        <v>57926297</v>
      </c>
      <c r="D4" s="1">
        <v>0.80818999999999996</v>
      </c>
    </row>
    <row r="5" spans="1:7" x14ac:dyDescent="0.25">
      <c r="A5" s="1" t="s">
        <v>263</v>
      </c>
      <c r="B5" s="1">
        <v>17</v>
      </c>
      <c r="C5" s="1">
        <v>57934269</v>
      </c>
      <c r="D5" s="1">
        <v>0.66556800000000005</v>
      </c>
    </row>
    <row r="6" spans="1:7" x14ac:dyDescent="0.25">
      <c r="A6" s="1" t="s">
        <v>262</v>
      </c>
      <c r="B6" s="1">
        <v>17</v>
      </c>
      <c r="C6" s="1">
        <v>57934406</v>
      </c>
      <c r="D6" s="1">
        <v>0.655026</v>
      </c>
    </row>
    <row r="7" spans="1:7" x14ac:dyDescent="0.25">
      <c r="A7" s="1" t="s">
        <v>261</v>
      </c>
      <c r="B7" s="1">
        <v>17</v>
      </c>
      <c r="C7" s="1">
        <v>57934318</v>
      </c>
      <c r="D7" s="1">
        <v>0.65328399999999998</v>
      </c>
    </row>
    <row r="8" spans="1:7" x14ac:dyDescent="0.25">
      <c r="A8" s="1" t="s">
        <v>260</v>
      </c>
      <c r="B8" s="1">
        <v>17</v>
      </c>
      <c r="C8" s="1">
        <v>57934736</v>
      </c>
      <c r="D8" s="1">
        <v>0.653223</v>
      </c>
    </row>
    <row r="9" spans="1:7" x14ac:dyDescent="0.25">
      <c r="A9" s="1" t="s">
        <v>259</v>
      </c>
      <c r="B9" s="1">
        <v>17</v>
      </c>
      <c r="C9" s="1">
        <v>57934326</v>
      </c>
      <c r="D9" s="1">
        <v>0.64698100000000003</v>
      </c>
    </row>
    <row r="10" spans="1:7" x14ac:dyDescent="0.25">
      <c r="A10" s="1" t="s">
        <v>258</v>
      </c>
      <c r="B10" s="1">
        <v>17</v>
      </c>
      <c r="C10" s="1">
        <v>57926300</v>
      </c>
      <c r="D10" s="1">
        <v>0.61194599999999999</v>
      </c>
    </row>
    <row r="11" spans="1:7" x14ac:dyDescent="0.25">
      <c r="A11" s="1" t="s">
        <v>257</v>
      </c>
      <c r="B11" s="1">
        <v>17</v>
      </c>
      <c r="C11" s="1">
        <v>57937346</v>
      </c>
      <c r="D11" s="1">
        <v>0.60256200000000004</v>
      </c>
    </row>
    <row r="12" spans="1:7" x14ac:dyDescent="0.25">
      <c r="A12" s="1" t="s">
        <v>256</v>
      </c>
      <c r="B12" s="1">
        <v>17</v>
      </c>
      <c r="C12" s="1">
        <v>57927376</v>
      </c>
      <c r="D12" s="1">
        <v>0.56654199999999999</v>
      </c>
    </row>
    <row r="13" spans="1:7" x14ac:dyDescent="0.25">
      <c r="A13" s="1" t="s">
        <v>255</v>
      </c>
      <c r="B13" s="1">
        <v>17</v>
      </c>
      <c r="C13" s="1">
        <v>57925397</v>
      </c>
      <c r="D13" s="1">
        <v>0.56569199999999997</v>
      </c>
    </row>
    <row r="14" spans="1:7" x14ac:dyDescent="0.25">
      <c r="A14" s="1" t="s">
        <v>254</v>
      </c>
      <c r="B14" s="1">
        <v>17</v>
      </c>
      <c r="C14" s="1">
        <v>57925418</v>
      </c>
      <c r="D14" s="1">
        <v>0.550481</v>
      </c>
    </row>
    <row r="15" spans="1:7" x14ac:dyDescent="0.25">
      <c r="A15" s="1" t="s">
        <v>253</v>
      </c>
      <c r="B15" s="1">
        <v>17</v>
      </c>
      <c r="C15" s="1">
        <v>57926414</v>
      </c>
      <c r="D15" s="1">
        <v>0.54969400000000002</v>
      </c>
    </row>
    <row r="16" spans="1:7" x14ac:dyDescent="0.25">
      <c r="A16" s="1" t="s">
        <v>252</v>
      </c>
      <c r="B16" s="1">
        <v>17</v>
      </c>
      <c r="C16" s="1">
        <v>57925056</v>
      </c>
      <c r="D16" s="1">
        <v>0.52258099999999996</v>
      </c>
    </row>
    <row r="17" spans="1:4" x14ac:dyDescent="0.25">
      <c r="A17" s="1" t="s">
        <v>251</v>
      </c>
      <c r="B17" s="1">
        <v>17</v>
      </c>
      <c r="C17" s="1">
        <v>57927333</v>
      </c>
      <c r="D17" s="1">
        <v>0.51455099999999998</v>
      </c>
    </row>
    <row r="18" spans="1:4" x14ac:dyDescent="0.25">
      <c r="A18" s="1" t="s">
        <v>250</v>
      </c>
      <c r="B18" s="1">
        <v>17</v>
      </c>
      <c r="C18" s="1">
        <v>57927385</v>
      </c>
      <c r="D18" s="1">
        <v>0.43675700000000001</v>
      </c>
    </row>
    <row r="19" spans="1:4" x14ac:dyDescent="0.25">
      <c r="A19" s="1" t="s">
        <v>249</v>
      </c>
      <c r="B19" s="1">
        <v>17</v>
      </c>
      <c r="C19" s="1">
        <v>57925876</v>
      </c>
      <c r="D19" s="1">
        <v>0.41900700000000002</v>
      </c>
    </row>
    <row r="20" spans="1:4" x14ac:dyDescent="0.25">
      <c r="A20" s="1" t="s">
        <v>248</v>
      </c>
      <c r="B20" s="1">
        <v>17</v>
      </c>
      <c r="C20" s="1">
        <v>57924172</v>
      </c>
      <c r="D20" s="1">
        <v>0.41229500000000002</v>
      </c>
    </row>
    <row r="21" spans="1:4" x14ac:dyDescent="0.25">
      <c r="A21" s="1" t="s">
        <v>247</v>
      </c>
      <c r="B21" s="1">
        <v>17</v>
      </c>
      <c r="C21" s="1">
        <v>57937705</v>
      </c>
      <c r="D21" s="1">
        <v>0.406553</v>
      </c>
    </row>
    <row r="22" spans="1:4" x14ac:dyDescent="0.25">
      <c r="A22" s="1" t="s">
        <v>246</v>
      </c>
      <c r="B22" s="1">
        <v>17</v>
      </c>
      <c r="C22" s="1">
        <v>57937503</v>
      </c>
      <c r="D22" s="1">
        <v>0.40318100000000001</v>
      </c>
    </row>
    <row r="23" spans="1:4" x14ac:dyDescent="0.25">
      <c r="A23" s="1" t="s">
        <v>245</v>
      </c>
      <c r="B23" s="1">
        <v>17</v>
      </c>
      <c r="C23" s="1">
        <v>57921626</v>
      </c>
      <c r="D23" s="1">
        <v>0.39912700000000001</v>
      </c>
    </row>
    <row r="24" spans="1:4" x14ac:dyDescent="0.25">
      <c r="A24" s="1" t="s">
        <v>244</v>
      </c>
      <c r="B24" s="1">
        <v>17</v>
      </c>
      <c r="C24" s="1">
        <v>57922166</v>
      </c>
      <c r="D24" s="1">
        <v>0.39912700000000001</v>
      </c>
    </row>
    <row r="25" spans="1:4" x14ac:dyDescent="0.25">
      <c r="A25" s="1" t="s">
        <v>243</v>
      </c>
      <c r="B25" s="1">
        <v>17</v>
      </c>
      <c r="C25" s="1">
        <v>57921873</v>
      </c>
      <c r="D25" s="1">
        <v>0.39760299999999998</v>
      </c>
    </row>
    <row r="26" spans="1:4" x14ac:dyDescent="0.25">
      <c r="A26" s="1" t="s">
        <v>242</v>
      </c>
      <c r="B26" s="1">
        <v>17</v>
      </c>
      <c r="C26" s="1">
        <v>57922202</v>
      </c>
      <c r="D26" s="1">
        <v>0.39436100000000002</v>
      </c>
    </row>
    <row r="27" spans="1:4" x14ac:dyDescent="0.25">
      <c r="A27" s="1" t="s">
        <v>241</v>
      </c>
      <c r="B27" s="1">
        <v>17</v>
      </c>
      <c r="C27" s="1">
        <v>57923364</v>
      </c>
      <c r="D27" s="1">
        <v>0.39121099999999998</v>
      </c>
    </row>
    <row r="28" spans="1:4" x14ac:dyDescent="0.25">
      <c r="A28" s="1" t="s">
        <v>240</v>
      </c>
      <c r="B28" s="1">
        <v>17</v>
      </c>
      <c r="C28" s="1">
        <v>57935831</v>
      </c>
      <c r="D28" s="1">
        <v>0.38879599999999997</v>
      </c>
    </row>
    <row r="29" spans="1:4" x14ac:dyDescent="0.25">
      <c r="A29" s="1" t="s">
        <v>239</v>
      </c>
      <c r="B29" s="1">
        <v>17</v>
      </c>
      <c r="C29" s="1">
        <v>57922014</v>
      </c>
      <c r="D29" s="1">
        <v>0.38399100000000003</v>
      </c>
    </row>
    <row r="30" spans="1:4" x14ac:dyDescent="0.25">
      <c r="A30" s="1" t="s">
        <v>238</v>
      </c>
      <c r="B30" s="1">
        <v>17</v>
      </c>
      <c r="C30" s="1">
        <v>57925582</v>
      </c>
      <c r="D30" s="1">
        <v>0.38399100000000003</v>
      </c>
    </row>
    <row r="31" spans="1:4" x14ac:dyDescent="0.25">
      <c r="A31" s="1" t="s">
        <v>237</v>
      </c>
      <c r="B31" s="1">
        <v>17</v>
      </c>
      <c r="C31" s="1">
        <v>57927397</v>
      </c>
      <c r="D31" s="1">
        <v>0.38380399999999998</v>
      </c>
    </row>
    <row r="32" spans="1:4" x14ac:dyDescent="0.25">
      <c r="A32" s="1" t="s">
        <v>236</v>
      </c>
      <c r="B32" s="1">
        <v>17</v>
      </c>
      <c r="C32" s="1">
        <v>57930059</v>
      </c>
      <c r="D32" s="1">
        <v>0.37965599999999999</v>
      </c>
    </row>
    <row r="33" spans="1:4" x14ac:dyDescent="0.25">
      <c r="A33" s="1" t="s">
        <v>235</v>
      </c>
      <c r="B33" s="1">
        <v>17</v>
      </c>
      <c r="C33" s="1">
        <v>57921257</v>
      </c>
      <c r="D33" s="1">
        <v>0.37646400000000002</v>
      </c>
    </row>
    <row r="34" spans="1:4" x14ac:dyDescent="0.25">
      <c r="A34" s="1" t="s">
        <v>234</v>
      </c>
      <c r="B34" s="1">
        <v>17</v>
      </c>
      <c r="C34" s="1">
        <v>57921055</v>
      </c>
      <c r="D34" s="1">
        <v>0.374305</v>
      </c>
    </row>
    <row r="35" spans="1:4" x14ac:dyDescent="0.25">
      <c r="A35" s="1" t="s">
        <v>233</v>
      </c>
      <c r="B35" s="1">
        <v>17</v>
      </c>
      <c r="C35" s="1">
        <v>57921065</v>
      </c>
      <c r="D35" s="1">
        <v>0.374305</v>
      </c>
    </row>
    <row r="36" spans="1:4" x14ac:dyDescent="0.25">
      <c r="A36" s="1" t="s">
        <v>232</v>
      </c>
      <c r="B36" s="1">
        <v>17</v>
      </c>
      <c r="C36" s="1">
        <v>57933829</v>
      </c>
      <c r="D36" s="1">
        <v>0.36851200000000001</v>
      </c>
    </row>
    <row r="37" spans="1:4" x14ac:dyDescent="0.25">
      <c r="A37" s="1" t="s">
        <v>231</v>
      </c>
      <c r="B37" s="1">
        <v>17</v>
      </c>
      <c r="C37" s="1">
        <v>57925450</v>
      </c>
      <c r="D37" s="1">
        <v>0.35108800000000001</v>
      </c>
    </row>
    <row r="38" spans="1:4" x14ac:dyDescent="0.25">
      <c r="A38" s="1" t="s">
        <v>230</v>
      </c>
      <c r="B38" s="1">
        <v>17</v>
      </c>
      <c r="C38" s="1">
        <v>57921518</v>
      </c>
      <c r="D38" s="1">
        <v>0.34736499999999998</v>
      </c>
    </row>
    <row r="39" spans="1:4" x14ac:dyDescent="0.25">
      <c r="A39" s="1" t="s">
        <v>229</v>
      </c>
      <c r="B39" s="1">
        <v>17</v>
      </c>
      <c r="C39" s="1">
        <v>57926569</v>
      </c>
      <c r="D39" s="1">
        <v>0.343283</v>
      </c>
    </row>
    <row r="40" spans="1:4" x14ac:dyDescent="0.25">
      <c r="A40" s="1" t="s">
        <v>228</v>
      </c>
      <c r="B40" s="1">
        <v>17</v>
      </c>
      <c r="C40" s="1">
        <v>57933765</v>
      </c>
      <c r="D40" s="1">
        <v>0.3306</v>
      </c>
    </row>
    <row r="41" spans="1:4" x14ac:dyDescent="0.25">
      <c r="A41" s="1" t="s">
        <v>227</v>
      </c>
      <c r="B41" s="1">
        <v>17</v>
      </c>
      <c r="C41" s="1">
        <v>57937747</v>
      </c>
      <c r="D41" s="1">
        <v>0.32770700000000003</v>
      </c>
    </row>
    <row r="42" spans="1:4" x14ac:dyDescent="0.25">
      <c r="A42" s="1" t="s">
        <v>226</v>
      </c>
      <c r="B42" s="1">
        <v>17</v>
      </c>
      <c r="C42" s="1">
        <v>57923929</v>
      </c>
      <c r="D42" s="1">
        <v>0.32706800000000003</v>
      </c>
    </row>
    <row r="43" spans="1:4" x14ac:dyDescent="0.25">
      <c r="A43" s="1" t="s">
        <v>225</v>
      </c>
      <c r="B43" s="1">
        <v>17</v>
      </c>
      <c r="C43" s="1">
        <v>57924468</v>
      </c>
      <c r="D43" s="1">
        <v>0.32054500000000002</v>
      </c>
    </row>
    <row r="44" spans="1:4" x14ac:dyDescent="0.25">
      <c r="A44" s="1" t="s">
        <v>224</v>
      </c>
      <c r="B44" s="1">
        <v>17</v>
      </c>
      <c r="C44" s="1">
        <v>57926107</v>
      </c>
      <c r="D44" s="1">
        <v>0.31635099999999999</v>
      </c>
    </row>
    <row r="45" spans="1:4" x14ac:dyDescent="0.25">
      <c r="A45" s="1" t="s">
        <v>223</v>
      </c>
      <c r="B45" s="1">
        <v>17</v>
      </c>
      <c r="C45" s="1">
        <v>57927479</v>
      </c>
      <c r="D45" s="1">
        <v>0.29750399999999999</v>
      </c>
    </row>
    <row r="46" spans="1:4" x14ac:dyDescent="0.25">
      <c r="A46" s="1" t="s">
        <v>222</v>
      </c>
      <c r="B46" s="1">
        <v>17</v>
      </c>
      <c r="C46" s="1">
        <v>57927238</v>
      </c>
      <c r="D46" s="1">
        <v>0.29364699999999999</v>
      </c>
    </row>
    <row r="47" spans="1:4" x14ac:dyDescent="0.25">
      <c r="A47" s="1" t="s">
        <v>221</v>
      </c>
      <c r="B47" s="1">
        <v>17</v>
      </c>
      <c r="C47" s="1">
        <v>57920696</v>
      </c>
      <c r="D47" s="1">
        <v>0.29299799999999998</v>
      </c>
    </row>
    <row r="48" spans="1:4" x14ac:dyDescent="0.25">
      <c r="A48" s="1" t="s">
        <v>220</v>
      </c>
      <c r="B48" s="1">
        <v>17</v>
      </c>
      <c r="C48" s="1">
        <v>57938522</v>
      </c>
      <c r="D48" s="1">
        <v>0.28957699999999997</v>
      </c>
    </row>
    <row r="49" spans="1:4" x14ac:dyDescent="0.25">
      <c r="A49" s="1" t="s">
        <v>219</v>
      </c>
      <c r="B49" s="1">
        <v>17</v>
      </c>
      <c r="C49" s="1">
        <v>57925859</v>
      </c>
      <c r="D49" s="1">
        <v>0.28600799999999998</v>
      </c>
    </row>
    <row r="50" spans="1:4" x14ac:dyDescent="0.25">
      <c r="A50" s="1" t="s">
        <v>218</v>
      </c>
      <c r="B50" s="1">
        <v>17</v>
      </c>
      <c r="C50" s="1">
        <v>57925891</v>
      </c>
      <c r="D50" s="1">
        <v>0.27555400000000002</v>
      </c>
    </row>
    <row r="51" spans="1:4" x14ac:dyDescent="0.25">
      <c r="A51" s="1" t="s">
        <v>217</v>
      </c>
      <c r="B51" s="1">
        <v>17</v>
      </c>
      <c r="C51" s="1">
        <v>57937235</v>
      </c>
      <c r="D51" s="1">
        <v>0.27344099999999999</v>
      </c>
    </row>
    <row r="52" spans="1:4" x14ac:dyDescent="0.25">
      <c r="A52" s="1" t="s">
        <v>216</v>
      </c>
      <c r="B52" s="1">
        <v>17</v>
      </c>
      <c r="C52" s="1">
        <v>57928818</v>
      </c>
      <c r="D52" s="1">
        <v>0.26869199999999999</v>
      </c>
    </row>
    <row r="53" spans="1:4" x14ac:dyDescent="0.25">
      <c r="A53" s="1" t="s">
        <v>215</v>
      </c>
      <c r="B53" s="1">
        <v>17</v>
      </c>
      <c r="C53" s="1">
        <v>57925831</v>
      </c>
      <c r="D53" s="1">
        <v>0.259826</v>
      </c>
    </row>
    <row r="54" spans="1:4" x14ac:dyDescent="0.25">
      <c r="A54" s="1" t="s">
        <v>214</v>
      </c>
      <c r="B54" s="1">
        <v>17</v>
      </c>
      <c r="C54" s="1">
        <v>57928980</v>
      </c>
      <c r="D54" s="1">
        <v>0.24815999999999999</v>
      </c>
    </row>
    <row r="55" spans="1:4" x14ac:dyDescent="0.25">
      <c r="A55" s="1" t="s">
        <v>213</v>
      </c>
      <c r="B55" s="1">
        <v>17</v>
      </c>
      <c r="C55" s="1">
        <v>57926571</v>
      </c>
      <c r="D55" s="1">
        <v>0.243114</v>
      </c>
    </row>
    <row r="56" spans="1:4" x14ac:dyDescent="0.25">
      <c r="A56" s="1" t="s">
        <v>212</v>
      </c>
      <c r="B56" s="1">
        <v>17</v>
      </c>
      <c r="C56" s="1">
        <v>57939022</v>
      </c>
      <c r="D56" s="1">
        <v>0.235488</v>
      </c>
    </row>
    <row r="57" spans="1:4" x14ac:dyDescent="0.25">
      <c r="A57" s="1" t="s">
        <v>211</v>
      </c>
      <c r="B57" s="1">
        <v>17</v>
      </c>
      <c r="C57" s="1">
        <v>57932463</v>
      </c>
      <c r="D57" s="1">
        <v>0.21503800000000001</v>
      </c>
    </row>
    <row r="58" spans="1:4" x14ac:dyDescent="0.25">
      <c r="A58" s="1" t="s">
        <v>210</v>
      </c>
      <c r="B58" s="1">
        <v>17</v>
      </c>
      <c r="C58" s="1">
        <v>57938447</v>
      </c>
      <c r="D58" s="1">
        <v>0.21407399999999999</v>
      </c>
    </row>
    <row r="59" spans="1:4" x14ac:dyDescent="0.25">
      <c r="A59" s="1" t="s">
        <v>209</v>
      </c>
      <c r="B59" s="1">
        <v>17</v>
      </c>
      <c r="C59" s="1">
        <v>57924651</v>
      </c>
      <c r="D59" s="1">
        <v>0.21380099999999999</v>
      </c>
    </row>
    <row r="60" spans="1:4" x14ac:dyDescent="0.25">
      <c r="A60" s="1" t="s">
        <v>208</v>
      </c>
      <c r="B60" s="1">
        <v>17</v>
      </c>
      <c r="C60" s="1">
        <v>57927689</v>
      </c>
      <c r="D60" s="1">
        <v>0.199375</v>
      </c>
    </row>
    <row r="61" spans="1:4" x14ac:dyDescent="0.25">
      <c r="A61" s="1" t="s">
        <v>207</v>
      </c>
      <c r="B61" s="1">
        <v>17</v>
      </c>
      <c r="C61" s="1">
        <v>57928055</v>
      </c>
      <c r="D61" s="1">
        <v>0.196018</v>
      </c>
    </row>
    <row r="62" spans="1:4" x14ac:dyDescent="0.25">
      <c r="A62" s="1" t="s">
        <v>206</v>
      </c>
      <c r="B62" s="1">
        <v>17</v>
      </c>
      <c r="C62" s="1">
        <v>57927523</v>
      </c>
      <c r="D62" s="1">
        <v>0.19509299999999999</v>
      </c>
    </row>
    <row r="63" spans="1:4" x14ac:dyDescent="0.25">
      <c r="A63" s="1" t="s">
        <v>205</v>
      </c>
      <c r="B63" s="1">
        <v>17</v>
      </c>
      <c r="C63" s="1">
        <v>57930943</v>
      </c>
      <c r="D63" s="1">
        <v>0.19451499999999999</v>
      </c>
    </row>
    <row r="64" spans="1:4" x14ac:dyDescent="0.25">
      <c r="A64" s="1" t="s">
        <v>204</v>
      </c>
      <c r="B64" s="1">
        <v>17</v>
      </c>
      <c r="C64" s="1">
        <v>57930521</v>
      </c>
      <c r="D64" s="1">
        <v>0.18502099999999999</v>
      </c>
    </row>
    <row r="65" spans="1:4" x14ac:dyDescent="0.25">
      <c r="A65" s="1" t="s">
        <v>203</v>
      </c>
      <c r="B65" s="1">
        <v>17</v>
      </c>
      <c r="C65" s="1">
        <v>57927805</v>
      </c>
      <c r="D65" s="1">
        <v>0.18101300000000001</v>
      </c>
    </row>
    <row r="66" spans="1:4" x14ac:dyDescent="0.25">
      <c r="A66" s="1" t="s">
        <v>202</v>
      </c>
      <c r="B66" s="1">
        <v>17</v>
      </c>
      <c r="C66" s="1">
        <v>57932685</v>
      </c>
      <c r="D66" s="1">
        <v>0.18000099999999999</v>
      </c>
    </row>
    <row r="67" spans="1:4" x14ac:dyDescent="0.25">
      <c r="A67" s="1" t="s">
        <v>201</v>
      </c>
      <c r="B67" s="1">
        <v>17</v>
      </c>
      <c r="C67" s="1">
        <v>57938003</v>
      </c>
      <c r="D67" s="1">
        <v>0.17355000000000001</v>
      </c>
    </row>
    <row r="68" spans="1:4" x14ac:dyDescent="0.25">
      <c r="A68" s="1" t="s">
        <v>200</v>
      </c>
      <c r="B68" s="1">
        <v>17</v>
      </c>
      <c r="C68" s="1">
        <v>57932642</v>
      </c>
      <c r="D68" s="1">
        <v>0.171486</v>
      </c>
    </row>
    <row r="69" spans="1:4" x14ac:dyDescent="0.25">
      <c r="A69" s="1" t="s">
        <v>199</v>
      </c>
      <c r="B69" s="1">
        <v>17</v>
      </c>
      <c r="C69" s="1">
        <v>57932650</v>
      </c>
      <c r="D69" s="1">
        <v>0.17133300000000001</v>
      </c>
    </row>
    <row r="70" spans="1:4" x14ac:dyDescent="0.25">
      <c r="A70" s="1" t="s">
        <v>198</v>
      </c>
      <c r="B70" s="1">
        <v>17</v>
      </c>
      <c r="C70" s="1">
        <v>57932652</v>
      </c>
      <c r="D70" s="1">
        <v>0.17133300000000001</v>
      </c>
    </row>
    <row r="71" spans="1:4" x14ac:dyDescent="0.25">
      <c r="A71" s="1" t="s">
        <v>197</v>
      </c>
      <c r="B71" s="1">
        <v>17</v>
      </c>
      <c r="C71" s="1">
        <v>57935519</v>
      </c>
      <c r="D71" s="1">
        <v>0.17096600000000001</v>
      </c>
    </row>
    <row r="72" spans="1:4" x14ac:dyDescent="0.25">
      <c r="A72" s="1" t="s">
        <v>196</v>
      </c>
      <c r="B72" s="1">
        <v>17</v>
      </c>
      <c r="C72" s="1">
        <v>57932649</v>
      </c>
      <c r="D72" s="1">
        <v>0.16825399999999999</v>
      </c>
    </row>
    <row r="73" spans="1:4" x14ac:dyDescent="0.25">
      <c r="A73" s="1" t="s">
        <v>195</v>
      </c>
      <c r="B73" s="1">
        <v>17</v>
      </c>
      <c r="C73" s="1">
        <v>57932661</v>
      </c>
      <c r="D73" s="1">
        <v>0.165186</v>
      </c>
    </row>
    <row r="74" spans="1:4" x14ac:dyDescent="0.25">
      <c r="A74" s="1" t="s">
        <v>194</v>
      </c>
      <c r="B74" s="1">
        <v>17</v>
      </c>
      <c r="C74" s="1">
        <v>57930803</v>
      </c>
      <c r="D74" s="1">
        <v>0.15479200000000001</v>
      </c>
    </row>
    <row r="75" spans="1:4" x14ac:dyDescent="0.25">
      <c r="A75" s="1" t="s">
        <v>193</v>
      </c>
      <c r="B75" s="1">
        <v>17</v>
      </c>
      <c r="C75" s="1">
        <v>57929762</v>
      </c>
      <c r="D75" s="1">
        <v>0.153695</v>
      </c>
    </row>
    <row r="76" spans="1:4" x14ac:dyDescent="0.25">
      <c r="A76" s="1" t="s">
        <v>192</v>
      </c>
      <c r="B76" s="1">
        <v>17</v>
      </c>
      <c r="C76" s="1">
        <v>57925538</v>
      </c>
      <c r="D76" s="1">
        <v>0.14940999999999999</v>
      </c>
    </row>
    <row r="77" spans="1:4" x14ac:dyDescent="0.25">
      <c r="A77" s="1" t="s">
        <v>191</v>
      </c>
      <c r="B77" s="1">
        <v>17</v>
      </c>
      <c r="C77" s="1">
        <v>57920618</v>
      </c>
      <c r="D77" s="1">
        <v>0.14554400000000001</v>
      </c>
    </row>
    <row r="78" spans="1:4" x14ac:dyDescent="0.25">
      <c r="A78" s="1" t="s">
        <v>190</v>
      </c>
      <c r="B78" s="1">
        <v>17</v>
      </c>
      <c r="C78" s="1">
        <v>57920784</v>
      </c>
      <c r="D78" s="1">
        <v>0.14412900000000001</v>
      </c>
    </row>
    <row r="79" spans="1:4" x14ac:dyDescent="0.25">
      <c r="A79" s="1" t="s">
        <v>189</v>
      </c>
      <c r="B79" s="1">
        <v>17</v>
      </c>
      <c r="C79" s="1">
        <v>57929936</v>
      </c>
      <c r="D79" s="1">
        <v>0.142015</v>
      </c>
    </row>
    <row r="80" spans="1:4" x14ac:dyDescent="0.25">
      <c r="A80" s="1" t="s">
        <v>188</v>
      </c>
      <c r="B80" s="1">
        <v>17</v>
      </c>
      <c r="C80" s="1">
        <v>57921008</v>
      </c>
      <c r="D80" s="1">
        <v>0.14096400000000001</v>
      </c>
    </row>
    <row r="81" spans="1:4" x14ac:dyDescent="0.25">
      <c r="A81" s="1" t="s">
        <v>187</v>
      </c>
      <c r="B81" s="1">
        <v>17</v>
      </c>
      <c r="C81" s="1">
        <v>57923354</v>
      </c>
      <c r="D81" s="1">
        <v>0.13853399999999999</v>
      </c>
    </row>
    <row r="82" spans="1:4" x14ac:dyDescent="0.25">
      <c r="A82" s="1" t="s">
        <v>186</v>
      </c>
      <c r="B82" s="1">
        <v>17</v>
      </c>
      <c r="C82" s="1">
        <v>57939940</v>
      </c>
      <c r="D82" s="1">
        <v>0.13410900000000001</v>
      </c>
    </row>
    <row r="83" spans="1:4" x14ac:dyDescent="0.25">
      <c r="A83" s="1" t="s">
        <v>185</v>
      </c>
      <c r="B83" s="1">
        <v>17</v>
      </c>
      <c r="C83" s="1">
        <v>57921042</v>
      </c>
      <c r="D83" s="1">
        <v>0.13102</v>
      </c>
    </row>
    <row r="84" spans="1:4" x14ac:dyDescent="0.25">
      <c r="A84" s="1" t="s">
        <v>184</v>
      </c>
      <c r="B84" s="1">
        <v>17</v>
      </c>
      <c r="C84" s="1">
        <v>57924945</v>
      </c>
      <c r="D84" s="1">
        <v>0.12842700000000001</v>
      </c>
    </row>
    <row r="85" spans="1:4" x14ac:dyDescent="0.25">
      <c r="A85" s="1" t="s">
        <v>183</v>
      </c>
      <c r="B85" s="1">
        <v>17</v>
      </c>
      <c r="C85" s="1">
        <v>57921575</v>
      </c>
      <c r="D85" s="1">
        <v>0.12793499999999999</v>
      </c>
    </row>
    <row r="86" spans="1:4" x14ac:dyDescent="0.25">
      <c r="A86" s="1" t="s">
        <v>182</v>
      </c>
      <c r="B86" s="1">
        <v>17</v>
      </c>
      <c r="C86" s="1">
        <v>57924706</v>
      </c>
      <c r="D86" s="1">
        <v>0.123638</v>
      </c>
    </row>
    <row r="87" spans="1:4" x14ac:dyDescent="0.25">
      <c r="A87" s="1" t="s">
        <v>181</v>
      </c>
      <c r="B87" s="1">
        <v>17</v>
      </c>
      <c r="C87" s="1">
        <v>57928807</v>
      </c>
      <c r="D87" s="1">
        <v>0.12228</v>
      </c>
    </row>
    <row r="88" spans="1:4" x14ac:dyDescent="0.25">
      <c r="A88" s="1" t="s">
        <v>180</v>
      </c>
      <c r="B88" s="1">
        <v>17</v>
      </c>
      <c r="C88" s="1">
        <v>57921401</v>
      </c>
      <c r="D88" s="1">
        <v>0.12137199999999999</v>
      </c>
    </row>
    <row r="89" spans="1:4" x14ac:dyDescent="0.25">
      <c r="A89" s="1" t="s">
        <v>179</v>
      </c>
      <c r="B89" s="1">
        <v>17</v>
      </c>
      <c r="C89" s="1">
        <v>57930054</v>
      </c>
      <c r="D89" s="1">
        <v>0.120476</v>
      </c>
    </row>
    <row r="90" spans="1:4" x14ac:dyDescent="0.25">
      <c r="A90" s="1" t="s">
        <v>178</v>
      </c>
      <c r="B90" s="1">
        <v>17</v>
      </c>
      <c r="C90" s="1">
        <v>57932151</v>
      </c>
      <c r="D90" s="1">
        <v>0.118991</v>
      </c>
    </row>
    <row r="91" spans="1:4" x14ac:dyDescent="0.25">
      <c r="A91" s="1" t="s">
        <v>177</v>
      </c>
      <c r="B91" s="1">
        <v>17</v>
      </c>
      <c r="C91" s="1">
        <v>57922402</v>
      </c>
      <c r="D91" s="1">
        <v>0.11790200000000001</v>
      </c>
    </row>
    <row r="92" spans="1:4" x14ac:dyDescent="0.25">
      <c r="A92" s="1" t="s">
        <v>176</v>
      </c>
      <c r="B92" s="1">
        <v>17</v>
      </c>
      <c r="C92" s="1">
        <v>57923437</v>
      </c>
      <c r="D92" s="1">
        <v>0.111821</v>
      </c>
    </row>
    <row r="93" spans="1:4" x14ac:dyDescent="0.25">
      <c r="A93" s="1" t="s">
        <v>175</v>
      </c>
      <c r="B93" s="1">
        <v>17</v>
      </c>
      <c r="C93" s="1">
        <v>57938697</v>
      </c>
      <c r="D93" s="1">
        <v>0.109627</v>
      </c>
    </row>
    <row r="94" spans="1:4" x14ac:dyDescent="0.25">
      <c r="A94" s="1" t="s">
        <v>174</v>
      </c>
      <c r="B94" s="1">
        <v>17</v>
      </c>
      <c r="C94" s="1">
        <v>57931243</v>
      </c>
      <c r="D94" s="1">
        <v>0.1052</v>
      </c>
    </row>
    <row r="95" spans="1:4" x14ac:dyDescent="0.25">
      <c r="A95" s="1" t="s">
        <v>173</v>
      </c>
      <c r="B95" s="1">
        <v>17</v>
      </c>
      <c r="C95" s="1">
        <v>57931343</v>
      </c>
      <c r="D95" s="1">
        <v>0.10477599999999999</v>
      </c>
    </row>
    <row r="96" spans="1:4" x14ac:dyDescent="0.25">
      <c r="A96" s="1" t="s">
        <v>172</v>
      </c>
      <c r="B96" s="1">
        <v>17</v>
      </c>
      <c r="C96" s="1">
        <v>57921839</v>
      </c>
      <c r="D96" s="1">
        <v>0.10405300000000001</v>
      </c>
    </row>
    <row r="97" spans="1:4" x14ac:dyDescent="0.25">
      <c r="A97" s="1" t="s">
        <v>171</v>
      </c>
      <c r="B97" s="1">
        <v>17</v>
      </c>
      <c r="C97" s="1">
        <v>57938253</v>
      </c>
      <c r="D97" s="1">
        <v>0.102364</v>
      </c>
    </row>
    <row r="98" spans="1:4" x14ac:dyDescent="0.25">
      <c r="A98" s="1" t="s">
        <v>170</v>
      </c>
      <c r="B98" s="1">
        <v>17</v>
      </c>
      <c r="C98" s="1">
        <v>57920310</v>
      </c>
      <c r="D98" s="1">
        <v>0.102108</v>
      </c>
    </row>
    <row r="99" spans="1:4" x14ac:dyDescent="0.25">
      <c r="A99" s="1" t="s">
        <v>169</v>
      </c>
      <c r="B99" s="1">
        <v>17</v>
      </c>
      <c r="C99" s="1">
        <v>57920311</v>
      </c>
      <c r="D99" s="1">
        <v>0.102108</v>
      </c>
    </row>
    <row r="100" spans="1:4" x14ac:dyDescent="0.25">
      <c r="A100" s="1" t="s">
        <v>168</v>
      </c>
      <c r="B100" s="1">
        <v>17</v>
      </c>
      <c r="C100" s="1">
        <v>57926706</v>
      </c>
      <c r="D100" s="1">
        <v>9.5360200000000006E-2</v>
      </c>
    </row>
    <row r="101" spans="1:4" x14ac:dyDescent="0.25">
      <c r="A101" s="1" t="s">
        <v>167</v>
      </c>
      <c r="B101" s="1">
        <v>17</v>
      </c>
      <c r="C101" s="1">
        <v>57931804</v>
      </c>
      <c r="D101" s="1">
        <v>9.2313900000000004E-2</v>
      </c>
    </row>
    <row r="102" spans="1:4" x14ac:dyDescent="0.25">
      <c r="A102" s="1" t="s">
        <v>166</v>
      </c>
      <c r="B102" s="1">
        <v>17</v>
      </c>
      <c r="C102" s="1">
        <v>57930894</v>
      </c>
      <c r="D102" s="1">
        <v>9.2001200000000005E-2</v>
      </c>
    </row>
    <row r="103" spans="1:4" x14ac:dyDescent="0.25">
      <c r="A103" s="1" t="s">
        <v>165</v>
      </c>
      <c r="B103" s="1">
        <v>17</v>
      </c>
      <c r="C103" s="1">
        <v>57939892</v>
      </c>
      <c r="D103" s="1">
        <v>8.8661299999999998E-2</v>
      </c>
    </row>
    <row r="104" spans="1:4" x14ac:dyDescent="0.25">
      <c r="A104" s="1" t="s">
        <v>164</v>
      </c>
      <c r="B104" s="1">
        <v>17</v>
      </c>
      <c r="C104" s="1">
        <v>57925204</v>
      </c>
      <c r="D104" s="1">
        <v>8.7188000000000002E-2</v>
      </c>
    </row>
    <row r="105" spans="1:4" x14ac:dyDescent="0.25">
      <c r="A105" s="1" t="s">
        <v>163</v>
      </c>
      <c r="B105" s="1">
        <v>17</v>
      </c>
      <c r="C105" s="1">
        <v>57925792</v>
      </c>
      <c r="D105" s="1">
        <v>8.2010299999999994E-2</v>
      </c>
    </row>
    <row r="106" spans="1:4" x14ac:dyDescent="0.25">
      <c r="A106" s="1" t="s">
        <v>162</v>
      </c>
      <c r="B106" s="1">
        <v>17</v>
      </c>
      <c r="C106" s="1">
        <v>57923015</v>
      </c>
      <c r="D106" s="1">
        <v>8.1781000000000006E-2</v>
      </c>
    </row>
    <row r="107" spans="1:4" x14ac:dyDescent="0.25">
      <c r="A107" s="1" t="s">
        <v>161</v>
      </c>
      <c r="B107" s="1">
        <v>17</v>
      </c>
      <c r="C107" s="1">
        <v>57925763</v>
      </c>
      <c r="D107" s="1">
        <v>8.1654699999999997E-2</v>
      </c>
    </row>
    <row r="108" spans="1:4" x14ac:dyDescent="0.25">
      <c r="A108" s="1" t="s">
        <v>160</v>
      </c>
      <c r="B108" s="1">
        <v>17</v>
      </c>
      <c r="C108" s="1">
        <v>57920957</v>
      </c>
      <c r="D108" s="1">
        <v>7.62327E-2</v>
      </c>
    </row>
    <row r="109" spans="1:4" x14ac:dyDescent="0.25">
      <c r="A109" s="1" t="s">
        <v>159</v>
      </c>
      <c r="B109" s="1">
        <v>17</v>
      </c>
      <c r="C109" s="1">
        <v>57922070</v>
      </c>
      <c r="D109" s="1">
        <v>7.6071200000000005E-2</v>
      </c>
    </row>
    <row r="110" spans="1:4" x14ac:dyDescent="0.25">
      <c r="A110" s="1" t="s">
        <v>158</v>
      </c>
      <c r="B110" s="1">
        <v>17</v>
      </c>
      <c r="C110" s="1">
        <v>57930667</v>
      </c>
      <c r="D110" s="1">
        <v>7.4207800000000004E-2</v>
      </c>
    </row>
    <row r="111" spans="1:4" x14ac:dyDescent="0.25">
      <c r="A111" s="1" t="s">
        <v>157</v>
      </c>
      <c r="B111" s="1">
        <v>17</v>
      </c>
      <c r="C111" s="1">
        <v>57925481</v>
      </c>
      <c r="D111" s="1">
        <v>7.3586299999999993E-2</v>
      </c>
    </row>
    <row r="112" spans="1:4" x14ac:dyDescent="0.25">
      <c r="A112" s="1" t="s">
        <v>156</v>
      </c>
      <c r="B112" s="1">
        <v>17</v>
      </c>
      <c r="C112" s="1">
        <v>57920577</v>
      </c>
      <c r="D112" s="1">
        <v>7.2635099999999994E-2</v>
      </c>
    </row>
    <row r="113" spans="1:4" x14ac:dyDescent="0.25">
      <c r="A113" s="1" t="s">
        <v>155</v>
      </c>
      <c r="B113" s="1">
        <v>17</v>
      </c>
      <c r="C113" s="1">
        <v>57921465</v>
      </c>
      <c r="D113" s="1">
        <v>7.0369699999999993E-2</v>
      </c>
    </row>
    <row r="114" spans="1:4" x14ac:dyDescent="0.25">
      <c r="A114" s="1" t="s">
        <v>154</v>
      </c>
      <c r="B114" s="1">
        <v>17</v>
      </c>
      <c r="C114" s="1">
        <v>57921466</v>
      </c>
      <c r="D114" s="1">
        <v>7.0369699999999993E-2</v>
      </c>
    </row>
    <row r="115" spans="1:4" x14ac:dyDescent="0.25">
      <c r="A115" s="1" t="s">
        <v>153</v>
      </c>
      <c r="B115" s="1">
        <v>17</v>
      </c>
      <c r="C115" s="1">
        <v>57929888</v>
      </c>
      <c r="D115" s="1">
        <v>6.8548399999999995E-2</v>
      </c>
    </row>
    <row r="116" spans="1:4" x14ac:dyDescent="0.25">
      <c r="A116" s="1" t="s">
        <v>152</v>
      </c>
      <c r="B116" s="1">
        <v>17</v>
      </c>
      <c r="C116" s="1">
        <v>57932933</v>
      </c>
      <c r="D116" s="1">
        <v>6.3013700000000006E-2</v>
      </c>
    </row>
    <row r="117" spans="1:4" x14ac:dyDescent="0.25">
      <c r="A117" s="1" t="s">
        <v>151</v>
      </c>
      <c r="B117" s="1">
        <v>17</v>
      </c>
      <c r="C117" s="1">
        <v>57931443</v>
      </c>
      <c r="D117" s="1">
        <v>5.9962799999999997E-2</v>
      </c>
    </row>
    <row r="118" spans="1:4" x14ac:dyDescent="0.25">
      <c r="A118" s="1" t="s">
        <v>150</v>
      </c>
      <c r="B118" s="1">
        <v>17</v>
      </c>
      <c r="C118" s="1">
        <v>57923406</v>
      </c>
      <c r="D118" s="1">
        <v>4.8677100000000001E-2</v>
      </c>
    </row>
    <row r="119" spans="1:4" x14ac:dyDescent="0.25">
      <c r="A119" s="1" t="s">
        <v>149</v>
      </c>
      <c r="B119" s="1">
        <v>17</v>
      </c>
      <c r="C119" s="1">
        <v>57928177</v>
      </c>
      <c r="D119" s="1">
        <v>4.8003700000000003E-2</v>
      </c>
    </row>
    <row r="120" spans="1:4" x14ac:dyDescent="0.25">
      <c r="A120" s="1" t="s">
        <v>148</v>
      </c>
      <c r="B120" s="1">
        <v>17</v>
      </c>
      <c r="C120" s="1">
        <v>57921117</v>
      </c>
      <c r="D120" s="1">
        <v>4.7166399999999997E-2</v>
      </c>
    </row>
    <row r="121" spans="1:4" x14ac:dyDescent="0.25">
      <c r="A121" s="1" t="s">
        <v>147</v>
      </c>
      <c r="B121" s="1">
        <v>17</v>
      </c>
      <c r="C121" s="1">
        <v>57923782</v>
      </c>
      <c r="D121" s="1">
        <v>4.7099500000000002E-2</v>
      </c>
    </row>
    <row r="122" spans="1:4" x14ac:dyDescent="0.25">
      <c r="A122" s="1" t="s">
        <v>146</v>
      </c>
      <c r="B122" s="1">
        <v>17</v>
      </c>
      <c r="C122" s="1">
        <v>57923233</v>
      </c>
      <c r="D122" s="1">
        <v>4.6706900000000003E-2</v>
      </c>
    </row>
    <row r="123" spans="1:4" x14ac:dyDescent="0.25">
      <c r="A123" s="1" t="s">
        <v>145</v>
      </c>
      <c r="B123" s="1">
        <v>17</v>
      </c>
      <c r="C123" s="1">
        <v>57924385</v>
      </c>
      <c r="D123" s="1">
        <v>4.65823E-2</v>
      </c>
    </row>
    <row r="124" spans="1:4" x14ac:dyDescent="0.25">
      <c r="A124" s="1" t="s">
        <v>144</v>
      </c>
      <c r="B124" s="1">
        <v>17</v>
      </c>
      <c r="C124" s="1">
        <v>57932740</v>
      </c>
      <c r="D124" s="1">
        <v>4.0561100000000003E-2</v>
      </c>
    </row>
    <row r="125" spans="1:4" x14ac:dyDescent="0.25">
      <c r="A125" s="1" t="s">
        <v>143</v>
      </c>
      <c r="B125" s="1">
        <v>17</v>
      </c>
      <c r="C125" s="1">
        <v>57935539</v>
      </c>
      <c r="D125" s="1">
        <v>3.9192600000000001E-2</v>
      </c>
    </row>
    <row r="126" spans="1:4" x14ac:dyDescent="0.25">
      <c r="A126" s="1" t="s">
        <v>142</v>
      </c>
      <c r="B126" s="1">
        <v>17</v>
      </c>
      <c r="C126" s="1">
        <v>57931196</v>
      </c>
      <c r="D126" s="1">
        <v>3.8417300000000001E-2</v>
      </c>
    </row>
    <row r="127" spans="1:4" x14ac:dyDescent="0.25">
      <c r="A127" s="1" t="s">
        <v>141</v>
      </c>
      <c r="B127" s="1">
        <v>17</v>
      </c>
      <c r="C127" s="1">
        <v>57931197</v>
      </c>
      <c r="D127" s="1">
        <v>3.8417300000000001E-2</v>
      </c>
    </row>
    <row r="128" spans="1:4" x14ac:dyDescent="0.25">
      <c r="A128" s="1" t="s">
        <v>140</v>
      </c>
      <c r="B128" s="1">
        <v>17</v>
      </c>
      <c r="C128" s="1">
        <v>57923735</v>
      </c>
      <c r="D128" s="1">
        <v>3.71832E-2</v>
      </c>
    </row>
    <row r="129" spans="1:4" x14ac:dyDescent="0.25">
      <c r="A129" s="1" t="s">
        <v>139</v>
      </c>
      <c r="B129" s="1">
        <v>17</v>
      </c>
      <c r="C129" s="1">
        <v>57925643</v>
      </c>
      <c r="D129" s="1">
        <v>3.5082299999999997E-2</v>
      </c>
    </row>
    <row r="130" spans="1:4" x14ac:dyDescent="0.25">
      <c r="A130" s="1" t="s">
        <v>138</v>
      </c>
      <c r="B130" s="1">
        <v>17</v>
      </c>
      <c r="C130" s="1">
        <v>57930801</v>
      </c>
      <c r="D130" s="1">
        <v>3.3087699999999998E-2</v>
      </c>
    </row>
    <row r="131" spans="1:4" x14ac:dyDescent="0.25">
      <c r="A131" s="1" t="s">
        <v>137</v>
      </c>
      <c r="B131" s="1">
        <v>17</v>
      </c>
      <c r="C131" s="1">
        <v>57927474</v>
      </c>
      <c r="D131" s="1">
        <v>3.1726799999999999E-2</v>
      </c>
    </row>
    <row r="132" spans="1:4" x14ac:dyDescent="0.25">
      <c r="A132" s="1" t="s">
        <v>136</v>
      </c>
      <c r="B132" s="1">
        <v>17</v>
      </c>
      <c r="C132" s="1">
        <v>57931240</v>
      </c>
      <c r="D132" s="1">
        <v>3.16841E-2</v>
      </c>
    </row>
    <row r="133" spans="1:4" x14ac:dyDescent="0.25">
      <c r="A133" s="1" t="s">
        <v>135</v>
      </c>
      <c r="B133" s="1">
        <v>17</v>
      </c>
      <c r="C133" s="1">
        <v>57926306</v>
      </c>
      <c r="D133" s="1">
        <v>3.0920300000000001E-2</v>
      </c>
    </row>
    <row r="134" spans="1:4" x14ac:dyDescent="0.25">
      <c r="A134" s="1" t="s">
        <v>134</v>
      </c>
      <c r="B134" s="1">
        <v>17</v>
      </c>
      <c r="C134" s="1">
        <v>57930817</v>
      </c>
      <c r="D134" s="1">
        <v>2.9588E-2</v>
      </c>
    </row>
    <row r="135" spans="1:4" x14ac:dyDescent="0.25">
      <c r="A135" s="1" t="s">
        <v>133</v>
      </c>
      <c r="B135" s="1">
        <v>17</v>
      </c>
      <c r="C135" s="1">
        <v>57920205</v>
      </c>
      <c r="D135" s="1">
        <v>2.8725000000000001E-2</v>
      </c>
    </row>
    <row r="136" spans="1:4" x14ac:dyDescent="0.25">
      <c r="A136" s="1" t="s">
        <v>132</v>
      </c>
      <c r="B136" s="1">
        <v>17</v>
      </c>
      <c r="C136" s="1">
        <v>57924626</v>
      </c>
      <c r="D136" s="1">
        <v>2.57398E-2</v>
      </c>
    </row>
    <row r="137" spans="1:4" x14ac:dyDescent="0.25">
      <c r="A137" s="1" t="s">
        <v>131</v>
      </c>
      <c r="B137" s="1">
        <v>17</v>
      </c>
      <c r="C137" s="1">
        <v>57938629</v>
      </c>
      <c r="D137" s="1">
        <v>2.3451300000000001E-2</v>
      </c>
    </row>
    <row r="138" spans="1:4" x14ac:dyDescent="0.25">
      <c r="A138" s="1" t="s">
        <v>130</v>
      </c>
      <c r="B138" s="1">
        <v>17</v>
      </c>
      <c r="C138" s="1">
        <v>57929575</v>
      </c>
      <c r="D138" s="1">
        <v>2.2207299999999999E-2</v>
      </c>
    </row>
    <row r="139" spans="1:4" x14ac:dyDescent="0.25">
      <c r="A139" s="1" t="s">
        <v>129</v>
      </c>
      <c r="B139" s="1">
        <v>17</v>
      </c>
      <c r="C139" s="1">
        <v>57926499</v>
      </c>
      <c r="D139" s="1">
        <v>2.0353300000000001E-2</v>
      </c>
    </row>
    <row r="140" spans="1:4" x14ac:dyDescent="0.25">
      <c r="A140" s="1" t="s">
        <v>128</v>
      </c>
      <c r="B140" s="1">
        <v>17</v>
      </c>
      <c r="C140" s="1">
        <v>57923783</v>
      </c>
      <c r="D140" s="1">
        <v>1.7232399999999998E-2</v>
      </c>
    </row>
    <row r="141" spans="1:4" x14ac:dyDescent="0.25">
      <c r="A141" s="1" t="s">
        <v>127</v>
      </c>
      <c r="B141" s="1">
        <v>17</v>
      </c>
      <c r="C141" s="1">
        <v>57921357</v>
      </c>
      <c r="D141" s="1">
        <v>1.57185E-2</v>
      </c>
    </row>
    <row r="142" spans="1:4" x14ac:dyDescent="0.25">
      <c r="A142" s="1" t="s">
        <v>126</v>
      </c>
      <c r="B142" s="1">
        <v>17</v>
      </c>
      <c r="C142" s="1">
        <v>57926439</v>
      </c>
      <c r="D142" s="1">
        <v>1.4955700000000001E-2</v>
      </c>
    </row>
    <row r="143" spans="1:4" x14ac:dyDescent="0.25">
      <c r="A143" s="1" t="s">
        <v>125</v>
      </c>
      <c r="B143" s="1">
        <v>17</v>
      </c>
      <c r="C143" s="1">
        <v>57921133</v>
      </c>
      <c r="D143" s="1">
        <v>1.4648E-2</v>
      </c>
    </row>
    <row r="144" spans="1:4" x14ac:dyDescent="0.25">
      <c r="A144" s="1" t="s">
        <v>124</v>
      </c>
      <c r="B144" s="1">
        <v>17</v>
      </c>
      <c r="C144" s="1">
        <v>57923728</v>
      </c>
      <c r="D144" s="1">
        <v>1.3738200000000001E-2</v>
      </c>
    </row>
    <row r="145" spans="1:4" x14ac:dyDescent="0.25">
      <c r="A145" s="1" t="s">
        <v>123</v>
      </c>
      <c r="B145" s="1">
        <v>17</v>
      </c>
      <c r="C145" s="1">
        <v>57925986</v>
      </c>
      <c r="D145" s="1">
        <v>1.3614599999999999E-2</v>
      </c>
    </row>
    <row r="146" spans="1:4" x14ac:dyDescent="0.25">
      <c r="A146" s="1" t="s">
        <v>122</v>
      </c>
      <c r="B146" s="1">
        <v>17</v>
      </c>
      <c r="C146" s="1">
        <v>57922390</v>
      </c>
      <c r="D146" s="1">
        <v>1.31822E-2</v>
      </c>
    </row>
    <row r="147" spans="1:4" x14ac:dyDescent="0.25">
      <c r="A147" s="1" t="s">
        <v>121</v>
      </c>
      <c r="B147" s="1">
        <v>17</v>
      </c>
      <c r="C147" s="1">
        <v>57920862</v>
      </c>
      <c r="D147" s="1">
        <v>1.07569E-2</v>
      </c>
    </row>
    <row r="148" spans="1:4" x14ac:dyDescent="0.25">
      <c r="A148" s="1" t="s">
        <v>120</v>
      </c>
      <c r="B148" s="1">
        <v>17</v>
      </c>
      <c r="C148" s="1">
        <v>57921151</v>
      </c>
      <c r="D148" s="1">
        <v>5.8932799999999999E-3</v>
      </c>
    </row>
    <row r="149" spans="1:4" x14ac:dyDescent="0.25">
      <c r="A149" s="1" t="s">
        <v>119</v>
      </c>
      <c r="B149" s="1">
        <v>17</v>
      </c>
      <c r="C149" s="1">
        <v>57920631</v>
      </c>
      <c r="D149" s="1">
        <v>5.2270499999999996E-3</v>
      </c>
    </row>
    <row r="150" spans="1:4" x14ac:dyDescent="0.25">
      <c r="A150" s="1" t="s">
        <v>118</v>
      </c>
      <c r="B150" s="1">
        <v>17</v>
      </c>
      <c r="C150" s="1">
        <v>57923078</v>
      </c>
      <c r="D150" s="1">
        <v>4.7343100000000003E-3</v>
      </c>
    </row>
    <row r="151" spans="1:4" x14ac:dyDescent="0.25">
      <c r="A151" s="1" t="s">
        <v>117</v>
      </c>
      <c r="B151" s="1">
        <v>17</v>
      </c>
      <c r="C151" s="1">
        <v>57930665</v>
      </c>
      <c r="D151" s="1">
        <v>3.5425299999999999E-3</v>
      </c>
    </row>
    <row r="152" spans="1:4" x14ac:dyDescent="0.25">
      <c r="A152" s="1" t="s">
        <v>116</v>
      </c>
      <c r="B152" s="1">
        <v>17</v>
      </c>
      <c r="C152" s="1">
        <v>57921499</v>
      </c>
      <c r="D152" s="1">
        <v>3.3907799999999999E-3</v>
      </c>
    </row>
    <row r="153" spans="1:4" x14ac:dyDescent="0.25">
      <c r="A153" s="1" t="s">
        <v>115</v>
      </c>
      <c r="B153" s="1">
        <v>17</v>
      </c>
      <c r="C153" s="1">
        <v>57921503</v>
      </c>
      <c r="D153" s="1">
        <v>3.3907799999999999E-3</v>
      </c>
    </row>
    <row r="154" spans="1:4" x14ac:dyDescent="0.25">
      <c r="A154" s="1" t="s">
        <v>114</v>
      </c>
      <c r="B154" s="1">
        <v>17</v>
      </c>
      <c r="C154" s="1">
        <v>57930404</v>
      </c>
      <c r="D154" s="1">
        <v>2.5439199999999999E-3</v>
      </c>
    </row>
    <row r="155" spans="1:4" x14ac:dyDescent="0.25">
      <c r="A155" s="1" t="s">
        <v>113</v>
      </c>
      <c r="B155" s="1">
        <v>17</v>
      </c>
      <c r="C155" s="1">
        <v>57931924</v>
      </c>
      <c r="D155" s="1">
        <v>2.0124800000000001E-3</v>
      </c>
    </row>
    <row r="156" spans="1:4" x14ac:dyDescent="0.25">
      <c r="A156" s="1" t="s">
        <v>112</v>
      </c>
      <c r="B156" s="1">
        <v>17</v>
      </c>
      <c r="C156" s="1">
        <v>57921710</v>
      </c>
      <c r="D156" s="1">
        <v>1.17114E-3</v>
      </c>
    </row>
    <row r="157" spans="1:4" x14ac:dyDescent="0.25">
      <c r="A157" s="1" t="s">
        <v>111</v>
      </c>
      <c r="B157" s="1">
        <v>17</v>
      </c>
      <c r="C157" s="1">
        <v>57930318</v>
      </c>
      <c r="D157" s="1">
        <v>-1.10137E-3</v>
      </c>
    </row>
    <row r="158" spans="1:4" x14ac:dyDescent="0.25">
      <c r="A158" s="1" t="s">
        <v>110</v>
      </c>
      <c r="B158" s="1">
        <v>17</v>
      </c>
      <c r="C158" s="1">
        <v>57937444</v>
      </c>
      <c r="D158" s="1">
        <v>-2.4260200000000001E-3</v>
      </c>
    </row>
    <row r="159" spans="1:4" x14ac:dyDescent="0.25">
      <c r="A159" s="1" t="s">
        <v>109</v>
      </c>
      <c r="B159" s="1">
        <v>17</v>
      </c>
      <c r="C159" s="1">
        <v>57924857</v>
      </c>
      <c r="D159" s="1">
        <v>-2.5107599999999999E-3</v>
      </c>
    </row>
    <row r="160" spans="1:4" x14ac:dyDescent="0.25">
      <c r="A160" s="1" t="s">
        <v>108</v>
      </c>
      <c r="B160" s="1">
        <v>17</v>
      </c>
      <c r="C160" s="1">
        <v>57931832</v>
      </c>
      <c r="D160" s="1">
        <v>-2.7544800000000001E-3</v>
      </c>
    </row>
    <row r="161" spans="1:4" x14ac:dyDescent="0.25">
      <c r="A161" s="1" t="s">
        <v>107</v>
      </c>
      <c r="B161" s="1">
        <v>17</v>
      </c>
      <c r="C161" s="1">
        <v>57924833</v>
      </c>
      <c r="D161" s="1">
        <v>-3.7498900000000001E-3</v>
      </c>
    </row>
    <row r="162" spans="1:4" x14ac:dyDescent="0.25">
      <c r="A162" s="1" t="s">
        <v>106</v>
      </c>
      <c r="B162" s="1">
        <v>17</v>
      </c>
      <c r="C162" s="1">
        <v>57928303</v>
      </c>
      <c r="D162" s="1">
        <v>-4.0496000000000004E-3</v>
      </c>
    </row>
    <row r="163" spans="1:4" x14ac:dyDescent="0.25">
      <c r="A163" s="1" t="s">
        <v>105</v>
      </c>
      <c r="B163" s="1">
        <v>17</v>
      </c>
      <c r="C163" s="1">
        <v>57930173</v>
      </c>
      <c r="D163" s="1">
        <v>-4.1634200000000001E-3</v>
      </c>
    </row>
    <row r="164" spans="1:4" x14ac:dyDescent="0.25">
      <c r="A164" s="1" t="s">
        <v>104</v>
      </c>
      <c r="B164" s="1">
        <v>17</v>
      </c>
      <c r="C164" s="1">
        <v>57921060</v>
      </c>
      <c r="D164" s="1">
        <v>-4.1771100000000004E-3</v>
      </c>
    </row>
    <row r="165" spans="1:4" x14ac:dyDescent="0.25">
      <c r="A165" s="1" t="s">
        <v>103</v>
      </c>
      <c r="B165" s="1">
        <v>17</v>
      </c>
      <c r="C165" s="1">
        <v>57939325</v>
      </c>
      <c r="D165" s="1">
        <v>-4.1816900000000001E-3</v>
      </c>
    </row>
    <row r="166" spans="1:4" x14ac:dyDescent="0.25">
      <c r="A166" s="1" t="s">
        <v>102</v>
      </c>
      <c r="B166" s="1">
        <v>17</v>
      </c>
      <c r="C166" s="1">
        <v>57931592</v>
      </c>
      <c r="D166" s="1">
        <v>-4.4456399999999998E-3</v>
      </c>
    </row>
    <row r="167" spans="1:4" x14ac:dyDescent="0.25">
      <c r="A167" s="1" t="s">
        <v>101</v>
      </c>
      <c r="B167" s="1">
        <v>17</v>
      </c>
      <c r="C167" s="1">
        <v>57930452</v>
      </c>
      <c r="D167" s="1">
        <v>-4.4459299999999998E-3</v>
      </c>
    </row>
    <row r="168" spans="1:4" x14ac:dyDescent="0.25">
      <c r="A168" s="1" t="s">
        <v>100</v>
      </c>
      <c r="B168" s="1">
        <v>17</v>
      </c>
      <c r="C168" s="1">
        <v>57933045</v>
      </c>
      <c r="D168" s="1">
        <v>-4.5946299999999997E-3</v>
      </c>
    </row>
    <row r="169" spans="1:4" x14ac:dyDescent="0.25">
      <c r="A169" s="1" t="s">
        <v>99</v>
      </c>
      <c r="B169" s="1">
        <v>17</v>
      </c>
      <c r="C169" s="1">
        <v>57933050</v>
      </c>
      <c r="D169" s="1">
        <v>-4.5946299999999997E-3</v>
      </c>
    </row>
    <row r="170" spans="1:4" x14ac:dyDescent="0.25">
      <c r="A170" s="1" t="s">
        <v>98</v>
      </c>
      <c r="B170" s="1">
        <v>17</v>
      </c>
      <c r="C170" s="1">
        <v>57930906</v>
      </c>
      <c r="D170" s="1">
        <v>-4.6177700000000002E-3</v>
      </c>
    </row>
    <row r="171" spans="1:4" x14ac:dyDescent="0.25">
      <c r="A171" s="1" t="s">
        <v>97</v>
      </c>
      <c r="B171" s="1">
        <v>17</v>
      </c>
      <c r="C171" s="1">
        <v>57930826</v>
      </c>
      <c r="D171" s="1">
        <v>-4.79379E-3</v>
      </c>
    </row>
    <row r="172" spans="1:4" x14ac:dyDescent="0.25">
      <c r="A172" s="1" t="s">
        <v>96</v>
      </c>
      <c r="B172" s="1">
        <v>17</v>
      </c>
      <c r="C172" s="1">
        <v>57922970</v>
      </c>
      <c r="D172" s="1">
        <v>-5.1458299999999997E-3</v>
      </c>
    </row>
    <row r="173" spans="1:4" x14ac:dyDescent="0.25">
      <c r="A173" s="1" t="s">
        <v>95</v>
      </c>
      <c r="B173" s="1">
        <v>17</v>
      </c>
      <c r="C173" s="1">
        <v>57938712</v>
      </c>
      <c r="D173" s="1">
        <v>-5.3710399999999997E-3</v>
      </c>
    </row>
    <row r="174" spans="1:4" x14ac:dyDescent="0.25">
      <c r="A174" s="1" t="s">
        <v>94</v>
      </c>
      <c r="B174" s="1">
        <v>17</v>
      </c>
      <c r="C174" s="1">
        <v>57921175</v>
      </c>
      <c r="D174" s="1">
        <v>-5.7646599999999996E-3</v>
      </c>
    </row>
    <row r="175" spans="1:4" x14ac:dyDescent="0.25">
      <c r="A175" s="1" t="s">
        <v>93</v>
      </c>
      <c r="B175" s="1">
        <v>17</v>
      </c>
      <c r="C175" s="1">
        <v>57921896</v>
      </c>
      <c r="D175" s="1">
        <v>-5.8091799999999997E-3</v>
      </c>
    </row>
    <row r="176" spans="1:4" x14ac:dyDescent="0.25">
      <c r="A176" s="1" t="s">
        <v>92</v>
      </c>
      <c r="B176" s="1">
        <v>17</v>
      </c>
      <c r="C176" s="1">
        <v>57929474</v>
      </c>
      <c r="D176" s="1" t="s">
        <v>90</v>
      </c>
    </row>
    <row r="177" spans="1:4" x14ac:dyDescent="0.25">
      <c r="A177" s="1" t="s">
        <v>91</v>
      </c>
      <c r="B177" s="1">
        <v>17</v>
      </c>
      <c r="C177" s="1">
        <v>57936378</v>
      </c>
      <c r="D177" s="1" t="s">
        <v>90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265A-DB3F-432D-A72C-317537F4C444}">
  <dimension ref="A1:D11"/>
  <sheetViews>
    <sheetView workbookViewId="0">
      <selection activeCell="E31" sqref="E31"/>
    </sheetView>
  </sheetViews>
  <sheetFormatPr defaultRowHeight="13.8" x14ac:dyDescent="0.25"/>
  <cols>
    <col min="1" max="4" width="18.44140625" customWidth="1"/>
  </cols>
  <sheetData>
    <row r="1" spans="1:4" ht="20.399999999999999" x14ac:dyDescent="0.25">
      <c r="A1" s="37" t="s">
        <v>79</v>
      </c>
      <c r="B1" s="37"/>
      <c r="C1" s="37"/>
      <c r="D1" s="37"/>
    </row>
    <row r="3" spans="1:4" s="3" customFormat="1" x14ac:dyDescent="0.25">
      <c r="A3" s="1" t="s">
        <v>78</v>
      </c>
      <c r="B3" s="1" t="s">
        <v>77</v>
      </c>
      <c r="C3" s="1" t="s">
        <v>76</v>
      </c>
      <c r="D3" s="1" t="s">
        <v>75</v>
      </c>
    </row>
    <row r="4" spans="1:4" s="3" customFormat="1" x14ac:dyDescent="0.25">
      <c r="A4" s="1" t="s">
        <v>74</v>
      </c>
      <c r="B4" s="1" t="s">
        <v>73</v>
      </c>
      <c r="C4" s="1" t="s">
        <v>72</v>
      </c>
      <c r="D4" s="1" t="s">
        <v>71</v>
      </c>
    </row>
    <row r="6" spans="1:4" x14ac:dyDescent="0.25">
      <c r="A6" s="1"/>
      <c r="B6" s="1" t="s">
        <v>70</v>
      </c>
      <c r="C6" s="1" t="s">
        <v>69</v>
      </c>
      <c r="D6" s="1" t="s">
        <v>68</v>
      </c>
    </row>
    <row r="7" spans="1:4" x14ac:dyDescent="0.25">
      <c r="A7" s="26" t="s">
        <v>47</v>
      </c>
      <c r="B7" s="1">
        <v>16</v>
      </c>
      <c r="C7" s="1">
        <v>47</v>
      </c>
      <c r="D7" s="1">
        <v>75</v>
      </c>
    </row>
    <row r="8" spans="1:4" x14ac:dyDescent="0.25">
      <c r="A8" s="26" t="s">
        <v>67</v>
      </c>
      <c r="B8" s="1">
        <v>78</v>
      </c>
      <c r="C8" s="1">
        <v>0</v>
      </c>
      <c r="D8" s="1">
        <v>0</v>
      </c>
    </row>
    <row r="9" spans="1:4" x14ac:dyDescent="0.25">
      <c r="A9" s="26" t="s">
        <v>66</v>
      </c>
      <c r="B9" s="1">
        <v>43</v>
      </c>
      <c r="C9" s="1">
        <v>0</v>
      </c>
      <c r="D9" s="1">
        <v>0</v>
      </c>
    </row>
    <row r="10" spans="1:4" x14ac:dyDescent="0.25">
      <c r="A10" s="26" t="s">
        <v>51</v>
      </c>
      <c r="B10" s="1">
        <v>186</v>
      </c>
      <c r="C10" s="1">
        <v>0</v>
      </c>
      <c r="D10" s="1">
        <v>0</v>
      </c>
    </row>
    <row r="11" spans="1:4" x14ac:dyDescent="0.25">
      <c r="A11" s="26" t="s">
        <v>65</v>
      </c>
      <c r="B11" s="1">
        <v>74</v>
      </c>
      <c r="C11" s="1">
        <v>0</v>
      </c>
      <c r="D11" s="1">
        <v>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06D8-A89B-4538-B818-5A8204F10498}">
  <dimension ref="A1:G265"/>
  <sheetViews>
    <sheetView workbookViewId="0">
      <selection activeCell="C6" sqref="C6"/>
    </sheetView>
  </sheetViews>
  <sheetFormatPr defaultRowHeight="13.8" x14ac:dyDescent="0.25"/>
  <cols>
    <col min="1" max="1" width="20.88671875" customWidth="1"/>
    <col min="2" max="2" width="20.109375" customWidth="1"/>
    <col min="3" max="3" width="21.21875" customWidth="1"/>
  </cols>
  <sheetData>
    <row r="1" spans="1:7" ht="73.8" customHeight="1" x14ac:dyDescent="0.25">
      <c r="A1" s="31" t="s">
        <v>89</v>
      </c>
      <c r="B1" s="31"/>
      <c r="C1" s="31"/>
      <c r="D1" s="27"/>
      <c r="E1" s="27"/>
      <c r="F1" s="27"/>
      <c r="G1" s="27"/>
    </row>
    <row r="3" spans="1:7" x14ac:dyDescent="0.25">
      <c r="A3" s="15" t="s">
        <v>88</v>
      </c>
      <c r="B3" s="1" t="s">
        <v>87</v>
      </c>
      <c r="C3" s="1" t="s">
        <v>86</v>
      </c>
    </row>
    <row r="4" spans="1:7" x14ac:dyDescent="0.25">
      <c r="A4" s="15" t="s">
        <v>85</v>
      </c>
      <c r="B4" s="1" t="s">
        <v>83</v>
      </c>
      <c r="C4" s="1">
        <v>1.83061610470919</v>
      </c>
    </row>
    <row r="5" spans="1:7" x14ac:dyDescent="0.25">
      <c r="A5" s="15" t="s">
        <v>85</v>
      </c>
      <c r="B5" s="1" t="s">
        <v>83</v>
      </c>
      <c r="C5" s="1">
        <v>2.0942493547358101</v>
      </c>
    </row>
    <row r="6" spans="1:7" x14ac:dyDescent="0.25">
      <c r="A6" s="15" t="s">
        <v>85</v>
      </c>
      <c r="B6" s="1" t="s">
        <v>83</v>
      </c>
      <c r="C6" s="1">
        <v>2.4070856267132399</v>
      </c>
    </row>
    <row r="7" spans="1:7" x14ac:dyDescent="0.25">
      <c r="A7" s="15" t="s">
        <v>85</v>
      </c>
      <c r="B7" s="1" t="s">
        <v>83</v>
      </c>
      <c r="C7" s="1">
        <v>2.3669695458476201</v>
      </c>
    </row>
    <row r="8" spans="1:7" x14ac:dyDescent="0.25">
      <c r="A8" s="15" t="s">
        <v>85</v>
      </c>
      <c r="B8" s="1" t="s">
        <v>83</v>
      </c>
      <c r="C8" s="1">
        <v>1.79425178336948</v>
      </c>
    </row>
    <row r="9" spans="1:7" x14ac:dyDescent="0.25">
      <c r="A9" s="15" t="s">
        <v>85</v>
      </c>
      <c r="B9" s="1" t="s">
        <v>83</v>
      </c>
      <c r="C9" s="1">
        <v>2.2261857774979701</v>
      </c>
    </row>
    <row r="10" spans="1:7" x14ac:dyDescent="0.25">
      <c r="A10" s="15" t="s">
        <v>85</v>
      </c>
      <c r="B10" s="1" t="s">
        <v>80</v>
      </c>
      <c r="C10" s="1">
        <v>2.6743028697518798</v>
      </c>
    </row>
    <row r="11" spans="1:7" x14ac:dyDescent="0.25">
      <c r="A11" s="15" t="s">
        <v>85</v>
      </c>
      <c r="B11" s="1" t="s">
        <v>80</v>
      </c>
      <c r="C11" s="1">
        <v>2.00719763763365</v>
      </c>
    </row>
    <row r="12" spans="1:7" x14ac:dyDescent="0.25">
      <c r="A12" s="15" t="s">
        <v>85</v>
      </c>
      <c r="B12" s="1" t="s">
        <v>80</v>
      </c>
      <c r="C12" s="1">
        <v>2.0053842655394298</v>
      </c>
    </row>
    <row r="13" spans="1:7" x14ac:dyDescent="0.25">
      <c r="A13" s="15" t="s">
        <v>85</v>
      </c>
      <c r="B13" s="1" t="s">
        <v>80</v>
      </c>
      <c r="C13" s="1">
        <v>2.3981697383229501</v>
      </c>
    </row>
    <row r="14" spans="1:7" x14ac:dyDescent="0.25">
      <c r="A14" s="15" t="s">
        <v>85</v>
      </c>
      <c r="B14" s="1" t="s">
        <v>82</v>
      </c>
      <c r="C14" s="1">
        <v>1.3800018975152499</v>
      </c>
    </row>
    <row r="15" spans="1:7" x14ac:dyDescent="0.25">
      <c r="A15" s="15" t="s">
        <v>85</v>
      </c>
      <c r="B15" s="1" t="s">
        <v>83</v>
      </c>
      <c r="C15" s="1">
        <v>1.9945386127820299</v>
      </c>
    </row>
    <row r="16" spans="1:7" x14ac:dyDescent="0.25">
      <c r="A16" s="15" t="s">
        <v>85</v>
      </c>
      <c r="B16" s="1" t="s">
        <v>83</v>
      </c>
      <c r="C16" s="1">
        <v>2.03475844480722</v>
      </c>
    </row>
    <row r="17" spans="1:3" x14ac:dyDescent="0.25">
      <c r="A17" s="15" t="s">
        <v>85</v>
      </c>
      <c r="B17" s="1" t="s">
        <v>83</v>
      </c>
      <c r="C17" s="1">
        <v>1.6814308198185399</v>
      </c>
    </row>
    <row r="18" spans="1:3" x14ac:dyDescent="0.25">
      <c r="A18" s="15" t="s">
        <v>85</v>
      </c>
      <c r="B18" s="1" t="s">
        <v>83</v>
      </c>
      <c r="C18" s="1">
        <v>1.92148242357293</v>
      </c>
    </row>
    <row r="19" spans="1:3" x14ac:dyDescent="0.25">
      <c r="A19" s="15" t="s">
        <v>85</v>
      </c>
      <c r="B19" s="1" t="s">
        <v>83</v>
      </c>
      <c r="C19" s="1">
        <v>2.27915841468907</v>
      </c>
    </row>
    <row r="20" spans="1:3" x14ac:dyDescent="0.25">
      <c r="A20" s="15" t="s">
        <v>85</v>
      </c>
      <c r="B20" s="1" t="s">
        <v>83</v>
      </c>
      <c r="C20" s="1">
        <v>2.2933362487090401</v>
      </c>
    </row>
    <row r="21" spans="1:3" x14ac:dyDescent="0.25">
      <c r="A21" s="15" t="s">
        <v>85</v>
      </c>
      <c r="B21" s="1" t="s">
        <v>83</v>
      </c>
      <c r="C21" s="1">
        <v>1.95648430804597</v>
      </c>
    </row>
    <row r="22" spans="1:3" x14ac:dyDescent="0.25">
      <c r="A22" s="15" t="s">
        <v>85</v>
      </c>
      <c r="B22" s="1" t="s">
        <v>83</v>
      </c>
      <c r="C22" s="1">
        <v>2.2119759421809899</v>
      </c>
    </row>
    <row r="23" spans="1:3" x14ac:dyDescent="0.25">
      <c r="A23" s="15" t="s">
        <v>85</v>
      </c>
      <c r="B23" s="1" t="s">
        <v>83</v>
      </c>
      <c r="C23" s="1">
        <v>2.26163624195692</v>
      </c>
    </row>
    <row r="24" spans="1:3" x14ac:dyDescent="0.25">
      <c r="A24" s="15" t="s">
        <v>85</v>
      </c>
      <c r="B24" s="1" t="s">
        <v>83</v>
      </c>
      <c r="C24" s="1">
        <v>2.4141610092517798</v>
      </c>
    </row>
    <row r="25" spans="1:3" x14ac:dyDescent="0.25">
      <c r="A25" s="15" t="s">
        <v>85</v>
      </c>
      <c r="B25" s="1" t="s">
        <v>83</v>
      </c>
      <c r="C25" s="1">
        <v>2.0923351864165798</v>
      </c>
    </row>
    <row r="26" spans="1:3" x14ac:dyDescent="0.25">
      <c r="A26" s="15" t="s">
        <v>85</v>
      </c>
      <c r="B26" s="1" t="s">
        <v>83</v>
      </c>
      <c r="C26" s="1">
        <v>2.1941435486805698</v>
      </c>
    </row>
    <row r="27" spans="1:3" x14ac:dyDescent="0.25">
      <c r="A27" s="15" t="s">
        <v>85</v>
      </c>
      <c r="B27" s="1" t="s">
        <v>83</v>
      </c>
      <c r="C27" s="1">
        <v>2.2829350478158301</v>
      </c>
    </row>
    <row r="28" spans="1:3" x14ac:dyDescent="0.25">
      <c r="A28" s="15" t="s">
        <v>85</v>
      </c>
      <c r="B28" s="1" t="s">
        <v>80</v>
      </c>
      <c r="C28" s="1">
        <v>2.4862873676441199</v>
      </c>
    </row>
    <row r="29" spans="1:3" x14ac:dyDescent="0.25">
      <c r="A29" s="15" t="s">
        <v>85</v>
      </c>
      <c r="B29" s="1" t="s">
        <v>83</v>
      </c>
      <c r="C29" s="1">
        <v>2.1259442987549599</v>
      </c>
    </row>
    <row r="30" spans="1:3" x14ac:dyDescent="0.25">
      <c r="A30" s="15" t="s">
        <v>85</v>
      </c>
      <c r="B30" s="1" t="s">
        <v>80</v>
      </c>
      <c r="C30" s="1">
        <v>2.0794891457615301</v>
      </c>
    </row>
    <row r="31" spans="1:3" x14ac:dyDescent="0.25">
      <c r="A31" s="15" t="s">
        <v>85</v>
      </c>
      <c r="B31" s="1" t="s">
        <v>83</v>
      </c>
      <c r="C31" s="1">
        <v>2.54111275591241</v>
      </c>
    </row>
    <row r="32" spans="1:3" x14ac:dyDescent="0.25">
      <c r="A32" s="15" t="s">
        <v>85</v>
      </c>
      <c r="B32" s="1" t="s">
        <v>83</v>
      </c>
      <c r="C32" s="1">
        <v>2.10916961483015</v>
      </c>
    </row>
    <row r="33" spans="1:3" x14ac:dyDescent="0.25">
      <c r="A33" s="15" t="s">
        <v>85</v>
      </c>
      <c r="B33" s="1" t="s">
        <v>80</v>
      </c>
      <c r="C33" s="1">
        <v>2.2402127493895998</v>
      </c>
    </row>
    <row r="34" spans="1:3" x14ac:dyDescent="0.25">
      <c r="A34" s="15" t="s">
        <v>85</v>
      </c>
      <c r="B34" s="1" t="s">
        <v>83</v>
      </c>
      <c r="C34" s="1">
        <v>2.5312411830534498</v>
      </c>
    </row>
    <row r="35" spans="1:3" x14ac:dyDescent="0.25">
      <c r="A35" s="15" t="s">
        <v>85</v>
      </c>
      <c r="B35" s="1" t="s">
        <v>83</v>
      </c>
      <c r="C35" s="1">
        <v>2.59458055587133</v>
      </c>
    </row>
    <row r="36" spans="1:3" x14ac:dyDescent="0.25">
      <c r="A36" s="15" t="s">
        <v>85</v>
      </c>
      <c r="B36" s="1" t="s">
        <v>83</v>
      </c>
      <c r="C36" s="1">
        <v>2.6006393350418802</v>
      </c>
    </row>
    <row r="37" spans="1:3" x14ac:dyDescent="0.25">
      <c r="A37" s="15" t="s">
        <v>85</v>
      </c>
      <c r="B37" s="1" t="s">
        <v>83</v>
      </c>
      <c r="C37" s="1">
        <v>2.1679308045774501</v>
      </c>
    </row>
    <row r="38" spans="1:3" x14ac:dyDescent="0.25">
      <c r="A38" s="15" t="s">
        <v>85</v>
      </c>
      <c r="B38" s="1" t="s">
        <v>83</v>
      </c>
      <c r="C38" s="1">
        <v>2.5161037814807399</v>
      </c>
    </row>
    <row r="39" spans="1:3" x14ac:dyDescent="0.25">
      <c r="A39" s="15" t="s">
        <v>85</v>
      </c>
      <c r="B39" s="1" t="s">
        <v>83</v>
      </c>
      <c r="C39" s="1">
        <v>2.4594669402611902</v>
      </c>
    </row>
    <row r="40" spans="1:3" x14ac:dyDescent="0.25">
      <c r="A40" s="15" t="s">
        <v>85</v>
      </c>
      <c r="B40" s="1" t="s">
        <v>83</v>
      </c>
      <c r="C40" s="1">
        <v>2.8978489909569198</v>
      </c>
    </row>
    <row r="41" spans="1:3" x14ac:dyDescent="0.25">
      <c r="A41" s="15" t="s">
        <v>85</v>
      </c>
      <c r="B41" s="1" t="s">
        <v>83</v>
      </c>
      <c r="C41" s="1">
        <v>2.3171301199256198</v>
      </c>
    </row>
    <row r="42" spans="1:3" x14ac:dyDescent="0.25">
      <c r="A42" s="15" t="s">
        <v>85</v>
      </c>
      <c r="B42" s="1" t="s">
        <v>83</v>
      </c>
      <c r="C42" s="1">
        <v>2.5997199354885998</v>
      </c>
    </row>
    <row r="43" spans="1:3" x14ac:dyDescent="0.25">
      <c r="A43" s="15" t="s">
        <v>85</v>
      </c>
      <c r="B43" s="1" t="s">
        <v>83</v>
      </c>
      <c r="C43" s="1">
        <v>2.2719870522508101</v>
      </c>
    </row>
    <row r="44" spans="1:3" x14ac:dyDescent="0.25">
      <c r="A44" s="15" t="s">
        <v>85</v>
      </c>
      <c r="B44" s="1" t="s">
        <v>83</v>
      </c>
      <c r="C44" s="1">
        <v>2.0250132816881199</v>
      </c>
    </row>
    <row r="45" spans="1:3" x14ac:dyDescent="0.25">
      <c r="A45" s="15" t="s">
        <v>85</v>
      </c>
      <c r="B45" s="1" t="s">
        <v>83</v>
      </c>
      <c r="C45" s="1">
        <v>1.86772931736367</v>
      </c>
    </row>
    <row r="46" spans="1:3" x14ac:dyDescent="0.25">
      <c r="A46" s="15" t="s">
        <v>85</v>
      </c>
      <c r="B46" s="1" t="s">
        <v>80</v>
      </c>
      <c r="C46" s="1">
        <v>1.99835390054796</v>
      </c>
    </row>
    <row r="47" spans="1:3" x14ac:dyDescent="0.25">
      <c r="A47" s="15" t="s">
        <v>85</v>
      </c>
      <c r="B47" s="1" t="s">
        <v>80</v>
      </c>
      <c r="C47" s="1">
        <v>2.13833922790249</v>
      </c>
    </row>
    <row r="48" spans="1:3" x14ac:dyDescent="0.25">
      <c r="A48" s="15" t="s">
        <v>85</v>
      </c>
      <c r="B48" s="1" t="s">
        <v>80</v>
      </c>
      <c r="C48" s="1">
        <v>1.9760852676303899</v>
      </c>
    </row>
    <row r="49" spans="1:3" x14ac:dyDescent="0.25">
      <c r="A49" s="15" t="s">
        <v>85</v>
      </c>
      <c r="B49" s="1" t="s">
        <v>83</v>
      </c>
      <c r="C49" s="1">
        <v>1.98685937679421</v>
      </c>
    </row>
    <row r="50" spans="1:3" x14ac:dyDescent="0.25">
      <c r="A50" s="15" t="s">
        <v>85</v>
      </c>
      <c r="B50" s="1" t="s">
        <v>80</v>
      </c>
      <c r="C50" s="1">
        <v>2.0959310843651702</v>
      </c>
    </row>
    <row r="51" spans="1:3" x14ac:dyDescent="0.25">
      <c r="A51" s="15" t="s">
        <v>85</v>
      </c>
      <c r="B51" s="1" t="s">
        <v>80</v>
      </c>
      <c r="C51" s="1">
        <v>2.30464520470934</v>
      </c>
    </row>
    <row r="52" spans="1:3" x14ac:dyDescent="0.25">
      <c r="A52" s="15" t="s">
        <v>85</v>
      </c>
      <c r="B52" s="1" t="s">
        <v>82</v>
      </c>
      <c r="C52" s="1">
        <v>2.8075068683676099</v>
      </c>
    </row>
    <row r="53" spans="1:3" x14ac:dyDescent="0.25">
      <c r="A53" s="15" t="s">
        <v>85</v>
      </c>
      <c r="B53" s="1" t="s">
        <v>80</v>
      </c>
      <c r="C53" s="1">
        <v>2.5248444136361998</v>
      </c>
    </row>
    <row r="54" spans="1:3" x14ac:dyDescent="0.25">
      <c r="A54" s="15" t="s">
        <v>85</v>
      </c>
      <c r="B54" s="1" t="s">
        <v>83</v>
      </c>
      <c r="C54" s="1">
        <v>2.1374742094749202</v>
      </c>
    </row>
    <row r="55" spans="1:3" x14ac:dyDescent="0.25">
      <c r="A55" s="15" t="s">
        <v>85</v>
      </c>
      <c r="B55" s="1" t="s">
        <v>83</v>
      </c>
      <c r="C55" s="1">
        <v>1.96922092535188</v>
      </c>
    </row>
    <row r="56" spans="1:3" x14ac:dyDescent="0.25">
      <c r="A56" s="15" t="s">
        <v>85</v>
      </c>
      <c r="B56" s="1" t="s">
        <v>82</v>
      </c>
      <c r="C56" s="1">
        <v>2.4971391225047701</v>
      </c>
    </row>
    <row r="57" spans="1:3" x14ac:dyDescent="0.25">
      <c r="A57" s="15" t="s">
        <v>85</v>
      </c>
      <c r="B57" s="1" t="s">
        <v>80</v>
      </c>
      <c r="C57" s="1">
        <v>2.5659595961720001</v>
      </c>
    </row>
    <row r="58" spans="1:3" x14ac:dyDescent="0.25">
      <c r="A58" s="15" t="s">
        <v>85</v>
      </c>
      <c r="B58" s="1" t="s">
        <v>83</v>
      </c>
      <c r="C58" s="1">
        <v>2.3592148684937402</v>
      </c>
    </row>
    <row r="59" spans="1:3" x14ac:dyDescent="0.25">
      <c r="A59" s="15" t="s">
        <v>85</v>
      </c>
      <c r="B59" s="1" t="s">
        <v>83</v>
      </c>
      <c r="C59" s="1">
        <v>2.72838147776134</v>
      </c>
    </row>
    <row r="60" spans="1:3" x14ac:dyDescent="0.25">
      <c r="A60" s="15" t="s">
        <v>85</v>
      </c>
      <c r="B60" s="1" t="s">
        <v>83</v>
      </c>
      <c r="C60" s="1">
        <v>2.6610227854882802</v>
      </c>
    </row>
    <row r="61" spans="1:3" x14ac:dyDescent="0.25">
      <c r="A61" s="15" t="s">
        <v>85</v>
      </c>
      <c r="B61" s="1" t="s">
        <v>83</v>
      </c>
      <c r="C61" s="1">
        <v>2.7042964393001898</v>
      </c>
    </row>
    <row r="62" spans="1:3" x14ac:dyDescent="0.25">
      <c r="A62" s="15" t="s">
        <v>85</v>
      </c>
      <c r="B62" s="1" t="s">
        <v>83</v>
      </c>
      <c r="C62" s="1">
        <v>2.1593798949355998</v>
      </c>
    </row>
    <row r="63" spans="1:3" x14ac:dyDescent="0.25">
      <c r="A63" s="15" t="s">
        <v>85</v>
      </c>
      <c r="B63" s="1" t="s">
        <v>83</v>
      </c>
      <c r="C63" s="1">
        <v>2.26081241109648</v>
      </c>
    </row>
    <row r="64" spans="1:3" x14ac:dyDescent="0.25">
      <c r="A64" s="15" t="s">
        <v>85</v>
      </c>
      <c r="B64" s="1" t="s">
        <v>83</v>
      </c>
      <c r="C64" s="1">
        <v>2.55299913310439</v>
      </c>
    </row>
    <row r="65" spans="1:3" x14ac:dyDescent="0.25">
      <c r="A65" s="15" t="s">
        <v>85</v>
      </c>
      <c r="B65" s="1" t="s">
        <v>83</v>
      </c>
      <c r="C65" s="1">
        <v>2.3407650172149599</v>
      </c>
    </row>
    <row r="66" spans="1:3" x14ac:dyDescent="0.25">
      <c r="A66" s="15" t="s">
        <v>85</v>
      </c>
      <c r="B66" s="1" t="s">
        <v>83</v>
      </c>
      <c r="C66" s="1">
        <v>1.87051863283311</v>
      </c>
    </row>
    <row r="67" spans="1:3" x14ac:dyDescent="0.25">
      <c r="A67" s="15" t="s">
        <v>85</v>
      </c>
      <c r="B67" s="1" t="s">
        <v>83</v>
      </c>
      <c r="C67" s="1">
        <v>1.95105553420328</v>
      </c>
    </row>
    <row r="68" spans="1:3" x14ac:dyDescent="0.25">
      <c r="A68" s="15" t="s">
        <v>85</v>
      </c>
      <c r="B68" s="1" t="s">
        <v>83</v>
      </c>
      <c r="C68" s="1">
        <v>2.0766047630746001</v>
      </c>
    </row>
    <row r="69" spans="1:3" x14ac:dyDescent="0.25">
      <c r="A69" s="15" t="s">
        <v>85</v>
      </c>
      <c r="B69" s="1" t="s">
        <v>83</v>
      </c>
      <c r="C69" s="1">
        <v>2.06051812988489</v>
      </c>
    </row>
    <row r="70" spans="1:3" x14ac:dyDescent="0.25">
      <c r="A70" s="15" t="s">
        <v>85</v>
      </c>
      <c r="B70" s="1" t="s">
        <v>80</v>
      </c>
      <c r="C70" s="1">
        <v>2.4835274443552802</v>
      </c>
    </row>
    <row r="71" spans="1:3" x14ac:dyDescent="0.25">
      <c r="A71" s="15" t="s">
        <v>85</v>
      </c>
      <c r="B71" s="1" t="s">
        <v>80</v>
      </c>
      <c r="C71" s="1">
        <v>2.17023489394807</v>
      </c>
    </row>
    <row r="72" spans="1:3" x14ac:dyDescent="0.25">
      <c r="A72" s="15" t="s">
        <v>85</v>
      </c>
      <c r="B72" s="1" t="s">
        <v>80</v>
      </c>
      <c r="C72" s="1">
        <v>2.6568190327588801</v>
      </c>
    </row>
    <row r="73" spans="1:3" x14ac:dyDescent="0.25">
      <c r="A73" s="15" t="s">
        <v>85</v>
      </c>
      <c r="B73" s="1" t="s">
        <v>80</v>
      </c>
      <c r="C73" s="1">
        <v>3.2588787032130599</v>
      </c>
    </row>
    <row r="74" spans="1:3" x14ac:dyDescent="0.25">
      <c r="A74" s="15" t="s">
        <v>85</v>
      </c>
      <c r="B74" s="1" t="s">
        <v>82</v>
      </c>
      <c r="C74" s="1">
        <v>2.41897836707785</v>
      </c>
    </row>
    <row r="75" spans="1:3" x14ac:dyDescent="0.25">
      <c r="A75" s="15" t="s">
        <v>85</v>
      </c>
      <c r="B75" s="1" t="s">
        <v>80</v>
      </c>
      <c r="C75" s="1">
        <v>2.0827972827430399</v>
      </c>
    </row>
    <row r="76" spans="1:3" x14ac:dyDescent="0.25">
      <c r="A76" s="15" t="s">
        <v>85</v>
      </c>
      <c r="B76" s="1" t="s">
        <v>83</v>
      </c>
      <c r="C76" s="1">
        <v>1.8927434158924099</v>
      </c>
    </row>
    <row r="77" spans="1:3" x14ac:dyDescent="0.25">
      <c r="A77" s="15" t="s">
        <v>85</v>
      </c>
      <c r="B77" s="1" t="s">
        <v>82</v>
      </c>
      <c r="C77" s="1">
        <v>2.3350963831524401</v>
      </c>
    </row>
    <row r="78" spans="1:3" x14ac:dyDescent="0.25">
      <c r="A78" s="15" t="s">
        <v>85</v>
      </c>
      <c r="B78" s="1" t="s">
        <v>80</v>
      </c>
      <c r="C78" s="1">
        <v>2.2300993141481502</v>
      </c>
    </row>
    <row r="79" spans="1:3" x14ac:dyDescent="0.25">
      <c r="A79" s="15" t="s">
        <v>85</v>
      </c>
      <c r="B79" s="1" t="s">
        <v>82</v>
      </c>
      <c r="C79" s="1">
        <v>2.7191926586165098</v>
      </c>
    </row>
    <row r="80" spans="1:3" x14ac:dyDescent="0.25">
      <c r="A80" s="15" t="s">
        <v>85</v>
      </c>
      <c r="B80" s="1" t="s">
        <v>82</v>
      </c>
      <c r="C80" s="1">
        <v>2.4677552480351701</v>
      </c>
    </row>
    <row r="81" spans="1:3" x14ac:dyDescent="0.25">
      <c r="A81" s="15" t="s">
        <v>85</v>
      </c>
      <c r="B81" s="1" t="s">
        <v>80</v>
      </c>
      <c r="C81" s="1">
        <v>2.8615159974579401</v>
      </c>
    </row>
    <row r="82" spans="1:3" x14ac:dyDescent="0.25">
      <c r="A82" s="15" t="s">
        <v>85</v>
      </c>
      <c r="B82" s="1" t="s">
        <v>83</v>
      </c>
      <c r="C82" s="1">
        <v>1.87695126525142</v>
      </c>
    </row>
    <row r="83" spans="1:3" x14ac:dyDescent="0.25">
      <c r="A83" s="15" t="s">
        <v>85</v>
      </c>
      <c r="B83" s="1" t="s">
        <v>80</v>
      </c>
      <c r="C83" s="1">
        <v>2.6635602590283902</v>
      </c>
    </row>
    <row r="84" spans="1:3" x14ac:dyDescent="0.25">
      <c r="A84" s="15" t="s">
        <v>85</v>
      </c>
      <c r="B84" s="1" t="s">
        <v>80</v>
      </c>
      <c r="C84" s="1">
        <v>2.93979764148198</v>
      </c>
    </row>
    <row r="85" spans="1:3" x14ac:dyDescent="0.25">
      <c r="A85" s="15" t="s">
        <v>85</v>
      </c>
      <c r="B85" s="1" t="s">
        <v>82</v>
      </c>
      <c r="C85" s="1">
        <v>2.73364868222929</v>
      </c>
    </row>
    <row r="86" spans="1:3" x14ac:dyDescent="0.25">
      <c r="A86" s="15" t="s">
        <v>85</v>
      </c>
      <c r="B86" s="1" t="s">
        <v>80</v>
      </c>
      <c r="C86" s="1">
        <v>1.7390926469943899</v>
      </c>
    </row>
    <row r="87" spans="1:3" x14ac:dyDescent="0.25">
      <c r="A87" s="15" t="s">
        <v>85</v>
      </c>
      <c r="B87" s="1" t="s">
        <v>80</v>
      </c>
      <c r="C87" s="1">
        <v>2.2358491508904201</v>
      </c>
    </row>
    <row r="88" spans="1:3" x14ac:dyDescent="0.25">
      <c r="A88" s="15" t="s">
        <v>85</v>
      </c>
      <c r="B88" s="1" t="s">
        <v>82</v>
      </c>
      <c r="C88" s="1">
        <v>1.9970964200826899</v>
      </c>
    </row>
    <row r="89" spans="1:3" x14ac:dyDescent="0.25">
      <c r="A89" s="15" t="s">
        <v>85</v>
      </c>
      <c r="B89" s="1" t="s">
        <v>80</v>
      </c>
      <c r="C89" s="1">
        <v>2.7047781696200199</v>
      </c>
    </row>
    <row r="90" spans="1:3" x14ac:dyDescent="0.25">
      <c r="A90" s="15" t="s">
        <v>85</v>
      </c>
      <c r="B90" s="1" t="s">
        <v>83</v>
      </c>
      <c r="C90" s="1">
        <v>2.0125632502792001</v>
      </c>
    </row>
    <row r="91" spans="1:3" x14ac:dyDescent="0.25">
      <c r="A91" s="15" t="s">
        <v>85</v>
      </c>
      <c r="B91" s="1" t="s">
        <v>82</v>
      </c>
      <c r="C91" s="1">
        <v>2.4606823837646399</v>
      </c>
    </row>
    <row r="92" spans="1:3" x14ac:dyDescent="0.25">
      <c r="A92" s="15" t="s">
        <v>85</v>
      </c>
      <c r="B92" s="1" t="s">
        <v>80</v>
      </c>
      <c r="C92" s="1">
        <v>2.45772162309237</v>
      </c>
    </row>
    <row r="93" spans="1:3" x14ac:dyDescent="0.25">
      <c r="A93" s="15" t="s">
        <v>84</v>
      </c>
      <c r="B93" s="1" t="s">
        <v>83</v>
      </c>
      <c r="C93" s="1">
        <v>1.6674309667590199</v>
      </c>
    </row>
    <row r="94" spans="1:3" x14ac:dyDescent="0.25">
      <c r="A94" s="15" t="s">
        <v>84</v>
      </c>
      <c r="B94" s="1" t="s">
        <v>83</v>
      </c>
      <c r="C94" s="1">
        <v>1.5332350717212</v>
      </c>
    </row>
    <row r="95" spans="1:3" x14ac:dyDescent="0.25">
      <c r="A95" s="15" t="s">
        <v>84</v>
      </c>
      <c r="B95" s="1" t="s">
        <v>83</v>
      </c>
      <c r="C95" s="1">
        <v>1.88028666211613</v>
      </c>
    </row>
    <row r="96" spans="1:3" x14ac:dyDescent="0.25">
      <c r="A96" s="15" t="s">
        <v>84</v>
      </c>
      <c r="B96" s="1" t="s">
        <v>83</v>
      </c>
      <c r="C96" s="1">
        <v>1.92043546243129</v>
      </c>
    </row>
    <row r="97" spans="1:3" x14ac:dyDescent="0.25">
      <c r="A97" s="15" t="s">
        <v>84</v>
      </c>
      <c r="B97" s="1" t="s">
        <v>83</v>
      </c>
      <c r="C97" s="1">
        <v>1.64797731193037</v>
      </c>
    </row>
    <row r="98" spans="1:3" x14ac:dyDescent="0.25">
      <c r="A98" s="15" t="s">
        <v>84</v>
      </c>
      <c r="B98" s="1" t="s">
        <v>83</v>
      </c>
      <c r="C98" s="1">
        <v>2.1682025316117799</v>
      </c>
    </row>
    <row r="99" spans="1:3" x14ac:dyDescent="0.25">
      <c r="A99" s="15" t="s">
        <v>84</v>
      </c>
      <c r="B99" s="1" t="s">
        <v>80</v>
      </c>
      <c r="C99" s="1">
        <v>2.7543158541625901</v>
      </c>
    </row>
    <row r="100" spans="1:3" x14ac:dyDescent="0.25">
      <c r="A100" s="15" t="s">
        <v>84</v>
      </c>
      <c r="B100" s="1" t="s">
        <v>80</v>
      </c>
      <c r="C100" s="1">
        <v>2.0409831063647901</v>
      </c>
    </row>
    <row r="101" spans="1:3" x14ac:dyDescent="0.25">
      <c r="A101" s="15" t="s">
        <v>84</v>
      </c>
      <c r="B101" s="1" t="s">
        <v>80</v>
      </c>
      <c r="C101" s="1">
        <v>1.82954168172933</v>
      </c>
    </row>
    <row r="102" spans="1:3" x14ac:dyDescent="0.25">
      <c r="A102" s="15" t="s">
        <v>84</v>
      </c>
      <c r="B102" s="1" t="s">
        <v>83</v>
      </c>
      <c r="C102" s="1">
        <v>2.5555031619942601</v>
      </c>
    </row>
    <row r="103" spans="1:3" x14ac:dyDescent="0.25">
      <c r="A103" s="15" t="s">
        <v>84</v>
      </c>
      <c r="B103" s="1" t="s">
        <v>83</v>
      </c>
      <c r="C103" s="1">
        <v>1.72081454389524</v>
      </c>
    </row>
    <row r="104" spans="1:3" x14ac:dyDescent="0.25">
      <c r="A104" s="15" t="s">
        <v>84</v>
      </c>
      <c r="B104" s="1" t="s">
        <v>83</v>
      </c>
      <c r="C104" s="1">
        <v>2.2005678576499901</v>
      </c>
    </row>
    <row r="105" spans="1:3" x14ac:dyDescent="0.25">
      <c r="A105" s="15" t="s">
        <v>84</v>
      </c>
      <c r="B105" s="1" t="s">
        <v>83</v>
      </c>
      <c r="C105" s="1">
        <v>2.3241242300821998</v>
      </c>
    </row>
    <row r="106" spans="1:3" x14ac:dyDescent="0.25">
      <c r="A106" s="15" t="s">
        <v>84</v>
      </c>
      <c r="B106" s="1" t="s">
        <v>83</v>
      </c>
      <c r="C106" s="1">
        <v>2.1157394230903801</v>
      </c>
    </row>
    <row r="107" spans="1:3" x14ac:dyDescent="0.25">
      <c r="A107" s="15" t="s">
        <v>84</v>
      </c>
      <c r="B107" s="1" t="s">
        <v>83</v>
      </c>
      <c r="C107" s="1">
        <v>1.9109327245321199</v>
      </c>
    </row>
    <row r="108" spans="1:3" x14ac:dyDescent="0.25">
      <c r="A108" s="15" t="s">
        <v>84</v>
      </c>
      <c r="B108" s="1" t="s">
        <v>83</v>
      </c>
      <c r="C108" s="1">
        <v>2.2261875885658999</v>
      </c>
    </row>
    <row r="109" spans="1:3" x14ac:dyDescent="0.25">
      <c r="A109" s="15" t="s">
        <v>84</v>
      </c>
      <c r="B109" s="1" t="s">
        <v>83</v>
      </c>
      <c r="C109" s="1">
        <v>2.0449721227875499</v>
      </c>
    </row>
    <row r="110" spans="1:3" x14ac:dyDescent="0.25">
      <c r="A110" s="15" t="s">
        <v>84</v>
      </c>
      <c r="B110" s="1" t="s">
        <v>83</v>
      </c>
      <c r="C110" s="1">
        <v>2.48754412672842</v>
      </c>
    </row>
    <row r="111" spans="1:3" x14ac:dyDescent="0.25">
      <c r="A111" s="15" t="s">
        <v>84</v>
      </c>
      <c r="B111" s="1" t="s">
        <v>83</v>
      </c>
      <c r="C111" s="1">
        <v>1.8452939122821801</v>
      </c>
    </row>
    <row r="112" spans="1:3" x14ac:dyDescent="0.25">
      <c r="A112" s="15" t="s">
        <v>84</v>
      </c>
      <c r="B112" s="1" t="s">
        <v>83</v>
      </c>
      <c r="C112" s="1">
        <v>2.1906108317803201</v>
      </c>
    </row>
    <row r="113" spans="1:3" x14ac:dyDescent="0.25">
      <c r="A113" s="15" t="s">
        <v>84</v>
      </c>
      <c r="B113" s="1" t="s">
        <v>83</v>
      </c>
      <c r="C113" s="1">
        <v>2.1217514528179202</v>
      </c>
    </row>
    <row r="114" spans="1:3" x14ac:dyDescent="0.25">
      <c r="A114" s="15" t="s">
        <v>84</v>
      </c>
      <c r="B114" s="1" t="s">
        <v>80</v>
      </c>
      <c r="C114" s="1">
        <v>1.9955554306269201</v>
      </c>
    </row>
    <row r="115" spans="1:3" x14ac:dyDescent="0.25">
      <c r="A115" s="15" t="s">
        <v>84</v>
      </c>
      <c r="B115" s="1" t="s">
        <v>83</v>
      </c>
      <c r="C115" s="1">
        <v>2.11033614971441</v>
      </c>
    </row>
    <row r="116" spans="1:3" x14ac:dyDescent="0.25">
      <c r="A116" s="15" t="s">
        <v>84</v>
      </c>
      <c r="B116" s="1" t="s">
        <v>80</v>
      </c>
      <c r="C116" s="1">
        <v>2.53456262345225</v>
      </c>
    </row>
    <row r="117" spans="1:3" x14ac:dyDescent="0.25">
      <c r="A117" s="15" t="s">
        <v>84</v>
      </c>
      <c r="B117" s="1" t="s">
        <v>83</v>
      </c>
      <c r="C117" s="1">
        <v>2.52849689059091</v>
      </c>
    </row>
    <row r="118" spans="1:3" x14ac:dyDescent="0.25">
      <c r="A118" s="15" t="s">
        <v>84</v>
      </c>
      <c r="B118" s="1" t="s">
        <v>83</v>
      </c>
      <c r="C118" s="1">
        <v>2.40804308350361</v>
      </c>
    </row>
    <row r="119" spans="1:3" x14ac:dyDescent="0.25">
      <c r="A119" s="15" t="s">
        <v>84</v>
      </c>
      <c r="B119" s="1" t="s">
        <v>80</v>
      </c>
      <c r="C119" s="1">
        <v>2.1225311501024899</v>
      </c>
    </row>
    <row r="120" spans="1:3" x14ac:dyDescent="0.25">
      <c r="A120" s="15" t="s">
        <v>84</v>
      </c>
      <c r="B120" s="1" t="s">
        <v>83</v>
      </c>
      <c r="C120" s="1">
        <v>2.76505226800563</v>
      </c>
    </row>
    <row r="121" spans="1:3" x14ac:dyDescent="0.25">
      <c r="A121" s="15" t="s">
        <v>84</v>
      </c>
      <c r="B121" s="1" t="s">
        <v>83</v>
      </c>
      <c r="C121" s="1">
        <v>2.4655087875108901</v>
      </c>
    </row>
    <row r="122" spans="1:3" x14ac:dyDescent="0.25">
      <c r="A122" s="15" t="s">
        <v>84</v>
      </c>
      <c r="B122" s="1" t="s">
        <v>83</v>
      </c>
      <c r="C122" s="1">
        <v>2.7387491645157298</v>
      </c>
    </row>
    <row r="123" spans="1:3" x14ac:dyDescent="0.25">
      <c r="A123" s="15" t="s">
        <v>84</v>
      </c>
      <c r="B123" s="1" t="s">
        <v>83</v>
      </c>
      <c r="C123" s="1">
        <v>2.5809912740456702</v>
      </c>
    </row>
    <row r="124" spans="1:3" x14ac:dyDescent="0.25">
      <c r="A124" s="15" t="s">
        <v>84</v>
      </c>
      <c r="B124" s="1" t="s">
        <v>83</v>
      </c>
      <c r="C124" s="1">
        <v>2.5866161460431898</v>
      </c>
    </row>
    <row r="125" spans="1:3" x14ac:dyDescent="0.25">
      <c r="A125" s="15" t="s">
        <v>84</v>
      </c>
      <c r="B125" s="1" t="s">
        <v>83</v>
      </c>
      <c r="C125" s="1">
        <v>2.7388847853698399</v>
      </c>
    </row>
    <row r="126" spans="1:3" x14ac:dyDescent="0.25">
      <c r="A126" s="15" t="s">
        <v>84</v>
      </c>
      <c r="B126" s="1" t="s">
        <v>83</v>
      </c>
      <c r="C126" s="1">
        <v>2.8708422681340902</v>
      </c>
    </row>
    <row r="127" spans="1:3" x14ac:dyDescent="0.25">
      <c r="A127" s="15" t="s">
        <v>84</v>
      </c>
      <c r="B127" s="1" t="s">
        <v>83</v>
      </c>
      <c r="C127" s="1">
        <v>2.5533386577767798</v>
      </c>
    </row>
    <row r="128" spans="1:3" x14ac:dyDescent="0.25">
      <c r="A128" s="15" t="s">
        <v>84</v>
      </c>
      <c r="B128" s="1" t="s">
        <v>83</v>
      </c>
      <c r="C128" s="1">
        <v>2.5903979480122299</v>
      </c>
    </row>
    <row r="129" spans="1:3" x14ac:dyDescent="0.25">
      <c r="A129" s="15" t="s">
        <v>84</v>
      </c>
      <c r="B129" s="1" t="s">
        <v>83</v>
      </c>
      <c r="C129" s="1">
        <v>2.5068355035045098</v>
      </c>
    </row>
    <row r="130" spans="1:3" x14ac:dyDescent="0.25">
      <c r="A130" s="15" t="s">
        <v>84</v>
      </c>
      <c r="B130" s="1" t="s">
        <v>83</v>
      </c>
      <c r="C130" s="1">
        <v>1.7818296290714</v>
      </c>
    </row>
    <row r="131" spans="1:3" x14ac:dyDescent="0.25">
      <c r="A131" s="15" t="s">
        <v>84</v>
      </c>
      <c r="B131" s="1" t="s">
        <v>83</v>
      </c>
      <c r="C131" s="1">
        <v>2.0126485143827502</v>
      </c>
    </row>
    <row r="132" spans="1:3" x14ac:dyDescent="0.25">
      <c r="A132" s="15" t="s">
        <v>84</v>
      </c>
      <c r="B132" s="1" t="s">
        <v>80</v>
      </c>
      <c r="C132" s="1">
        <v>2.2328875104958699</v>
      </c>
    </row>
    <row r="133" spans="1:3" x14ac:dyDescent="0.25">
      <c r="A133" s="15" t="s">
        <v>84</v>
      </c>
      <c r="B133" s="1" t="s">
        <v>80</v>
      </c>
      <c r="C133" s="1">
        <v>1.9725392214759401</v>
      </c>
    </row>
    <row r="134" spans="1:3" x14ac:dyDescent="0.25">
      <c r="A134" s="15" t="s">
        <v>84</v>
      </c>
      <c r="B134" s="1" t="s">
        <v>80</v>
      </c>
      <c r="C134" s="1">
        <v>2.08132441491203</v>
      </c>
    </row>
    <row r="135" spans="1:3" x14ac:dyDescent="0.25">
      <c r="A135" s="15" t="s">
        <v>84</v>
      </c>
      <c r="B135" s="1" t="s">
        <v>83</v>
      </c>
      <c r="C135" s="1">
        <v>1.8547519880884999</v>
      </c>
    </row>
    <row r="136" spans="1:3" x14ac:dyDescent="0.25">
      <c r="A136" s="15" t="s">
        <v>84</v>
      </c>
      <c r="B136" s="1" t="s">
        <v>80</v>
      </c>
      <c r="C136" s="1">
        <v>2.3024812257207699</v>
      </c>
    </row>
    <row r="137" spans="1:3" x14ac:dyDescent="0.25">
      <c r="A137" s="15" t="s">
        <v>84</v>
      </c>
      <c r="B137" s="1" t="s">
        <v>80</v>
      </c>
      <c r="C137" s="1">
        <v>3.1774881679117701</v>
      </c>
    </row>
    <row r="138" spans="1:3" x14ac:dyDescent="0.25">
      <c r="A138" s="15" t="s">
        <v>84</v>
      </c>
      <c r="B138" s="1" t="s">
        <v>82</v>
      </c>
      <c r="C138" s="1">
        <v>2.5796989740933398</v>
      </c>
    </row>
    <row r="139" spans="1:3" x14ac:dyDescent="0.25">
      <c r="A139" s="15" t="s">
        <v>84</v>
      </c>
      <c r="B139" s="1" t="s">
        <v>80</v>
      </c>
      <c r="C139" s="1">
        <v>2.5857100670366102</v>
      </c>
    </row>
    <row r="140" spans="1:3" x14ac:dyDescent="0.25">
      <c r="A140" s="15" t="s">
        <v>84</v>
      </c>
      <c r="B140" s="1" t="s">
        <v>83</v>
      </c>
      <c r="C140" s="1">
        <v>2.6463691401038698</v>
      </c>
    </row>
    <row r="141" spans="1:3" x14ac:dyDescent="0.25">
      <c r="A141" s="15" t="s">
        <v>84</v>
      </c>
      <c r="B141" s="1" t="s">
        <v>83</v>
      </c>
      <c r="C141" s="1">
        <v>1.66744632167627</v>
      </c>
    </row>
    <row r="142" spans="1:3" x14ac:dyDescent="0.25">
      <c r="A142" s="15" t="s">
        <v>84</v>
      </c>
      <c r="B142" s="1" t="s">
        <v>80</v>
      </c>
      <c r="C142" s="1">
        <v>2.2972753641082599</v>
      </c>
    </row>
    <row r="143" spans="1:3" x14ac:dyDescent="0.25">
      <c r="A143" s="15" t="s">
        <v>84</v>
      </c>
      <c r="B143" s="1" t="s">
        <v>83</v>
      </c>
      <c r="C143" s="1">
        <v>2.24341924401361</v>
      </c>
    </row>
    <row r="144" spans="1:3" x14ac:dyDescent="0.25">
      <c r="A144" s="15" t="s">
        <v>84</v>
      </c>
      <c r="B144" s="1" t="s">
        <v>83</v>
      </c>
      <c r="C144" s="1">
        <v>2.89313268231823</v>
      </c>
    </row>
    <row r="145" spans="1:3" x14ac:dyDescent="0.25">
      <c r="A145" s="15" t="s">
        <v>84</v>
      </c>
      <c r="B145" s="1" t="s">
        <v>83</v>
      </c>
      <c r="C145" s="1">
        <v>2.6873470197124898</v>
      </c>
    </row>
    <row r="146" spans="1:3" x14ac:dyDescent="0.25">
      <c r="A146" s="15" t="s">
        <v>84</v>
      </c>
      <c r="B146" s="1" t="s">
        <v>83</v>
      </c>
      <c r="C146" s="1">
        <v>2.8249927919126798</v>
      </c>
    </row>
    <row r="147" spans="1:3" x14ac:dyDescent="0.25">
      <c r="A147" s="15" t="s">
        <v>84</v>
      </c>
      <c r="B147" s="1" t="s">
        <v>83</v>
      </c>
      <c r="C147" s="1">
        <v>2.3587854420997498</v>
      </c>
    </row>
    <row r="148" spans="1:3" x14ac:dyDescent="0.25">
      <c r="A148" s="15" t="s">
        <v>84</v>
      </c>
      <c r="B148" s="1" t="s">
        <v>83</v>
      </c>
      <c r="C148" s="1">
        <v>2.2454591599313698</v>
      </c>
    </row>
    <row r="149" spans="1:3" x14ac:dyDescent="0.25">
      <c r="A149" s="15" t="s">
        <v>84</v>
      </c>
      <c r="B149" s="1" t="s">
        <v>83</v>
      </c>
      <c r="C149" s="1">
        <v>3.0376683517365799</v>
      </c>
    </row>
    <row r="150" spans="1:3" x14ac:dyDescent="0.25">
      <c r="A150" s="15" t="s">
        <v>84</v>
      </c>
      <c r="B150" s="1" t="s">
        <v>83</v>
      </c>
      <c r="C150" s="1">
        <v>2.0581896834627802</v>
      </c>
    </row>
    <row r="151" spans="1:3" x14ac:dyDescent="0.25">
      <c r="A151" s="15" t="s">
        <v>84</v>
      </c>
      <c r="B151" s="1" t="s">
        <v>83</v>
      </c>
      <c r="C151" s="1">
        <v>2.0070527562730298</v>
      </c>
    </row>
    <row r="152" spans="1:3" x14ac:dyDescent="0.25">
      <c r="A152" s="15" t="s">
        <v>84</v>
      </c>
      <c r="B152" s="1" t="s">
        <v>83</v>
      </c>
      <c r="C152" s="1">
        <v>2.1130968964664301</v>
      </c>
    </row>
    <row r="153" spans="1:3" x14ac:dyDescent="0.25">
      <c r="A153" s="15" t="s">
        <v>84</v>
      </c>
      <c r="B153" s="1" t="s">
        <v>83</v>
      </c>
      <c r="C153" s="1">
        <v>2.2521018504866999</v>
      </c>
    </row>
    <row r="154" spans="1:3" x14ac:dyDescent="0.25">
      <c r="A154" s="15" t="s">
        <v>84</v>
      </c>
      <c r="B154" s="1" t="s">
        <v>80</v>
      </c>
      <c r="C154" s="1">
        <v>1.9597589361763099</v>
      </c>
    </row>
    <row r="155" spans="1:3" x14ac:dyDescent="0.25">
      <c r="A155" s="15" t="s">
        <v>84</v>
      </c>
      <c r="B155" s="1" t="s">
        <v>80</v>
      </c>
      <c r="C155" s="1">
        <v>0.34597074452927601</v>
      </c>
    </row>
    <row r="156" spans="1:3" x14ac:dyDescent="0.25">
      <c r="A156" s="15" t="s">
        <v>84</v>
      </c>
      <c r="B156" s="1" t="s">
        <v>80</v>
      </c>
      <c r="C156" s="1">
        <v>1.5074140558696101</v>
      </c>
    </row>
    <row r="157" spans="1:3" x14ac:dyDescent="0.25">
      <c r="A157" s="15" t="s">
        <v>84</v>
      </c>
      <c r="B157" s="1" t="s">
        <v>80</v>
      </c>
      <c r="C157" s="1">
        <v>2.13509327674053</v>
      </c>
    </row>
    <row r="158" spans="1:3" x14ac:dyDescent="0.25">
      <c r="A158" s="15" t="s">
        <v>84</v>
      </c>
      <c r="B158" s="1" t="s">
        <v>82</v>
      </c>
      <c r="C158" s="1">
        <v>2.4556479838530301</v>
      </c>
    </row>
    <row r="159" spans="1:3" x14ac:dyDescent="0.25">
      <c r="A159" s="15" t="s">
        <v>84</v>
      </c>
      <c r="B159" s="1" t="s">
        <v>80</v>
      </c>
      <c r="C159" s="1">
        <v>1.8857741801875001</v>
      </c>
    </row>
    <row r="160" spans="1:3" x14ac:dyDescent="0.25">
      <c r="A160" s="15" t="s">
        <v>84</v>
      </c>
      <c r="B160" s="1" t="s">
        <v>83</v>
      </c>
      <c r="C160" s="1">
        <v>1.7389155729639501</v>
      </c>
    </row>
    <row r="161" spans="1:3" x14ac:dyDescent="0.25">
      <c r="A161" s="15" t="s">
        <v>84</v>
      </c>
      <c r="B161" s="1" t="s">
        <v>80</v>
      </c>
      <c r="C161" s="1">
        <v>2.2859489042841998</v>
      </c>
    </row>
    <row r="162" spans="1:3" x14ac:dyDescent="0.25">
      <c r="A162" s="15" t="s">
        <v>84</v>
      </c>
      <c r="B162" s="1" t="s">
        <v>82</v>
      </c>
      <c r="C162" s="1">
        <v>2.3188805613238599</v>
      </c>
    </row>
    <row r="163" spans="1:3" x14ac:dyDescent="0.25">
      <c r="A163" s="15" t="s">
        <v>84</v>
      </c>
      <c r="B163" s="1" t="s">
        <v>82</v>
      </c>
      <c r="C163" s="1">
        <v>2.4198729934708201</v>
      </c>
    </row>
    <row r="164" spans="1:3" x14ac:dyDescent="0.25">
      <c r="A164" s="15" t="s">
        <v>84</v>
      </c>
      <c r="B164" s="1" t="s">
        <v>80</v>
      </c>
      <c r="C164" s="1">
        <v>2.9339561016114399</v>
      </c>
    </row>
    <row r="165" spans="1:3" x14ac:dyDescent="0.25">
      <c r="A165" s="15" t="s">
        <v>84</v>
      </c>
      <c r="B165" s="1" t="s">
        <v>83</v>
      </c>
      <c r="C165" s="1">
        <v>2.5860117307707098</v>
      </c>
    </row>
    <row r="166" spans="1:3" x14ac:dyDescent="0.25">
      <c r="A166" s="15" t="s">
        <v>84</v>
      </c>
      <c r="B166" s="1" t="s">
        <v>80</v>
      </c>
      <c r="C166" s="1">
        <v>2.2584949908646501</v>
      </c>
    </row>
    <row r="167" spans="1:3" x14ac:dyDescent="0.25">
      <c r="A167" s="15" t="s">
        <v>84</v>
      </c>
      <c r="B167" s="1" t="s">
        <v>80</v>
      </c>
      <c r="C167" s="1">
        <v>2.8261034055602501</v>
      </c>
    </row>
    <row r="168" spans="1:3" x14ac:dyDescent="0.25">
      <c r="A168" s="15" t="s">
        <v>84</v>
      </c>
      <c r="B168" s="1" t="s">
        <v>82</v>
      </c>
      <c r="C168" s="1">
        <v>2.8819361167364201</v>
      </c>
    </row>
    <row r="169" spans="1:3" x14ac:dyDescent="0.25">
      <c r="A169" s="15" t="s">
        <v>84</v>
      </c>
      <c r="B169" s="1" t="s">
        <v>80</v>
      </c>
      <c r="C169" s="1">
        <v>1.9818229002794601</v>
      </c>
    </row>
    <row r="170" spans="1:3" x14ac:dyDescent="0.25">
      <c r="A170" s="15" t="s">
        <v>84</v>
      </c>
      <c r="B170" s="1" t="s">
        <v>80</v>
      </c>
      <c r="C170" s="1">
        <v>2.1780180313849402</v>
      </c>
    </row>
    <row r="171" spans="1:3" x14ac:dyDescent="0.25">
      <c r="A171" s="15" t="s">
        <v>84</v>
      </c>
      <c r="B171" s="1" t="s">
        <v>82</v>
      </c>
      <c r="C171" s="1">
        <v>2.4854819293673698</v>
      </c>
    </row>
    <row r="172" spans="1:3" x14ac:dyDescent="0.25">
      <c r="A172" s="15" t="s">
        <v>84</v>
      </c>
      <c r="B172" s="1" t="s">
        <v>80</v>
      </c>
      <c r="C172" s="1">
        <v>2.1399598010268002</v>
      </c>
    </row>
    <row r="173" spans="1:3" x14ac:dyDescent="0.25">
      <c r="A173" s="15" t="s">
        <v>84</v>
      </c>
      <c r="B173" s="1" t="s">
        <v>83</v>
      </c>
      <c r="C173" s="1">
        <v>2.4833886427562599</v>
      </c>
    </row>
    <row r="174" spans="1:3" x14ac:dyDescent="0.25">
      <c r="A174" s="15" t="s">
        <v>84</v>
      </c>
      <c r="B174" s="1" t="s">
        <v>82</v>
      </c>
      <c r="C174" s="1">
        <v>2.1770643542850201</v>
      </c>
    </row>
    <row r="175" spans="1:3" x14ac:dyDescent="0.25">
      <c r="A175" s="15" t="s">
        <v>84</v>
      </c>
      <c r="B175" s="1" t="s">
        <v>80</v>
      </c>
      <c r="C175" s="1">
        <v>2.31960232526801</v>
      </c>
    </row>
    <row r="176" spans="1:3" x14ac:dyDescent="0.25">
      <c r="A176" s="15" t="s">
        <v>81</v>
      </c>
      <c r="B176" s="1" t="s">
        <v>83</v>
      </c>
      <c r="C176" s="1">
        <v>1.28328503283651</v>
      </c>
    </row>
    <row r="177" spans="1:3" x14ac:dyDescent="0.25">
      <c r="A177" s="15" t="s">
        <v>81</v>
      </c>
      <c r="B177" s="1" t="s">
        <v>83</v>
      </c>
      <c r="C177" s="1">
        <v>1.1917301420026301</v>
      </c>
    </row>
    <row r="178" spans="1:3" x14ac:dyDescent="0.25">
      <c r="A178" s="15" t="s">
        <v>81</v>
      </c>
      <c r="B178" s="1" t="s">
        <v>83</v>
      </c>
      <c r="C178" s="1">
        <v>0.79318061792498595</v>
      </c>
    </row>
    <row r="179" spans="1:3" x14ac:dyDescent="0.25">
      <c r="A179" s="15" t="s">
        <v>81</v>
      </c>
      <c r="B179" s="1" t="s">
        <v>83</v>
      </c>
      <c r="C179" s="1">
        <v>1.5059945650353801</v>
      </c>
    </row>
    <row r="180" spans="1:3" x14ac:dyDescent="0.25">
      <c r="A180" s="15" t="s">
        <v>81</v>
      </c>
      <c r="B180" s="1" t="s">
        <v>83</v>
      </c>
      <c r="C180" s="1">
        <v>1.30773846914972</v>
      </c>
    </row>
    <row r="181" spans="1:3" x14ac:dyDescent="0.25">
      <c r="A181" s="15" t="s">
        <v>81</v>
      </c>
      <c r="B181" s="1" t="s">
        <v>83</v>
      </c>
      <c r="C181" s="1">
        <v>1.3193580852631099</v>
      </c>
    </row>
    <row r="182" spans="1:3" x14ac:dyDescent="0.25">
      <c r="A182" s="15" t="s">
        <v>81</v>
      </c>
      <c r="B182" s="1" t="s">
        <v>80</v>
      </c>
      <c r="C182" s="1">
        <v>2.2783976650951301</v>
      </c>
    </row>
    <row r="183" spans="1:3" x14ac:dyDescent="0.25">
      <c r="A183" s="15" t="s">
        <v>81</v>
      </c>
      <c r="B183" s="1" t="s">
        <v>80</v>
      </c>
      <c r="C183" s="1">
        <v>2.36814848007509</v>
      </c>
    </row>
    <row r="184" spans="1:3" x14ac:dyDescent="0.25">
      <c r="A184" s="15" t="s">
        <v>81</v>
      </c>
      <c r="B184" s="1" t="s">
        <v>80</v>
      </c>
      <c r="C184" s="1">
        <v>2.1409903416681302</v>
      </c>
    </row>
    <row r="185" spans="1:3" x14ac:dyDescent="0.25">
      <c r="A185" s="15" t="s">
        <v>81</v>
      </c>
      <c r="B185" s="1" t="s">
        <v>80</v>
      </c>
      <c r="C185" s="1">
        <v>1.85000500922745</v>
      </c>
    </row>
    <row r="186" spans="1:3" x14ac:dyDescent="0.25">
      <c r="A186" s="15" t="s">
        <v>81</v>
      </c>
      <c r="B186" s="1" t="s">
        <v>83</v>
      </c>
      <c r="C186" s="1">
        <v>1.9100427919432399</v>
      </c>
    </row>
    <row r="187" spans="1:3" x14ac:dyDescent="0.25">
      <c r="A187" s="15" t="s">
        <v>81</v>
      </c>
      <c r="B187" s="1" t="s">
        <v>83</v>
      </c>
      <c r="C187" s="1">
        <v>2.1541422203119098</v>
      </c>
    </row>
    <row r="188" spans="1:3" x14ac:dyDescent="0.25">
      <c r="A188" s="15" t="s">
        <v>81</v>
      </c>
      <c r="B188" s="1" t="s">
        <v>83</v>
      </c>
      <c r="C188" s="1">
        <v>1.86676118825074</v>
      </c>
    </row>
    <row r="189" spans="1:3" x14ac:dyDescent="0.25">
      <c r="A189" s="15" t="s">
        <v>81</v>
      </c>
      <c r="B189" s="1" t="s">
        <v>83</v>
      </c>
      <c r="C189" s="1">
        <v>1.98757154086821</v>
      </c>
    </row>
    <row r="190" spans="1:3" x14ac:dyDescent="0.25">
      <c r="A190" s="15" t="s">
        <v>81</v>
      </c>
      <c r="B190" s="1" t="s">
        <v>83</v>
      </c>
      <c r="C190" s="1">
        <v>2.6023856758139701</v>
      </c>
    </row>
    <row r="191" spans="1:3" x14ac:dyDescent="0.25">
      <c r="A191" s="15" t="s">
        <v>81</v>
      </c>
      <c r="B191" s="1" t="s">
        <v>83</v>
      </c>
      <c r="C191" s="1">
        <v>2.2858992274111301</v>
      </c>
    </row>
    <row r="192" spans="1:3" x14ac:dyDescent="0.25">
      <c r="A192" s="15" t="s">
        <v>81</v>
      </c>
      <c r="B192" s="1" t="s">
        <v>83</v>
      </c>
      <c r="C192" s="1">
        <v>1.9572474732662</v>
      </c>
    </row>
    <row r="193" spans="1:3" x14ac:dyDescent="0.25">
      <c r="A193" s="15" t="s">
        <v>81</v>
      </c>
      <c r="B193" s="1" t="s">
        <v>83</v>
      </c>
      <c r="C193" s="1">
        <v>2.9568066273962401</v>
      </c>
    </row>
    <row r="194" spans="1:3" x14ac:dyDescent="0.25">
      <c r="A194" s="15" t="s">
        <v>81</v>
      </c>
      <c r="B194" s="1" t="s">
        <v>83</v>
      </c>
      <c r="C194" s="1">
        <v>2.4960382933664098</v>
      </c>
    </row>
    <row r="195" spans="1:3" x14ac:dyDescent="0.25">
      <c r="A195" s="15" t="s">
        <v>81</v>
      </c>
      <c r="B195" s="1" t="s">
        <v>83</v>
      </c>
      <c r="C195" s="1">
        <v>1.8311908618486099</v>
      </c>
    </row>
    <row r="196" spans="1:3" x14ac:dyDescent="0.25">
      <c r="A196" s="15" t="s">
        <v>81</v>
      </c>
      <c r="B196" s="1" t="s">
        <v>83</v>
      </c>
      <c r="C196" s="1">
        <v>1.4132996634724799</v>
      </c>
    </row>
    <row r="197" spans="1:3" x14ac:dyDescent="0.25">
      <c r="A197" s="15" t="s">
        <v>81</v>
      </c>
      <c r="B197" s="1" t="s">
        <v>83</v>
      </c>
      <c r="C197" s="1">
        <v>2.3502805000201201</v>
      </c>
    </row>
    <row r="198" spans="1:3" x14ac:dyDescent="0.25">
      <c r="A198" s="15" t="s">
        <v>81</v>
      </c>
      <c r="B198" s="1" t="s">
        <v>80</v>
      </c>
      <c r="C198" s="1">
        <v>2.4150003134802498</v>
      </c>
    </row>
    <row r="199" spans="1:3" x14ac:dyDescent="0.25">
      <c r="A199" s="15" t="s">
        <v>81</v>
      </c>
      <c r="B199" s="1" t="s">
        <v>83</v>
      </c>
      <c r="C199" s="1">
        <v>1.90004975923794</v>
      </c>
    </row>
    <row r="200" spans="1:3" x14ac:dyDescent="0.25">
      <c r="A200" s="15" t="s">
        <v>81</v>
      </c>
      <c r="B200" s="1" t="s">
        <v>80</v>
      </c>
      <c r="C200" s="1">
        <v>2.54947874670852</v>
      </c>
    </row>
    <row r="201" spans="1:3" x14ac:dyDescent="0.25">
      <c r="A201" s="15" t="s">
        <v>81</v>
      </c>
      <c r="B201" s="1" t="s">
        <v>83</v>
      </c>
      <c r="C201" s="1">
        <v>2.0123499133362599</v>
      </c>
    </row>
    <row r="202" spans="1:3" x14ac:dyDescent="0.25">
      <c r="A202" s="15" t="s">
        <v>81</v>
      </c>
      <c r="B202" s="1" t="s">
        <v>83</v>
      </c>
      <c r="C202" s="1">
        <v>1.4482768206382399</v>
      </c>
    </row>
    <row r="203" spans="1:3" x14ac:dyDescent="0.25">
      <c r="A203" s="15" t="s">
        <v>81</v>
      </c>
      <c r="B203" s="1" t="s">
        <v>80</v>
      </c>
      <c r="C203" s="1">
        <v>2.5481973757472902</v>
      </c>
    </row>
    <row r="204" spans="1:3" x14ac:dyDescent="0.25">
      <c r="A204" s="15" t="s">
        <v>81</v>
      </c>
      <c r="B204" s="1" t="s">
        <v>83</v>
      </c>
      <c r="C204" s="1">
        <v>2.52390048271115</v>
      </c>
    </row>
    <row r="205" spans="1:3" x14ac:dyDescent="0.25">
      <c r="A205" s="15" t="s">
        <v>81</v>
      </c>
      <c r="B205" s="1" t="s">
        <v>83</v>
      </c>
      <c r="C205" s="1">
        <v>2.2354733107332798</v>
      </c>
    </row>
    <row r="206" spans="1:3" x14ac:dyDescent="0.25">
      <c r="A206" s="15" t="s">
        <v>81</v>
      </c>
      <c r="B206" s="1" t="s">
        <v>83</v>
      </c>
      <c r="C206" s="1">
        <v>1.8851191351865699</v>
      </c>
    </row>
    <row r="207" spans="1:3" x14ac:dyDescent="0.25">
      <c r="A207" s="15" t="s">
        <v>81</v>
      </c>
      <c r="B207" s="1" t="s">
        <v>83</v>
      </c>
      <c r="C207" s="1">
        <v>2.3717716785027401</v>
      </c>
    </row>
    <row r="208" spans="1:3" x14ac:dyDescent="0.25">
      <c r="A208" s="15" t="s">
        <v>81</v>
      </c>
      <c r="B208" s="1" t="s">
        <v>83</v>
      </c>
      <c r="C208" s="1">
        <v>2.26314012890459</v>
      </c>
    </row>
    <row r="209" spans="1:3" x14ac:dyDescent="0.25">
      <c r="A209" s="15" t="s">
        <v>81</v>
      </c>
      <c r="B209" s="1" t="s">
        <v>83</v>
      </c>
      <c r="C209" s="1">
        <v>2.0354079348534402</v>
      </c>
    </row>
    <row r="210" spans="1:3" x14ac:dyDescent="0.25">
      <c r="A210" s="15" t="s">
        <v>81</v>
      </c>
      <c r="B210" s="1" t="s">
        <v>83</v>
      </c>
      <c r="C210" s="1">
        <v>1.8037423998361799</v>
      </c>
    </row>
    <row r="211" spans="1:3" x14ac:dyDescent="0.25">
      <c r="A211" s="15" t="s">
        <v>81</v>
      </c>
      <c r="B211" s="1" t="s">
        <v>83</v>
      </c>
      <c r="C211" s="1">
        <v>2.3424272586567301</v>
      </c>
    </row>
    <row r="212" spans="1:3" x14ac:dyDescent="0.25">
      <c r="A212" s="15" t="s">
        <v>81</v>
      </c>
      <c r="B212" s="1" t="s">
        <v>83</v>
      </c>
      <c r="C212" s="1">
        <v>1.94460442039875</v>
      </c>
    </row>
    <row r="213" spans="1:3" x14ac:dyDescent="0.25">
      <c r="A213" s="15" t="s">
        <v>81</v>
      </c>
      <c r="B213" s="1" t="s">
        <v>83</v>
      </c>
      <c r="C213" s="1">
        <v>2.2699513043003199</v>
      </c>
    </row>
    <row r="214" spans="1:3" x14ac:dyDescent="0.25">
      <c r="A214" s="15" t="s">
        <v>81</v>
      </c>
      <c r="B214" s="1" t="s">
        <v>83</v>
      </c>
      <c r="C214" s="1">
        <v>1.1594655552295701</v>
      </c>
    </row>
    <row r="215" spans="1:3" x14ac:dyDescent="0.25">
      <c r="A215" s="15" t="s">
        <v>81</v>
      </c>
      <c r="B215" s="1" t="s">
        <v>83</v>
      </c>
      <c r="C215" s="1">
        <v>2.4773211622259002</v>
      </c>
    </row>
    <row r="216" spans="1:3" x14ac:dyDescent="0.25">
      <c r="A216" s="15" t="s">
        <v>81</v>
      </c>
      <c r="B216" s="1" t="s">
        <v>80</v>
      </c>
      <c r="C216" s="1">
        <v>2.60308302446257</v>
      </c>
    </row>
    <row r="217" spans="1:3" x14ac:dyDescent="0.25">
      <c r="A217" s="15" t="s">
        <v>81</v>
      </c>
      <c r="B217" s="1" t="s">
        <v>80</v>
      </c>
      <c r="C217" s="1">
        <v>2.71300976340875</v>
      </c>
    </row>
    <row r="218" spans="1:3" x14ac:dyDescent="0.25">
      <c r="A218" s="15" t="s">
        <v>81</v>
      </c>
      <c r="B218" s="1" t="s">
        <v>80</v>
      </c>
      <c r="C218" s="1">
        <v>2.7829879405337201</v>
      </c>
    </row>
    <row r="219" spans="1:3" x14ac:dyDescent="0.25">
      <c r="A219" s="15" t="s">
        <v>81</v>
      </c>
      <c r="B219" s="1" t="s">
        <v>83</v>
      </c>
      <c r="C219" s="1">
        <v>1.90085540531581</v>
      </c>
    </row>
    <row r="220" spans="1:3" x14ac:dyDescent="0.25">
      <c r="A220" s="15" t="s">
        <v>81</v>
      </c>
      <c r="B220" s="1" t="s">
        <v>80</v>
      </c>
      <c r="C220" s="1">
        <v>2.4840851650847902</v>
      </c>
    </row>
    <row r="221" spans="1:3" x14ac:dyDescent="0.25">
      <c r="A221" s="15" t="s">
        <v>81</v>
      </c>
      <c r="B221" s="1" t="s">
        <v>80</v>
      </c>
      <c r="C221" s="1">
        <v>2.4073906716004401</v>
      </c>
    </row>
    <row r="222" spans="1:3" x14ac:dyDescent="0.25">
      <c r="A222" s="15" t="s">
        <v>81</v>
      </c>
      <c r="B222" s="1" t="s">
        <v>82</v>
      </c>
      <c r="C222" s="1">
        <v>2.5506628167312999</v>
      </c>
    </row>
    <row r="223" spans="1:3" x14ac:dyDescent="0.25">
      <c r="A223" s="15" t="s">
        <v>81</v>
      </c>
      <c r="B223" s="1" t="s">
        <v>80</v>
      </c>
      <c r="C223" s="1">
        <v>2.2855915404149001</v>
      </c>
    </row>
    <row r="224" spans="1:3" x14ac:dyDescent="0.25">
      <c r="A224" s="15" t="s">
        <v>81</v>
      </c>
      <c r="B224" s="1" t="s">
        <v>83</v>
      </c>
      <c r="C224" s="1">
        <v>2.7002609211891402</v>
      </c>
    </row>
    <row r="225" spans="1:3" x14ac:dyDescent="0.25">
      <c r="A225" s="15" t="s">
        <v>81</v>
      </c>
      <c r="B225" s="1" t="s">
        <v>83</v>
      </c>
      <c r="C225" s="1">
        <v>2.4313881113119602</v>
      </c>
    </row>
    <row r="226" spans="1:3" x14ac:dyDescent="0.25">
      <c r="A226" s="15" t="s">
        <v>81</v>
      </c>
      <c r="B226" s="1" t="s">
        <v>82</v>
      </c>
      <c r="C226" s="1">
        <v>2.58051364085392</v>
      </c>
    </row>
    <row r="227" spans="1:3" x14ac:dyDescent="0.25">
      <c r="A227" s="15" t="s">
        <v>81</v>
      </c>
      <c r="B227" s="1" t="s">
        <v>80</v>
      </c>
      <c r="C227" s="1">
        <v>2.5993794088197402</v>
      </c>
    </row>
    <row r="228" spans="1:3" x14ac:dyDescent="0.25">
      <c r="A228" s="15" t="s">
        <v>81</v>
      </c>
      <c r="B228" s="1" t="s">
        <v>83</v>
      </c>
      <c r="C228" s="1">
        <v>2.7221966344120898</v>
      </c>
    </row>
    <row r="229" spans="1:3" x14ac:dyDescent="0.25">
      <c r="A229" s="15" t="s">
        <v>81</v>
      </c>
      <c r="B229" s="1" t="s">
        <v>83</v>
      </c>
      <c r="C229" s="1">
        <v>2.4278377225301599</v>
      </c>
    </row>
    <row r="230" spans="1:3" x14ac:dyDescent="0.25">
      <c r="A230" s="15" t="s">
        <v>81</v>
      </c>
      <c r="B230" s="1" t="s">
        <v>83</v>
      </c>
      <c r="C230" s="1">
        <v>2.1870758093118701</v>
      </c>
    </row>
    <row r="231" spans="1:3" x14ac:dyDescent="0.25">
      <c r="A231" s="15" t="s">
        <v>81</v>
      </c>
      <c r="B231" s="1" t="s">
        <v>83</v>
      </c>
      <c r="C231" s="1">
        <v>2.8367570958841299</v>
      </c>
    </row>
    <row r="232" spans="1:3" x14ac:dyDescent="0.25">
      <c r="A232" s="15" t="s">
        <v>81</v>
      </c>
      <c r="B232" s="1" t="s">
        <v>83</v>
      </c>
      <c r="C232" s="1">
        <v>2.76360340861038</v>
      </c>
    </row>
    <row r="233" spans="1:3" x14ac:dyDescent="0.25">
      <c r="A233" s="15" t="s">
        <v>81</v>
      </c>
      <c r="B233" s="1" t="s">
        <v>83</v>
      </c>
      <c r="C233" s="1">
        <v>2.4096323116504599</v>
      </c>
    </row>
    <row r="234" spans="1:3" x14ac:dyDescent="0.25">
      <c r="A234" s="15" t="s">
        <v>81</v>
      </c>
      <c r="B234" s="1" t="s">
        <v>83</v>
      </c>
      <c r="C234" s="1">
        <v>2.3171124948980699</v>
      </c>
    </row>
    <row r="235" spans="1:3" x14ac:dyDescent="0.25">
      <c r="A235" s="15" t="s">
        <v>81</v>
      </c>
      <c r="B235" s="1" t="s">
        <v>83</v>
      </c>
      <c r="C235" s="1">
        <v>2.5768537203860502</v>
      </c>
    </row>
    <row r="236" spans="1:3" x14ac:dyDescent="0.25">
      <c r="A236" s="15" t="s">
        <v>81</v>
      </c>
      <c r="B236" s="1" t="s">
        <v>83</v>
      </c>
      <c r="C236" s="1">
        <v>2.3498661288955698</v>
      </c>
    </row>
    <row r="237" spans="1:3" x14ac:dyDescent="0.25">
      <c r="A237" s="15" t="s">
        <v>81</v>
      </c>
      <c r="B237" s="1" t="s">
        <v>83</v>
      </c>
      <c r="C237" s="1">
        <v>2.3069380155007502</v>
      </c>
    </row>
    <row r="238" spans="1:3" x14ac:dyDescent="0.25">
      <c r="A238" s="15" t="s">
        <v>81</v>
      </c>
      <c r="B238" s="1" t="s">
        <v>83</v>
      </c>
      <c r="C238" s="1">
        <v>2.33312257696991</v>
      </c>
    </row>
    <row r="239" spans="1:3" x14ac:dyDescent="0.25">
      <c r="A239" s="15" t="s">
        <v>81</v>
      </c>
      <c r="B239" s="1" t="s">
        <v>80</v>
      </c>
      <c r="C239" s="1">
        <v>2.7319862897791398</v>
      </c>
    </row>
    <row r="240" spans="1:3" x14ac:dyDescent="0.25">
      <c r="A240" s="15" t="s">
        <v>81</v>
      </c>
      <c r="B240" s="1" t="s">
        <v>80</v>
      </c>
      <c r="C240" s="1">
        <v>1.6592464808212399</v>
      </c>
    </row>
    <row r="241" spans="1:3" x14ac:dyDescent="0.25">
      <c r="A241" s="15" t="s">
        <v>81</v>
      </c>
      <c r="B241" s="1" t="s">
        <v>80</v>
      </c>
      <c r="C241" s="1">
        <v>2.3385433318655799</v>
      </c>
    </row>
    <row r="242" spans="1:3" x14ac:dyDescent="0.25">
      <c r="A242" s="15" t="s">
        <v>81</v>
      </c>
      <c r="B242" s="1" t="s">
        <v>82</v>
      </c>
      <c r="C242" s="1">
        <v>2.0808765778998501</v>
      </c>
    </row>
    <row r="243" spans="1:3" x14ac:dyDescent="0.25">
      <c r="A243" s="15" t="s">
        <v>81</v>
      </c>
      <c r="B243" s="1" t="s">
        <v>80</v>
      </c>
      <c r="C243" s="1">
        <v>2.5295852571881898</v>
      </c>
    </row>
    <row r="244" spans="1:3" x14ac:dyDescent="0.25">
      <c r="A244" s="15" t="s">
        <v>81</v>
      </c>
      <c r="B244" s="1" t="s">
        <v>82</v>
      </c>
      <c r="C244" s="1">
        <v>1.5447973689666099</v>
      </c>
    </row>
    <row r="245" spans="1:3" x14ac:dyDescent="0.25">
      <c r="A245" s="15" t="s">
        <v>81</v>
      </c>
      <c r="B245" s="1" t="s">
        <v>80</v>
      </c>
      <c r="C245" s="1">
        <v>1.96394036065452</v>
      </c>
    </row>
    <row r="246" spans="1:3" x14ac:dyDescent="0.25">
      <c r="A246" s="15" t="s">
        <v>81</v>
      </c>
      <c r="B246" s="1" t="s">
        <v>82</v>
      </c>
      <c r="C246" s="1">
        <v>2.1669768444285902</v>
      </c>
    </row>
    <row r="247" spans="1:3" x14ac:dyDescent="0.25">
      <c r="A247" s="15" t="s">
        <v>81</v>
      </c>
      <c r="B247" s="1" t="s">
        <v>82</v>
      </c>
      <c r="C247" s="1">
        <v>1.3283358047726499</v>
      </c>
    </row>
    <row r="248" spans="1:3" x14ac:dyDescent="0.25">
      <c r="A248" s="15" t="s">
        <v>81</v>
      </c>
      <c r="B248" s="1" t="s">
        <v>80</v>
      </c>
      <c r="C248" s="1">
        <v>2.2804283808561001</v>
      </c>
    </row>
    <row r="249" spans="1:3" x14ac:dyDescent="0.25">
      <c r="A249" s="15" t="s">
        <v>81</v>
      </c>
      <c r="B249" s="1" t="s">
        <v>83</v>
      </c>
      <c r="C249" s="1">
        <v>2.55672674034559</v>
      </c>
    </row>
    <row r="250" spans="1:3" x14ac:dyDescent="0.25">
      <c r="A250" s="15" t="s">
        <v>81</v>
      </c>
      <c r="B250" s="1" t="s">
        <v>80</v>
      </c>
      <c r="C250" s="1">
        <v>2.6059144820209501</v>
      </c>
    </row>
    <row r="251" spans="1:3" x14ac:dyDescent="0.25">
      <c r="A251" s="15" t="s">
        <v>81</v>
      </c>
      <c r="B251" s="1" t="s">
        <v>80</v>
      </c>
      <c r="C251" s="1">
        <v>1.5398593438286401</v>
      </c>
    </row>
    <row r="252" spans="1:3" x14ac:dyDescent="0.25">
      <c r="A252" s="15" t="s">
        <v>81</v>
      </c>
      <c r="B252" s="1" t="s">
        <v>82</v>
      </c>
      <c r="C252" s="1">
        <v>2.1305708928754199</v>
      </c>
    </row>
    <row r="253" spans="1:3" x14ac:dyDescent="0.25">
      <c r="A253" s="15" t="s">
        <v>81</v>
      </c>
      <c r="B253" s="1" t="s">
        <v>80</v>
      </c>
      <c r="C253" s="1">
        <v>1.93357576760112</v>
      </c>
    </row>
    <row r="254" spans="1:3" x14ac:dyDescent="0.25">
      <c r="A254" s="15" t="s">
        <v>81</v>
      </c>
      <c r="B254" s="1" t="s">
        <v>80</v>
      </c>
      <c r="C254" s="1">
        <v>1.99221093072193</v>
      </c>
    </row>
    <row r="255" spans="1:3" x14ac:dyDescent="0.25">
      <c r="A255" s="15" t="s">
        <v>81</v>
      </c>
      <c r="B255" s="1" t="s">
        <v>82</v>
      </c>
      <c r="C255" s="1">
        <v>2.8997984015265401</v>
      </c>
    </row>
    <row r="256" spans="1:3" x14ac:dyDescent="0.25">
      <c r="A256" s="15" t="s">
        <v>81</v>
      </c>
      <c r="B256" s="1" t="s">
        <v>80</v>
      </c>
      <c r="C256" s="1">
        <v>2.78629904774809</v>
      </c>
    </row>
    <row r="257" spans="1:3" x14ac:dyDescent="0.25">
      <c r="A257" s="15" t="s">
        <v>81</v>
      </c>
      <c r="B257" s="1" t="s">
        <v>83</v>
      </c>
      <c r="C257" s="1">
        <v>1.6162527219743299</v>
      </c>
    </row>
    <row r="258" spans="1:3" x14ac:dyDescent="0.25">
      <c r="A258" s="15" t="s">
        <v>81</v>
      </c>
      <c r="B258" s="1" t="s">
        <v>82</v>
      </c>
      <c r="C258" s="1">
        <v>2.49031622302061</v>
      </c>
    </row>
    <row r="259" spans="1:3" x14ac:dyDescent="0.25">
      <c r="A259" s="15" t="s">
        <v>81</v>
      </c>
      <c r="B259" s="1" t="s">
        <v>80</v>
      </c>
      <c r="C259" s="1">
        <v>2.28767207815382</v>
      </c>
    </row>
    <row r="260" spans="1:3" x14ac:dyDescent="0.25">
      <c r="A260" s="15" t="s">
        <v>81</v>
      </c>
      <c r="B260" s="1" t="s">
        <v>80</v>
      </c>
      <c r="C260" s="1">
        <v>1.8103972766202601</v>
      </c>
    </row>
    <row r="261" spans="1:3" x14ac:dyDescent="0.25">
      <c r="A261" s="15" t="s">
        <v>81</v>
      </c>
      <c r="B261" s="1" t="s">
        <v>80</v>
      </c>
      <c r="C261" s="1">
        <v>2.8173455503538798</v>
      </c>
    </row>
    <row r="262" spans="1:3" x14ac:dyDescent="0.25">
      <c r="A262" s="15" t="s">
        <v>81</v>
      </c>
      <c r="B262" s="1" t="s">
        <v>80</v>
      </c>
      <c r="C262" s="1">
        <v>2.3162592356135798</v>
      </c>
    </row>
    <row r="263" spans="1:3" x14ac:dyDescent="0.25">
      <c r="A263" s="15" t="s">
        <v>81</v>
      </c>
      <c r="B263" s="1" t="s">
        <v>80</v>
      </c>
      <c r="C263" s="1">
        <v>2.3207300031149201</v>
      </c>
    </row>
    <row r="264" spans="1:3" x14ac:dyDescent="0.25">
      <c r="A264" s="15" t="s">
        <v>81</v>
      </c>
      <c r="B264" s="1" t="s">
        <v>80</v>
      </c>
      <c r="C264" s="1">
        <v>2.8650831445961602</v>
      </c>
    </row>
    <row r="265" spans="1:3" x14ac:dyDescent="0.25">
      <c r="A265" s="15" t="s">
        <v>81</v>
      </c>
      <c r="B265" s="1" t="s">
        <v>80</v>
      </c>
      <c r="C265" s="1">
        <v>1.1626823728387401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1960AE-9D49-40EB-BE78-445A254B68D6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ee96044a-9bdd-49f6-b340-e6287396927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Fig. 4a</vt:lpstr>
      <vt:lpstr>Fig. 4b</vt:lpstr>
      <vt:lpstr>Fig. 4c</vt:lpstr>
      <vt:lpstr>Fig. 4d</vt:lpstr>
      <vt:lpstr>Fig. 4e</vt:lpstr>
      <vt:lpstr>Fig. 4f</vt:lpstr>
      <vt:lpstr>Fig. 4g</vt:lpstr>
      <vt:lpstr>Fig. 4h</vt:lpstr>
      <vt:lpstr>Fig. 4j</vt:lpstr>
      <vt:lpstr>Fig. 4k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