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25 MDA-MB-231\siGFPT2-FBS\"/>
    </mc:Choice>
  </mc:AlternateContent>
  <xr:revisionPtr revIDLastSave="0" documentId="13_ncr:1_{590CAF43-A87F-49FB-A32F-EFC2200425F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3" l="1"/>
  <c r="L4" i="3"/>
  <c r="K5" i="3"/>
  <c r="K4" i="3"/>
  <c r="H5" i="3"/>
  <c r="H4" i="3"/>
  <c r="G4" i="3"/>
  <c r="G5" i="3"/>
  <c r="H3" i="1"/>
  <c r="G3" i="1"/>
  <c r="J2" i="3" l="1"/>
  <c r="K3" i="3" s="1"/>
  <c r="F2" i="3"/>
  <c r="G3" i="3" s="1"/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6" i="1"/>
  <c r="G5" i="1"/>
  <c r="G4" i="1"/>
  <c r="G18" i="1"/>
  <c r="G17" i="1"/>
  <c r="G16" i="1"/>
  <c r="G15" i="1"/>
  <c r="J3" i="1" l="1"/>
  <c r="L10" i="1" s="1"/>
  <c r="N10" i="1" s="1"/>
  <c r="G14" i="1"/>
  <c r="G12" i="1"/>
  <c r="G13" i="1"/>
  <c r="L17" i="1" l="1"/>
  <c r="N17" i="1" s="1"/>
  <c r="P3" i="1"/>
  <c r="L16" i="1"/>
  <c r="N16" i="1" s="1"/>
  <c r="L15" i="1"/>
  <c r="N15" i="1" s="1"/>
  <c r="L18" i="1"/>
  <c r="N18" i="1" s="1"/>
  <c r="L7" i="1" l="1"/>
  <c r="N7" i="1" s="1"/>
  <c r="L14" i="1"/>
  <c r="N14" i="1" s="1"/>
  <c r="L9" i="1"/>
  <c r="N9" i="1" s="1"/>
  <c r="L4" i="1"/>
  <c r="N4" i="1" s="1"/>
  <c r="L11" i="1"/>
  <c r="N11" i="1" s="1"/>
  <c r="L6" i="1"/>
  <c r="N6" i="1" s="1"/>
  <c r="L13" i="1"/>
  <c r="N13" i="1" s="1"/>
  <c r="L3" i="1"/>
  <c r="N3" i="1" s="1"/>
  <c r="L5" i="1"/>
  <c r="N5" i="1" s="1"/>
  <c r="L12" i="1"/>
  <c r="N12" i="1" s="1"/>
  <c r="L8" i="1"/>
  <c r="N8" i="1" s="1"/>
  <c r="G11" i="1" l="1"/>
  <c r="G10" i="1"/>
  <c r="G9" i="1"/>
  <c r="G8" i="1"/>
  <c r="G7" i="1"/>
  <c r="I3" i="1" s="1"/>
  <c r="O3" i="1" l="1"/>
  <c r="K3" i="1"/>
  <c r="K10" i="1"/>
  <c r="M10" i="1" s="1"/>
  <c r="K18" i="1"/>
  <c r="M18" i="1" s="1"/>
  <c r="K17" i="1"/>
  <c r="M17" i="1" s="1"/>
  <c r="K15" i="1"/>
  <c r="M15" i="1" s="1"/>
  <c r="K16" i="1"/>
  <c r="M16" i="1" s="1"/>
  <c r="K11" i="1" l="1"/>
  <c r="M11" i="1" s="1"/>
  <c r="K9" i="1"/>
  <c r="M9" i="1" s="1"/>
  <c r="M3" i="1"/>
  <c r="K6" i="1"/>
  <c r="M6" i="1" s="1"/>
  <c r="K5" i="1"/>
  <c r="M5" i="1" s="1"/>
  <c r="K7" i="1"/>
  <c r="M7" i="1" s="1"/>
  <c r="K8" i="1"/>
  <c r="M8" i="1" s="1"/>
  <c r="K4" i="1"/>
  <c r="M4" i="1" s="1"/>
  <c r="K14" i="1"/>
  <c r="M14" i="1" s="1"/>
  <c r="K12" i="1"/>
  <c r="M12" i="1" s="1"/>
  <c r="K13" i="1"/>
  <c r="M13" i="1" s="1"/>
</calcChain>
</file>

<file path=xl/sharedStrings.xml><?xml version="1.0" encoding="utf-8"?>
<sst xmlns="http://schemas.openxmlformats.org/spreadsheetml/2006/main" count="63" uniqueCount="33">
  <si>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</si>
  <si>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</si>
  <si>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</si>
  <si>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</si>
  <si>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</si>
  <si>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</si>
  <si>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</si>
  <si>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</si>
  <si>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</si>
  <si>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</si>
  <si>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</si>
  <si>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GFPT2</t>
  </si>
  <si>
    <t>SQRDL</t>
  </si>
  <si>
    <t>SQRDL</t>
    <phoneticPr fontId="2" type="noConversion"/>
  </si>
  <si>
    <t>MDA-MB231_Scr_1</t>
  </si>
  <si>
    <t>MDA-MB231_Scr_2</t>
  </si>
  <si>
    <t>MDA-MB231_Scr_3</t>
  </si>
  <si>
    <t>MDA-MB231_Scr_4</t>
  </si>
  <si>
    <t>MDA-MB231_Scr_5</t>
  </si>
  <si>
    <t>MDA-MB231_Scr_6</t>
  </si>
  <si>
    <t>MDA-MB231_Scr_7</t>
  </si>
  <si>
    <t>MDA-MB231_siGFPT2_2_1</t>
    <phoneticPr fontId="2" type="noConversion"/>
  </si>
  <si>
    <t>MDA-MB231_siGFPT2_2_2</t>
    <phoneticPr fontId="2" type="noConversion"/>
  </si>
  <si>
    <t>MDA-MB231_siGFPT2_2_3</t>
  </si>
  <si>
    <t>MDA-MB231_siGFPT2_2_4</t>
  </si>
  <si>
    <t>MDA-MB231_siGFPT2_2_5</t>
  </si>
  <si>
    <t>MDA-MB231_siGFPT2_2_6</t>
  </si>
  <si>
    <t>MDA-MB231_siGFPT2_2_7</t>
  </si>
  <si>
    <t>MDA-MB231_Scr_8</t>
    <phoneticPr fontId="2" type="noConversion"/>
  </si>
  <si>
    <t>MDA-MB231_siGFPT2_2_8</t>
    <phoneticPr fontId="2" type="noConversion"/>
  </si>
  <si>
    <t>MDA-MB231_siGFPT2_2_1</t>
    <phoneticPr fontId="2" type="noConversion"/>
  </si>
  <si>
    <t>MDA-MB231_siGFPT2_2_2</t>
    <phoneticPr fontId="2" type="noConversion"/>
  </si>
  <si>
    <t>siGFPT2_2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</si>
</sst>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7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b/>
      <sz val="11"/>
      <name val="等线"/>
      <family val="2"/>
      <scheme val="minor"/>
    </font>
    <font>
      <b/>
      <sz val="11"/>
      <name val="等线"/>
      <scheme val="minor"/>
    </font>
    <font>
      <sz val="10"/>
      <name val="等线"/>
      <scheme val="minor"/>
    </font>
    <font>
      <b/>
      <sz val="10"/>
      <name val="等线"/>
      <scheme val="minor"/>
    </font>
    <font>
      <sz val="9"/>
      <color rgb="FF7030A0"/>
      <name val="Arial"/>
      <family val="2"/>
    </font>
    <font>
      <sz val="11"/>
      <color rgb="FF7030A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178" fontId="13" fillId="0" borderId="17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178" fontId="13" fillId="0" borderId="16" xfId="0" applyNumberFormat="1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18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178" fontId="13" fillId="0" borderId="23" xfId="0" applyNumberFormat="1" applyFont="1" applyFill="1" applyBorder="1" applyAlignment="1">
      <alignment horizontal="center" vertical="center"/>
    </xf>
    <xf numFmtId="178" fontId="13" fillId="0" borderId="15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8" fontId="7" fillId="0" borderId="17" xfId="0" applyNumberFormat="1" applyFont="1" applyBorder="1" applyAlignment="1">
      <alignment horizontal="center" vertical="center"/>
    </xf>
    <xf numFmtId="178" fontId="7" fillId="0" borderId="1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Alignment="1">
      <alignment horizontal="center" vertical="center"/>
    </xf>
    <xf numFmtId="0" fontId="16" fillId="0" borderId="0" xfId="0" applyFont="1" applyFill="1">
      <alignment vertical="center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2" fontId="15" fillId="0" borderId="6" xfId="0" applyNumberFormat="1" applyFont="1" applyFill="1" applyBorder="1" applyAlignment="1">
      <alignment horizontal="center" vertical="center"/>
    </xf>
    <xf numFmtId="176" fontId="15" fillId="0" borderId="4" xfId="0" applyNumberFormat="1" applyFont="1" applyFill="1" applyBorder="1" applyAlignment="1">
      <alignment horizontal="center" vertical="center"/>
    </xf>
    <xf numFmtId="176" fontId="15" fillId="0" borderId="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horizontal="center" vertical="center"/>
    </xf>
    <xf numFmtId="177" fontId="15" fillId="0" borderId="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6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2" fontId="15" fillId="0" borderId="7" xfId="0" applyNumberFormat="1" applyFont="1" applyFill="1" applyBorder="1" applyAlignment="1">
      <alignment horizontal="center" vertical="center"/>
    </xf>
    <xf numFmtId="2" fontId="15" fillId="0" borderId="8" xfId="0" applyNumberFormat="1" applyFont="1" applyFill="1" applyBorder="1" applyAlignment="1">
      <alignment horizontal="center" vertical="center"/>
    </xf>
    <xf numFmtId="2" fontId="15" fillId="0" borderId="9" xfId="0" applyNumberFormat="1" applyFont="1" applyFill="1" applyBorder="1" applyAlignment="1">
      <alignment horizontal="center" vertical="center"/>
    </xf>
    <xf numFmtId="176" fontId="15" fillId="0" borderId="7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178" fontId="15" fillId="0" borderId="9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2" fontId="15" fillId="0" borderId="13" xfId="0" applyNumberFormat="1" applyFont="1" applyFill="1" applyBorder="1" applyAlignment="1">
      <alignment horizontal="center" vertical="center"/>
    </xf>
    <xf numFmtId="2" fontId="15" fillId="0" borderId="14" xfId="0" applyNumberFormat="1" applyFont="1" applyFill="1" applyBorder="1" applyAlignment="1">
      <alignment horizontal="center" vertical="center"/>
    </xf>
    <xf numFmtId="2" fontId="15" fillId="0" borderId="15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15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8" fontId="15" fillId="0" borderId="23" xfId="0" applyNumberFormat="1" applyFont="1" applyFill="1" applyBorder="1" applyAlignment="1">
      <alignment horizontal="center" vertical="center"/>
    </xf>
    <xf numFmtId="178" fontId="15" fillId="0" borderId="15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Plotting!$J$4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Plotting!$L$4</c:f>
                <c:numCache>
                  <c:formatCode>General</c:formatCode>
                  <c:ptCount val="1"/>
                  <c:pt idx="0">
                    <c:v>0.21802226754953802</c:v>
                  </c:pt>
                </c:numCache>
              </c:numRef>
            </c:plus>
            <c:minus>
              <c:numRef>
                <c:f>Plotting!$L$4</c:f>
                <c:numCache>
                  <c:formatCode>General</c:formatCode>
                  <c:ptCount val="1"/>
                  <c:pt idx="0">
                    <c:v>0.21802226754953802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Plotting!$K$4</c:f>
              <c:numCache>
                <c:formatCode>0.000</c:formatCode>
                <c:ptCount val="1"/>
                <c:pt idx="0">
                  <c:v>1.0216519992175752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Plotting!$J$5</c:f>
              <c:strCache>
                <c:ptCount val="1"/>
                <c:pt idx="0">
                  <c:v>siGFPT2_2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Plotting!$L$5</c:f>
                <c:numCache>
                  <c:formatCode>General</c:formatCode>
                  <c:ptCount val="1"/>
                  <c:pt idx="0">
                    <c:v>0.13981289851195894</c:v>
                  </c:pt>
                </c:numCache>
              </c:numRef>
            </c:plus>
            <c:minus>
              <c:numRef>
                <c:f>Plotting!$L$5</c:f>
                <c:numCache>
                  <c:formatCode>General</c:formatCode>
                  <c:ptCount val="1"/>
                  <c:pt idx="0">
                    <c:v>0.13981289851195894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Plotting!$K$5</c:f>
              <c:numCache>
                <c:formatCode>0.000</c:formatCode>
                <c:ptCount val="1"/>
                <c:pt idx="0">
                  <c:v>0.57716025404532134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Plotting!$H$4</c:f>
                <c:numCache>
                  <c:formatCode>General</c:formatCode>
                  <c:ptCount val="1"/>
                  <c:pt idx="0">
                    <c:v>0.19019817653311957</c:v>
                  </c:pt>
                </c:numCache>
              </c:numRef>
            </c:plus>
            <c:minus>
              <c:numRef>
                <c:f>Plotting!$H$4</c:f>
                <c:numCache>
                  <c:formatCode>General</c:formatCode>
                  <c:ptCount val="1"/>
                  <c:pt idx="0">
                    <c:v>0.19019817653311957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Plotting!$G$4</c:f>
              <c:numCache>
                <c:formatCode>0.000</c:formatCode>
                <c:ptCount val="1"/>
                <c:pt idx="0">
                  <c:v>1.0139131096984935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Plotting!$F$5</c:f>
              <c:strCache>
                <c:ptCount val="1"/>
                <c:pt idx="0">
                  <c:v>siGFPT2_2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Plotting!$H$5</c:f>
                <c:numCache>
                  <c:formatCode>General</c:formatCode>
                  <c:ptCount val="1"/>
                  <c:pt idx="0">
                    <c:v>3.5492251080069682E-2</c:v>
                  </c:pt>
                </c:numCache>
              </c:numRef>
            </c:plus>
            <c:minus>
              <c:numRef>
                <c:f>Plotting!$H$5</c:f>
                <c:numCache>
                  <c:formatCode>General</c:formatCode>
                  <c:ptCount val="1"/>
                  <c:pt idx="0">
                    <c:v>3.5492251080069682E-2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Plotting!$G$5</c:f>
              <c:numCache>
                <c:formatCode>0.000</c:formatCode>
                <c:ptCount val="1"/>
                <c:pt idx="0">
                  <c:v>0.12687048834849032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Plotting!$J$4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Plotting!$L$4</c:f>
                <c:numCache>
                  <c:formatCode>General</c:formatCode>
                  <c:ptCount val="1"/>
                  <c:pt idx="0">
                    <c:v>0.21802226754953802</c:v>
                  </c:pt>
                </c:numCache>
              </c:numRef>
            </c:plus>
            <c:minus>
              <c:numRef>
                <c:f>Plotting!$L$4</c:f>
                <c:numCache>
                  <c:formatCode>General</c:formatCode>
                  <c:ptCount val="1"/>
                  <c:pt idx="0">
                    <c:v>0.21802226754953802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Plotting!$K$4</c:f>
              <c:numCache>
                <c:formatCode>0.000</c:formatCode>
                <c:ptCount val="1"/>
                <c:pt idx="0">
                  <c:v>1.0216519992175752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0-401A-A68A-C6BD4EF6F8F3}"/>
            </c:ext>
          </c:extLst>
        </c:ser>
        <c:ser>
          <c:idx val="1"/>
          <c:order val="1"/>
          <c:tx>
            <c:strRef>
              <c:f>Plotting!$J$5</c:f>
              <c:strCache>
                <c:ptCount val="1"/>
                <c:pt idx="0">
                  <c:v>siGFPT2_2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Plotting!$L$5</c:f>
                <c:numCache>
                  <c:formatCode>General</c:formatCode>
                  <c:ptCount val="1"/>
                  <c:pt idx="0">
                    <c:v>0.13981289851195894</c:v>
                  </c:pt>
                </c:numCache>
              </c:numRef>
            </c:plus>
            <c:minus>
              <c:numRef>
                <c:f>Plotting!$L$5</c:f>
                <c:numCache>
                  <c:formatCode>General</c:formatCode>
                  <c:ptCount val="1"/>
                  <c:pt idx="0">
                    <c:v>0.13981289851195894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Plotting!$K$5</c:f>
              <c:numCache>
                <c:formatCode>0.000</c:formatCode>
                <c:ptCount val="1"/>
                <c:pt idx="0">
                  <c:v>0.57716025404532134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0-401A-A68A-C6BD4EF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6</xdr:row>
      <xdr:rowOff>57150</xdr:rowOff>
    </xdr:from>
    <xdr:to>
      <xdr:col>13</xdr:col>
      <xdr:colOff>406400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6</xdr:row>
      <xdr:rowOff>95250</xdr:rowOff>
    </xdr:from>
    <xdr:to>
      <xdr:col>8</xdr:col>
      <xdr:colOff>501650</xdr:colOff>
      <xdr:row>19</xdr:row>
      <xdr:rowOff>57710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26</xdr:row>
      <xdr:rowOff>158750</xdr:rowOff>
    </xdr:from>
    <xdr:to>
      <xdr:col>8</xdr:col>
      <xdr:colOff>514350</xdr:colOff>
      <xdr:row>39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A4A6D-0CDF-4898-AE83-B0C6D5EC1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2" sqref="P12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4" width="9.4140625" style="3" customWidth="1"/>
    <col min="5" max="5" width="9.58203125" style="3" customWidth="1"/>
    <col min="6" max="6" width="9.1640625" style="3" bestFit="1" customWidth="1"/>
    <col min="7" max="8" width="8.83203125" style="3" customWidth="1"/>
    <col min="9" max="10" width="8.58203125" style="3" customWidth="1"/>
    <col min="11" max="12" width="8.4140625" style="2" customWidth="1"/>
    <col min="13" max="14" width="7.83203125" style="2" customWidth="1"/>
    <col min="15" max="16" width="8.25" style="2" customWidth="1"/>
    <col min="17" max="16384" width="8.75" style="2"/>
  </cols>
  <sheetData>
    <row r="1" spans="2:16" s="1" customFormat="1" ht="16.5" customHeight="1" thickBot="1">
      <c r="B1" s="110"/>
      <c r="C1" s="111"/>
      <c r="D1" s="112" t="s">
        <v>7</v>
      </c>
      <c r="E1" s="113"/>
      <c r="F1" s="114"/>
      <c r="G1" s="115" t="s">
        <v>0</v>
      </c>
      <c r="H1" s="116"/>
      <c r="I1" s="117" t="s">
        <v>1</v>
      </c>
      <c r="J1" s="117"/>
      <c r="K1" s="118" t="s">
        <v>2</v>
      </c>
      <c r="L1" s="119"/>
      <c r="M1" s="108" t="s">
        <v>3</v>
      </c>
      <c r="N1" s="109"/>
    </row>
    <row r="2" spans="2:16" s="9" customFormat="1" ht="14.5" thickBot="1">
      <c r="B2" s="29" t="s">
        <v>4</v>
      </c>
      <c r="C2" s="30" t="s">
        <v>5</v>
      </c>
      <c r="D2" s="20" t="s">
        <v>11</v>
      </c>
      <c r="E2" s="31" t="s">
        <v>13</v>
      </c>
      <c r="F2" s="21" t="s">
        <v>6</v>
      </c>
      <c r="G2" s="20" t="s">
        <v>11</v>
      </c>
      <c r="H2" s="21" t="s">
        <v>13</v>
      </c>
      <c r="I2" s="32" t="s">
        <v>11</v>
      </c>
      <c r="J2" s="33" t="s">
        <v>13</v>
      </c>
      <c r="K2" s="20" t="s">
        <v>11</v>
      </c>
      <c r="L2" s="21" t="s">
        <v>13</v>
      </c>
      <c r="M2" s="32" t="s">
        <v>11</v>
      </c>
      <c r="N2" s="21" t="s">
        <v>13</v>
      </c>
      <c r="O2" s="32" t="s">
        <v>11</v>
      </c>
      <c r="P2" s="21" t="s">
        <v>13</v>
      </c>
    </row>
    <row r="3" spans="2:16" s="62" customFormat="1">
      <c r="B3" s="48">
        <v>1</v>
      </c>
      <c r="C3" s="49" t="s">
        <v>14</v>
      </c>
      <c r="D3" s="50">
        <v>24.7594496501587</v>
      </c>
      <c r="E3" s="51">
        <v>24.015127482747801</v>
      </c>
      <c r="F3" s="52">
        <v>24.059123226515101</v>
      </c>
      <c r="G3" s="53">
        <f>D3-F3</f>
        <v>0.70032642364359887</v>
      </c>
      <c r="H3" s="54">
        <f>E3-F3</f>
        <v>-4.3995743767300866E-2</v>
      </c>
      <c r="I3" s="55">
        <f>AVERAGE(G3:G10)</f>
        <v>0.59580610717172489</v>
      </c>
      <c r="J3" s="56">
        <f>AVERAGE(H3:H10)</f>
        <v>-0.69639127526285005</v>
      </c>
      <c r="K3" s="57">
        <f>G3-I3</f>
        <v>0.10452031647187399</v>
      </c>
      <c r="L3" s="58">
        <f>H3-J3</f>
        <v>0.65239553149554919</v>
      </c>
      <c r="M3" s="59">
        <f t="shared" ref="M3:M18" si="0">2^(-K3)</f>
        <v>0.93011414605428278</v>
      </c>
      <c r="N3" s="60">
        <f t="shared" ref="N3:N7" si="1">2^(-L3)</f>
        <v>0.63622301584265839</v>
      </c>
      <c r="O3" s="61">
        <f>2^(-I3)</f>
        <v>0.66167464058045389</v>
      </c>
      <c r="P3" s="61">
        <f>2^(-J3)</f>
        <v>1.6204463711132748</v>
      </c>
    </row>
    <row r="4" spans="2:16" s="62" customFormat="1">
      <c r="B4" s="63">
        <v>2</v>
      </c>
      <c r="C4" s="64" t="s">
        <v>15</v>
      </c>
      <c r="D4" s="65">
        <v>24.367846636693699</v>
      </c>
      <c r="E4" s="66">
        <v>22.583079919835502</v>
      </c>
      <c r="F4" s="67">
        <v>23.430113226801101</v>
      </c>
      <c r="G4" s="68">
        <f t="shared" ref="G4:G18" si="2">D4-F4</f>
        <v>0.93773340989259779</v>
      </c>
      <c r="H4" s="69">
        <f t="shared" ref="H4:H18" si="3">E4-F4</f>
        <v>-0.84703330696559931</v>
      </c>
      <c r="I4" s="70"/>
      <c r="J4" s="71"/>
      <c r="K4" s="72">
        <f>G4-I3</f>
        <v>0.34192730272087291</v>
      </c>
      <c r="L4" s="73">
        <f>H4-J3</f>
        <v>-0.15064203170274926</v>
      </c>
      <c r="M4" s="74">
        <f t="shared" si="0"/>
        <v>0.78898659681761618</v>
      </c>
      <c r="N4" s="75">
        <f t="shared" si="1"/>
        <v>1.1100633652975793</v>
      </c>
    </row>
    <row r="5" spans="2:16" s="62" customFormat="1">
      <c r="B5" s="63">
        <v>3</v>
      </c>
      <c r="C5" s="64" t="s">
        <v>16</v>
      </c>
      <c r="D5" s="65">
        <v>23.655428989732702</v>
      </c>
      <c r="E5" s="66">
        <v>21.9847776081304</v>
      </c>
      <c r="F5" s="67">
        <v>22.935708296201302</v>
      </c>
      <c r="G5" s="68">
        <f t="shared" si="2"/>
        <v>0.7197206935314</v>
      </c>
      <c r="H5" s="69">
        <f t="shared" si="3"/>
        <v>-0.9509306880709012</v>
      </c>
      <c r="I5" s="70"/>
      <c r="J5" s="71"/>
      <c r="K5" s="72">
        <f>G5-I3</f>
        <v>0.12391458635967512</v>
      </c>
      <c r="L5" s="73">
        <f>H5-J3</f>
        <v>-0.25453941280805115</v>
      </c>
      <c r="M5" s="74">
        <f t="shared" si="0"/>
        <v>0.91769421207674351</v>
      </c>
      <c r="N5" s="75">
        <f t="shared" si="1"/>
        <v>1.1929548257790188</v>
      </c>
    </row>
    <row r="6" spans="2:16" s="62" customFormat="1">
      <c r="B6" s="63">
        <v>4</v>
      </c>
      <c r="C6" s="64" t="s">
        <v>17</v>
      </c>
      <c r="D6" s="65">
        <v>23.6562793422748</v>
      </c>
      <c r="E6" s="66">
        <v>22.3267856221707</v>
      </c>
      <c r="F6" s="67">
        <v>22.976389498815301</v>
      </c>
      <c r="G6" s="68">
        <f t="shared" si="2"/>
        <v>0.67988984345949888</v>
      </c>
      <c r="H6" s="69">
        <f t="shared" si="3"/>
        <v>-0.64960387664460129</v>
      </c>
      <c r="I6" s="70"/>
      <c r="J6" s="71"/>
      <c r="K6" s="72">
        <f>G6-I3</f>
        <v>8.4083736287773991E-2</v>
      </c>
      <c r="L6" s="73">
        <f>H6-J3</f>
        <v>4.6787398618248766E-2</v>
      </c>
      <c r="M6" s="74">
        <f t="shared" si="0"/>
        <v>0.94338349384550768</v>
      </c>
      <c r="N6" s="75">
        <f t="shared" si="1"/>
        <v>0.96808967799676682</v>
      </c>
    </row>
    <row r="7" spans="2:16" s="62" customFormat="1" ht="13.5" customHeight="1">
      <c r="B7" s="63">
        <v>5</v>
      </c>
      <c r="C7" s="64" t="s">
        <v>18</v>
      </c>
      <c r="D7" s="65">
        <v>23.926302247966301</v>
      </c>
      <c r="E7" s="66">
        <v>22.816921118364299</v>
      </c>
      <c r="F7" s="67">
        <v>23.4574687825497</v>
      </c>
      <c r="G7" s="68">
        <f t="shared" si="2"/>
        <v>0.46883346541660131</v>
      </c>
      <c r="H7" s="69">
        <f t="shared" si="3"/>
        <v>-0.64054766418540154</v>
      </c>
      <c r="I7" s="70"/>
      <c r="J7" s="71"/>
      <c r="K7" s="72">
        <f>G7-I3</f>
        <v>-0.12697264175512357</v>
      </c>
      <c r="L7" s="73">
        <f>H7-J3</f>
        <v>5.5843611077448507E-2</v>
      </c>
      <c r="M7" s="74">
        <f t="shared" si="0"/>
        <v>1.0919998376393758</v>
      </c>
      <c r="N7" s="75">
        <f t="shared" si="1"/>
        <v>0.96203173377286422</v>
      </c>
    </row>
    <row r="8" spans="2:16" s="62" customFormat="1">
      <c r="B8" s="63">
        <v>6</v>
      </c>
      <c r="C8" s="64" t="s">
        <v>19</v>
      </c>
      <c r="D8" s="65">
        <v>23.776359608480799</v>
      </c>
      <c r="E8" s="66">
        <v>22.528196045157799</v>
      </c>
      <c r="F8" s="67">
        <v>23.695086253206899</v>
      </c>
      <c r="G8" s="68">
        <f t="shared" si="2"/>
        <v>8.1273355273900449E-2</v>
      </c>
      <c r="H8" s="69">
        <f t="shared" si="3"/>
        <v>-1.1668902080491002</v>
      </c>
      <c r="I8" s="76"/>
      <c r="J8" s="77"/>
      <c r="K8" s="72">
        <f>G8-I3</f>
        <v>-0.51453275189782444</v>
      </c>
      <c r="L8" s="73">
        <f>H8-J3</f>
        <v>-0.4704989327862501</v>
      </c>
      <c r="M8" s="74">
        <f t="shared" si="0"/>
        <v>1.4285314039106933</v>
      </c>
      <c r="N8" s="75">
        <f t="shared" ref="N8:N14" si="4">2^(-L8)</f>
        <v>1.3855885686964275</v>
      </c>
    </row>
    <row r="9" spans="2:16" s="62" customFormat="1">
      <c r="B9" s="63">
        <v>7</v>
      </c>
      <c r="C9" s="64" t="s">
        <v>20</v>
      </c>
      <c r="D9" s="65">
        <v>24.043912117674701</v>
      </c>
      <c r="E9" s="66">
        <v>22.895461462697501</v>
      </c>
      <c r="F9" s="67">
        <v>23.512246967590599</v>
      </c>
      <c r="G9" s="68">
        <f t="shared" si="2"/>
        <v>0.53166515008410187</v>
      </c>
      <c r="H9" s="69">
        <f t="shared" si="3"/>
        <v>-0.61678550489309814</v>
      </c>
      <c r="I9" s="70"/>
      <c r="J9" s="71"/>
      <c r="K9" s="72">
        <f>G9-I3</f>
        <v>-6.4140957087623018E-2</v>
      </c>
      <c r="L9" s="73">
        <f>H9-J3</f>
        <v>7.9605770369751916E-2</v>
      </c>
      <c r="M9" s="74">
        <f t="shared" si="0"/>
        <v>1.0454622410663226</v>
      </c>
      <c r="N9" s="75">
        <f t="shared" si="4"/>
        <v>0.94631620096487712</v>
      </c>
    </row>
    <row r="10" spans="2:16" s="62" customFormat="1" ht="14.5" thickBot="1">
      <c r="B10" s="78">
        <v>8</v>
      </c>
      <c r="C10" s="79" t="s">
        <v>28</v>
      </c>
      <c r="D10" s="80">
        <v>24.263224192012999</v>
      </c>
      <c r="E10" s="81">
        <v>22.960874466414101</v>
      </c>
      <c r="F10" s="82">
        <v>23.616217675940899</v>
      </c>
      <c r="G10" s="83">
        <f t="shared" si="2"/>
        <v>0.64700651607209991</v>
      </c>
      <c r="H10" s="84">
        <f t="shared" si="3"/>
        <v>-0.65534320952679792</v>
      </c>
      <c r="I10" s="85"/>
      <c r="J10" s="86"/>
      <c r="K10" s="87">
        <f>G10-I3</f>
        <v>5.1200408900375027E-2</v>
      </c>
      <c r="L10" s="88">
        <f>H10-J3</f>
        <v>4.1048065736052131E-2</v>
      </c>
      <c r="M10" s="89">
        <f t="shared" si="0"/>
        <v>0.96513294617740542</v>
      </c>
      <c r="N10" s="90">
        <f t="shared" si="4"/>
        <v>0.97194860539040917</v>
      </c>
    </row>
    <row r="11" spans="2:16" s="62" customFormat="1">
      <c r="B11" s="91">
        <v>9</v>
      </c>
      <c r="C11" s="92" t="s">
        <v>21</v>
      </c>
      <c r="D11" s="93">
        <v>27.805368588620901</v>
      </c>
      <c r="E11" s="94">
        <v>24.357542697525702</v>
      </c>
      <c r="F11" s="95">
        <v>24.501273553487199</v>
      </c>
      <c r="G11" s="96">
        <f t="shared" si="2"/>
        <v>3.3040950351337024</v>
      </c>
      <c r="H11" s="97">
        <f t="shared" si="3"/>
        <v>-0.14373085596149693</v>
      </c>
      <c r="I11" s="98"/>
      <c r="J11" s="99"/>
      <c r="K11" s="100">
        <f>G11-I3</f>
        <v>2.7082889279619775</v>
      </c>
      <c r="L11" s="101">
        <f>H11-J3</f>
        <v>0.55266041930135312</v>
      </c>
      <c r="M11" s="102">
        <f t="shared" si="0"/>
        <v>0.15301140244863168</v>
      </c>
      <c r="N11" s="103">
        <f t="shared" si="4"/>
        <v>0.68176175743277934</v>
      </c>
    </row>
    <row r="12" spans="2:16" s="62" customFormat="1">
      <c r="B12" s="63">
        <v>10</v>
      </c>
      <c r="C12" s="64" t="s">
        <v>22</v>
      </c>
      <c r="D12" s="65">
        <v>26.658451603274401</v>
      </c>
      <c r="E12" s="66">
        <v>23.121824717136501</v>
      </c>
      <c r="F12" s="67">
        <v>23.5279630001619</v>
      </c>
      <c r="G12" s="68">
        <f t="shared" si="2"/>
        <v>3.1304886031125001</v>
      </c>
      <c r="H12" s="69">
        <f t="shared" si="3"/>
        <v>-0.40613828302539901</v>
      </c>
      <c r="I12" s="76"/>
      <c r="J12" s="77"/>
      <c r="K12" s="72">
        <f>G12-I3</f>
        <v>2.5346824959407752</v>
      </c>
      <c r="L12" s="73">
        <f>H12-J3</f>
        <v>0.29025299223745105</v>
      </c>
      <c r="M12" s="74">
        <f t="shared" si="0"/>
        <v>0.17257764537354306</v>
      </c>
      <c r="N12" s="75">
        <f t="shared" si="4"/>
        <v>0.81775864312768631</v>
      </c>
    </row>
    <row r="13" spans="2:16" s="62" customFormat="1">
      <c r="B13" s="63">
        <v>11</v>
      </c>
      <c r="C13" s="64" t="s">
        <v>23</v>
      </c>
      <c r="D13" s="65">
        <v>26.457532583778399</v>
      </c>
      <c r="E13" s="66">
        <v>23.213484122370598</v>
      </c>
      <c r="F13" s="67">
        <v>23.1050011754506</v>
      </c>
      <c r="G13" s="68">
        <f t="shared" si="2"/>
        <v>3.3525314083277991</v>
      </c>
      <c r="H13" s="69">
        <f t="shared" si="3"/>
        <v>0.10848294691999882</v>
      </c>
      <c r="I13" s="76"/>
      <c r="J13" s="77"/>
      <c r="K13" s="72">
        <f>G13-I3</f>
        <v>2.7567253011560742</v>
      </c>
      <c r="L13" s="73">
        <f>H13-J3</f>
        <v>0.80487422218284888</v>
      </c>
      <c r="M13" s="74">
        <f t="shared" si="0"/>
        <v>0.14795954753062029</v>
      </c>
      <c r="N13" s="75">
        <f t="shared" si="4"/>
        <v>0.57241198245418878</v>
      </c>
    </row>
    <row r="14" spans="2:16" s="62" customFormat="1">
      <c r="B14" s="63">
        <v>12</v>
      </c>
      <c r="C14" s="64" t="s">
        <v>24</v>
      </c>
      <c r="D14" s="65">
        <v>28.1132208219334</v>
      </c>
      <c r="E14" s="66">
        <v>24.2522377394362</v>
      </c>
      <c r="F14" s="67">
        <v>23.999079853794601</v>
      </c>
      <c r="G14" s="68">
        <f t="shared" si="2"/>
        <v>4.1141409681387984</v>
      </c>
      <c r="H14" s="69">
        <f t="shared" si="3"/>
        <v>0.25315788564159902</v>
      </c>
      <c r="I14" s="76"/>
      <c r="J14" s="77"/>
      <c r="K14" s="72">
        <f>G14-I3</f>
        <v>3.5183348609670735</v>
      </c>
      <c r="L14" s="73">
        <f>H14-J3</f>
        <v>0.94954916090444907</v>
      </c>
      <c r="M14" s="74">
        <f t="shared" si="0"/>
        <v>8.7272149369785251E-2</v>
      </c>
      <c r="N14" s="75">
        <f t="shared" si="4"/>
        <v>0.51779424622838444</v>
      </c>
    </row>
    <row r="15" spans="2:16" s="62" customFormat="1">
      <c r="B15" s="63">
        <v>13</v>
      </c>
      <c r="C15" s="64" t="s">
        <v>25</v>
      </c>
      <c r="D15" s="65">
        <v>27.911281790057501</v>
      </c>
      <c r="E15" s="66">
        <v>24.6139042516463</v>
      </c>
      <c r="F15" s="67">
        <v>24.6491742983116</v>
      </c>
      <c r="G15" s="68">
        <f t="shared" si="2"/>
        <v>3.2621074917459012</v>
      </c>
      <c r="H15" s="69">
        <f t="shared" si="3"/>
        <v>-3.5270046665299759E-2</v>
      </c>
      <c r="I15" s="70"/>
      <c r="J15" s="71"/>
      <c r="K15" s="72">
        <f>G15-I3</f>
        <v>2.6663013845741763</v>
      </c>
      <c r="L15" s="73">
        <f>H15-J3</f>
        <v>0.66112122859755029</v>
      </c>
      <c r="M15" s="74">
        <f t="shared" si="0"/>
        <v>0.15753001188147869</v>
      </c>
      <c r="N15" s="75">
        <f t="shared" ref="N15:N18" si="5">2^(-L15)</f>
        <v>0.63238662996336525</v>
      </c>
    </row>
    <row r="16" spans="2:16" s="62" customFormat="1">
      <c r="B16" s="63">
        <v>14</v>
      </c>
      <c r="C16" s="64" t="s">
        <v>26</v>
      </c>
      <c r="D16" s="65">
        <v>28.675225217082499</v>
      </c>
      <c r="E16" s="66">
        <v>25.154782941251799</v>
      </c>
      <c r="F16" s="67">
        <v>25.028619292918901</v>
      </c>
      <c r="G16" s="68">
        <f t="shared" si="2"/>
        <v>3.6466059241635982</v>
      </c>
      <c r="H16" s="69">
        <f t="shared" si="3"/>
        <v>0.1261636483328985</v>
      </c>
      <c r="I16" s="70"/>
      <c r="J16" s="71"/>
      <c r="K16" s="72">
        <f>G16-I3</f>
        <v>3.0507998169918733</v>
      </c>
      <c r="L16" s="73">
        <f>H16-J3</f>
        <v>0.82255492359574855</v>
      </c>
      <c r="M16" s="74">
        <f t="shared" si="0"/>
        <v>0.12067512137918357</v>
      </c>
      <c r="N16" s="75">
        <f t="shared" si="5"/>
        <v>0.56543969675727324</v>
      </c>
    </row>
    <row r="17" spans="2:14" s="62" customFormat="1">
      <c r="B17" s="63">
        <v>15</v>
      </c>
      <c r="C17" s="64" t="s">
        <v>27</v>
      </c>
      <c r="D17" s="65">
        <v>29.242148759109199</v>
      </c>
      <c r="E17" s="66">
        <v>25.438536284964702</v>
      </c>
      <c r="F17" s="67">
        <v>25.077243423444301</v>
      </c>
      <c r="G17" s="68">
        <f t="shared" si="2"/>
        <v>4.1649053356648977</v>
      </c>
      <c r="H17" s="69">
        <f t="shared" si="3"/>
        <v>0.36129286152040052</v>
      </c>
      <c r="I17" s="76"/>
      <c r="J17" s="77"/>
      <c r="K17" s="72">
        <f>G17-I3</f>
        <v>3.5690992284931728</v>
      </c>
      <c r="L17" s="73">
        <f>H17-J3</f>
        <v>1.0576841367832506</v>
      </c>
      <c r="M17" s="74">
        <f t="shared" si="0"/>
        <v>8.4254688001019346E-2</v>
      </c>
      <c r="N17" s="75">
        <f t="shared" si="5"/>
        <v>0.48040259966377985</v>
      </c>
    </row>
    <row r="18" spans="2:14" s="62" customFormat="1" ht="14.5" thickBot="1">
      <c r="B18" s="78">
        <v>16</v>
      </c>
      <c r="C18" s="79" t="s">
        <v>29</v>
      </c>
      <c r="D18" s="80">
        <v>29.390295222697599</v>
      </c>
      <c r="E18" s="81">
        <v>26.1682533660491</v>
      </c>
      <c r="F18" s="82">
        <v>25.347292540450901</v>
      </c>
      <c r="G18" s="83">
        <f t="shared" si="2"/>
        <v>4.0430026822466978</v>
      </c>
      <c r="H18" s="84">
        <f t="shared" si="3"/>
        <v>0.82096082559819905</v>
      </c>
      <c r="I18" s="104"/>
      <c r="J18" s="105"/>
      <c r="K18" s="87">
        <f>G18-I3</f>
        <v>3.4471965750749729</v>
      </c>
      <c r="L18" s="88">
        <f>H18-J3</f>
        <v>1.5173521008610491</v>
      </c>
      <c r="M18" s="89">
        <f t="shared" si="0"/>
        <v>9.1683340803660682E-2</v>
      </c>
      <c r="N18" s="90">
        <f t="shared" si="5"/>
        <v>0.34932647673511291</v>
      </c>
    </row>
  </sheetData>
  <mergeCells count="6">
    <mergeCell ref="M1:N1"/>
    <mergeCell ref="B1:C1"/>
    <mergeCell ref="D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2"/>
  <sheetViews>
    <sheetView tabSelected="1" workbookViewId="0">
      <selection activeCell="J5" sqref="J5"/>
    </sheetView>
  </sheetViews>
  <sheetFormatPr defaultColWidth="8.75" defaultRowHeight="14"/>
  <cols>
    <col min="1" max="1" width="2.83203125" style="5" customWidth="1"/>
    <col min="2" max="2" width="23.08203125" style="6" customWidth="1"/>
    <col min="3" max="3" width="8.75" style="5"/>
    <col min="4" max="4" width="9.25" style="5" customWidth="1"/>
    <col min="5" max="7" width="8.75" style="5"/>
    <col min="8" max="8" width="8.1640625" style="5" customWidth="1"/>
    <col min="9" max="16384" width="8.75" style="5"/>
  </cols>
  <sheetData>
    <row r="1" spans="2:12" ht="14.5" thickBot="1"/>
    <row r="2" spans="2:12" s="6" customFormat="1" ht="14.5" thickBot="1">
      <c r="B2" s="37" t="s">
        <v>5</v>
      </c>
      <c r="C2" s="38" t="s">
        <v>11</v>
      </c>
      <c r="D2" s="39" t="s">
        <v>12</v>
      </c>
      <c r="F2" s="7" t="str">
        <f>C2</f>
        <v>GFPT2</v>
      </c>
      <c r="G2" s="4"/>
      <c r="H2" s="5"/>
      <c r="J2" s="7" t="str">
        <f>D2</f>
        <v>SQRDL</v>
      </c>
      <c r="K2" s="4"/>
      <c r="L2" s="5"/>
    </row>
    <row r="3" spans="2:12">
      <c r="B3" s="12" t="s">
        <v>14</v>
      </c>
      <c r="C3" s="23">
        <v>0.93011414605428278</v>
      </c>
      <c r="D3" s="24">
        <v>0.63622301584265839</v>
      </c>
      <c r="F3" s="36" t="s">
        <v>8</v>
      </c>
      <c r="G3" s="43" t="str">
        <f>F2</f>
        <v>GFPT2</v>
      </c>
      <c r="H3" s="40" t="s">
        <v>9</v>
      </c>
      <c r="J3" s="36" t="s">
        <v>8</v>
      </c>
      <c r="K3" s="43" t="str">
        <f>J2</f>
        <v>SQRDL</v>
      </c>
      <c r="L3" s="40" t="s">
        <v>9</v>
      </c>
    </row>
    <row r="4" spans="2:12">
      <c r="B4" s="13" t="s">
        <v>15</v>
      </c>
      <c r="C4" s="16">
        <v>0.78898659681761618</v>
      </c>
      <c r="D4" s="17">
        <v>1.1100633652975793</v>
      </c>
      <c r="F4" s="46" t="s">
        <v>10</v>
      </c>
      <c r="G4" s="44">
        <f>AVERAGE(C3:C10)</f>
        <v>1.0139131096984935</v>
      </c>
      <c r="H4" s="41">
        <f>STDEV(C3:C10)</f>
        <v>0.19019817653311957</v>
      </c>
      <c r="J4" s="46" t="s">
        <v>10</v>
      </c>
      <c r="K4" s="44">
        <f>AVERAGE(D3:D10)</f>
        <v>1.0216519992175752</v>
      </c>
      <c r="L4" s="41">
        <f>STDEV(D3:D10)</f>
        <v>0.21802226754953802</v>
      </c>
    </row>
    <row r="5" spans="2:12" ht="14.5" thickBot="1">
      <c r="B5" s="13" t="s">
        <v>16</v>
      </c>
      <c r="C5" s="16">
        <v>0.91769421207674351</v>
      </c>
      <c r="D5" s="17">
        <v>1.1929548257790188</v>
      </c>
      <c r="F5" s="47" t="s">
        <v>32</v>
      </c>
      <c r="G5" s="45">
        <f>AVERAGE(C11:C18)</f>
        <v>0.12687048834849032</v>
      </c>
      <c r="H5" s="42">
        <f>STDEV(C11:C18)</f>
        <v>3.5492251080069682E-2</v>
      </c>
      <c r="J5" s="47" t="s">
        <v>32</v>
      </c>
      <c r="K5" s="45">
        <f>AVERAGE(D11:D18)</f>
        <v>0.57716025404532134</v>
      </c>
      <c r="L5" s="42">
        <f>STDEV(D11:D18)</f>
        <v>0.13981289851195894</v>
      </c>
    </row>
    <row r="6" spans="2:12">
      <c r="B6" s="13" t="s">
        <v>17</v>
      </c>
      <c r="C6" s="16">
        <v>0.94338349384550768</v>
      </c>
      <c r="D6" s="17">
        <v>0.96808967799676682</v>
      </c>
      <c r="F6" s="10"/>
      <c r="G6" s="11"/>
      <c r="H6" s="11"/>
    </row>
    <row r="7" spans="2:12">
      <c r="B7" s="13" t="s">
        <v>18</v>
      </c>
      <c r="C7" s="16">
        <v>1.0919998376393758</v>
      </c>
      <c r="D7" s="17">
        <v>0.96203173377286422</v>
      </c>
      <c r="E7" s="8"/>
      <c r="F7" s="10"/>
      <c r="G7" s="11"/>
      <c r="H7" s="11"/>
      <c r="J7" s="10"/>
      <c r="K7" s="11"/>
      <c r="L7" s="11"/>
    </row>
    <row r="8" spans="2:12">
      <c r="B8" s="13" t="s">
        <v>19</v>
      </c>
      <c r="C8" s="16">
        <v>1.4285314039106933</v>
      </c>
      <c r="D8" s="17">
        <v>1.3855885686964275</v>
      </c>
      <c r="E8" s="8"/>
      <c r="F8" s="106"/>
      <c r="G8" s="18"/>
      <c r="H8" s="107"/>
    </row>
    <row r="9" spans="2:12">
      <c r="B9" s="13" t="s">
        <v>20</v>
      </c>
      <c r="C9" s="16">
        <v>1.0454622410663226</v>
      </c>
      <c r="D9" s="17">
        <v>0.94631620096487712</v>
      </c>
      <c r="F9" s="106"/>
      <c r="G9" s="106"/>
      <c r="H9" s="106"/>
    </row>
    <row r="10" spans="2:12" ht="14.5" thickBot="1">
      <c r="B10" s="14" t="s">
        <v>28</v>
      </c>
      <c r="C10" s="25">
        <v>0.96513294617740542</v>
      </c>
      <c r="D10" s="26">
        <v>0.97194860539040917</v>
      </c>
      <c r="F10" s="18"/>
      <c r="G10" s="19"/>
      <c r="H10" s="19"/>
    </row>
    <row r="11" spans="2:12">
      <c r="B11" s="22" t="s">
        <v>30</v>
      </c>
      <c r="C11" s="27">
        <v>0.15301140244863168</v>
      </c>
      <c r="D11" s="28">
        <v>0.68176175743277934</v>
      </c>
      <c r="F11" s="18"/>
      <c r="G11" s="19"/>
      <c r="H11" s="19"/>
    </row>
    <row r="12" spans="2:12">
      <c r="B12" s="15" t="s">
        <v>31</v>
      </c>
      <c r="C12" s="16">
        <v>0.17257764537354306</v>
      </c>
      <c r="D12" s="17">
        <v>0.81775864312768631</v>
      </c>
      <c r="F12" s="10"/>
      <c r="G12" s="11"/>
      <c r="H12" s="11"/>
    </row>
    <row r="13" spans="2:12">
      <c r="B13" s="15" t="s">
        <v>23</v>
      </c>
      <c r="C13" s="16">
        <v>0.14795954753062029</v>
      </c>
      <c r="D13" s="17">
        <v>0.57241198245418878</v>
      </c>
      <c r="F13" s="18"/>
      <c r="G13" s="19"/>
      <c r="H13" s="19"/>
    </row>
    <row r="14" spans="2:12">
      <c r="B14" s="15" t="s">
        <v>24</v>
      </c>
      <c r="C14" s="16">
        <v>8.7272149369785251E-2</v>
      </c>
      <c r="D14" s="17">
        <v>0.51779424622838444</v>
      </c>
      <c r="F14" s="10"/>
      <c r="G14" s="11"/>
      <c r="H14" s="11"/>
    </row>
    <row r="15" spans="2:12">
      <c r="B15" s="15" t="s">
        <v>25</v>
      </c>
      <c r="C15" s="16">
        <v>0.15753001188147869</v>
      </c>
      <c r="D15" s="17">
        <v>0.63238662996336525</v>
      </c>
    </row>
    <row r="16" spans="2:12">
      <c r="B16" s="15" t="s">
        <v>26</v>
      </c>
      <c r="C16" s="16">
        <v>0.12067512137918357</v>
      </c>
      <c r="D16" s="17">
        <v>0.56543969675727324</v>
      </c>
    </row>
    <row r="17" spans="2:8">
      <c r="B17" s="15" t="s">
        <v>27</v>
      </c>
      <c r="C17" s="16">
        <v>8.4254688001019346E-2</v>
      </c>
      <c r="D17" s="17">
        <v>0.48040259966377985</v>
      </c>
    </row>
    <row r="18" spans="2:8" ht="14.5" thickBot="1">
      <c r="B18" s="14" t="s">
        <v>29</v>
      </c>
      <c r="C18" s="25">
        <v>9.1683340803660682E-2</v>
      </c>
      <c r="D18" s="26">
        <v>0.34932647673511291</v>
      </c>
    </row>
    <row r="19" spans="2:8">
      <c r="B19" s="34"/>
      <c r="C19" s="35"/>
      <c r="D19" s="35"/>
    </row>
    <row r="20" spans="2:8">
      <c r="B20" s="34"/>
      <c r="C20" s="35"/>
      <c r="D20" s="35"/>
      <c r="F20" s="10"/>
      <c r="G20" s="11"/>
      <c r="H20" s="11"/>
    </row>
    <row r="28" spans="2:8">
      <c r="D28" s="4"/>
    </row>
    <row r="30" spans="2:8">
      <c r="D30" s="6"/>
      <c r="E30" s="4"/>
    </row>
    <row r="32" spans="2:8" s="6" customFormat="1">
      <c r="D32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2020-09-12T13:25:12Z</dcterms:modified>
</cp:coreProperties>
</file>