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SB\OneDrive - Háskóli Íslands\PC-HI\4 Experiments documents_QIONG\14 Knockdowns Experiments\Results\12 Migration\"/>
    </mc:Choice>
  </mc:AlternateContent>
  <bookViews>
    <workbookView xWindow="-105" yWindow="-105" windowWidth="19425" windowHeight="10425" tabRatio="831" firstSheet="3" activeTab="8"/>
  </bookViews>
  <sheets>
    <sheet name="SummarySelection" sheetId="1" r:id="rId1"/>
    <sheet name="D492_WoundConfluence" sheetId="2" r:id="rId2"/>
    <sheet name="D492_WoundWidth" sheetId="5" r:id="rId3"/>
    <sheet name="D492M_WoundConfluence" sheetId="3" r:id="rId4"/>
    <sheet name="D492M_WoundWidth" sheetId="4" r:id="rId5"/>
    <sheet name="HER2_WoundConfluence" sheetId="6" r:id="rId6"/>
    <sheet name="HER2_WoundWidth" sheetId="7" r:id="rId7"/>
    <sheet name="EMH_WT_WoundConfluence" sheetId="8" r:id="rId8"/>
    <sheet name="D492M_WoundConfluence_Images" sheetId="9" r:id="rId9"/>
    <sheet name="D492M_WoundWidth_Images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3" i="7" l="1"/>
  <c r="AZ3" i="7"/>
  <c r="AY3" i="7"/>
  <c r="AX3" i="7"/>
  <c r="AW3" i="7"/>
  <c r="AV3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BG9" i="7"/>
  <c r="BF9" i="7"/>
  <c r="BE9" i="7"/>
  <c r="BD9" i="7"/>
  <c r="BC9" i="7"/>
  <c r="BB9" i="7"/>
  <c r="BA9" i="7"/>
  <c r="AZ9" i="7"/>
  <c r="AY9" i="7"/>
  <c r="AX9" i="7"/>
  <c r="AW9" i="7"/>
  <c r="AV9" i="7"/>
  <c r="BG8" i="7"/>
  <c r="BF8" i="7"/>
  <c r="BE8" i="7"/>
  <c r="BD8" i="7"/>
  <c r="BC8" i="7"/>
  <c r="BB8" i="7"/>
  <c r="BA8" i="7"/>
  <c r="AZ8" i="7"/>
  <c r="AY8" i="7"/>
  <c r="AX8" i="7"/>
  <c r="AW8" i="7"/>
  <c r="AV8" i="7"/>
  <c r="BG7" i="7"/>
  <c r="BF7" i="7"/>
  <c r="BE7" i="7"/>
  <c r="BD7" i="7"/>
  <c r="BC7" i="7"/>
  <c r="BB7" i="7"/>
  <c r="BA7" i="7"/>
  <c r="AZ7" i="7"/>
  <c r="AY7" i="7"/>
  <c r="AX7" i="7"/>
  <c r="AW7" i="7"/>
  <c r="AV7" i="7"/>
  <c r="BG6" i="7"/>
  <c r="BF6" i="7"/>
  <c r="BE6" i="7"/>
  <c r="BD6" i="7"/>
  <c r="BC6" i="7"/>
  <c r="BB6" i="7"/>
  <c r="BA6" i="7"/>
  <c r="AZ6" i="7"/>
  <c r="AY6" i="7"/>
  <c r="AX6" i="7"/>
  <c r="AW6" i="7"/>
  <c r="AV6" i="7"/>
  <c r="BG5" i="7"/>
  <c r="BF5" i="7"/>
  <c r="BE5" i="7"/>
  <c r="BD5" i="7"/>
  <c r="BC5" i="7"/>
  <c r="BB5" i="7"/>
  <c r="BA5" i="7"/>
  <c r="AZ5" i="7"/>
  <c r="AY5" i="7"/>
  <c r="AX5" i="7"/>
  <c r="AW5" i="7"/>
  <c r="AV5" i="7"/>
  <c r="BG4" i="7"/>
  <c r="BF4" i="7"/>
  <c r="BE4" i="7"/>
  <c r="BD4" i="7"/>
  <c r="BC4" i="7"/>
  <c r="BB4" i="7"/>
  <c r="BA4" i="7"/>
  <c r="AZ4" i="7"/>
  <c r="AY4" i="7"/>
  <c r="AX4" i="7"/>
  <c r="AW4" i="7"/>
  <c r="AV4" i="7"/>
  <c r="BG3" i="7"/>
  <c r="BF3" i="7"/>
  <c r="BE3" i="7"/>
  <c r="BD3" i="7"/>
  <c r="BC3" i="7"/>
  <c r="BB3" i="7"/>
  <c r="BB4" i="6"/>
  <c r="BC4" i="6"/>
  <c r="BD4" i="6"/>
  <c r="BE4" i="6"/>
  <c r="BF4" i="6"/>
  <c r="BG4" i="6"/>
  <c r="BB5" i="6"/>
  <c r="BC5" i="6"/>
  <c r="BD5" i="6"/>
  <c r="BE5" i="6"/>
  <c r="BF5" i="6"/>
  <c r="BG5" i="6"/>
  <c r="BB6" i="6"/>
  <c r="BC6" i="6"/>
  <c r="BD6" i="6"/>
  <c r="BE6" i="6"/>
  <c r="BF6" i="6"/>
  <c r="BG6" i="6"/>
  <c r="BB7" i="6"/>
  <c r="BC7" i="6"/>
  <c r="BD7" i="6"/>
  <c r="BE7" i="6"/>
  <c r="BF7" i="6"/>
  <c r="BG7" i="6"/>
  <c r="BB8" i="6"/>
  <c r="BC8" i="6"/>
  <c r="BD8" i="6"/>
  <c r="BE8" i="6"/>
  <c r="BF8" i="6"/>
  <c r="BG8" i="6"/>
  <c r="BB9" i="6"/>
  <c r="BC9" i="6"/>
  <c r="BD9" i="6"/>
  <c r="BE9" i="6"/>
  <c r="BF9" i="6"/>
  <c r="BG9" i="6"/>
  <c r="BB10" i="6"/>
  <c r="BC10" i="6"/>
  <c r="BD10" i="6"/>
  <c r="BE10" i="6"/>
  <c r="BF10" i="6"/>
  <c r="BG10" i="6"/>
  <c r="BB11" i="6"/>
  <c r="BC11" i="6"/>
  <c r="BD11" i="6"/>
  <c r="BE11" i="6"/>
  <c r="BF11" i="6"/>
  <c r="BG11" i="6"/>
  <c r="BB12" i="6"/>
  <c r="BC12" i="6"/>
  <c r="BD12" i="6"/>
  <c r="BE12" i="6"/>
  <c r="BF12" i="6"/>
  <c r="BG12" i="6"/>
  <c r="BB13" i="6"/>
  <c r="BC13" i="6"/>
  <c r="BD13" i="6"/>
  <c r="BE13" i="6"/>
  <c r="BF13" i="6"/>
  <c r="BG13" i="6"/>
  <c r="BB14" i="6"/>
  <c r="BC14" i="6"/>
  <c r="BD14" i="6"/>
  <c r="BE14" i="6"/>
  <c r="BF14" i="6"/>
  <c r="BG14" i="6"/>
  <c r="BB15" i="6"/>
  <c r="BC15" i="6"/>
  <c r="BD15" i="6"/>
  <c r="BE15" i="6"/>
  <c r="BF15" i="6"/>
  <c r="BG15" i="6"/>
  <c r="BB16" i="6"/>
  <c r="BC16" i="6"/>
  <c r="BD16" i="6"/>
  <c r="BE16" i="6"/>
  <c r="BF16" i="6"/>
  <c r="BG16" i="6"/>
  <c r="BB17" i="6"/>
  <c r="BC17" i="6"/>
  <c r="BD17" i="6"/>
  <c r="BE17" i="6"/>
  <c r="BF17" i="6"/>
  <c r="BG17" i="6"/>
  <c r="BB18" i="6"/>
  <c r="BC18" i="6"/>
  <c r="BD18" i="6"/>
  <c r="BE18" i="6"/>
  <c r="BF18" i="6"/>
  <c r="BG18" i="6"/>
  <c r="BB19" i="6"/>
  <c r="BC19" i="6"/>
  <c r="BD19" i="6"/>
  <c r="BE19" i="6"/>
  <c r="BF19" i="6"/>
  <c r="BG19" i="6"/>
  <c r="BB20" i="6"/>
  <c r="BC20" i="6"/>
  <c r="BD20" i="6"/>
  <c r="BE20" i="6"/>
  <c r="BF20" i="6"/>
  <c r="BG20" i="6"/>
  <c r="BB21" i="6"/>
  <c r="BC21" i="6"/>
  <c r="BD21" i="6"/>
  <c r="BE21" i="6"/>
  <c r="BF21" i="6"/>
  <c r="BG21" i="6"/>
  <c r="BB22" i="6"/>
  <c r="BC22" i="6"/>
  <c r="BD22" i="6"/>
  <c r="BE22" i="6"/>
  <c r="BF22" i="6"/>
  <c r="BG22" i="6"/>
  <c r="BB23" i="6"/>
  <c r="BC23" i="6"/>
  <c r="BD23" i="6"/>
  <c r="BE23" i="6"/>
  <c r="BF23" i="6"/>
  <c r="BG23" i="6"/>
  <c r="BB24" i="6"/>
  <c r="BC24" i="6"/>
  <c r="BD24" i="6"/>
  <c r="BE24" i="6"/>
  <c r="BF24" i="6"/>
  <c r="BG24" i="6"/>
  <c r="BB25" i="6"/>
  <c r="BC25" i="6"/>
  <c r="BD25" i="6"/>
  <c r="BE25" i="6"/>
  <c r="BF25" i="6"/>
  <c r="BG25" i="6"/>
  <c r="BB26" i="6"/>
  <c r="BC26" i="6"/>
  <c r="BD26" i="6"/>
  <c r="BE26" i="6"/>
  <c r="BF26" i="6"/>
  <c r="BG26" i="6"/>
  <c r="BB27" i="6"/>
  <c r="BC27" i="6"/>
  <c r="BD27" i="6"/>
  <c r="BE27" i="6"/>
  <c r="BF27" i="6"/>
  <c r="BG27" i="6"/>
  <c r="BB28" i="6"/>
  <c r="BC28" i="6"/>
  <c r="BD28" i="6"/>
  <c r="BE28" i="6"/>
  <c r="BF28" i="6"/>
  <c r="BG28" i="6"/>
  <c r="BB29" i="6"/>
  <c r="BC29" i="6"/>
  <c r="BD29" i="6"/>
  <c r="BE29" i="6"/>
  <c r="BF29" i="6"/>
  <c r="BG29" i="6"/>
  <c r="BB30" i="6"/>
  <c r="BC30" i="6"/>
  <c r="BD30" i="6"/>
  <c r="BE30" i="6"/>
  <c r="BF30" i="6"/>
  <c r="BG30" i="6"/>
  <c r="BB31" i="6"/>
  <c r="BC31" i="6"/>
  <c r="BD31" i="6"/>
  <c r="BE31" i="6"/>
  <c r="BF31" i="6"/>
  <c r="BG31" i="6"/>
  <c r="BB32" i="6"/>
  <c r="BC32" i="6"/>
  <c r="BD32" i="6"/>
  <c r="BE32" i="6"/>
  <c r="BF32" i="6"/>
  <c r="BG32" i="6"/>
  <c r="BB33" i="6"/>
  <c r="BC33" i="6"/>
  <c r="BD33" i="6"/>
  <c r="BE33" i="6"/>
  <c r="BF33" i="6"/>
  <c r="BG33" i="6"/>
  <c r="BB34" i="6"/>
  <c r="BC34" i="6"/>
  <c r="BD34" i="6"/>
  <c r="BE34" i="6"/>
  <c r="BF34" i="6"/>
  <c r="BG34" i="6"/>
  <c r="BB35" i="6"/>
  <c r="BC35" i="6"/>
  <c r="BD35" i="6"/>
  <c r="BE35" i="6"/>
  <c r="BF35" i="6"/>
  <c r="BG35" i="6"/>
  <c r="BB36" i="6"/>
  <c r="BC36" i="6"/>
  <c r="BD36" i="6"/>
  <c r="BE36" i="6"/>
  <c r="BF36" i="6"/>
  <c r="BG36" i="6"/>
  <c r="BB37" i="6"/>
  <c r="BC37" i="6"/>
  <c r="BD37" i="6"/>
  <c r="BE37" i="6"/>
  <c r="BF37" i="6"/>
  <c r="BG37" i="6"/>
  <c r="BB38" i="6"/>
  <c r="BC38" i="6"/>
  <c r="BD38" i="6"/>
  <c r="BE38" i="6"/>
  <c r="BF38" i="6"/>
  <c r="BG38" i="6"/>
  <c r="BA3" i="6"/>
  <c r="AZ3" i="6"/>
  <c r="AY3" i="6"/>
  <c r="AX3" i="6"/>
  <c r="AW3" i="6"/>
  <c r="AV3" i="6"/>
  <c r="BG3" i="6"/>
  <c r="BF3" i="6"/>
  <c r="BE3" i="6"/>
  <c r="BD3" i="6"/>
  <c r="BC3" i="6"/>
  <c r="BB3" i="6"/>
  <c r="BA4" i="6"/>
  <c r="BA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V38" i="6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X4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" i="5"/>
  <c r="AV3" i="5"/>
  <c r="AU3" i="5"/>
  <c r="AT3" i="5"/>
  <c r="AS3" i="5"/>
  <c r="AR3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BC9" i="5"/>
  <c r="BB9" i="5"/>
  <c r="BA9" i="5"/>
  <c r="AZ9" i="5"/>
  <c r="AY9" i="5"/>
  <c r="AX9" i="5"/>
  <c r="AW9" i="5"/>
  <c r="AV9" i="5"/>
  <c r="AU9" i="5"/>
  <c r="AT9" i="5"/>
  <c r="AS9" i="5"/>
  <c r="AR9" i="5"/>
  <c r="BC8" i="5"/>
  <c r="BB8" i="5"/>
  <c r="BA8" i="5"/>
  <c r="AZ8" i="5"/>
  <c r="AY8" i="5"/>
  <c r="AX8" i="5"/>
  <c r="AW8" i="5"/>
  <c r="AV8" i="5"/>
  <c r="AU8" i="5"/>
  <c r="AT8" i="5"/>
  <c r="AS8" i="5"/>
  <c r="AR8" i="5"/>
  <c r="BC7" i="5"/>
  <c r="BB7" i="5"/>
  <c r="BA7" i="5"/>
  <c r="AZ7" i="5"/>
  <c r="AY7" i="5"/>
  <c r="AX7" i="5"/>
  <c r="AW7" i="5"/>
  <c r="AV7" i="5"/>
  <c r="AU7" i="5"/>
  <c r="AT7" i="5"/>
  <c r="AS7" i="5"/>
  <c r="AR7" i="5"/>
  <c r="BC6" i="5"/>
  <c r="BB6" i="5"/>
  <c r="BA6" i="5"/>
  <c r="AZ6" i="5"/>
  <c r="AY6" i="5"/>
  <c r="AX6" i="5"/>
  <c r="AW6" i="5"/>
  <c r="AV6" i="5"/>
  <c r="AU6" i="5"/>
  <c r="AT6" i="5"/>
  <c r="AS6" i="5"/>
  <c r="AR6" i="5"/>
  <c r="BC5" i="5"/>
  <c r="BB5" i="5"/>
  <c r="BA5" i="5"/>
  <c r="AZ5" i="5"/>
  <c r="AY5" i="5"/>
  <c r="AX5" i="5"/>
  <c r="AW5" i="5"/>
  <c r="AV5" i="5"/>
  <c r="AU5" i="5"/>
  <c r="AT5" i="5"/>
  <c r="AS5" i="5"/>
  <c r="AR5" i="5"/>
  <c r="BC4" i="5"/>
  <c r="BB4" i="5"/>
  <c r="BA4" i="5"/>
  <c r="AZ4" i="5"/>
  <c r="AY4" i="5"/>
  <c r="AX4" i="5"/>
  <c r="AW4" i="5"/>
  <c r="AV4" i="5"/>
  <c r="AU4" i="5"/>
  <c r="AT4" i="5"/>
  <c r="AS4" i="5"/>
  <c r="AR4" i="5"/>
  <c r="BC3" i="5"/>
  <c r="BB3" i="5"/>
  <c r="BA3" i="5"/>
  <c r="AZ3" i="5"/>
  <c r="AY3" i="5"/>
  <c r="AX3" i="5"/>
  <c r="AW3" i="2"/>
  <c r="AV3" i="2"/>
  <c r="AU3" i="2"/>
  <c r="AT3" i="2"/>
  <c r="AS3" i="2"/>
  <c r="AR3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BB38" i="2"/>
  <c r="BB37" i="2"/>
  <c r="BB36" i="2"/>
  <c r="BB35" i="2"/>
  <c r="BB34" i="2"/>
  <c r="BB33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Y38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X38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BC3" i="2"/>
  <c r="BB3" i="2"/>
  <c r="BA3" i="2"/>
  <c r="AZ3" i="2"/>
  <c r="AY3" i="2"/>
  <c r="AX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V38" i="2"/>
  <c r="AV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</calcChain>
</file>

<file path=xl/sharedStrings.xml><?xml version="1.0" encoding="utf-8"?>
<sst xmlns="http://schemas.openxmlformats.org/spreadsheetml/2006/main" count="574" uniqueCount="189">
  <si>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</si>
  <si>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</si>
  <si>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</si>
  <si>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</si>
  <si>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</si>
  <si>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</si>
  <si>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OK</t>
    <phoneticPr fontId="1" type="noConversion"/>
  </si>
  <si>
    <t>Dead</t>
    <phoneticPr fontId="1" type="noConversion"/>
  </si>
  <si>
    <t>GALE</t>
    <phoneticPr fontId="1" type="noConversion"/>
  </si>
  <si>
    <t>PGM2L1</t>
    <phoneticPr fontId="1" type="noConversion"/>
  </si>
  <si>
    <t>UGDH</t>
    <phoneticPr fontId="1" type="noConversion"/>
  </si>
  <si>
    <t>GFPT2</t>
    <phoneticPr fontId="1" type="noConversion"/>
  </si>
  <si>
    <t>Scr</t>
    <phoneticPr fontId="1" type="noConversion"/>
  </si>
  <si>
    <t>WT</t>
    <phoneticPr fontId="1" type="noConversion"/>
  </si>
  <si>
    <t>D492</t>
    <phoneticPr fontId="1" type="noConversion"/>
  </si>
  <si>
    <t>D492HER2</t>
    <phoneticPr fontId="1" type="noConversion"/>
  </si>
  <si>
    <t>T0</t>
    <phoneticPr fontId="1" type="noConversion"/>
  </si>
  <si>
    <t>Label: GlycanKD_D492EMH_2019.12.30_2</t>
  </si>
  <si>
    <t>Metric: Wound Confluence (Percent)</t>
  </si>
  <si>
    <t>Cell Type: D492, D492M, D492HER2</t>
  </si>
  <si>
    <t>Passage: 1</t>
  </si>
  <si>
    <t xml:space="preserve">Notes: </t>
  </si>
  <si>
    <t>Analysis Job: GlycanKD_Qiong_D492M_2020.01.01</t>
  </si>
  <si>
    <t>Date Time</t>
  </si>
  <si>
    <t>Elapsed</t>
  </si>
  <si>
    <t>Metric: Wound Width (µm)</t>
  </si>
  <si>
    <t>WT</t>
  </si>
  <si>
    <t>Scramble</t>
  </si>
  <si>
    <t>siGALE</t>
  </si>
  <si>
    <t>siPGM2L1</t>
  </si>
  <si>
    <t>siUGDH</t>
  </si>
  <si>
    <t>siGFPT2</t>
  </si>
  <si>
    <t>WT (Std Dev)</t>
  </si>
  <si>
    <t>Scramble (Std Dev)</t>
  </si>
  <si>
    <t>siGALE (Std Dev)</t>
  </si>
  <si>
    <t>siPGM2L1 (Std Dev)</t>
  </si>
  <si>
    <t>siUGDH (Std Dev)</t>
  </si>
  <si>
    <t>siGFPT2 (Std Dev)</t>
  </si>
  <si>
    <t>Last time point</t>
  </si>
  <si>
    <t>Analysis Job: GlycanKD_Qiong_D492_2020.01.01</t>
  </si>
  <si>
    <t>NA</t>
  </si>
  <si>
    <t>B2, Image 1</t>
  </si>
  <si>
    <t>B2, Image 2</t>
  </si>
  <si>
    <t>C2, Image 1</t>
  </si>
  <si>
    <t>C2, Image 2</t>
  </si>
  <si>
    <t>D2, Image 1</t>
  </si>
  <si>
    <t>D2, Image 2</t>
  </si>
  <si>
    <t>E2, Image 1</t>
  </si>
  <si>
    <t>E2, Image 2</t>
  </si>
  <si>
    <t>F2, Image 1</t>
  </si>
  <si>
    <t>F2, Image 2</t>
  </si>
  <si>
    <t>G2, Image 1</t>
  </si>
  <si>
    <t>G2, Image 2</t>
  </si>
  <si>
    <t>B3, Image 1</t>
  </si>
  <si>
    <t>B3, Image 2</t>
  </si>
  <si>
    <t>C3, Image 1</t>
  </si>
  <si>
    <t>C3, Image 2</t>
  </si>
  <si>
    <t>D3, Image 1</t>
  </si>
  <si>
    <t>D3, Image 2</t>
  </si>
  <si>
    <t>E3, Image 1</t>
  </si>
  <si>
    <t>E3, Image 2</t>
  </si>
  <si>
    <t>F3, Image 1</t>
  </si>
  <si>
    <t>F3, Image 2</t>
  </si>
  <si>
    <t>G3, Image 1</t>
  </si>
  <si>
    <t>G3, Image 2</t>
  </si>
  <si>
    <t>B4, Image 1</t>
  </si>
  <si>
    <t>B4, Image 2</t>
  </si>
  <si>
    <t>C4, Image 1</t>
  </si>
  <si>
    <t>C4, Image 2</t>
  </si>
  <si>
    <t>D4, Image 1</t>
  </si>
  <si>
    <t>D4, Image 2</t>
  </si>
  <si>
    <t>E4, Image 1</t>
  </si>
  <si>
    <t>E4, Image 2</t>
  </si>
  <si>
    <t>F4, Image 1</t>
  </si>
  <si>
    <t>F4, Image 2</t>
  </si>
  <si>
    <t>G4, Image 1</t>
  </si>
  <si>
    <t>G4, Image 2</t>
  </si>
  <si>
    <t>D11, Image 1</t>
  </si>
  <si>
    <t>D11, Image 2</t>
  </si>
  <si>
    <t>Analysis Job: GlycanKD_Qiong_D492HER2_2020.01.01</t>
  </si>
  <si>
    <t>B8, Image 1</t>
  </si>
  <si>
    <t>B8, Image 2</t>
  </si>
  <si>
    <t>C8, Image 1</t>
  </si>
  <si>
    <t>C8, Image 2</t>
  </si>
  <si>
    <t>D8, Image 1</t>
  </si>
  <si>
    <t>D8, Image 2</t>
  </si>
  <si>
    <t>E8, Image 1</t>
  </si>
  <si>
    <t>E8, Image 2</t>
  </si>
  <si>
    <t>F8, Image 1</t>
  </si>
  <si>
    <t>F8, Image 2</t>
  </si>
  <si>
    <t>G8, Image 1</t>
  </si>
  <si>
    <t>G8, Image 2</t>
  </si>
  <si>
    <t>B9, Image 1</t>
  </si>
  <si>
    <t>B9, Image 2</t>
  </si>
  <si>
    <t>C9, Image 1</t>
  </si>
  <si>
    <t>C9, Image 2</t>
  </si>
  <si>
    <t>D9, Image 1</t>
  </si>
  <si>
    <t>D9, Image 2</t>
  </si>
  <si>
    <t>E9, Image 1</t>
  </si>
  <si>
    <t>E9, Image 2</t>
  </si>
  <si>
    <t>F9, Image 1</t>
  </si>
  <si>
    <t>F9, Image 2</t>
  </si>
  <si>
    <t>G9, Image 1</t>
  </si>
  <si>
    <t>G9, Image 2</t>
  </si>
  <si>
    <t>B10, Image 1</t>
  </si>
  <si>
    <t>B10, Image 2</t>
  </si>
  <si>
    <t>C10, Image 1</t>
  </si>
  <si>
    <t>C10, Image 2</t>
  </si>
  <si>
    <t>D10, Image 1</t>
  </si>
  <si>
    <t>D10, Image 2</t>
  </si>
  <si>
    <t>E10, Image 1</t>
  </si>
  <si>
    <t>E10, Image 2</t>
  </si>
  <si>
    <t>F10, Image 1</t>
  </si>
  <si>
    <t>F10, Image 2</t>
  </si>
  <si>
    <t>G10, Image 1</t>
  </si>
  <si>
    <t>G10, Image 2</t>
  </si>
  <si>
    <t>B11, Image 1</t>
  </si>
  <si>
    <t>B11, Image 2</t>
  </si>
  <si>
    <t>C11, Image 1</t>
  </si>
  <si>
    <t>C11, Image 2</t>
  </si>
  <si>
    <t>G11, Image 1</t>
  </si>
  <si>
    <t>G11, Image 2</t>
  </si>
  <si>
    <t>WT_1</t>
  </si>
  <si>
    <t>WT_2</t>
  </si>
  <si>
    <t>WT_3</t>
  </si>
  <si>
    <t>Scr_1</t>
  </si>
  <si>
    <t>siGALE_1</t>
  </si>
  <si>
    <t>siPGM2L1_1</t>
  </si>
  <si>
    <t>siUGDH_1</t>
  </si>
  <si>
    <t>siGFPT2_1</t>
  </si>
  <si>
    <t>Scr_2</t>
  </si>
  <si>
    <t>siGALE_2</t>
  </si>
  <si>
    <t>siPGM2L1_2</t>
  </si>
  <si>
    <t>siUGDH_2</t>
  </si>
  <si>
    <t>siGFPT2_2</t>
  </si>
  <si>
    <t>Scr_3</t>
  </si>
  <si>
    <t>siGALE_3</t>
  </si>
  <si>
    <t>siPGM2L1_3</t>
  </si>
  <si>
    <t>siUGDH_3</t>
  </si>
  <si>
    <t>siGFPT2_3</t>
  </si>
  <si>
    <t>siGALE_4</t>
  </si>
  <si>
    <t>WT_4</t>
  </si>
  <si>
    <t>Scr_4</t>
  </si>
  <si>
    <t>siGFPT2_4</t>
  </si>
  <si>
    <t>Sparse</t>
  </si>
  <si>
    <t>D492</t>
  </si>
  <si>
    <t>D492M</t>
  </si>
  <si>
    <t>D492HER2</t>
  </si>
  <si>
    <t>B5, Image 1</t>
  </si>
  <si>
    <t>B5, Image 2</t>
  </si>
  <si>
    <t>C5, Image 1</t>
  </si>
  <si>
    <t>C5, Image 2</t>
  </si>
  <si>
    <t>D5, Image 1</t>
  </si>
  <si>
    <t>D5, Image 2</t>
  </si>
  <si>
    <t>E5, Image 1</t>
  </si>
  <si>
    <t>E5, Image 2</t>
  </si>
  <si>
    <t>F5, Image 1</t>
  </si>
  <si>
    <t>F5, Image 2</t>
  </si>
  <si>
    <t>G5, Image 1</t>
  </si>
  <si>
    <t>G5, Image 2</t>
  </si>
  <si>
    <t>B6, Image 1</t>
  </si>
  <si>
    <t>B6, Image 2</t>
  </si>
  <si>
    <t>C6, Image 1</t>
  </si>
  <si>
    <t>C6, Image 2</t>
  </si>
  <si>
    <t>D6, Image 1</t>
  </si>
  <si>
    <t>D6, Image 2</t>
  </si>
  <si>
    <t>E6, Image 1</t>
  </si>
  <si>
    <t>E6, Image 2</t>
  </si>
  <si>
    <t>F6, Image 1</t>
  </si>
  <si>
    <t>F6, Image 2</t>
  </si>
  <si>
    <t>G6, Image 1</t>
  </si>
  <si>
    <t>G6, Image 2</t>
  </si>
  <si>
    <t>B7, Image 1</t>
  </si>
  <si>
    <t>B7, Image 2</t>
  </si>
  <si>
    <t>C7, Image 1</t>
  </si>
  <si>
    <t>C7, Image 2</t>
  </si>
  <si>
    <t>D7, Image 1</t>
  </si>
  <si>
    <t>D7, Image 2</t>
  </si>
  <si>
    <t>E7, Image 1</t>
  </si>
  <si>
    <t>E7, Image 2</t>
  </si>
  <si>
    <t>F7, Image 1</t>
  </si>
  <si>
    <t>F7, Image 2</t>
  </si>
  <si>
    <t>G7, Image 1</t>
  </si>
  <si>
    <t>G7, Image 2</t>
  </si>
  <si>
    <t>E11, Image 1</t>
  </si>
  <si>
    <t>E11, Image 2</t>
  </si>
  <si>
    <t>F11, Image 1</t>
  </si>
  <si>
    <t>F11, Image 2</t>
  </si>
  <si>
    <t>siUGDH_4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</si>
</sst>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Wound Confluence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D492_WoundConfluence!$AR$2</c:f>
              <c:strCache>
                <c:ptCount val="1"/>
                <c:pt idx="0">
                  <c:v>WT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D492_WoundConfluence!$AQ$3:$AQ$38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D492_WoundConfluence!$AR$3:$AR$38</c:f>
              <c:numCache>
                <c:formatCode>0.00</c:formatCode>
                <c:ptCount val="36"/>
                <c:pt idx="0">
                  <c:v>9.2605948333333323</c:v>
                </c:pt>
                <c:pt idx="1">
                  <c:v>18.28181</c:v>
                </c:pt>
                <c:pt idx="2">
                  <c:v>26.073851666666666</c:v>
                </c:pt>
                <c:pt idx="3">
                  <c:v>33.166318333333329</c:v>
                </c:pt>
                <c:pt idx="4">
                  <c:v>41.375991666666664</c:v>
                </c:pt>
                <c:pt idx="5">
                  <c:v>48.171058333333328</c:v>
                </c:pt>
                <c:pt idx="6">
                  <c:v>54.863496666666663</c:v>
                </c:pt>
                <c:pt idx="7">
                  <c:v>61.110091666666669</c:v>
                </c:pt>
                <c:pt idx="8">
                  <c:v>67.946366666666677</c:v>
                </c:pt>
                <c:pt idx="9">
                  <c:v>75.478200000000001</c:v>
                </c:pt>
                <c:pt idx="10">
                  <c:v>80.714799999999997</c:v>
                </c:pt>
                <c:pt idx="11">
                  <c:v>86.232365000000001</c:v>
                </c:pt>
                <c:pt idx="12">
                  <c:v>89.638131666666666</c:v>
                </c:pt>
                <c:pt idx="13">
                  <c:v>92.919766666666661</c:v>
                </c:pt>
                <c:pt idx="14">
                  <c:v>95.052001666666641</c:v>
                </c:pt>
                <c:pt idx="15">
                  <c:v>96.848535000000012</c:v>
                </c:pt>
                <c:pt idx="16">
                  <c:v>98.136713333333333</c:v>
                </c:pt>
                <c:pt idx="17">
                  <c:v>98.526486666666656</c:v>
                </c:pt>
                <c:pt idx="18">
                  <c:v>98.964619999999982</c:v>
                </c:pt>
                <c:pt idx="19">
                  <c:v>99.329256666666666</c:v>
                </c:pt>
                <c:pt idx="20">
                  <c:v>99.477779999999996</c:v>
                </c:pt>
                <c:pt idx="21">
                  <c:v>99.419350000000009</c:v>
                </c:pt>
                <c:pt idx="22">
                  <c:v>99.463120000000004</c:v>
                </c:pt>
                <c:pt idx="23">
                  <c:v>99.603291666666664</c:v>
                </c:pt>
                <c:pt idx="24">
                  <c:v>99.733388333333323</c:v>
                </c:pt>
                <c:pt idx="25">
                  <c:v>99.815858333333324</c:v>
                </c:pt>
                <c:pt idx="26">
                  <c:v>99.891848333333328</c:v>
                </c:pt>
                <c:pt idx="27">
                  <c:v>99.916701666666668</c:v>
                </c:pt>
                <c:pt idx="28">
                  <c:v>99.960769999999982</c:v>
                </c:pt>
                <c:pt idx="29">
                  <c:v>99.971311666666679</c:v>
                </c:pt>
                <c:pt idx="30">
                  <c:v>99.981543333333335</c:v>
                </c:pt>
                <c:pt idx="31">
                  <c:v>99.954511666666676</c:v>
                </c:pt>
                <c:pt idx="32">
                  <c:v>99.980646666666686</c:v>
                </c:pt>
                <c:pt idx="33">
                  <c:v>99.981986666666671</c:v>
                </c:pt>
                <c:pt idx="34">
                  <c:v>99.980478333333338</c:v>
                </c:pt>
                <c:pt idx="35">
                  <c:v>99.964783333333344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4-48E7-BC09-B953F65AF224}"/>
            </c:ext>
          </c:extLst>
        </c:ser>
        <c:ser>
          <c:idx val="1"/>
          <c:order val="1"/>
          <c:tx>
            <c:strRef>
              <c:f>D492_WoundConfluence!$AS$2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D492_WoundConfluence!$AQ$3:$AQ$38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D492_WoundConfluence!$AS$3:$AS$38</c:f>
              <c:numCache>
                <c:formatCode>0.00</c:formatCode>
                <c:ptCount val="36"/>
                <c:pt idx="0">
                  <c:v>7.1125674999999999</c:v>
                </c:pt>
                <c:pt idx="1">
                  <c:v>12.531140000000001</c:v>
                </c:pt>
                <c:pt idx="2">
                  <c:v>13.456805000000001</c:v>
                </c:pt>
                <c:pt idx="3">
                  <c:v>15.628667500000001</c:v>
                </c:pt>
                <c:pt idx="4">
                  <c:v>17.432045000000002</c:v>
                </c:pt>
                <c:pt idx="5">
                  <c:v>19.563420000000001</c:v>
                </c:pt>
                <c:pt idx="6">
                  <c:v>22.156847499999998</c:v>
                </c:pt>
                <c:pt idx="7">
                  <c:v>24.043737499999999</c:v>
                </c:pt>
                <c:pt idx="8">
                  <c:v>27.306104999999999</c:v>
                </c:pt>
                <c:pt idx="9">
                  <c:v>29.807632500000004</c:v>
                </c:pt>
                <c:pt idx="10">
                  <c:v>32.124070000000003</c:v>
                </c:pt>
                <c:pt idx="11">
                  <c:v>36.066547499999999</c:v>
                </c:pt>
                <c:pt idx="12">
                  <c:v>39.30012</c:v>
                </c:pt>
                <c:pt idx="13">
                  <c:v>42.603632500000003</c:v>
                </c:pt>
                <c:pt idx="14">
                  <c:v>45.9107275</c:v>
                </c:pt>
                <c:pt idx="15">
                  <c:v>50.321159999999999</c:v>
                </c:pt>
                <c:pt idx="16">
                  <c:v>53.660532500000002</c:v>
                </c:pt>
                <c:pt idx="17">
                  <c:v>56.899720000000002</c:v>
                </c:pt>
                <c:pt idx="18">
                  <c:v>60.369352500000005</c:v>
                </c:pt>
                <c:pt idx="19">
                  <c:v>64.08753999999999</c:v>
                </c:pt>
                <c:pt idx="20">
                  <c:v>67.662832500000007</c:v>
                </c:pt>
                <c:pt idx="21">
                  <c:v>71.063392499999992</c:v>
                </c:pt>
                <c:pt idx="22">
                  <c:v>73.663494999999998</c:v>
                </c:pt>
                <c:pt idx="23">
                  <c:v>76.634867499999999</c:v>
                </c:pt>
                <c:pt idx="24">
                  <c:v>79.242292500000005</c:v>
                </c:pt>
                <c:pt idx="25">
                  <c:v>81.208332500000012</c:v>
                </c:pt>
                <c:pt idx="26">
                  <c:v>83.1376025</c:v>
                </c:pt>
                <c:pt idx="27">
                  <c:v>85.449102499999995</c:v>
                </c:pt>
                <c:pt idx="28">
                  <c:v>87.742637500000001</c:v>
                </c:pt>
                <c:pt idx="29">
                  <c:v>89.891225000000006</c:v>
                </c:pt>
                <c:pt idx="30">
                  <c:v>90.827489999999983</c:v>
                </c:pt>
                <c:pt idx="31">
                  <c:v>92.193820000000002</c:v>
                </c:pt>
                <c:pt idx="32">
                  <c:v>92.979355000000012</c:v>
                </c:pt>
                <c:pt idx="33">
                  <c:v>93.9024</c:v>
                </c:pt>
                <c:pt idx="34">
                  <c:v>94.073887499999998</c:v>
                </c:pt>
                <c:pt idx="35">
                  <c:v>95.227022500000004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4-48E7-BC09-B953F65AF224}"/>
            </c:ext>
          </c:extLst>
        </c:ser>
        <c:ser>
          <c:idx val="2"/>
          <c:order val="2"/>
          <c:tx>
            <c:strRef>
              <c:f>D492_WoundConfluence!$AT$2</c:f>
              <c:strCache>
                <c:ptCount val="1"/>
                <c:pt idx="0">
                  <c:v>siGALE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D492_WoundConfluence!$AQ$3:$AQ$38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D492_WoundConfluence!$AT$3:$AT$38</c:f>
              <c:numCache>
                <c:formatCode>0.00</c:formatCode>
                <c:ptCount val="36"/>
                <c:pt idx="0">
                  <c:v>7.4606776666666663</c:v>
                </c:pt>
                <c:pt idx="1">
                  <c:v>11.51638</c:v>
                </c:pt>
                <c:pt idx="2">
                  <c:v>13.072933333333333</c:v>
                </c:pt>
                <c:pt idx="3">
                  <c:v>14.314796666666666</c:v>
                </c:pt>
                <c:pt idx="4">
                  <c:v>14.974436666666668</c:v>
                </c:pt>
                <c:pt idx="5">
                  <c:v>16.369553333333332</c:v>
                </c:pt>
                <c:pt idx="6">
                  <c:v>17.048703333333332</c:v>
                </c:pt>
                <c:pt idx="7">
                  <c:v>17.939336666666666</c:v>
                </c:pt>
                <c:pt idx="8">
                  <c:v>19.772613333333336</c:v>
                </c:pt>
                <c:pt idx="9">
                  <c:v>21.22824</c:v>
                </c:pt>
                <c:pt idx="10">
                  <c:v>22.590666666666667</c:v>
                </c:pt>
                <c:pt idx="11">
                  <c:v>23.650359999999996</c:v>
                </c:pt>
                <c:pt idx="12">
                  <c:v>24.739636666666666</c:v>
                </c:pt>
                <c:pt idx="13">
                  <c:v>27.264930000000003</c:v>
                </c:pt>
                <c:pt idx="14">
                  <c:v>29.074093333333334</c:v>
                </c:pt>
                <c:pt idx="15">
                  <c:v>31.388156666666664</c:v>
                </c:pt>
                <c:pt idx="16">
                  <c:v>32.76853666666667</c:v>
                </c:pt>
                <c:pt idx="17">
                  <c:v>34.680740000000007</c:v>
                </c:pt>
                <c:pt idx="18">
                  <c:v>36.286886666666668</c:v>
                </c:pt>
                <c:pt idx="19">
                  <c:v>39.12337333333334</c:v>
                </c:pt>
                <c:pt idx="20">
                  <c:v>40.814456666666665</c:v>
                </c:pt>
                <c:pt idx="21">
                  <c:v>42.842676666666669</c:v>
                </c:pt>
                <c:pt idx="22">
                  <c:v>46.421706666666672</c:v>
                </c:pt>
                <c:pt idx="23">
                  <c:v>48.336330000000004</c:v>
                </c:pt>
                <c:pt idx="24">
                  <c:v>51.144243333333328</c:v>
                </c:pt>
                <c:pt idx="25">
                  <c:v>54.587556666666664</c:v>
                </c:pt>
                <c:pt idx="26">
                  <c:v>57.629649999999998</c:v>
                </c:pt>
                <c:pt idx="27">
                  <c:v>61.232406666666662</c:v>
                </c:pt>
                <c:pt idx="28">
                  <c:v>63.947266666666671</c:v>
                </c:pt>
                <c:pt idx="29">
                  <c:v>65.849980000000002</c:v>
                </c:pt>
                <c:pt idx="30">
                  <c:v>69.533860000000004</c:v>
                </c:pt>
                <c:pt idx="31">
                  <c:v>72.628293333333332</c:v>
                </c:pt>
                <c:pt idx="32">
                  <c:v>75.454930000000004</c:v>
                </c:pt>
                <c:pt idx="33">
                  <c:v>78.146373333333329</c:v>
                </c:pt>
                <c:pt idx="34">
                  <c:v>79.330866666666665</c:v>
                </c:pt>
                <c:pt idx="35">
                  <c:v>81.538126666666656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4-48E7-BC09-B953F65AF224}"/>
            </c:ext>
          </c:extLst>
        </c:ser>
        <c:ser>
          <c:idx val="3"/>
          <c:order val="3"/>
          <c:tx>
            <c:strRef>
              <c:f>D492_WoundConfluence!$AU$2</c:f>
              <c:strCache>
                <c:ptCount val="1"/>
                <c:pt idx="0">
                  <c:v>siPGM2L1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D492_WoundConfluence!$AQ$3:$AQ$38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D492_WoundConfluence!$AU$3:$AU$38</c:f>
              <c:numCache>
                <c:formatCode>0.00</c:formatCode>
                <c:ptCount val="36"/>
                <c:pt idx="0">
                  <c:v>8.6252709999999997</c:v>
                </c:pt>
                <c:pt idx="1">
                  <c:v>11.9903925</c:v>
                </c:pt>
                <c:pt idx="2">
                  <c:v>14.1186425</c:v>
                </c:pt>
                <c:pt idx="3">
                  <c:v>16.481267500000001</c:v>
                </c:pt>
                <c:pt idx="4">
                  <c:v>18.711537499999999</c:v>
                </c:pt>
                <c:pt idx="5">
                  <c:v>20.388392500000002</c:v>
                </c:pt>
                <c:pt idx="6">
                  <c:v>22.18328</c:v>
                </c:pt>
                <c:pt idx="7">
                  <c:v>24.655887499999999</c:v>
                </c:pt>
                <c:pt idx="8">
                  <c:v>26.0772525</c:v>
                </c:pt>
                <c:pt idx="9">
                  <c:v>28.7929575</c:v>
                </c:pt>
                <c:pt idx="10">
                  <c:v>31.829677500000003</c:v>
                </c:pt>
                <c:pt idx="11">
                  <c:v>34.631662499999997</c:v>
                </c:pt>
                <c:pt idx="12">
                  <c:v>37.967857500000001</c:v>
                </c:pt>
                <c:pt idx="13">
                  <c:v>40.265574999999998</c:v>
                </c:pt>
                <c:pt idx="14">
                  <c:v>43.889717500000003</c:v>
                </c:pt>
                <c:pt idx="15">
                  <c:v>47.161719999999995</c:v>
                </c:pt>
                <c:pt idx="16">
                  <c:v>49.944559999999996</c:v>
                </c:pt>
                <c:pt idx="17">
                  <c:v>54.250177500000007</c:v>
                </c:pt>
                <c:pt idx="18">
                  <c:v>58.132742499999992</c:v>
                </c:pt>
                <c:pt idx="19">
                  <c:v>61.139267500000003</c:v>
                </c:pt>
                <c:pt idx="20">
                  <c:v>64.653472499999992</c:v>
                </c:pt>
                <c:pt idx="21">
                  <c:v>68.499372499999993</c:v>
                </c:pt>
                <c:pt idx="22">
                  <c:v>71.971482500000008</c:v>
                </c:pt>
                <c:pt idx="23">
                  <c:v>74.589542499999993</c:v>
                </c:pt>
                <c:pt idx="24">
                  <c:v>76.698395000000005</c:v>
                </c:pt>
                <c:pt idx="25">
                  <c:v>80.218694999999997</c:v>
                </c:pt>
                <c:pt idx="26">
                  <c:v>82.226767500000008</c:v>
                </c:pt>
                <c:pt idx="27">
                  <c:v>85.287097500000002</c:v>
                </c:pt>
                <c:pt idx="28">
                  <c:v>86.457699999999988</c:v>
                </c:pt>
                <c:pt idx="29">
                  <c:v>88.449602499999997</c:v>
                </c:pt>
                <c:pt idx="30">
                  <c:v>90.235237500000011</c:v>
                </c:pt>
                <c:pt idx="31">
                  <c:v>91.613929999999982</c:v>
                </c:pt>
                <c:pt idx="32">
                  <c:v>92.694115000000011</c:v>
                </c:pt>
                <c:pt idx="33">
                  <c:v>94.140115000000009</c:v>
                </c:pt>
                <c:pt idx="34">
                  <c:v>94.214887500000003</c:v>
                </c:pt>
                <c:pt idx="35">
                  <c:v>95.482492500000006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4-48E7-BC09-B953F65AF224}"/>
            </c:ext>
          </c:extLst>
        </c:ser>
        <c:ser>
          <c:idx val="4"/>
          <c:order val="4"/>
          <c:tx>
            <c:strRef>
              <c:f>D492_WoundConfluence!$AV$2</c:f>
              <c:strCache>
                <c:ptCount val="1"/>
                <c:pt idx="0">
                  <c:v>siUGDH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D492_WoundConfluence!$AQ$3:$AQ$38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D492_WoundConfluence!$AV$3:$AV$38</c:f>
              <c:numCache>
                <c:formatCode>0.00</c:formatCode>
                <c:ptCount val="36"/>
                <c:pt idx="0">
                  <c:v>6.3518906666666668</c:v>
                </c:pt>
                <c:pt idx="1">
                  <c:v>9.3762476666666661</c:v>
                </c:pt>
                <c:pt idx="2">
                  <c:v>11.113668666666667</c:v>
                </c:pt>
                <c:pt idx="3">
                  <c:v>13.659805333333333</c:v>
                </c:pt>
                <c:pt idx="4">
                  <c:v>15.772439666666665</c:v>
                </c:pt>
                <c:pt idx="5">
                  <c:v>17.596610000000002</c:v>
                </c:pt>
                <c:pt idx="6">
                  <c:v>19.284855</c:v>
                </c:pt>
                <c:pt idx="7">
                  <c:v>21.100713333333331</c:v>
                </c:pt>
                <c:pt idx="8">
                  <c:v>22.900443333333332</c:v>
                </c:pt>
                <c:pt idx="9">
                  <c:v>25.088886666666667</c:v>
                </c:pt>
                <c:pt idx="10">
                  <c:v>27.501386666666665</c:v>
                </c:pt>
                <c:pt idx="11">
                  <c:v>29.814426666666666</c:v>
                </c:pt>
                <c:pt idx="12">
                  <c:v>32.119203333333331</c:v>
                </c:pt>
                <c:pt idx="13">
                  <c:v>34.306399999999996</c:v>
                </c:pt>
                <c:pt idx="14">
                  <c:v>36.834053333333337</c:v>
                </c:pt>
                <c:pt idx="15">
                  <c:v>39.376800000000003</c:v>
                </c:pt>
                <c:pt idx="16">
                  <c:v>42.449239999999996</c:v>
                </c:pt>
                <c:pt idx="17">
                  <c:v>45.051906666666667</c:v>
                </c:pt>
                <c:pt idx="18">
                  <c:v>47.086670000000005</c:v>
                </c:pt>
                <c:pt idx="19">
                  <c:v>49.834069999999997</c:v>
                </c:pt>
                <c:pt idx="20">
                  <c:v>52.088906666666674</c:v>
                </c:pt>
                <c:pt idx="21">
                  <c:v>54.898120000000006</c:v>
                </c:pt>
                <c:pt idx="22">
                  <c:v>57.50056</c:v>
                </c:pt>
                <c:pt idx="23">
                  <c:v>60.026396666666663</c:v>
                </c:pt>
                <c:pt idx="24">
                  <c:v>62.640183333333333</c:v>
                </c:pt>
                <c:pt idx="25">
                  <c:v>64.953446666666665</c:v>
                </c:pt>
                <c:pt idx="26">
                  <c:v>67.813360000000003</c:v>
                </c:pt>
                <c:pt idx="27">
                  <c:v>69.942909999999998</c:v>
                </c:pt>
                <c:pt idx="28">
                  <c:v>72.413043333333334</c:v>
                </c:pt>
                <c:pt idx="29">
                  <c:v>74.019229999999993</c:v>
                </c:pt>
                <c:pt idx="30">
                  <c:v>76.97366000000001</c:v>
                </c:pt>
                <c:pt idx="31">
                  <c:v>78.718886666666677</c:v>
                </c:pt>
                <c:pt idx="32">
                  <c:v>81.225333333333325</c:v>
                </c:pt>
                <c:pt idx="33">
                  <c:v>83.126289999999997</c:v>
                </c:pt>
                <c:pt idx="34">
                  <c:v>83.254393333333326</c:v>
                </c:pt>
                <c:pt idx="35">
                  <c:v>84.760949999999994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4-48E7-BC09-B953F65AF224}"/>
            </c:ext>
          </c:extLst>
        </c:ser>
        <c:ser>
          <c:idx val="5"/>
          <c:order val="5"/>
          <c:tx>
            <c:strRef>
              <c:f>D492_WoundConfluence!$AW$2</c:f>
              <c:strCache>
                <c:ptCount val="1"/>
                <c:pt idx="0">
                  <c:v>siGFPT2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D492_WoundConfluence!$AQ$3:$AQ$38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D492_WoundConfluence!$AW$3:$AW$38</c:f>
              <c:numCache>
                <c:formatCode>0.00</c:formatCode>
                <c:ptCount val="36"/>
                <c:pt idx="0">
                  <c:v>5.100778</c:v>
                </c:pt>
                <c:pt idx="1">
                  <c:v>7.7604056666666672</c:v>
                </c:pt>
                <c:pt idx="2">
                  <c:v>8.8063280000000006</c:v>
                </c:pt>
                <c:pt idx="3">
                  <c:v>9.6546010000000013</c:v>
                </c:pt>
                <c:pt idx="4">
                  <c:v>10.041558333333334</c:v>
                </c:pt>
                <c:pt idx="5">
                  <c:v>10.980187666666666</c:v>
                </c:pt>
                <c:pt idx="6">
                  <c:v>11.735659</c:v>
                </c:pt>
                <c:pt idx="7">
                  <c:v>12.493746666666667</c:v>
                </c:pt>
                <c:pt idx="8">
                  <c:v>13.058936666666668</c:v>
                </c:pt>
                <c:pt idx="9">
                  <c:v>13.983203333333334</c:v>
                </c:pt>
                <c:pt idx="10">
                  <c:v>15.198646666666667</c:v>
                </c:pt>
                <c:pt idx="11">
                  <c:v>15.897313333333335</c:v>
                </c:pt>
                <c:pt idx="12">
                  <c:v>17.204820000000002</c:v>
                </c:pt>
                <c:pt idx="13">
                  <c:v>18.32461</c:v>
                </c:pt>
                <c:pt idx="14">
                  <c:v>19.58138666666667</c:v>
                </c:pt>
                <c:pt idx="15">
                  <c:v>20.741403333333334</c:v>
                </c:pt>
                <c:pt idx="16">
                  <c:v>22.073013333333336</c:v>
                </c:pt>
                <c:pt idx="17">
                  <c:v>23.47930666666667</c:v>
                </c:pt>
                <c:pt idx="18">
                  <c:v>25.25793333333333</c:v>
                </c:pt>
                <c:pt idx="19">
                  <c:v>26.543363333333332</c:v>
                </c:pt>
                <c:pt idx="20">
                  <c:v>28.393296666666668</c:v>
                </c:pt>
                <c:pt idx="21">
                  <c:v>30.256533333333334</c:v>
                </c:pt>
                <c:pt idx="22">
                  <c:v>32.822146666666669</c:v>
                </c:pt>
                <c:pt idx="23">
                  <c:v>35.370950000000001</c:v>
                </c:pt>
                <c:pt idx="24">
                  <c:v>37.134509999999999</c:v>
                </c:pt>
                <c:pt idx="25">
                  <c:v>39.489043333333335</c:v>
                </c:pt>
                <c:pt idx="26">
                  <c:v>41.71087</c:v>
                </c:pt>
                <c:pt idx="27">
                  <c:v>45.572403333333334</c:v>
                </c:pt>
                <c:pt idx="28">
                  <c:v>46.941596666666669</c:v>
                </c:pt>
                <c:pt idx="29">
                  <c:v>50.985736666666661</c:v>
                </c:pt>
                <c:pt idx="30">
                  <c:v>53.900906666666664</c:v>
                </c:pt>
                <c:pt idx="31">
                  <c:v>56.660576666666678</c:v>
                </c:pt>
                <c:pt idx="32">
                  <c:v>59.755796666666669</c:v>
                </c:pt>
                <c:pt idx="33">
                  <c:v>63.571666666666665</c:v>
                </c:pt>
                <c:pt idx="34">
                  <c:v>65.057163333333335</c:v>
                </c:pt>
                <c:pt idx="35">
                  <c:v>67.875659999999996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4-48E7-BC09-B953F65AF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183536"/>
        <c:axId val="643175992"/>
      </c:lineChart>
      <c:catAx>
        <c:axId val="64318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Time</a:t>
                </a:r>
                <a:r>
                  <a:rPr lang="en-US" sz="1400" b="1" baseline="0"/>
                  <a:t> Points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43557020290811282"/>
              <c:y val="0.94702843455036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175992"/>
        <c:crosses val="autoZero"/>
        <c:auto val="1"/>
        <c:lblAlgn val="ctr"/>
        <c:lblOffset val="100"/>
        <c:noMultiLvlLbl val="0"/>
      </c:catAx>
      <c:valAx>
        <c:axId val="643175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Wound</a:t>
                </a:r>
                <a:r>
                  <a:rPr lang="en-US" sz="1400" b="1" baseline="0"/>
                  <a:t> Confluence (%)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1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79708676766267"/>
          <c:y val="0.13674334437255195"/>
          <c:w val="0.10668916807358786"/>
          <c:h val="0.247279446727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Wound Confluence (siGFPT2)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D492M_WoundConfluence!$D$1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D492M_WoundConfluence!$J$2:$J$37</c:f>
                <c:numCache>
                  <c:formatCode>General</c:formatCode>
                  <c:ptCount val="36"/>
                  <c:pt idx="0">
                    <c:v>0.2067493</c:v>
                  </c:pt>
                  <c:pt idx="1">
                    <c:v>0.84419200000000005</c:v>
                  </c:pt>
                  <c:pt idx="2">
                    <c:v>1.704566</c:v>
                  </c:pt>
                  <c:pt idx="3">
                    <c:v>2.4313159999999998</c:v>
                  </c:pt>
                  <c:pt idx="4">
                    <c:v>3.0492880000000002</c:v>
                  </c:pt>
                  <c:pt idx="5">
                    <c:v>3.3855919999999999</c:v>
                  </c:pt>
                  <c:pt idx="6">
                    <c:v>3.2984149999999999</c:v>
                  </c:pt>
                  <c:pt idx="7">
                    <c:v>3.7172740000000002</c:v>
                  </c:pt>
                  <c:pt idx="8">
                    <c:v>3.3819319999999999</c:v>
                  </c:pt>
                  <c:pt idx="9">
                    <c:v>3.4577770000000001</c:v>
                  </c:pt>
                  <c:pt idx="10">
                    <c:v>3.3324579999999999</c:v>
                  </c:pt>
                  <c:pt idx="11">
                    <c:v>3.5926589999999998</c:v>
                  </c:pt>
                  <c:pt idx="12">
                    <c:v>3.882396</c:v>
                  </c:pt>
                  <c:pt idx="13">
                    <c:v>3.2210369999999999</c:v>
                  </c:pt>
                  <c:pt idx="14">
                    <c:v>4.2578110000000002</c:v>
                  </c:pt>
                  <c:pt idx="15">
                    <c:v>3.5765410000000002</c:v>
                  </c:pt>
                  <c:pt idx="16">
                    <c:v>2.5895809999999999</c:v>
                  </c:pt>
                  <c:pt idx="17">
                    <c:v>4.8226870000000002</c:v>
                  </c:pt>
                  <c:pt idx="18">
                    <c:v>3.8835730000000002</c:v>
                  </c:pt>
                  <c:pt idx="19">
                    <c:v>3.4853640000000001</c:v>
                  </c:pt>
                  <c:pt idx="20">
                    <c:v>3.6354799999999998</c:v>
                  </c:pt>
                  <c:pt idx="21">
                    <c:v>3.254038</c:v>
                  </c:pt>
                  <c:pt idx="22">
                    <c:v>2.837815</c:v>
                  </c:pt>
                  <c:pt idx="23">
                    <c:v>3.3170639999999998</c:v>
                  </c:pt>
                  <c:pt idx="24">
                    <c:v>3.1763469999999998</c:v>
                  </c:pt>
                  <c:pt idx="25">
                    <c:v>2.727198</c:v>
                  </c:pt>
                  <c:pt idx="26">
                    <c:v>1.543736</c:v>
                  </c:pt>
                  <c:pt idx="27">
                    <c:v>1.536351</c:v>
                  </c:pt>
                  <c:pt idx="28">
                    <c:v>1.6065370000000001</c:v>
                  </c:pt>
                  <c:pt idx="29">
                    <c:v>1.2372909999999999</c:v>
                  </c:pt>
                  <c:pt idx="30">
                    <c:v>1.2424850000000001</c:v>
                  </c:pt>
                  <c:pt idx="31">
                    <c:v>0.58876870000000003</c:v>
                  </c:pt>
                  <c:pt idx="32">
                    <c:v>0.72037629999999997</c:v>
                  </c:pt>
                  <c:pt idx="33">
                    <c:v>0.87954379999999999</c:v>
                  </c:pt>
                  <c:pt idx="34">
                    <c:v>0.26020339999999997</c:v>
                  </c:pt>
                  <c:pt idx="35">
                    <c:v>0.21623120000000001</c:v>
                  </c:pt>
                </c:numCache>
              </c:numRef>
            </c:plus>
            <c:minus>
              <c:numRef>
                <c:f>D492M_WoundConfluence!$J$2:$J$37</c:f>
                <c:numCache>
                  <c:formatCode>General</c:formatCode>
                  <c:ptCount val="36"/>
                  <c:pt idx="0">
                    <c:v>0.2067493</c:v>
                  </c:pt>
                  <c:pt idx="1">
                    <c:v>0.84419200000000005</c:v>
                  </c:pt>
                  <c:pt idx="2">
                    <c:v>1.704566</c:v>
                  </c:pt>
                  <c:pt idx="3">
                    <c:v>2.4313159999999998</c:v>
                  </c:pt>
                  <c:pt idx="4">
                    <c:v>3.0492880000000002</c:v>
                  </c:pt>
                  <c:pt idx="5">
                    <c:v>3.3855919999999999</c:v>
                  </c:pt>
                  <c:pt idx="6">
                    <c:v>3.2984149999999999</c:v>
                  </c:pt>
                  <c:pt idx="7">
                    <c:v>3.7172740000000002</c:v>
                  </c:pt>
                  <c:pt idx="8">
                    <c:v>3.3819319999999999</c:v>
                  </c:pt>
                  <c:pt idx="9">
                    <c:v>3.4577770000000001</c:v>
                  </c:pt>
                  <c:pt idx="10">
                    <c:v>3.3324579999999999</c:v>
                  </c:pt>
                  <c:pt idx="11">
                    <c:v>3.5926589999999998</c:v>
                  </c:pt>
                  <c:pt idx="12">
                    <c:v>3.882396</c:v>
                  </c:pt>
                  <c:pt idx="13">
                    <c:v>3.2210369999999999</c:v>
                  </c:pt>
                  <c:pt idx="14">
                    <c:v>4.2578110000000002</c:v>
                  </c:pt>
                  <c:pt idx="15">
                    <c:v>3.5765410000000002</c:v>
                  </c:pt>
                  <c:pt idx="16">
                    <c:v>2.5895809999999999</c:v>
                  </c:pt>
                  <c:pt idx="17">
                    <c:v>4.8226870000000002</c:v>
                  </c:pt>
                  <c:pt idx="18">
                    <c:v>3.8835730000000002</c:v>
                  </c:pt>
                  <c:pt idx="19">
                    <c:v>3.4853640000000001</c:v>
                  </c:pt>
                  <c:pt idx="20">
                    <c:v>3.6354799999999998</c:v>
                  </c:pt>
                  <c:pt idx="21">
                    <c:v>3.254038</c:v>
                  </c:pt>
                  <c:pt idx="22">
                    <c:v>2.837815</c:v>
                  </c:pt>
                  <c:pt idx="23">
                    <c:v>3.3170639999999998</c:v>
                  </c:pt>
                  <c:pt idx="24">
                    <c:v>3.1763469999999998</c:v>
                  </c:pt>
                  <c:pt idx="25">
                    <c:v>2.727198</c:v>
                  </c:pt>
                  <c:pt idx="26">
                    <c:v>1.543736</c:v>
                  </c:pt>
                  <c:pt idx="27">
                    <c:v>1.536351</c:v>
                  </c:pt>
                  <c:pt idx="28">
                    <c:v>1.6065370000000001</c:v>
                  </c:pt>
                  <c:pt idx="29">
                    <c:v>1.2372909999999999</c:v>
                  </c:pt>
                  <c:pt idx="30">
                    <c:v>1.2424850000000001</c:v>
                  </c:pt>
                  <c:pt idx="31">
                    <c:v>0.58876870000000003</c:v>
                  </c:pt>
                  <c:pt idx="32">
                    <c:v>0.72037629999999997</c:v>
                  </c:pt>
                  <c:pt idx="33">
                    <c:v>0.87954379999999999</c:v>
                  </c:pt>
                  <c:pt idx="34">
                    <c:v>0.26020339999999997</c:v>
                  </c:pt>
                  <c:pt idx="35">
                    <c:v>0.21623120000000001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D492M_WoundConfluence!$B$2:$B$37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D492M_WoundConfluence!$D$2:$D$37</c:f>
              <c:numCache>
                <c:formatCode>General</c:formatCode>
                <c:ptCount val="36"/>
                <c:pt idx="0">
                  <c:v>5.3806089999999998</c:v>
                </c:pt>
                <c:pt idx="1">
                  <c:v>9.3510989999999996</c:v>
                </c:pt>
                <c:pt idx="2">
                  <c:v>12.592840000000001</c:v>
                </c:pt>
                <c:pt idx="3">
                  <c:v>16.066500000000001</c:v>
                </c:pt>
                <c:pt idx="4">
                  <c:v>19.21658</c:v>
                </c:pt>
                <c:pt idx="5">
                  <c:v>22.326509999999999</c:v>
                </c:pt>
                <c:pt idx="6">
                  <c:v>25.296189999999999</c:v>
                </c:pt>
                <c:pt idx="7">
                  <c:v>28.397480000000002</c:v>
                </c:pt>
                <c:pt idx="8">
                  <c:v>32.084299999999999</c:v>
                </c:pt>
                <c:pt idx="9">
                  <c:v>35.338360000000002</c:v>
                </c:pt>
                <c:pt idx="10">
                  <c:v>37.620179999999998</c:v>
                </c:pt>
                <c:pt idx="11">
                  <c:v>41.019880000000001</c:v>
                </c:pt>
                <c:pt idx="12">
                  <c:v>45.075290000000003</c:v>
                </c:pt>
                <c:pt idx="13">
                  <c:v>49.332850000000001</c:v>
                </c:pt>
                <c:pt idx="14">
                  <c:v>52.64293</c:v>
                </c:pt>
                <c:pt idx="15">
                  <c:v>57.69312</c:v>
                </c:pt>
                <c:pt idx="16">
                  <c:v>60.42033</c:v>
                </c:pt>
                <c:pt idx="17">
                  <c:v>65.646860000000004</c:v>
                </c:pt>
                <c:pt idx="18">
                  <c:v>68.737459999999999</c:v>
                </c:pt>
                <c:pt idx="19">
                  <c:v>71.538550000000001</c:v>
                </c:pt>
                <c:pt idx="20">
                  <c:v>75.103660000000005</c:v>
                </c:pt>
                <c:pt idx="21">
                  <c:v>77.860799999999998</c:v>
                </c:pt>
                <c:pt idx="22">
                  <c:v>81.877660000000006</c:v>
                </c:pt>
                <c:pt idx="23">
                  <c:v>84.442530000000005</c:v>
                </c:pt>
                <c:pt idx="24">
                  <c:v>85.713279999999997</c:v>
                </c:pt>
                <c:pt idx="25">
                  <c:v>88.323149999999998</c:v>
                </c:pt>
                <c:pt idx="26">
                  <c:v>90.379050000000007</c:v>
                </c:pt>
                <c:pt idx="27">
                  <c:v>91.639309999999995</c:v>
                </c:pt>
                <c:pt idx="28">
                  <c:v>92.590029999999999</c:v>
                </c:pt>
                <c:pt idx="29">
                  <c:v>93.911770000000004</c:v>
                </c:pt>
                <c:pt idx="30">
                  <c:v>94.585369999999998</c:v>
                </c:pt>
                <c:pt idx="31">
                  <c:v>95.637510000000006</c:v>
                </c:pt>
                <c:pt idx="32">
                  <c:v>95.725610000000003</c:v>
                </c:pt>
                <c:pt idx="33">
                  <c:v>96.364040000000003</c:v>
                </c:pt>
                <c:pt idx="34">
                  <c:v>95.963530000000006</c:v>
                </c:pt>
                <c:pt idx="35">
                  <c:v>96.051540000000003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6-461A-950F-777B94FD1FC0}"/>
            </c:ext>
          </c:extLst>
        </c:ser>
        <c:ser>
          <c:idx val="5"/>
          <c:order val="1"/>
          <c:tx>
            <c:strRef>
              <c:f>D492M_WoundConfluence!$H$1</c:f>
              <c:strCache>
                <c:ptCount val="1"/>
                <c:pt idx="0">
                  <c:v>siGFPT2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D492M_WoundConfluence!$N$2:$N$37</c:f>
                <c:numCache>
                  <c:formatCode>General</c:formatCode>
                  <c:ptCount val="36"/>
                  <c:pt idx="0">
                    <c:v>0.32153589999999999</c:v>
                  </c:pt>
                  <c:pt idx="1">
                    <c:v>0.49900080000000002</c:v>
                  </c:pt>
                  <c:pt idx="2">
                    <c:v>0.88522389999999995</c:v>
                  </c:pt>
                  <c:pt idx="3">
                    <c:v>1.4127860000000001</c:v>
                  </c:pt>
                  <c:pt idx="4">
                    <c:v>1.6810020000000001</c:v>
                  </c:pt>
                  <c:pt idx="5">
                    <c:v>2.048111</c:v>
                  </c:pt>
                  <c:pt idx="6">
                    <c:v>2.567971</c:v>
                  </c:pt>
                  <c:pt idx="7">
                    <c:v>2.8492540000000002</c:v>
                  </c:pt>
                  <c:pt idx="8">
                    <c:v>3.362193</c:v>
                  </c:pt>
                  <c:pt idx="9">
                    <c:v>4.0235510000000003</c:v>
                  </c:pt>
                  <c:pt idx="10">
                    <c:v>3.810219</c:v>
                  </c:pt>
                  <c:pt idx="11">
                    <c:v>4.0216329999999996</c:v>
                  </c:pt>
                  <c:pt idx="12">
                    <c:v>5.0824400000000001</c:v>
                  </c:pt>
                  <c:pt idx="13">
                    <c:v>4.5375719999999999</c:v>
                  </c:pt>
                  <c:pt idx="14">
                    <c:v>6.2433490000000003</c:v>
                  </c:pt>
                  <c:pt idx="15">
                    <c:v>5.961074</c:v>
                  </c:pt>
                  <c:pt idx="16">
                    <c:v>6.562595</c:v>
                  </c:pt>
                  <c:pt idx="17">
                    <c:v>7.8418559999999999</c:v>
                  </c:pt>
                  <c:pt idx="18">
                    <c:v>7.0188189999999997</c:v>
                  </c:pt>
                  <c:pt idx="19">
                    <c:v>8.4170719999999992</c:v>
                  </c:pt>
                  <c:pt idx="20">
                    <c:v>8.7781990000000008</c:v>
                  </c:pt>
                  <c:pt idx="21">
                    <c:v>9.5791360000000001</c:v>
                  </c:pt>
                  <c:pt idx="22">
                    <c:v>8.3251950000000008</c:v>
                  </c:pt>
                  <c:pt idx="23">
                    <c:v>9.6092820000000003</c:v>
                  </c:pt>
                  <c:pt idx="24">
                    <c:v>9.0796189999999992</c:v>
                  </c:pt>
                  <c:pt idx="25">
                    <c:v>8.5510280000000005</c:v>
                  </c:pt>
                  <c:pt idx="26">
                    <c:v>8.1267580000000006</c:v>
                  </c:pt>
                  <c:pt idx="27">
                    <c:v>8.4169929999999997</c:v>
                  </c:pt>
                  <c:pt idx="28">
                    <c:v>8.8551110000000008</c:v>
                  </c:pt>
                  <c:pt idx="29">
                    <c:v>7.370533</c:v>
                  </c:pt>
                  <c:pt idx="30">
                    <c:v>6.7081770000000001</c:v>
                  </c:pt>
                  <c:pt idx="31">
                    <c:v>6.5061280000000004</c:v>
                  </c:pt>
                  <c:pt idx="32">
                    <c:v>5.3054560000000004</c:v>
                  </c:pt>
                  <c:pt idx="33">
                    <c:v>4.7235569999999996</c:v>
                  </c:pt>
                  <c:pt idx="34">
                    <c:v>5.4689079999999999</c:v>
                  </c:pt>
                  <c:pt idx="35">
                    <c:v>4.9455600000000004</c:v>
                  </c:pt>
                </c:numCache>
              </c:numRef>
            </c:plus>
            <c:minus>
              <c:numRef>
                <c:f>D492M_WoundConfluence!$N$2:$N$37</c:f>
                <c:numCache>
                  <c:formatCode>General</c:formatCode>
                  <c:ptCount val="36"/>
                  <c:pt idx="0">
                    <c:v>0.32153589999999999</c:v>
                  </c:pt>
                  <c:pt idx="1">
                    <c:v>0.49900080000000002</c:v>
                  </c:pt>
                  <c:pt idx="2">
                    <c:v>0.88522389999999995</c:v>
                  </c:pt>
                  <c:pt idx="3">
                    <c:v>1.4127860000000001</c:v>
                  </c:pt>
                  <c:pt idx="4">
                    <c:v>1.6810020000000001</c:v>
                  </c:pt>
                  <c:pt idx="5">
                    <c:v>2.048111</c:v>
                  </c:pt>
                  <c:pt idx="6">
                    <c:v>2.567971</c:v>
                  </c:pt>
                  <c:pt idx="7">
                    <c:v>2.8492540000000002</c:v>
                  </c:pt>
                  <c:pt idx="8">
                    <c:v>3.362193</c:v>
                  </c:pt>
                  <c:pt idx="9">
                    <c:v>4.0235510000000003</c:v>
                  </c:pt>
                  <c:pt idx="10">
                    <c:v>3.810219</c:v>
                  </c:pt>
                  <c:pt idx="11">
                    <c:v>4.0216329999999996</c:v>
                  </c:pt>
                  <c:pt idx="12">
                    <c:v>5.0824400000000001</c:v>
                  </c:pt>
                  <c:pt idx="13">
                    <c:v>4.5375719999999999</c:v>
                  </c:pt>
                  <c:pt idx="14">
                    <c:v>6.2433490000000003</c:v>
                  </c:pt>
                  <c:pt idx="15">
                    <c:v>5.961074</c:v>
                  </c:pt>
                  <c:pt idx="16">
                    <c:v>6.562595</c:v>
                  </c:pt>
                  <c:pt idx="17">
                    <c:v>7.8418559999999999</c:v>
                  </c:pt>
                  <c:pt idx="18">
                    <c:v>7.0188189999999997</c:v>
                  </c:pt>
                  <c:pt idx="19">
                    <c:v>8.4170719999999992</c:v>
                  </c:pt>
                  <c:pt idx="20">
                    <c:v>8.7781990000000008</c:v>
                  </c:pt>
                  <c:pt idx="21">
                    <c:v>9.5791360000000001</c:v>
                  </c:pt>
                  <c:pt idx="22">
                    <c:v>8.3251950000000008</c:v>
                  </c:pt>
                  <c:pt idx="23">
                    <c:v>9.6092820000000003</c:v>
                  </c:pt>
                  <c:pt idx="24">
                    <c:v>9.0796189999999992</c:v>
                  </c:pt>
                  <c:pt idx="25">
                    <c:v>8.5510280000000005</c:v>
                  </c:pt>
                  <c:pt idx="26">
                    <c:v>8.1267580000000006</c:v>
                  </c:pt>
                  <c:pt idx="27">
                    <c:v>8.4169929999999997</c:v>
                  </c:pt>
                  <c:pt idx="28">
                    <c:v>8.8551110000000008</c:v>
                  </c:pt>
                  <c:pt idx="29">
                    <c:v>7.370533</c:v>
                  </c:pt>
                  <c:pt idx="30">
                    <c:v>6.7081770000000001</c:v>
                  </c:pt>
                  <c:pt idx="31">
                    <c:v>6.5061280000000004</c:v>
                  </c:pt>
                  <c:pt idx="32">
                    <c:v>5.3054560000000004</c:v>
                  </c:pt>
                  <c:pt idx="33">
                    <c:v>4.7235569999999996</c:v>
                  </c:pt>
                  <c:pt idx="34">
                    <c:v>5.4689079999999999</c:v>
                  </c:pt>
                  <c:pt idx="35">
                    <c:v>4.9455600000000004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D492M_WoundConfluence!$B$2:$B$37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D492M_WoundConfluence!$H$2:$H$37</c:f>
              <c:numCache>
                <c:formatCode>General</c:formatCode>
                <c:ptCount val="36"/>
                <c:pt idx="0">
                  <c:v>3.8048470000000001</c:v>
                </c:pt>
                <c:pt idx="1">
                  <c:v>8.3454890000000006</c:v>
                </c:pt>
                <c:pt idx="2">
                  <c:v>11.974320000000001</c:v>
                </c:pt>
                <c:pt idx="3">
                  <c:v>14.823499999999999</c:v>
                </c:pt>
                <c:pt idx="4">
                  <c:v>17.51849</c:v>
                </c:pt>
                <c:pt idx="5">
                  <c:v>20.117470000000001</c:v>
                </c:pt>
                <c:pt idx="6">
                  <c:v>22.509740000000001</c:v>
                </c:pt>
                <c:pt idx="7">
                  <c:v>25.37688</c:v>
                </c:pt>
                <c:pt idx="8">
                  <c:v>28.283159999999999</c:v>
                </c:pt>
                <c:pt idx="9">
                  <c:v>30.824249999999999</c:v>
                </c:pt>
                <c:pt idx="10">
                  <c:v>32.85463</c:v>
                </c:pt>
                <c:pt idx="11">
                  <c:v>35.996580000000002</c:v>
                </c:pt>
                <c:pt idx="12">
                  <c:v>38.498550000000002</c:v>
                </c:pt>
                <c:pt idx="13">
                  <c:v>41.2423</c:v>
                </c:pt>
                <c:pt idx="14">
                  <c:v>44.460349999999998</c:v>
                </c:pt>
                <c:pt idx="15">
                  <c:v>47.570070000000001</c:v>
                </c:pt>
                <c:pt idx="16">
                  <c:v>49.591850000000001</c:v>
                </c:pt>
                <c:pt idx="17">
                  <c:v>53.046460000000003</c:v>
                </c:pt>
                <c:pt idx="18">
                  <c:v>56.764650000000003</c:v>
                </c:pt>
                <c:pt idx="19">
                  <c:v>58.51285</c:v>
                </c:pt>
                <c:pt idx="20">
                  <c:v>63.031570000000002</c:v>
                </c:pt>
                <c:pt idx="21">
                  <c:v>65.705839999999995</c:v>
                </c:pt>
                <c:pt idx="22">
                  <c:v>68.430549999999997</c:v>
                </c:pt>
                <c:pt idx="23">
                  <c:v>71.708399999999997</c:v>
                </c:pt>
                <c:pt idx="24">
                  <c:v>73.738129999999998</c:v>
                </c:pt>
                <c:pt idx="25">
                  <c:v>77.843530000000001</c:v>
                </c:pt>
                <c:pt idx="26">
                  <c:v>79.647760000000005</c:v>
                </c:pt>
                <c:pt idx="27">
                  <c:v>81.264949999999999</c:v>
                </c:pt>
                <c:pt idx="28">
                  <c:v>83.394750000000002</c:v>
                </c:pt>
                <c:pt idx="29">
                  <c:v>85.807320000000004</c:v>
                </c:pt>
                <c:pt idx="30">
                  <c:v>86.481350000000006</c:v>
                </c:pt>
                <c:pt idx="31">
                  <c:v>88.209050000000005</c:v>
                </c:pt>
                <c:pt idx="32">
                  <c:v>89.538079999999994</c:v>
                </c:pt>
                <c:pt idx="33">
                  <c:v>90.439049999999995</c:v>
                </c:pt>
                <c:pt idx="34">
                  <c:v>89.783119999999997</c:v>
                </c:pt>
                <c:pt idx="35">
                  <c:v>91.171260000000004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C6-461A-950F-777B94FD1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031688"/>
        <c:axId val="640027752"/>
      </c:lineChart>
      <c:catAx>
        <c:axId val="64003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Time</a:t>
                </a:r>
                <a:r>
                  <a:rPr lang="en-US" sz="1400" b="1" baseline="0"/>
                  <a:t> Points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41348005189556314"/>
              <c:y val="0.93320028013258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0027752"/>
        <c:crosses val="autoZero"/>
        <c:auto val="1"/>
        <c:lblAlgn val="ctr"/>
        <c:lblOffset val="100"/>
        <c:noMultiLvlLbl val="0"/>
      </c:catAx>
      <c:valAx>
        <c:axId val="6400277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Wound</a:t>
                </a:r>
                <a:r>
                  <a:rPr lang="en-US" sz="1400" b="1" baseline="0"/>
                  <a:t> Confluence (%)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00316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10569772528435"/>
          <c:y val="0.19280545417085179"/>
          <c:w val="0.10936248572573075"/>
          <c:h val="0.254683021425281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Wound Confluence (siGALE)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D492M_WoundConfluence!$D$1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D492M_WoundConfluence!$J$2:$J$37</c:f>
                <c:numCache>
                  <c:formatCode>General</c:formatCode>
                  <c:ptCount val="36"/>
                  <c:pt idx="0">
                    <c:v>0.2067493</c:v>
                  </c:pt>
                  <c:pt idx="1">
                    <c:v>0.84419200000000005</c:v>
                  </c:pt>
                  <c:pt idx="2">
                    <c:v>1.704566</c:v>
                  </c:pt>
                  <c:pt idx="3">
                    <c:v>2.4313159999999998</c:v>
                  </c:pt>
                  <c:pt idx="4">
                    <c:v>3.0492880000000002</c:v>
                  </c:pt>
                  <c:pt idx="5">
                    <c:v>3.3855919999999999</c:v>
                  </c:pt>
                  <c:pt idx="6">
                    <c:v>3.2984149999999999</c:v>
                  </c:pt>
                  <c:pt idx="7">
                    <c:v>3.7172740000000002</c:v>
                  </c:pt>
                  <c:pt idx="8">
                    <c:v>3.3819319999999999</c:v>
                  </c:pt>
                  <c:pt idx="9">
                    <c:v>3.4577770000000001</c:v>
                  </c:pt>
                  <c:pt idx="10">
                    <c:v>3.3324579999999999</c:v>
                  </c:pt>
                  <c:pt idx="11">
                    <c:v>3.5926589999999998</c:v>
                  </c:pt>
                  <c:pt idx="12">
                    <c:v>3.882396</c:v>
                  </c:pt>
                  <c:pt idx="13">
                    <c:v>3.2210369999999999</c:v>
                  </c:pt>
                  <c:pt idx="14">
                    <c:v>4.2578110000000002</c:v>
                  </c:pt>
                  <c:pt idx="15">
                    <c:v>3.5765410000000002</c:v>
                  </c:pt>
                  <c:pt idx="16">
                    <c:v>2.5895809999999999</c:v>
                  </c:pt>
                  <c:pt idx="17">
                    <c:v>4.8226870000000002</c:v>
                  </c:pt>
                  <c:pt idx="18">
                    <c:v>3.8835730000000002</c:v>
                  </c:pt>
                  <c:pt idx="19">
                    <c:v>3.4853640000000001</c:v>
                  </c:pt>
                  <c:pt idx="20">
                    <c:v>3.6354799999999998</c:v>
                  </c:pt>
                  <c:pt idx="21">
                    <c:v>3.254038</c:v>
                  </c:pt>
                  <c:pt idx="22">
                    <c:v>2.837815</c:v>
                  </c:pt>
                  <c:pt idx="23">
                    <c:v>3.3170639999999998</c:v>
                  </c:pt>
                  <c:pt idx="24">
                    <c:v>3.1763469999999998</c:v>
                  </c:pt>
                  <c:pt idx="25">
                    <c:v>2.727198</c:v>
                  </c:pt>
                  <c:pt idx="26">
                    <c:v>1.543736</c:v>
                  </c:pt>
                  <c:pt idx="27">
                    <c:v>1.536351</c:v>
                  </c:pt>
                  <c:pt idx="28">
                    <c:v>1.6065370000000001</c:v>
                  </c:pt>
                  <c:pt idx="29">
                    <c:v>1.2372909999999999</c:v>
                  </c:pt>
                  <c:pt idx="30">
                    <c:v>1.2424850000000001</c:v>
                  </c:pt>
                  <c:pt idx="31">
                    <c:v>0.58876870000000003</c:v>
                  </c:pt>
                  <c:pt idx="32">
                    <c:v>0.72037629999999997</c:v>
                  </c:pt>
                  <c:pt idx="33">
                    <c:v>0.87954379999999999</c:v>
                  </c:pt>
                  <c:pt idx="34">
                    <c:v>0.26020339999999997</c:v>
                  </c:pt>
                  <c:pt idx="35">
                    <c:v>0.21623120000000001</c:v>
                  </c:pt>
                </c:numCache>
              </c:numRef>
            </c:plus>
            <c:minus>
              <c:numRef>
                <c:f>D492M_WoundConfluence!$J$2:$J$37</c:f>
                <c:numCache>
                  <c:formatCode>General</c:formatCode>
                  <c:ptCount val="36"/>
                  <c:pt idx="0">
                    <c:v>0.2067493</c:v>
                  </c:pt>
                  <c:pt idx="1">
                    <c:v>0.84419200000000005</c:v>
                  </c:pt>
                  <c:pt idx="2">
                    <c:v>1.704566</c:v>
                  </c:pt>
                  <c:pt idx="3">
                    <c:v>2.4313159999999998</c:v>
                  </c:pt>
                  <c:pt idx="4">
                    <c:v>3.0492880000000002</c:v>
                  </c:pt>
                  <c:pt idx="5">
                    <c:v>3.3855919999999999</c:v>
                  </c:pt>
                  <c:pt idx="6">
                    <c:v>3.2984149999999999</c:v>
                  </c:pt>
                  <c:pt idx="7">
                    <c:v>3.7172740000000002</c:v>
                  </c:pt>
                  <c:pt idx="8">
                    <c:v>3.3819319999999999</c:v>
                  </c:pt>
                  <c:pt idx="9">
                    <c:v>3.4577770000000001</c:v>
                  </c:pt>
                  <c:pt idx="10">
                    <c:v>3.3324579999999999</c:v>
                  </c:pt>
                  <c:pt idx="11">
                    <c:v>3.5926589999999998</c:v>
                  </c:pt>
                  <c:pt idx="12">
                    <c:v>3.882396</c:v>
                  </c:pt>
                  <c:pt idx="13">
                    <c:v>3.2210369999999999</c:v>
                  </c:pt>
                  <c:pt idx="14">
                    <c:v>4.2578110000000002</c:v>
                  </c:pt>
                  <c:pt idx="15">
                    <c:v>3.5765410000000002</c:v>
                  </c:pt>
                  <c:pt idx="16">
                    <c:v>2.5895809999999999</c:v>
                  </c:pt>
                  <c:pt idx="17">
                    <c:v>4.8226870000000002</c:v>
                  </c:pt>
                  <c:pt idx="18">
                    <c:v>3.8835730000000002</c:v>
                  </c:pt>
                  <c:pt idx="19">
                    <c:v>3.4853640000000001</c:v>
                  </c:pt>
                  <c:pt idx="20">
                    <c:v>3.6354799999999998</c:v>
                  </c:pt>
                  <c:pt idx="21">
                    <c:v>3.254038</c:v>
                  </c:pt>
                  <c:pt idx="22">
                    <c:v>2.837815</c:v>
                  </c:pt>
                  <c:pt idx="23">
                    <c:v>3.3170639999999998</c:v>
                  </c:pt>
                  <c:pt idx="24">
                    <c:v>3.1763469999999998</c:v>
                  </c:pt>
                  <c:pt idx="25">
                    <c:v>2.727198</c:v>
                  </c:pt>
                  <c:pt idx="26">
                    <c:v>1.543736</c:v>
                  </c:pt>
                  <c:pt idx="27">
                    <c:v>1.536351</c:v>
                  </c:pt>
                  <c:pt idx="28">
                    <c:v>1.6065370000000001</c:v>
                  </c:pt>
                  <c:pt idx="29">
                    <c:v>1.2372909999999999</c:v>
                  </c:pt>
                  <c:pt idx="30">
                    <c:v>1.2424850000000001</c:v>
                  </c:pt>
                  <c:pt idx="31">
                    <c:v>0.58876870000000003</c:v>
                  </c:pt>
                  <c:pt idx="32">
                    <c:v>0.72037629999999997</c:v>
                  </c:pt>
                  <c:pt idx="33">
                    <c:v>0.87954379999999999</c:v>
                  </c:pt>
                  <c:pt idx="34">
                    <c:v>0.26020339999999997</c:v>
                  </c:pt>
                  <c:pt idx="35">
                    <c:v>0.21623120000000001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D492M_WoundConfluence!$B$2:$B$37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D492M_WoundConfluence!$D$2:$D$37</c:f>
              <c:numCache>
                <c:formatCode>General</c:formatCode>
                <c:ptCount val="36"/>
                <c:pt idx="0">
                  <c:v>5.3806089999999998</c:v>
                </c:pt>
                <c:pt idx="1">
                  <c:v>9.3510989999999996</c:v>
                </c:pt>
                <c:pt idx="2">
                  <c:v>12.592840000000001</c:v>
                </c:pt>
                <c:pt idx="3">
                  <c:v>16.066500000000001</c:v>
                </c:pt>
                <c:pt idx="4">
                  <c:v>19.21658</c:v>
                </c:pt>
                <c:pt idx="5">
                  <c:v>22.326509999999999</c:v>
                </c:pt>
                <c:pt idx="6">
                  <c:v>25.296189999999999</c:v>
                </c:pt>
                <c:pt idx="7">
                  <c:v>28.397480000000002</c:v>
                </c:pt>
                <c:pt idx="8">
                  <c:v>32.084299999999999</c:v>
                </c:pt>
                <c:pt idx="9">
                  <c:v>35.338360000000002</c:v>
                </c:pt>
                <c:pt idx="10">
                  <c:v>37.620179999999998</c:v>
                </c:pt>
                <c:pt idx="11">
                  <c:v>41.019880000000001</c:v>
                </c:pt>
                <c:pt idx="12">
                  <c:v>45.075290000000003</c:v>
                </c:pt>
                <c:pt idx="13">
                  <c:v>49.332850000000001</c:v>
                </c:pt>
                <c:pt idx="14">
                  <c:v>52.64293</c:v>
                </c:pt>
                <c:pt idx="15">
                  <c:v>57.69312</c:v>
                </c:pt>
                <c:pt idx="16">
                  <c:v>60.42033</c:v>
                </c:pt>
                <c:pt idx="17">
                  <c:v>65.646860000000004</c:v>
                </c:pt>
                <c:pt idx="18">
                  <c:v>68.737459999999999</c:v>
                </c:pt>
                <c:pt idx="19">
                  <c:v>71.538550000000001</c:v>
                </c:pt>
                <c:pt idx="20">
                  <c:v>75.103660000000005</c:v>
                </c:pt>
                <c:pt idx="21">
                  <c:v>77.860799999999998</c:v>
                </c:pt>
                <c:pt idx="22">
                  <c:v>81.877660000000006</c:v>
                </c:pt>
                <c:pt idx="23">
                  <c:v>84.442530000000005</c:v>
                </c:pt>
                <c:pt idx="24">
                  <c:v>85.713279999999997</c:v>
                </c:pt>
                <c:pt idx="25">
                  <c:v>88.323149999999998</c:v>
                </c:pt>
                <c:pt idx="26">
                  <c:v>90.379050000000007</c:v>
                </c:pt>
                <c:pt idx="27">
                  <c:v>91.639309999999995</c:v>
                </c:pt>
                <c:pt idx="28">
                  <c:v>92.590029999999999</c:v>
                </c:pt>
                <c:pt idx="29">
                  <c:v>93.911770000000004</c:v>
                </c:pt>
                <c:pt idx="30">
                  <c:v>94.585369999999998</c:v>
                </c:pt>
                <c:pt idx="31">
                  <c:v>95.637510000000006</c:v>
                </c:pt>
                <c:pt idx="32">
                  <c:v>95.725610000000003</c:v>
                </c:pt>
                <c:pt idx="33">
                  <c:v>96.364040000000003</c:v>
                </c:pt>
                <c:pt idx="34">
                  <c:v>95.963530000000006</c:v>
                </c:pt>
                <c:pt idx="35">
                  <c:v>96.051540000000003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D-41FD-8C34-893DF89F57C6}"/>
            </c:ext>
          </c:extLst>
        </c:ser>
        <c:ser>
          <c:idx val="5"/>
          <c:order val="1"/>
          <c:tx>
            <c:strRef>
              <c:f>D492M_WoundConfluence!$E$1</c:f>
              <c:strCache>
                <c:ptCount val="1"/>
                <c:pt idx="0">
                  <c:v>siGALE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D492M_WoundConfluence!$K$2:$K$37</c:f>
                <c:numCache>
                  <c:formatCode>General</c:formatCode>
                  <c:ptCount val="36"/>
                  <c:pt idx="0">
                    <c:v>1.371021</c:v>
                  </c:pt>
                  <c:pt idx="1">
                    <c:v>1.968091</c:v>
                  </c:pt>
                  <c:pt idx="2">
                    <c:v>2.5406029999999999</c:v>
                  </c:pt>
                  <c:pt idx="3">
                    <c:v>3.148603</c:v>
                  </c:pt>
                  <c:pt idx="4">
                    <c:v>3.3718970000000001</c:v>
                  </c:pt>
                  <c:pt idx="5">
                    <c:v>3.976216</c:v>
                  </c:pt>
                  <c:pt idx="6">
                    <c:v>4.2898480000000001</c:v>
                  </c:pt>
                  <c:pt idx="7">
                    <c:v>4.0929010000000003</c:v>
                  </c:pt>
                  <c:pt idx="8">
                    <c:v>4.7318629999999997</c:v>
                  </c:pt>
                  <c:pt idx="9">
                    <c:v>5.1454950000000004</c:v>
                  </c:pt>
                  <c:pt idx="10">
                    <c:v>4.7611720000000002</c:v>
                  </c:pt>
                  <c:pt idx="11">
                    <c:v>4.7136040000000001</c:v>
                  </c:pt>
                  <c:pt idx="12">
                    <c:v>4.643993</c:v>
                  </c:pt>
                  <c:pt idx="13">
                    <c:v>4.7932230000000002</c:v>
                  </c:pt>
                  <c:pt idx="14">
                    <c:v>5.246759</c:v>
                  </c:pt>
                  <c:pt idx="15">
                    <c:v>5.0318779999999999</c:v>
                  </c:pt>
                  <c:pt idx="16">
                    <c:v>5.5487869999999999</c:v>
                  </c:pt>
                  <c:pt idx="17">
                    <c:v>5.1352370000000001</c:v>
                  </c:pt>
                  <c:pt idx="18">
                    <c:v>5.6557190000000004</c:v>
                  </c:pt>
                  <c:pt idx="19">
                    <c:v>5.3756060000000003</c:v>
                  </c:pt>
                  <c:pt idx="20">
                    <c:v>5.2806930000000003</c:v>
                  </c:pt>
                  <c:pt idx="21">
                    <c:v>6.1243449999999999</c:v>
                  </c:pt>
                  <c:pt idx="22">
                    <c:v>5.7638170000000004</c:v>
                  </c:pt>
                  <c:pt idx="23">
                    <c:v>5.3652740000000003</c:v>
                  </c:pt>
                  <c:pt idx="24">
                    <c:v>5.10419</c:v>
                  </c:pt>
                  <c:pt idx="25">
                    <c:v>4.5319500000000001</c:v>
                  </c:pt>
                  <c:pt idx="26">
                    <c:v>5.4661239999999998</c:v>
                  </c:pt>
                  <c:pt idx="27">
                    <c:v>5.3072100000000004</c:v>
                  </c:pt>
                  <c:pt idx="28">
                    <c:v>4.871346</c:v>
                  </c:pt>
                  <c:pt idx="29">
                    <c:v>4.9355690000000001</c:v>
                  </c:pt>
                  <c:pt idx="30">
                    <c:v>3.8500719999999999</c:v>
                  </c:pt>
                  <c:pt idx="31">
                    <c:v>4.540146</c:v>
                  </c:pt>
                  <c:pt idx="32">
                    <c:v>4.2774150000000004</c:v>
                  </c:pt>
                  <c:pt idx="33">
                    <c:v>4.3800439999999998</c:v>
                  </c:pt>
                  <c:pt idx="34">
                    <c:v>3.9359380000000002</c:v>
                  </c:pt>
                  <c:pt idx="35">
                    <c:v>2.6917070000000001</c:v>
                  </c:pt>
                </c:numCache>
              </c:numRef>
            </c:plus>
            <c:minus>
              <c:numRef>
                <c:f>D492M_WoundConfluence!$K$2:$K$37</c:f>
                <c:numCache>
                  <c:formatCode>General</c:formatCode>
                  <c:ptCount val="36"/>
                  <c:pt idx="0">
                    <c:v>1.371021</c:v>
                  </c:pt>
                  <c:pt idx="1">
                    <c:v>1.968091</c:v>
                  </c:pt>
                  <c:pt idx="2">
                    <c:v>2.5406029999999999</c:v>
                  </c:pt>
                  <c:pt idx="3">
                    <c:v>3.148603</c:v>
                  </c:pt>
                  <c:pt idx="4">
                    <c:v>3.3718970000000001</c:v>
                  </c:pt>
                  <c:pt idx="5">
                    <c:v>3.976216</c:v>
                  </c:pt>
                  <c:pt idx="6">
                    <c:v>4.2898480000000001</c:v>
                  </c:pt>
                  <c:pt idx="7">
                    <c:v>4.0929010000000003</c:v>
                  </c:pt>
                  <c:pt idx="8">
                    <c:v>4.7318629999999997</c:v>
                  </c:pt>
                  <c:pt idx="9">
                    <c:v>5.1454950000000004</c:v>
                  </c:pt>
                  <c:pt idx="10">
                    <c:v>4.7611720000000002</c:v>
                  </c:pt>
                  <c:pt idx="11">
                    <c:v>4.7136040000000001</c:v>
                  </c:pt>
                  <c:pt idx="12">
                    <c:v>4.643993</c:v>
                  </c:pt>
                  <c:pt idx="13">
                    <c:v>4.7932230000000002</c:v>
                  </c:pt>
                  <c:pt idx="14">
                    <c:v>5.246759</c:v>
                  </c:pt>
                  <c:pt idx="15">
                    <c:v>5.0318779999999999</c:v>
                  </c:pt>
                  <c:pt idx="16">
                    <c:v>5.5487869999999999</c:v>
                  </c:pt>
                  <c:pt idx="17">
                    <c:v>5.1352370000000001</c:v>
                  </c:pt>
                  <c:pt idx="18">
                    <c:v>5.6557190000000004</c:v>
                  </c:pt>
                  <c:pt idx="19">
                    <c:v>5.3756060000000003</c:v>
                  </c:pt>
                  <c:pt idx="20">
                    <c:v>5.2806930000000003</c:v>
                  </c:pt>
                  <c:pt idx="21">
                    <c:v>6.1243449999999999</c:v>
                  </c:pt>
                  <c:pt idx="22">
                    <c:v>5.7638170000000004</c:v>
                  </c:pt>
                  <c:pt idx="23">
                    <c:v>5.3652740000000003</c:v>
                  </c:pt>
                  <c:pt idx="24">
                    <c:v>5.10419</c:v>
                  </c:pt>
                  <c:pt idx="25">
                    <c:v>4.5319500000000001</c:v>
                  </c:pt>
                  <c:pt idx="26">
                    <c:v>5.4661239999999998</c:v>
                  </c:pt>
                  <c:pt idx="27">
                    <c:v>5.3072100000000004</c:v>
                  </c:pt>
                  <c:pt idx="28">
                    <c:v>4.871346</c:v>
                  </c:pt>
                  <c:pt idx="29">
                    <c:v>4.9355690000000001</c:v>
                  </c:pt>
                  <c:pt idx="30">
                    <c:v>3.8500719999999999</c:v>
                  </c:pt>
                  <c:pt idx="31">
                    <c:v>4.540146</c:v>
                  </c:pt>
                  <c:pt idx="32">
                    <c:v>4.2774150000000004</c:v>
                  </c:pt>
                  <c:pt idx="33">
                    <c:v>4.3800439999999998</c:v>
                  </c:pt>
                  <c:pt idx="34">
                    <c:v>3.9359380000000002</c:v>
                  </c:pt>
                  <c:pt idx="35">
                    <c:v>2.6917070000000001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D492M_WoundConfluence!$B$2:$B$37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D492M_WoundConfluence!$E$2:$E$37</c:f>
              <c:numCache>
                <c:formatCode>General</c:formatCode>
                <c:ptCount val="36"/>
                <c:pt idx="0">
                  <c:v>4.2947949999999997</c:v>
                </c:pt>
                <c:pt idx="1">
                  <c:v>7.5708120000000001</c:v>
                </c:pt>
                <c:pt idx="2">
                  <c:v>10.660450000000001</c:v>
                </c:pt>
                <c:pt idx="3">
                  <c:v>13.338369999999999</c:v>
                </c:pt>
                <c:pt idx="4">
                  <c:v>16.336300000000001</c:v>
                </c:pt>
                <c:pt idx="5">
                  <c:v>18.54973</c:v>
                </c:pt>
                <c:pt idx="6">
                  <c:v>20.965959999999999</c:v>
                </c:pt>
                <c:pt idx="7">
                  <c:v>23.629919999999998</c:v>
                </c:pt>
                <c:pt idx="8">
                  <c:v>26.8538</c:v>
                </c:pt>
                <c:pt idx="9">
                  <c:v>29.705939999999998</c:v>
                </c:pt>
                <c:pt idx="10">
                  <c:v>32.094940000000001</c:v>
                </c:pt>
                <c:pt idx="11">
                  <c:v>34.827750000000002</c:v>
                </c:pt>
                <c:pt idx="12">
                  <c:v>37.432319999999997</c:v>
                </c:pt>
                <c:pt idx="13">
                  <c:v>40.845149999999997</c:v>
                </c:pt>
                <c:pt idx="14">
                  <c:v>43.362430000000003</c:v>
                </c:pt>
                <c:pt idx="15">
                  <c:v>46.964230000000001</c:v>
                </c:pt>
                <c:pt idx="16">
                  <c:v>49.44923</c:v>
                </c:pt>
                <c:pt idx="17">
                  <c:v>52.772280000000002</c:v>
                </c:pt>
                <c:pt idx="18">
                  <c:v>55.552140000000001</c:v>
                </c:pt>
                <c:pt idx="19">
                  <c:v>58.719549999999998</c:v>
                </c:pt>
                <c:pt idx="20">
                  <c:v>61.840820000000001</c:v>
                </c:pt>
                <c:pt idx="21">
                  <c:v>64.511359999999996</c:v>
                </c:pt>
                <c:pt idx="22">
                  <c:v>68.012339999999995</c:v>
                </c:pt>
                <c:pt idx="23">
                  <c:v>71.537059999999997</c:v>
                </c:pt>
                <c:pt idx="24">
                  <c:v>74.317809999999994</c:v>
                </c:pt>
                <c:pt idx="25">
                  <c:v>77.408969999999997</c:v>
                </c:pt>
                <c:pt idx="26">
                  <c:v>80.37621</c:v>
                </c:pt>
                <c:pt idx="27">
                  <c:v>82.331720000000004</c:v>
                </c:pt>
                <c:pt idx="28">
                  <c:v>83.892179999999996</c:v>
                </c:pt>
                <c:pt idx="29">
                  <c:v>85.862620000000007</c:v>
                </c:pt>
                <c:pt idx="30">
                  <c:v>87.534199999999998</c:v>
                </c:pt>
                <c:pt idx="31">
                  <c:v>89.129099999999994</c:v>
                </c:pt>
                <c:pt idx="32">
                  <c:v>89.936610000000002</c:v>
                </c:pt>
                <c:pt idx="33">
                  <c:v>91.063450000000003</c:v>
                </c:pt>
                <c:pt idx="34">
                  <c:v>90.460599999999999</c:v>
                </c:pt>
                <c:pt idx="35">
                  <c:v>91.657539999999997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D-41FD-8C34-893DF89F5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031688"/>
        <c:axId val="640027752"/>
      </c:lineChart>
      <c:catAx>
        <c:axId val="64003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Time</a:t>
                </a:r>
                <a:r>
                  <a:rPr lang="en-US" sz="1400" b="1" baseline="0"/>
                  <a:t> Points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41348005189556314"/>
              <c:y val="0.93320028013258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0027752"/>
        <c:crosses val="autoZero"/>
        <c:auto val="1"/>
        <c:lblAlgn val="ctr"/>
        <c:lblOffset val="100"/>
        <c:noMultiLvlLbl val="0"/>
      </c:catAx>
      <c:valAx>
        <c:axId val="6400277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Wound</a:t>
                </a:r>
                <a:r>
                  <a:rPr lang="en-US" sz="1400" b="1" baseline="0"/>
                  <a:t> Confluence (%)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00316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10569772528435"/>
          <c:y val="0.19280545417085179"/>
          <c:w val="0.10936248572573075"/>
          <c:h val="0.254683021425281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Wound Confluence (siUGDH)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D492M_WoundConfluence!$D$1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D492M_WoundConfluence!$J$2:$J$37</c:f>
                <c:numCache>
                  <c:formatCode>General</c:formatCode>
                  <c:ptCount val="36"/>
                  <c:pt idx="0">
                    <c:v>0.2067493</c:v>
                  </c:pt>
                  <c:pt idx="1">
                    <c:v>0.84419200000000005</c:v>
                  </c:pt>
                  <c:pt idx="2">
                    <c:v>1.704566</c:v>
                  </c:pt>
                  <c:pt idx="3">
                    <c:v>2.4313159999999998</c:v>
                  </c:pt>
                  <c:pt idx="4">
                    <c:v>3.0492880000000002</c:v>
                  </c:pt>
                  <c:pt idx="5">
                    <c:v>3.3855919999999999</c:v>
                  </c:pt>
                  <c:pt idx="6">
                    <c:v>3.2984149999999999</c:v>
                  </c:pt>
                  <c:pt idx="7">
                    <c:v>3.7172740000000002</c:v>
                  </c:pt>
                  <c:pt idx="8">
                    <c:v>3.3819319999999999</c:v>
                  </c:pt>
                  <c:pt idx="9">
                    <c:v>3.4577770000000001</c:v>
                  </c:pt>
                  <c:pt idx="10">
                    <c:v>3.3324579999999999</c:v>
                  </c:pt>
                  <c:pt idx="11">
                    <c:v>3.5926589999999998</c:v>
                  </c:pt>
                  <c:pt idx="12">
                    <c:v>3.882396</c:v>
                  </c:pt>
                  <c:pt idx="13">
                    <c:v>3.2210369999999999</c:v>
                  </c:pt>
                  <c:pt idx="14">
                    <c:v>4.2578110000000002</c:v>
                  </c:pt>
                  <c:pt idx="15">
                    <c:v>3.5765410000000002</c:v>
                  </c:pt>
                  <c:pt idx="16">
                    <c:v>2.5895809999999999</c:v>
                  </c:pt>
                  <c:pt idx="17">
                    <c:v>4.8226870000000002</c:v>
                  </c:pt>
                  <c:pt idx="18">
                    <c:v>3.8835730000000002</c:v>
                  </c:pt>
                  <c:pt idx="19">
                    <c:v>3.4853640000000001</c:v>
                  </c:pt>
                  <c:pt idx="20">
                    <c:v>3.6354799999999998</c:v>
                  </c:pt>
                  <c:pt idx="21">
                    <c:v>3.254038</c:v>
                  </c:pt>
                  <c:pt idx="22">
                    <c:v>2.837815</c:v>
                  </c:pt>
                  <c:pt idx="23">
                    <c:v>3.3170639999999998</c:v>
                  </c:pt>
                  <c:pt idx="24">
                    <c:v>3.1763469999999998</c:v>
                  </c:pt>
                  <c:pt idx="25">
                    <c:v>2.727198</c:v>
                  </c:pt>
                  <c:pt idx="26">
                    <c:v>1.543736</c:v>
                  </c:pt>
                  <c:pt idx="27">
                    <c:v>1.536351</c:v>
                  </c:pt>
                  <c:pt idx="28">
                    <c:v>1.6065370000000001</c:v>
                  </c:pt>
                  <c:pt idx="29">
                    <c:v>1.2372909999999999</c:v>
                  </c:pt>
                  <c:pt idx="30">
                    <c:v>1.2424850000000001</c:v>
                  </c:pt>
                  <c:pt idx="31">
                    <c:v>0.58876870000000003</c:v>
                  </c:pt>
                  <c:pt idx="32">
                    <c:v>0.72037629999999997</c:v>
                  </c:pt>
                  <c:pt idx="33">
                    <c:v>0.87954379999999999</c:v>
                  </c:pt>
                  <c:pt idx="34">
                    <c:v>0.26020339999999997</c:v>
                  </c:pt>
                  <c:pt idx="35">
                    <c:v>0.21623120000000001</c:v>
                  </c:pt>
                </c:numCache>
              </c:numRef>
            </c:plus>
            <c:minus>
              <c:numRef>
                <c:f>D492M_WoundConfluence!$J$2:$J$37</c:f>
                <c:numCache>
                  <c:formatCode>General</c:formatCode>
                  <c:ptCount val="36"/>
                  <c:pt idx="0">
                    <c:v>0.2067493</c:v>
                  </c:pt>
                  <c:pt idx="1">
                    <c:v>0.84419200000000005</c:v>
                  </c:pt>
                  <c:pt idx="2">
                    <c:v>1.704566</c:v>
                  </c:pt>
                  <c:pt idx="3">
                    <c:v>2.4313159999999998</c:v>
                  </c:pt>
                  <c:pt idx="4">
                    <c:v>3.0492880000000002</c:v>
                  </c:pt>
                  <c:pt idx="5">
                    <c:v>3.3855919999999999</c:v>
                  </c:pt>
                  <c:pt idx="6">
                    <c:v>3.2984149999999999</c:v>
                  </c:pt>
                  <c:pt idx="7">
                    <c:v>3.7172740000000002</c:v>
                  </c:pt>
                  <c:pt idx="8">
                    <c:v>3.3819319999999999</c:v>
                  </c:pt>
                  <c:pt idx="9">
                    <c:v>3.4577770000000001</c:v>
                  </c:pt>
                  <c:pt idx="10">
                    <c:v>3.3324579999999999</c:v>
                  </c:pt>
                  <c:pt idx="11">
                    <c:v>3.5926589999999998</c:v>
                  </c:pt>
                  <c:pt idx="12">
                    <c:v>3.882396</c:v>
                  </c:pt>
                  <c:pt idx="13">
                    <c:v>3.2210369999999999</c:v>
                  </c:pt>
                  <c:pt idx="14">
                    <c:v>4.2578110000000002</c:v>
                  </c:pt>
                  <c:pt idx="15">
                    <c:v>3.5765410000000002</c:v>
                  </c:pt>
                  <c:pt idx="16">
                    <c:v>2.5895809999999999</c:v>
                  </c:pt>
                  <c:pt idx="17">
                    <c:v>4.8226870000000002</c:v>
                  </c:pt>
                  <c:pt idx="18">
                    <c:v>3.8835730000000002</c:v>
                  </c:pt>
                  <c:pt idx="19">
                    <c:v>3.4853640000000001</c:v>
                  </c:pt>
                  <c:pt idx="20">
                    <c:v>3.6354799999999998</c:v>
                  </c:pt>
                  <c:pt idx="21">
                    <c:v>3.254038</c:v>
                  </c:pt>
                  <c:pt idx="22">
                    <c:v>2.837815</c:v>
                  </c:pt>
                  <c:pt idx="23">
                    <c:v>3.3170639999999998</c:v>
                  </c:pt>
                  <c:pt idx="24">
                    <c:v>3.1763469999999998</c:v>
                  </c:pt>
                  <c:pt idx="25">
                    <c:v>2.727198</c:v>
                  </c:pt>
                  <c:pt idx="26">
                    <c:v>1.543736</c:v>
                  </c:pt>
                  <c:pt idx="27">
                    <c:v>1.536351</c:v>
                  </c:pt>
                  <c:pt idx="28">
                    <c:v>1.6065370000000001</c:v>
                  </c:pt>
                  <c:pt idx="29">
                    <c:v>1.2372909999999999</c:v>
                  </c:pt>
                  <c:pt idx="30">
                    <c:v>1.2424850000000001</c:v>
                  </c:pt>
                  <c:pt idx="31">
                    <c:v>0.58876870000000003</c:v>
                  </c:pt>
                  <c:pt idx="32">
                    <c:v>0.72037629999999997</c:v>
                  </c:pt>
                  <c:pt idx="33">
                    <c:v>0.87954379999999999</c:v>
                  </c:pt>
                  <c:pt idx="34">
                    <c:v>0.26020339999999997</c:v>
                  </c:pt>
                  <c:pt idx="35">
                    <c:v>0.21623120000000001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D492M_WoundConfluence!$B$2:$B$37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D492M_WoundConfluence!$D$2:$D$37</c:f>
              <c:numCache>
                <c:formatCode>General</c:formatCode>
                <c:ptCount val="36"/>
                <c:pt idx="0">
                  <c:v>5.3806089999999998</c:v>
                </c:pt>
                <c:pt idx="1">
                  <c:v>9.3510989999999996</c:v>
                </c:pt>
                <c:pt idx="2">
                  <c:v>12.592840000000001</c:v>
                </c:pt>
                <c:pt idx="3">
                  <c:v>16.066500000000001</c:v>
                </c:pt>
                <c:pt idx="4">
                  <c:v>19.21658</c:v>
                </c:pt>
                <c:pt idx="5">
                  <c:v>22.326509999999999</c:v>
                </c:pt>
                <c:pt idx="6">
                  <c:v>25.296189999999999</c:v>
                </c:pt>
                <c:pt idx="7">
                  <c:v>28.397480000000002</c:v>
                </c:pt>
                <c:pt idx="8">
                  <c:v>32.084299999999999</c:v>
                </c:pt>
                <c:pt idx="9">
                  <c:v>35.338360000000002</c:v>
                </c:pt>
                <c:pt idx="10">
                  <c:v>37.620179999999998</c:v>
                </c:pt>
                <c:pt idx="11">
                  <c:v>41.019880000000001</c:v>
                </c:pt>
                <c:pt idx="12">
                  <c:v>45.075290000000003</c:v>
                </c:pt>
                <c:pt idx="13">
                  <c:v>49.332850000000001</c:v>
                </c:pt>
                <c:pt idx="14">
                  <c:v>52.64293</c:v>
                </c:pt>
                <c:pt idx="15">
                  <c:v>57.69312</c:v>
                </c:pt>
                <c:pt idx="16">
                  <c:v>60.42033</c:v>
                </c:pt>
                <c:pt idx="17">
                  <c:v>65.646860000000004</c:v>
                </c:pt>
                <c:pt idx="18">
                  <c:v>68.737459999999999</c:v>
                </c:pt>
                <c:pt idx="19">
                  <c:v>71.538550000000001</c:v>
                </c:pt>
                <c:pt idx="20">
                  <c:v>75.103660000000005</c:v>
                </c:pt>
                <c:pt idx="21">
                  <c:v>77.860799999999998</c:v>
                </c:pt>
                <c:pt idx="22">
                  <c:v>81.877660000000006</c:v>
                </c:pt>
                <c:pt idx="23">
                  <c:v>84.442530000000005</c:v>
                </c:pt>
                <c:pt idx="24">
                  <c:v>85.713279999999997</c:v>
                </c:pt>
                <c:pt idx="25">
                  <c:v>88.323149999999998</c:v>
                </c:pt>
                <c:pt idx="26">
                  <c:v>90.379050000000007</c:v>
                </c:pt>
                <c:pt idx="27">
                  <c:v>91.639309999999995</c:v>
                </c:pt>
                <c:pt idx="28">
                  <c:v>92.590029999999999</c:v>
                </c:pt>
                <c:pt idx="29">
                  <c:v>93.911770000000004</c:v>
                </c:pt>
                <c:pt idx="30">
                  <c:v>94.585369999999998</c:v>
                </c:pt>
                <c:pt idx="31">
                  <c:v>95.637510000000006</c:v>
                </c:pt>
                <c:pt idx="32">
                  <c:v>95.725610000000003</c:v>
                </c:pt>
                <c:pt idx="33">
                  <c:v>96.364040000000003</c:v>
                </c:pt>
                <c:pt idx="34">
                  <c:v>95.963530000000006</c:v>
                </c:pt>
                <c:pt idx="35">
                  <c:v>96.051540000000003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7-4C90-AF88-0B09A749AF0F}"/>
            </c:ext>
          </c:extLst>
        </c:ser>
        <c:ser>
          <c:idx val="5"/>
          <c:order val="1"/>
          <c:tx>
            <c:strRef>
              <c:f>D492M_WoundConfluence!$G$1</c:f>
              <c:strCache>
                <c:ptCount val="1"/>
                <c:pt idx="0">
                  <c:v>siUGDH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D492M_WoundConfluence!$M$2:$M$37</c:f>
                <c:numCache>
                  <c:formatCode>General</c:formatCode>
                  <c:ptCount val="36"/>
                  <c:pt idx="0">
                    <c:v>0.3025234</c:v>
                  </c:pt>
                  <c:pt idx="1">
                    <c:v>1.136401</c:v>
                  </c:pt>
                  <c:pt idx="2">
                    <c:v>2.0756619999999999</c:v>
                  </c:pt>
                  <c:pt idx="3">
                    <c:v>2.755455</c:v>
                  </c:pt>
                  <c:pt idx="4">
                    <c:v>3.540362</c:v>
                  </c:pt>
                  <c:pt idx="5">
                    <c:v>3.9471560000000001</c:v>
                  </c:pt>
                  <c:pt idx="6">
                    <c:v>4.803464</c:v>
                  </c:pt>
                  <c:pt idx="7">
                    <c:v>5.1346809999999996</c:v>
                  </c:pt>
                  <c:pt idx="8">
                    <c:v>5.8893519999999997</c:v>
                  </c:pt>
                  <c:pt idx="9">
                    <c:v>6.0396650000000003</c:v>
                  </c:pt>
                  <c:pt idx="10">
                    <c:v>6.2865349999999998</c:v>
                  </c:pt>
                  <c:pt idx="11">
                    <c:v>7.1429619999999998</c:v>
                  </c:pt>
                  <c:pt idx="12">
                    <c:v>6.6763000000000003</c:v>
                  </c:pt>
                  <c:pt idx="13">
                    <c:v>7.6229880000000003</c:v>
                  </c:pt>
                  <c:pt idx="14">
                    <c:v>8.0370069999999991</c:v>
                  </c:pt>
                  <c:pt idx="15">
                    <c:v>7.5037630000000002</c:v>
                  </c:pt>
                  <c:pt idx="16">
                    <c:v>6.293952</c:v>
                  </c:pt>
                  <c:pt idx="17">
                    <c:v>7.4148649999999998</c:v>
                  </c:pt>
                  <c:pt idx="18">
                    <c:v>7.878717</c:v>
                  </c:pt>
                  <c:pt idx="19">
                    <c:v>8.0791050000000002</c:v>
                  </c:pt>
                  <c:pt idx="20">
                    <c:v>7.2449909999999997</c:v>
                  </c:pt>
                  <c:pt idx="21">
                    <c:v>6.1413010000000003</c:v>
                  </c:pt>
                  <c:pt idx="22">
                    <c:v>6.9446079999999997</c:v>
                  </c:pt>
                  <c:pt idx="23">
                    <c:v>6.7119879999999998</c:v>
                  </c:pt>
                  <c:pt idx="24">
                    <c:v>5.1885969999999997</c:v>
                  </c:pt>
                  <c:pt idx="25">
                    <c:v>4.2214010000000002</c:v>
                  </c:pt>
                  <c:pt idx="26">
                    <c:v>3.5255709999999998</c:v>
                  </c:pt>
                  <c:pt idx="27">
                    <c:v>3.7168869999999998</c:v>
                  </c:pt>
                  <c:pt idx="28">
                    <c:v>3.217152</c:v>
                  </c:pt>
                  <c:pt idx="29">
                    <c:v>3.3870619999999998</c:v>
                  </c:pt>
                  <c:pt idx="30">
                    <c:v>2.6862349999999999</c:v>
                  </c:pt>
                  <c:pt idx="31">
                    <c:v>2.5489869999999999</c:v>
                  </c:pt>
                  <c:pt idx="32">
                    <c:v>2.41073</c:v>
                  </c:pt>
                  <c:pt idx="33">
                    <c:v>2.4083939999999999</c:v>
                  </c:pt>
                  <c:pt idx="34">
                    <c:v>2.3966539999999998</c:v>
                  </c:pt>
                  <c:pt idx="35">
                    <c:v>2.5879059999999998</c:v>
                  </c:pt>
                </c:numCache>
              </c:numRef>
            </c:plus>
            <c:minus>
              <c:numRef>
                <c:f>D492M_WoundConfluence!$M$2:$M$37</c:f>
                <c:numCache>
                  <c:formatCode>General</c:formatCode>
                  <c:ptCount val="36"/>
                  <c:pt idx="0">
                    <c:v>0.3025234</c:v>
                  </c:pt>
                  <c:pt idx="1">
                    <c:v>1.136401</c:v>
                  </c:pt>
                  <c:pt idx="2">
                    <c:v>2.0756619999999999</c:v>
                  </c:pt>
                  <c:pt idx="3">
                    <c:v>2.755455</c:v>
                  </c:pt>
                  <c:pt idx="4">
                    <c:v>3.540362</c:v>
                  </c:pt>
                  <c:pt idx="5">
                    <c:v>3.9471560000000001</c:v>
                  </c:pt>
                  <c:pt idx="6">
                    <c:v>4.803464</c:v>
                  </c:pt>
                  <c:pt idx="7">
                    <c:v>5.1346809999999996</c:v>
                  </c:pt>
                  <c:pt idx="8">
                    <c:v>5.8893519999999997</c:v>
                  </c:pt>
                  <c:pt idx="9">
                    <c:v>6.0396650000000003</c:v>
                  </c:pt>
                  <c:pt idx="10">
                    <c:v>6.2865349999999998</c:v>
                  </c:pt>
                  <c:pt idx="11">
                    <c:v>7.1429619999999998</c:v>
                  </c:pt>
                  <c:pt idx="12">
                    <c:v>6.6763000000000003</c:v>
                  </c:pt>
                  <c:pt idx="13">
                    <c:v>7.6229880000000003</c:v>
                  </c:pt>
                  <c:pt idx="14">
                    <c:v>8.0370069999999991</c:v>
                  </c:pt>
                  <c:pt idx="15">
                    <c:v>7.5037630000000002</c:v>
                  </c:pt>
                  <c:pt idx="16">
                    <c:v>6.293952</c:v>
                  </c:pt>
                  <c:pt idx="17">
                    <c:v>7.4148649999999998</c:v>
                  </c:pt>
                  <c:pt idx="18">
                    <c:v>7.878717</c:v>
                  </c:pt>
                  <c:pt idx="19">
                    <c:v>8.0791050000000002</c:v>
                  </c:pt>
                  <c:pt idx="20">
                    <c:v>7.2449909999999997</c:v>
                  </c:pt>
                  <c:pt idx="21">
                    <c:v>6.1413010000000003</c:v>
                  </c:pt>
                  <c:pt idx="22">
                    <c:v>6.9446079999999997</c:v>
                  </c:pt>
                  <c:pt idx="23">
                    <c:v>6.7119879999999998</c:v>
                  </c:pt>
                  <c:pt idx="24">
                    <c:v>5.1885969999999997</c:v>
                  </c:pt>
                  <c:pt idx="25">
                    <c:v>4.2214010000000002</c:v>
                  </c:pt>
                  <c:pt idx="26">
                    <c:v>3.5255709999999998</c:v>
                  </c:pt>
                  <c:pt idx="27">
                    <c:v>3.7168869999999998</c:v>
                  </c:pt>
                  <c:pt idx="28">
                    <c:v>3.217152</c:v>
                  </c:pt>
                  <c:pt idx="29">
                    <c:v>3.3870619999999998</c:v>
                  </c:pt>
                  <c:pt idx="30">
                    <c:v>2.6862349999999999</c:v>
                  </c:pt>
                  <c:pt idx="31">
                    <c:v>2.5489869999999999</c:v>
                  </c:pt>
                  <c:pt idx="32">
                    <c:v>2.41073</c:v>
                  </c:pt>
                  <c:pt idx="33">
                    <c:v>2.4083939999999999</c:v>
                  </c:pt>
                  <c:pt idx="34">
                    <c:v>2.3966539999999998</c:v>
                  </c:pt>
                  <c:pt idx="35">
                    <c:v>2.5879059999999998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D492M_WoundConfluence!$B$2:$B$37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D492M_WoundConfluence!$G$2:$G$37</c:f>
              <c:numCache>
                <c:formatCode>General</c:formatCode>
                <c:ptCount val="36"/>
                <c:pt idx="0">
                  <c:v>2.9870359999999998</c:v>
                </c:pt>
                <c:pt idx="1">
                  <c:v>7.4340590000000004</c:v>
                </c:pt>
                <c:pt idx="2">
                  <c:v>11.56644</c:v>
                </c:pt>
                <c:pt idx="3">
                  <c:v>15.510960000000001</c:v>
                </c:pt>
                <c:pt idx="4">
                  <c:v>18.958960000000001</c:v>
                </c:pt>
                <c:pt idx="5">
                  <c:v>22.03725</c:v>
                </c:pt>
                <c:pt idx="6">
                  <c:v>25.155570000000001</c:v>
                </c:pt>
                <c:pt idx="7">
                  <c:v>27.996949999999998</c:v>
                </c:pt>
                <c:pt idx="8">
                  <c:v>31.742229999999999</c:v>
                </c:pt>
                <c:pt idx="9">
                  <c:v>34.354819999999997</c:v>
                </c:pt>
                <c:pt idx="10">
                  <c:v>37.28425</c:v>
                </c:pt>
                <c:pt idx="11">
                  <c:v>40.339289999999998</c:v>
                </c:pt>
                <c:pt idx="12">
                  <c:v>44.281770000000002</c:v>
                </c:pt>
                <c:pt idx="13">
                  <c:v>46.562089999999998</c:v>
                </c:pt>
                <c:pt idx="14">
                  <c:v>49.414490000000001</c:v>
                </c:pt>
                <c:pt idx="15">
                  <c:v>52.584600000000002</c:v>
                </c:pt>
                <c:pt idx="16">
                  <c:v>55.622079999999997</c:v>
                </c:pt>
                <c:pt idx="17">
                  <c:v>59.929639999999999</c:v>
                </c:pt>
                <c:pt idx="18">
                  <c:v>62.592500000000001</c:v>
                </c:pt>
                <c:pt idx="19">
                  <c:v>65.841350000000006</c:v>
                </c:pt>
                <c:pt idx="20">
                  <c:v>69.868520000000004</c:v>
                </c:pt>
                <c:pt idx="21">
                  <c:v>73.232510000000005</c:v>
                </c:pt>
                <c:pt idx="22">
                  <c:v>76.835650000000001</c:v>
                </c:pt>
                <c:pt idx="23">
                  <c:v>79.453339999999997</c:v>
                </c:pt>
                <c:pt idx="24">
                  <c:v>82.260779999999997</c:v>
                </c:pt>
                <c:pt idx="25">
                  <c:v>85.097239999999999</c:v>
                </c:pt>
                <c:pt idx="26">
                  <c:v>87.182860000000005</c:v>
                </c:pt>
                <c:pt idx="27">
                  <c:v>88.026529999999994</c:v>
                </c:pt>
                <c:pt idx="28">
                  <c:v>89.605350000000001</c:v>
                </c:pt>
                <c:pt idx="29">
                  <c:v>91.170299999999997</c:v>
                </c:pt>
                <c:pt idx="30">
                  <c:v>91.951400000000007</c:v>
                </c:pt>
                <c:pt idx="31">
                  <c:v>92.934250000000006</c:v>
                </c:pt>
                <c:pt idx="32">
                  <c:v>93.164829999999995</c:v>
                </c:pt>
                <c:pt idx="33">
                  <c:v>94.164140000000003</c:v>
                </c:pt>
                <c:pt idx="34">
                  <c:v>93.519679999999994</c:v>
                </c:pt>
                <c:pt idx="35">
                  <c:v>93.536420000000007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7-4C90-AF88-0B09A749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031688"/>
        <c:axId val="640027752"/>
      </c:lineChart>
      <c:catAx>
        <c:axId val="64003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Time</a:t>
                </a:r>
                <a:r>
                  <a:rPr lang="en-US" sz="1400" b="1" baseline="0"/>
                  <a:t> Points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41348005189556314"/>
              <c:y val="0.93320028013258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0027752"/>
        <c:crosses val="autoZero"/>
        <c:auto val="1"/>
        <c:lblAlgn val="ctr"/>
        <c:lblOffset val="100"/>
        <c:noMultiLvlLbl val="0"/>
      </c:catAx>
      <c:valAx>
        <c:axId val="6400277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Wound</a:t>
                </a:r>
                <a:r>
                  <a:rPr lang="en-US" sz="1400" b="1" baseline="0"/>
                  <a:t> Confluence (%)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00316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10569772528435"/>
          <c:y val="0.19280545417085179"/>
          <c:w val="0.10936248572573075"/>
          <c:h val="0.254683021425281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/>
              <a:t>Wound Width (siGFPT2)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D492M_WoundWidth!$D$1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D492M_WoundWidth!$J$2:$J$37</c:f>
                <c:numCache>
                  <c:formatCode>General</c:formatCode>
                  <c:ptCount val="36"/>
                  <c:pt idx="0">
                    <c:v>6.8042559999999996</c:v>
                  </c:pt>
                  <c:pt idx="1">
                    <c:v>13.879519999999999</c:v>
                  </c:pt>
                  <c:pt idx="2">
                    <c:v>18.926649999999999</c:v>
                  </c:pt>
                  <c:pt idx="3">
                    <c:v>29.158560000000001</c:v>
                  </c:pt>
                  <c:pt idx="4">
                    <c:v>34.917340000000003</c:v>
                  </c:pt>
                  <c:pt idx="5">
                    <c:v>44.870139999999999</c:v>
                  </c:pt>
                  <c:pt idx="6">
                    <c:v>51.565600000000003</c:v>
                  </c:pt>
                  <c:pt idx="7">
                    <c:v>55.04466</c:v>
                  </c:pt>
                  <c:pt idx="8">
                    <c:v>45.199199999999998</c:v>
                  </c:pt>
                  <c:pt idx="9">
                    <c:v>29.267610000000001</c:v>
                  </c:pt>
                  <c:pt idx="10">
                    <c:v>37.563229999999997</c:v>
                  </c:pt>
                  <c:pt idx="11">
                    <c:v>33.008110000000002</c:v>
                  </c:pt>
                  <c:pt idx="12">
                    <c:v>18.488759999999999</c:v>
                  </c:pt>
                  <c:pt idx="13">
                    <c:v>56.602550000000001</c:v>
                  </c:pt>
                  <c:pt idx="14">
                    <c:v>40.373930000000001</c:v>
                  </c:pt>
                  <c:pt idx="15">
                    <c:v>42.117959999999997</c:v>
                  </c:pt>
                  <c:pt idx="16">
                    <c:v>76.124859999999998</c:v>
                  </c:pt>
                  <c:pt idx="17">
                    <c:v>54.641629999999999</c:v>
                  </c:pt>
                  <c:pt idx="18">
                    <c:v>74.209209999999999</c:v>
                  </c:pt>
                  <c:pt idx="19">
                    <c:v>78.890190000000004</c:v>
                  </c:pt>
                  <c:pt idx="20">
                    <c:v>86.56335</c:v>
                  </c:pt>
                  <c:pt idx="21">
                    <c:v>54.50121</c:v>
                  </c:pt>
                  <c:pt idx="22">
                    <c:v>43.261310000000002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plus>
            <c:minus>
              <c:numRef>
                <c:f>D492M_WoundWidth!$J$2:$J$37</c:f>
                <c:numCache>
                  <c:formatCode>General</c:formatCode>
                  <c:ptCount val="36"/>
                  <c:pt idx="0">
                    <c:v>6.8042559999999996</c:v>
                  </c:pt>
                  <c:pt idx="1">
                    <c:v>13.879519999999999</c:v>
                  </c:pt>
                  <c:pt idx="2">
                    <c:v>18.926649999999999</c:v>
                  </c:pt>
                  <c:pt idx="3">
                    <c:v>29.158560000000001</c:v>
                  </c:pt>
                  <c:pt idx="4">
                    <c:v>34.917340000000003</c:v>
                  </c:pt>
                  <c:pt idx="5">
                    <c:v>44.870139999999999</c:v>
                  </c:pt>
                  <c:pt idx="6">
                    <c:v>51.565600000000003</c:v>
                  </c:pt>
                  <c:pt idx="7">
                    <c:v>55.04466</c:v>
                  </c:pt>
                  <c:pt idx="8">
                    <c:v>45.199199999999998</c:v>
                  </c:pt>
                  <c:pt idx="9">
                    <c:v>29.267610000000001</c:v>
                  </c:pt>
                  <c:pt idx="10">
                    <c:v>37.563229999999997</c:v>
                  </c:pt>
                  <c:pt idx="11">
                    <c:v>33.008110000000002</c:v>
                  </c:pt>
                  <c:pt idx="12">
                    <c:v>18.488759999999999</c:v>
                  </c:pt>
                  <c:pt idx="13">
                    <c:v>56.602550000000001</c:v>
                  </c:pt>
                  <c:pt idx="14">
                    <c:v>40.373930000000001</c:v>
                  </c:pt>
                  <c:pt idx="15">
                    <c:v>42.117959999999997</c:v>
                  </c:pt>
                  <c:pt idx="16">
                    <c:v>76.124859999999998</c:v>
                  </c:pt>
                  <c:pt idx="17">
                    <c:v>54.641629999999999</c:v>
                  </c:pt>
                  <c:pt idx="18">
                    <c:v>74.209209999999999</c:v>
                  </c:pt>
                  <c:pt idx="19">
                    <c:v>78.890190000000004</c:v>
                  </c:pt>
                  <c:pt idx="20">
                    <c:v>86.56335</c:v>
                  </c:pt>
                  <c:pt idx="21">
                    <c:v>54.50121</c:v>
                  </c:pt>
                  <c:pt idx="22">
                    <c:v>43.261310000000002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D492M_WoundWidth!$B$2:$B$37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D492M_WoundWidth!$D$2:$D$37</c:f>
              <c:numCache>
                <c:formatCode>General</c:formatCode>
                <c:ptCount val="36"/>
                <c:pt idx="0">
                  <c:v>696.43949999999995</c:v>
                </c:pt>
                <c:pt idx="1">
                  <c:v>667.43399999999997</c:v>
                </c:pt>
                <c:pt idx="2">
                  <c:v>639.23860000000002</c:v>
                </c:pt>
                <c:pt idx="3">
                  <c:v>594.77790000000005</c:v>
                </c:pt>
                <c:pt idx="4">
                  <c:v>564.81809999999996</c:v>
                </c:pt>
                <c:pt idx="5">
                  <c:v>531.18499999999995</c:v>
                </c:pt>
                <c:pt idx="6">
                  <c:v>503.87490000000003</c:v>
                </c:pt>
                <c:pt idx="7">
                  <c:v>473.74290000000002</c:v>
                </c:pt>
                <c:pt idx="8">
                  <c:v>428.44150000000002</c:v>
                </c:pt>
                <c:pt idx="9">
                  <c:v>427.9366</c:v>
                </c:pt>
                <c:pt idx="10">
                  <c:v>404.78140000000002</c:v>
                </c:pt>
                <c:pt idx="11">
                  <c:v>417.6019</c:v>
                </c:pt>
                <c:pt idx="12">
                  <c:v>393.34730000000002</c:v>
                </c:pt>
                <c:pt idx="13">
                  <c:v>395.8623</c:v>
                </c:pt>
                <c:pt idx="14">
                  <c:v>358.30549999999999</c:v>
                </c:pt>
                <c:pt idx="15">
                  <c:v>307.40530000000001</c:v>
                </c:pt>
                <c:pt idx="16">
                  <c:v>251.45920000000001</c:v>
                </c:pt>
                <c:pt idx="17">
                  <c:v>170.69560000000001</c:v>
                </c:pt>
                <c:pt idx="18">
                  <c:v>76.296199999999999</c:v>
                </c:pt>
                <c:pt idx="19">
                  <c:v>45.547269999999997</c:v>
                </c:pt>
                <c:pt idx="20">
                  <c:v>49.977370000000001</c:v>
                </c:pt>
                <c:pt idx="21">
                  <c:v>31.466290000000001</c:v>
                </c:pt>
                <c:pt idx="22">
                  <c:v>24.976929999999999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F-4FDA-AA2F-7152A716F61D}"/>
            </c:ext>
          </c:extLst>
        </c:ser>
        <c:ser>
          <c:idx val="5"/>
          <c:order val="1"/>
          <c:tx>
            <c:strRef>
              <c:f>D492M_WoundWidth!$H$1</c:f>
              <c:strCache>
                <c:ptCount val="1"/>
                <c:pt idx="0">
                  <c:v>siGFPT2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D492M_WoundWidth!$N$2:$N$37</c:f>
                <c:numCache>
                  <c:formatCode>General</c:formatCode>
                  <c:ptCount val="36"/>
                  <c:pt idx="0">
                    <c:v>53.143859999999997</c:v>
                  </c:pt>
                  <c:pt idx="1">
                    <c:v>69.335260000000005</c:v>
                  </c:pt>
                  <c:pt idx="2">
                    <c:v>63.12921</c:v>
                  </c:pt>
                  <c:pt idx="3">
                    <c:v>72.484759999999994</c:v>
                  </c:pt>
                  <c:pt idx="4">
                    <c:v>79.071619999999996</c:v>
                  </c:pt>
                  <c:pt idx="5">
                    <c:v>77.52158</c:v>
                  </c:pt>
                  <c:pt idx="6">
                    <c:v>87.037549999999996</c:v>
                  </c:pt>
                  <c:pt idx="7">
                    <c:v>96.376909999999995</c:v>
                  </c:pt>
                  <c:pt idx="8">
                    <c:v>93.239810000000006</c:v>
                  </c:pt>
                  <c:pt idx="9">
                    <c:v>95.502399999999994</c:v>
                  </c:pt>
                  <c:pt idx="10">
                    <c:v>103.7242</c:v>
                  </c:pt>
                  <c:pt idx="11">
                    <c:v>53.491900000000001</c:v>
                  </c:pt>
                  <c:pt idx="12">
                    <c:v>57.886229999999998</c:v>
                  </c:pt>
                  <c:pt idx="13">
                    <c:v>78.592160000000007</c:v>
                  </c:pt>
                  <c:pt idx="14">
                    <c:v>76.666920000000005</c:v>
                  </c:pt>
                  <c:pt idx="15">
                    <c:v>144.86609999999999</c:v>
                  </c:pt>
                  <c:pt idx="16">
                    <c:v>129.22630000000001</c:v>
                  </c:pt>
                  <c:pt idx="17">
                    <c:v>121.4258</c:v>
                  </c:pt>
                  <c:pt idx="18">
                    <c:v>171.10120000000001</c:v>
                  </c:pt>
                  <c:pt idx="19">
                    <c:v>210.76240000000001</c:v>
                  </c:pt>
                  <c:pt idx="20">
                    <c:v>180.73320000000001</c:v>
                  </c:pt>
                  <c:pt idx="21">
                    <c:v>183.1746</c:v>
                  </c:pt>
                  <c:pt idx="22">
                    <c:v>152.82409999999999</c:v>
                  </c:pt>
                  <c:pt idx="23">
                    <c:v>127.7901</c:v>
                  </c:pt>
                  <c:pt idx="24">
                    <c:v>0</c:v>
                  </c:pt>
                  <c:pt idx="25">
                    <c:v>38.158250000000002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plus>
            <c:minus>
              <c:numRef>
                <c:f>D492M_WoundWidth!$N$2:$N$37</c:f>
                <c:numCache>
                  <c:formatCode>General</c:formatCode>
                  <c:ptCount val="36"/>
                  <c:pt idx="0">
                    <c:v>53.143859999999997</c:v>
                  </c:pt>
                  <c:pt idx="1">
                    <c:v>69.335260000000005</c:v>
                  </c:pt>
                  <c:pt idx="2">
                    <c:v>63.12921</c:v>
                  </c:pt>
                  <c:pt idx="3">
                    <c:v>72.484759999999994</c:v>
                  </c:pt>
                  <c:pt idx="4">
                    <c:v>79.071619999999996</c:v>
                  </c:pt>
                  <c:pt idx="5">
                    <c:v>77.52158</c:v>
                  </c:pt>
                  <c:pt idx="6">
                    <c:v>87.037549999999996</c:v>
                  </c:pt>
                  <c:pt idx="7">
                    <c:v>96.376909999999995</c:v>
                  </c:pt>
                  <c:pt idx="8">
                    <c:v>93.239810000000006</c:v>
                  </c:pt>
                  <c:pt idx="9">
                    <c:v>95.502399999999994</c:v>
                  </c:pt>
                  <c:pt idx="10">
                    <c:v>103.7242</c:v>
                  </c:pt>
                  <c:pt idx="11">
                    <c:v>53.491900000000001</c:v>
                  </c:pt>
                  <c:pt idx="12">
                    <c:v>57.886229999999998</c:v>
                  </c:pt>
                  <c:pt idx="13">
                    <c:v>78.592160000000007</c:v>
                  </c:pt>
                  <c:pt idx="14">
                    <c:v>76.666920000000005</c:v>
                  </c:pt>
                  <c:pt idx="15">
                    <c:v>144.86609999999999</c:v>
                  </c:pt>
                  <c:pt idx="16">
                    <c:v>129.22630000000001</c:v>
                  </c:pt>
                  <c:pt idx="17">
                    <c:v>121.4258</c:v>
                  </c:pt>
                  <c:pt idx="18">
                    <c:v>171.10120000000001</c:v>
                  </c:pt>
                  <c:pt idx="19">
                    <c:v>210.76240000000001</c:v>
                  </c:pt>
                  <c:pt idx="20">
                    <c:v>180.73320000000001</c:v>
                  </c:pt>
                  <c:pt idx="21">
                    <c:v>183.1746</c:v>
                  </c:pt>
                  <c:pt idx="22">
                    <c:v>152.82409999999999</c:v>
                  </c:pt>
                  <c:pt idx="23">
                    <c:v>127.7901</c:v>
                  </c:pt>
                  <c:pt idx="24">
                    <c:v>0</c:v>
                  </c:pt>
                  <c:pt idx="25">
                    <c:v>38.158250000000002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D492M_WoundWidth!$B$2:$B$37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D492M_WoundWidth!$H$2:$H$37</c:f>
              <c:numCache>
                <c:formatCode>General</c:formatCode>
                <c:ptCount val="36"/>
                <c:pt idx="0">
                  <c:v>705.13599999999997</c:v>
                </c:pt>
                <c:pt idx="1">
                  <c:v>682.91729999999995</c:v>
                </c:pt>
                <c:pt idx="2">
                  <c:v>647.17380000000003</c:v>
                </c:pt>
                <c:pt idx="3">
                  <c:v>627.30290000000002</c:v>
                </c:pt>
                <c:pt idx="4">
                  <c:v>587.38210000000004</c:v>
                </c:pt>
                <c:pt idx="5">
                  <c:v>559.87120000000004</c:v>
                </c:pt>
                <c:pt idx="6">
                  <c:v>554.82439999999997</c:v>
                </c:pt>
                <c:pt idx="7">
                  <c:v>504.75740000000002</c:v>
                </c:pt>
                <c:pt idx="8">
                  <c:v>474.57139999999998</c:v>
                </c:pt>
                <c:pt idx="9">
                  <c:v>454.33760000000001</c:v>
                </c:pt>
                <c:pt idx="10">
                  <c:v>444.77510000000001</c:v>
                </c:pt>
                <c:pt idx="11">
                  <c:v>440.11709999999999</c:v>
                </c:pt>
                <c:pt idx="12">
                  <c:v>410.59719999999999</c:v>
                </c:pt>
                <c:pt idx="13">
                  <c:v>440.31709999999998</c:v>
                </c:pt>
                <c:pt idx="14">
                  <c:v>399.1816</c:v>
                </c:pt>
                <c:pt idx="15">
                  <c:v>435.49720000000002</c:v>
                </c:pt>
                <c:pt idx="16">
                  <c:v>398.48399999999998</c:v>
                </c:pt>
                <c:pt idx="17">
                  <c:v>368.92720000000003</c:v>
                </c:pt>
                <c:pt idx="18">
                  <c:v>307.30090000000001</c:v>
                </c:pt>
                <c:pt idx="19">
                  <c:v>243.1473</c:v>
                </c:pt>
                <c:pt idx="20">
                  <c:v>206.06720000000001</c:v>
                </c:pt>
                <c:pt idx="21">
                  <c:v>209.70230000000001</c:v>
                </c:pt>
                <c:pt idx="22">
                  <c:v>176.45099999999999</c:v>
                </c:pt>
                <c:pt idx="23">
                  <c:v>144.6328</c:v>
                </c:pt>
                <c:pt idx="24">
                  <c:v>0</c:v>
                </c:pt>
                <c:pt idx="25">
                  <c:v>22.03068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6F-4FDA-AA2F-7152A716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835672"/>
        <c:axId val="563829112"/>
      </c:lineChart>
      <c:catAx>
        <c:axId val="5638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Time Points</a:t>
                </a:r>
              </a:p>
            </c:rich>
          </c:tx>
          <c:layout>
            <c:manualLayout>
              <c:xMode val="edge"/>
              <c:yMode val="edge"/>
              <c:x val="0.40335839152181446"/>
              <c:y val="0.93108910891089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829112"/>
        <c:crosses val="autoZero"/>
        <c:auto val="1"/>
        <c:lblAlgn val="ctr"/>
        <c:lblOffset val="100"/>
        <c:noMultiLvlLbl val="0"/>
      </c:catAx>
      <c:valAx>
        <c:axId val="5638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Wound Width</a:t>
                </a:r>
                <a:r>
                  <a:rPr lang="en-US" sz="1400" baseline="0"/>
                  <a:t> (µm)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8356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38135327423694"/>
          <c:y val="0.1499528598529144"/>
          <c:w val="9.907994334913188E-2"/>
          <c:h val="6.8051306154111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/>
              <a:t>Wound Width (siUGDH)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D492M_WoundWidth!$D$1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D492M_WoundWidth!$J$2:$J$37</c:f>
                <c:numCache>
                  <c:formatCode>General</c:formatCode>
                  <c:ptCount val="36"/>
                  <c:pt idx="0">
                    <c:v>6.8042559999999996</c:v>
                  </c:pt>
                  <c:pt idx="1">
                    <c:v>13.879519999999999</c:v>
                  </c:pt>
                  <c:pt idx="2">
                    <c:v>18.926649999999999</c:v>
                  </c:pt>
                  <c:pt idx="3">
                    <c:v>29.158560000000001</c:v>
                  </c:pt>
                  <c:pt idx="4">
                    <c:v>34.917340000000003</c:v>
                  </c:pt>
                  <c:pt idx="5">
                    <c:v>44.870139999999999</c:v>
                  </c:pt>
                  <c:pt idx="6">
                    <c:v>51.565600000000003</c:v>
                  </c:pt>
                  <c:pt idx="7">
                    <c:v>55.04466</c:v>
                  </c:pt>
                  <c:pt idx="8">
                    <c:v>45.199199999999998</c:v>
                  </c:pt>
                  <c:pt idx="9">
                    <c:v>29.267610000000001</c:v>
                  </c:pt>
                  <c:pt idx="10">
                    <c:v>37.563229999999997</c:v>
                  </c:pt>
                  <c:pt idx="11">
                    <c:v>33.008110000000002</c:v>
                  </c:pt>
                  <c:pt idx="12">
                    <c:v>18.488759999999999</c:v>
                  </c:pt>
                  <c:pt idx="13">
                    <c:v>56.602550000000001</c:v>
                  </c:pt>
                  <c:pt idx="14">
                    <c:v>40.373930000000001</c:v>
                  </c:pt>
                  <c:pt idx="15">
                    <c:v>42.117959999999997</c:v>
                  </c:pt>
                  <c:pt idx="16">
                    <c:v>76.124859999999998</c:v>
                  </c:pt>
                  <c:pt idx="17">
                    <c:v>54.641629999999999</c:v>
                  </c:pt>
                  <c:pt idx="18">
                    <c:v>74.209209999999999</c:v>
                  </c:pt>
                  <c:pt idx="19">
                    <c:v>78.890190000000004</c:v>
                  </c:pt>
                  <c:pt idx="20">
                    <c:v>86.56335</c:v>
                  </c:pt>
                  <c:pt idx="21">
                    <c:v>54.50121</c:v>
                  </c:pt>
                  <c:pt idx="22">
                    <c:v>43.261310000000002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plus>
            <c:minus>
              <c:numRef>
                <c:f>D492M_WoundWidth!$J$2:$J$37</c:f>
                <c:numCache>
                  <c:formatCode>General</c:formatCode>
                  <c:ptCount val="36"/>
                  <c:pt idx="0">
                    <c:v>6.8042559999999996</c:v>
                  </c:pt>
                  <c:pt idx="1">
                    <c:v>13.879519999999999</c:v>
                  </c:pt>
                  <c:pt idx="2">
                    <c:v>18.926649999999999</c:v>
                  </c:pt>
                  <c:pt idx="3">
                    <c:v>29.158560000000001</c:v>
                  </c:pt>
                  <c:pt idx="4">
                    <c:v>34.917340000000003</c:v>
                  </c:pt>
                  <c:pt idx="5">
                    <c:v>44.870139999999999</c:v>
                  </c:pt>
                  <c:pt idx="6">
                    <c:v>51.565600000000003</c:v>
                  </c:pt>
                  <c:pt idx="7">
                    <c:v>55.04466</c:v>
                  </c:pt>
                  <c:pt idx="8">
                    <c:v>45.199199999999998</c:v>
                  </c:pt>
                  <c:pt idx="9">
                    <c:v>29.267610000000001</c:v>
                  </c:pt>
                  <c:pt idx="10">
                    <c:v>37.563229999999997</c:v>
                  </c:pt>
                  <c:pt idx="11">
                    <c:v>33.008110000000002</c:v>
                  </c:pt>
                  <c:pt idx="12">
                    <c:v>18.488759999999999</c:v>
                  </c:pt>
                  <c:pt idx="13">
                    <c:v>56.602550000000001</c:v>
                  </c:pt>
                  <c:pt idx="14">
                    <c:v>40.373930000000001</c:v>
                  </c:pt>
                  <c:pt idx="15">
                    <c:v>42.117959999999997</c:v>
                  </c:pt>
                  <c:pt idx="16">
                    <c:v>76.124859999999998</c:v>
                  </c:pt>
                  <c:pt idx="17">
                    <c:v>54.641629999999999</c:v>
                  </c:pt>
                  <c:pt idx="18">
                    <c:v>74.209209999999999</c:v>
                  </c:pt>
                  <c:pt idx="19">
                    <c:v>78.890190000000004</c:v>
                  </c:pt>
                  <c:pt idx="20">
                    <c:v>86.56335</c:v>
                  </c:pt>
                  <c:pt idx="21">
                    <c:v>54.50121</c:v>
                  </c:pt>
                  <c:pt idx="22">
                    <c:v>43.261310000000002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D492M_WoundWidth!$B$2:$B$37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D492M_WoundWidth!$D$2:$D$37</c:f>
              <c:numCache>
                <c:formatCode>General</c:formatCode>
                <c:ptCount val="36"/>
                <c:pt idx="0">
                  <c:v>696.43949999999995</c:v>
                </c:pt>
                <c:pt idx="1">
                  <c:v>667.43399999999997</c:v>
                </c:pt>
                <c:pt idx="2">
                  <c:v>639.23860000000002</c:v>
                </c:pt>
                <c:pt idx="3">
                  <c:v>594.77790000000005</c:v>
                </c:pt>
                <c:pt idx="4">
                  <c:v>564.81809999999996</c:v>
                </c:pt>
                <c:pt idx="5">
                  <c:v>531.18499999999995</c:v>
                </c:pt>
                <c:pt idx="6">
                  <c:v>503.87490000000003</c:v>
                </c:pt>
                <c:pt idx="7">
                  <c:v>473.74290000000002</c:v>
                </c:pt>
                <c:pt idx="8">
                  <c:v>428.44150000000002</c:v>
                </c:pt>
                <c:pt idx="9">
                  <c:v>427.9366</c:v>
                </c:pt>
                <c:pt idx="10">
                  <c:v>404.78140000000002</c:v>
                </c:pt>
                <c:pt idx="11">
                  <c:v>417.6019</c:v>
                </c:pt>
                <c:pt idx="12">
                  <c:v>393.34730000000002</c:v>
                </c:pt>
                <c:pt idx="13">
                  <c:v>395.8623</c:v>
                </c:pt>
                <c:pt idx="14">
                  <c:v>358.30549999999999</c:v>
                </c:pt>
                <c:pt idx="15">
                  <c:v>307.40530000000001</c:v>
                </c:pt>
                <c:pt idx="16">
                  <c:v>251.45920000000001</c:v>
                </c:pt>
                <c:pt idx="17">
                  <c:v>170.69560000000001</c:v>
                </c:pt>
                <c:pt idx="18">
                  <c:v>76.296199999999999</c:v>
                </c:pt>
                <c:pt idx="19">
                  <c:v>45.547269999999997</c:v>
                </c:pt>
                <c:pt idx="20">
                  <c:v>49.977370000000001</c:v>
                </c:pt>
                <c:pt idx="21">
                  <c:v>31.466290000000001</c:v>
                </c:pt>
                <c:pt idx="22">
                  <c:v>24.976929999999999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7-47A7-B89F-B1905B2DEAE5}"/>
            </c:ext>
          </c:extLst>
        </c:ser>
        <c:ser>
          <c:idx val="5"/>
          <c:order val="1"/>
          <c:tx>
            <c:strRef>
              <c:f>D492M_WoundWidth!$G$1</c:f>
              <c:strCache>
                <c:ptCount val="1"/>
                <c:pt idx="0">
                  <c:v>siUGDH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D492M_WoundWidth!$M$2:$M$37</c:f>
                <c:numCache>
                  <c:formatCode>General</c:formatCode>
                  <c:ptCount val="36"/>
                  <c:pt idx="0">
                    <c:v>49.428870000000003</c:v>
                  </c:pt>
                  <c:pt idx="1">
                    <c:v>72.805149999999998</c:v>
                  </c:pt>
                  <c:pt idx="2">
                    <c:v>79.512200000000007</c:v>
                  </c:pt>
                  <c:pt idx="3">
                    <c:v>62.418410000000002</c:v>
                  </c:pt>
                  <c:pt idx="4">
                    <c:v>67.857470000000006</c:v>
                  </c:pt>
                  <c:pt idx="5">
                    <c:v>84.063029999999998</c:v>
                  </c:pt>
                  <c:pt idx="6">
                    <c:v>80.480350000000001</c:v>
                  </c:pt>
                  <c:pt idx="7">
                    <c:v>77.298910000000006</c:v>
                  </c:pt>
                  <c:pt idx="8">
                    <c:v>75.720169999999996</c:v>
                  </c:pt>
                  <c:pt idx="9">
                    <c:v>78.697829999999996</c:v>
                  </c:pt>
                  <c:pt idx="10">
                    <c:v>26.639510000000001</c:v>
                  </c:pt>
                  <c:pt idx="11">
                    <c:v>78.555239999999998</c:v>
                  </c:pt>
                  <c:pt idx="12">
                    <c:v>92.400790000000001</c:v>
                  </c:pt>
                  <c:pt idx="13">
                    <c:v>94.713899999999995</c:v>
                  </c:pt>
                  <c:pt idx="14">
                    <c:v>148.84030000000001</c:v>
                  </c:pt>
                  <c:pt idx="15">
                    <c:v>134.15190000000001</c:v>
                  </c:pt>
                  <c:pt idx="16">
                    <c:v>108.91970000000001</c:v>
                  </c:pt>
                  <c:pt idx="17">
                    <c:v>154.37860000000001</c:v>
                  </c:pt>
                  <c:pt idx="18">
                    <c:v>147.0411</c:v>
                  </c:pt>
                  <c:pt idx="19">
                    <c:v>165.2696</c:v>
                  </c:pt>
                  <c:pt idx="20">
                    <c:v>92.085729999999998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plus>
            <c:minus>
              <c:numRef>
                <c:f>D492M_WoundWidth!$M$2:$M$37</c:f>
                <c:numCache>
                  <c:formatCode>General</c:formatCode>
                  <c:ptCount val="36"/>
                  <c:pt idx="0">
                    <c:v>49.428870000000003</c:v>
                  </c:pt>
                  <c:pt idx="1">
                    <c:v>72.805149999999998</c:v>
                  </c:pt>
                  <c:pt idx="2">
                    <c:v>79.512200000000007</c:v>
                  </c:pt>
                  <c:pt idx="3">
                    <c:v>62.418410000000002</c:v>
                  </c:pt>
                  <c:pt idx="4">
                    <c:v>67.857470000000006</c:v>
                  </c:pt>
                  <c:pt idx="5">
                    <c:v>84.063029999999998</c:v>
                  </c:pt>
                  <c:pt idx="6">
                    <c:v>80.480350000000001</c:v>
                  </c:pt>
                  <c:pt idx="7">
                    <c:v>77.298910000000006</c:v>
                  </c:pt>
                  <c:pt idx="8">
                    <c:v>75.720169999999996</c:v>
                  </c:pt>
                  <c:pt idx="9">
                    <c:v>78.697829999999996</c:v>
                  </c:pt>
                  <c:pt idx="10">
                    <c:v>26.639510000000001</c:v>
                  </c:pt>
                  <c:pt idx="11">
                    <c:v>78.555239999999998</c:v>
                  </c:pt>
                  <c:pt idx="12">
                    <c:v>92.400790000000001</c:v>
                  </c:pt>
                  <c:pt idx="13">
                    <c:v>94.713899999999995</c:v>
                  </c:pt>
                  <c:pt idx="14">
                    <c:v>148.84030000000001</c:v>
                  </c:pt>
                  <c:pt idx="15">
                    <c:v>134.15190000000001</c:v>
                  </c:pt>
                  <c:pt idx="16">
                    <c:v>108.91970000000001</c:v>
                  </c:pt>
                  <c:pt idx="17">
                    <c:v>154.37860000000001</c:v>
                  </c:pt>
                  <c:pt idx="18">
                    <c:v>147.0411</c:v>
                  </c:pt>
                  <c:pt idx="19">
                    <c:v>165.2696</c:v>
                  </c:pt>
                  <c:pt idx="20">
                    <c:v>92.085729999999998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D492M_WoundWidth!$B$2:$B$37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D492M_WoundWidth!$G$2:$G$37</c:f>
              <c:numCache>
                <c:formatCode>General</c:formatCode>
                <c:ptCount val="36"/>
                <c:pt idx="0">
                  <c:v>682.14739999999995</c:v>
                </c:pt>
                <c:pt idx="1">
                  <c:v>662.58270000000005</c:v>
                </c:pt>
                <c:pt idx="2">
                  <c:v>621.16579999999999</c:v>
                </c:pt>
                <c:pt idx="3">
                  <c:v>566.32270000000005</c:v>
                </c:pt>
                <c:pt idx="4">
                  <c:v>539.30619999999999</c:v>
                </c:pt>
                <c:pt idx="5">
                  <c:v>515.3981</c:v>
                </c:pt>
                <c:pt idx="6">
                  <c:v>479.69290000000001</c:v>
                </c:pt>
                <c:pt idx="7">
                  <c:v>446.11869999999999</c:v>
                </c:pt>
                <c:pt idx="8">
                  <c:v>409.15039999999999</c:v>
                </c:pt>
                <c:pt idx="9">
                  <c:v>379.0446</c:v>
                </c:pt>
                <c:pt idx="10">
                  <c:v>391.00380000000001</c:v>
                </c:pt>
                <c:pt idx="11">
                  <c:v>374.78190000000001</c:v>
                </c:pt>
                <c:pt idx="12">
                  <c:v>392.74869999999999</c:v>
                </c:pt>
                <c:pt idx="13">
                  <c:v>376.8981</c:v>
                </c:pt>
                <c:pt idx="14">
                  <c:v>383.17079999999999</c:v>
                </c:pt>
                <c:pt idx="15">
                  <c:v>360.33269999999999</c:v>
                </c:pt>
                <c:pt idx="16">
                  <c:v>330.22710000000001</c:v>
                </c:pt>
                <c:pt idx="17">
                  <c:v>292.42619999999999</c:v>
                </c:pt>
                <c:pt idx="18">
                  <c:v>206.56729999999999</c:v>
                </c:pt>
                <c:pt idx="19">
                  <c:v>142.2628</c:v>
                </c:pt>
                <c:pt idx="20">
                  <c:v>78.954390000000004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7-47A7-B89F-B1905B2D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835672"/>
        <c:axId val="563829112"/>
      </c:lineChart>
      <c:catAx>
        <c:axId val="5638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Time Points</a:t>
                </a:r>
              </a:p>
            </c:rich>
          </c:tx>
          <c:layout>
            <c:manualLayout>
              <c:xMode val="edge"/>
              <c:yMode val="edge"/>
              <c:x val="0.40335839152181446"/>
              <c:y val="0.93108910891089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829112"/>
        <c:crosses val="autoZero"/>
        <c:auto val="1"/>
        <c:lblAlgn val="ctr"/>
        <c:lblOffset val="100"/>
        <c:noMultiLvlLbl val="0"/>
      </c:catAx>
      <c:valAx>
        <c:axId val="5638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Wound Width</a:t>
                </a:r>
                <a:r>
                  <a:rPr lang="en-US" sz="1400" baseline="0"/>
                  <a:t> (µm)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8356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38135327423694"/>
          <c:y val="0.1499528598529144"/>
          <c:w val="9.907994334913188E-2"/>
          <c:h val="6.8051306154111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/>
              <a:t>Wound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D492M_WoundWidth!$C$1</c:f>
              <c:strCache>
                <c:ptCount val="1"/>
                <c:pt idx="0">
                  <c:v>WT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D492M_WoundWidth!$B$2:$B$37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D492M_WoundWidth!$C$2:$C$37</c:f>
              <c:numCache>
                <c:formatCode>General</c:formatCode>
                <c:ptCount val="36"/>
                <c:pt idx="0">
                  <c:v>687.08050000000003</c:v>
                </c:pt>
                <c:pt idx="1">
                  <c:v>657.93629999999996</c:v>
                </c:pt>
                <c:pt idx="2">
                  <c:v>620.97879999999998</c:v>
                </c:pt>
                <c:pt idx="3">
                  <c:v>579.46690000000001</c:v>
                </c:pt>
                <c:pt idx="4">
                  <c:v>541.99760000000003</c:v>
                </c:pt>
                <c:pt idx="5">
                  <c:v>516.68330000000003</c:v>
                </c:pt>
                <c:pt idx="6">
                  <c:v>483.8537</c:v>
                </c:pt>
                <c:pt idx="7">
                  <c:v>444.80399999999997</c:v>
                </c:pt>
                <c:pt idx="8">
                  <c:v>409.99360000000001</c:v>
                </c:pt>
                <c:pt idx="9">
                  <c:v>366.88889999999998</c:v>
                </c:pt>
                <c:pt idx="10">
                  <c:v>367.79820000000001</c:v>
                </c:pt>
                <c:pt idx="11">
                  <c:v>347.63659999999999</c:v>
                </c:pt>
                <c:pt idx="12">
                  <c:v>359.07409999999999</c:v>
                </c:pt>
                <c:pt idx="13">
                  <c:v>323.46050000000002</c:v>
                </c:pt>
                <c:pt idx="14">
                  <c:v>295.67570000000001</c:v>
                </c:pt>
                <c:pt idx="15">
                  <c:v>264.5949</c:v>
                </c:pt>
                <c:pt idx="16">
                  <c:v>140.59970000000001</c:v>
                </c:pt>
                <c:pt idx="17">
                  <c:v>120.79340000000001</c:v>
                </c:pt>
                <c:pt idx="18">
                  <c:v>103.76860000000001</c:v>
                </c:pt>
                <c:pt idx="19">
                  <c:v>31.99485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94-48F9-8524-8060FEEACD70}"/>
            </c:ext>
          </c:extLst>
        </c:ser>
        <c:ser>
          <c:idx val="1"/>
          <c:order val="1"/>
          <c:tx>
            <c:strRef>
              <c:f>D492M_WoundWidth!$D$1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D492M_WoundWidth!$B$2:$B$37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D492M_WoundWidth!$D$2:$D$37</c:f>
              <c:numCache>
                <c:formatCode>General</c:formatCode>
                <c:ptCount val="36"/>
                <c:pt idx="0">
                  <c:v>696.43949999999995</c:v>
                </c:pt>
                <c:pt idx="1">
                  <c:v>667.43399999999997</c:v>
                </c:pt>
                <c:pt idx="2">
                  <c:v>639.23860000000002</c:v>
                </c:pt>
                <c:pt idx="3">
                  <c:v>594.77790000000005</c:v>
                </c:pt>
                <c:pt idx="4">
                  <c:v>564.81809999999996</c:v>
                </c:pt>
                <c:pt idx="5">
                  <c:v>531.18499999999995</c:v>
                </c:pt>
                <c:pt idx="6">
                  <c:v>503.87490000000003</c:v>
                </c:pt>
                <c:pt idx="7">
                  <c:v>473.74290000000002</c:v>
                </c:pt>
                <c:pt idx="8">
                  <c:v>428.44150000000002</c:v>
                </c:pt>
                <c:pt idx="9">
                  <c:v>427.9366</c:v>
                </c:pt>
                <c:pt idx="10">
                  <c:v>404.78140000000002</c:v>
                </c:pt>
                <c:pt idx="11">
                  <c:v>417.6019</c:v>
                </c:pt>
                <c:pt idx="12">
                  <c:v>393.34730000000002</c:v>
                </c:pt>
                <c:pt idx="13">
                  <c:v>395.8623</c:v>
                </c:pt>
                <c:pt idx="14">
                  <c:v>358.30549999999999</c:v>
                </c:pt>
                <c:pt idx="15">
                  <c:v>307.40530000000001</c:v>
                </c:pt>
                <c:pt idx="16">
                  <c:v>251.45920000000001</c:v>
                </c:pt>
                <c:pt idx="17">
                  <c:v>170.69560000000001</c:v>
                </c:pt>
                <c:pt idx="18">
                  <c:v>76.296199999999999</c:v>
                </c:pt>
                <c:pt idx="19">
                  <c:v>45.547269999999997</c:v>
                </c:pt>
                <c:pt idx="20">
                  <c:v>49.977370000000001</c:v>
                </c:pt>
                <c:pt idx="21">
                  <c:v>31.466290000000001</c:v>
                </c:pt>
                <c:pt idx="22">
                  <c:v>24.976929999999999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4-48F9-8524-8060FEEACD70}"/>
            </c:ext>
          </c:extLst>
        </c:ser>
        <c:ser>
          <c:idx val="0"/>
          <c:order val="2"/>
          <c:tx>
            <c:strRef>
              <c:f>D492M_WoundWidth!$E$1</c:f>
              <c:strCache>
                <c:ptCount val="1"/>
                <c:pt idx="0">
                  <c:v>siGALE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D492M_WoundWidth!$B$2:$B$37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D492M_WoundWidth!$E$2:$E$37</c:f>
              <c:numCache>
                <c:formatCode>General</c:formatCode>
                <c:ptCount val="36"/>
                <c:pt idx="0">
                  <c:v>724.87189999999998</c:v>
                </c:pt>
                <c:pt idx="1">
                  <c:v>702.27639999999997</c:v>
                </c:pt>
                <c:pt idx="2">
                  <c:v>672.14139999999998</c:v>
                </c:pt>
                <c:pt idx="3">
                  <c:v>644.49090000000001</c:v>
                </c:pt>
                <c:pt idx="4">
                  <c:v>607.80679999999995</c:v>
                </c:pt>
                <c:pt idx="5">
                  <c:v>589.06169999999997</c:v>
                </c:pt>
                <c:pt idx="6">
                  <c:v>566.36469999999997</c:v>
                </c:pt>
                <c:pt idx="7">
                  <c:v>533.56809999999996</c:v>
                </c:pt>
                <c:pt idx="8">
                  <c:v>501.70850000000002</c:v>
                </c:pt>
                <c:pt idx="9">
                  <c:v>480.084</c:v>
                </c:pt>
                <c:pt idx="10">
                  <c:v>454.1592</c:v>
                </c:pt>
                <c:pt idx="11">
                  <c:v>437.52659999999997</c:v>
                </c:pt>
                <c:pt idx="12">
                  <c:v>409.32650000000001</c:v>
                </c:pt>
                <c:pt idx="13">
                  <c:v>400.58229999999998</c:v>
                </c:pt>
                <c:pt idx="14">
                  <c:v>359.61320000000001</c:v>
                </c:pt>
                <c:pt idx="15">
                  <c:v>345.76369999999997</c:v>
                </c:pt>
                <c:pt idx="16">
                  <c:v>340.1592</c:v>
                </c:pt>
                <c:pt idx="17">
                  <c:v>326.62270000000001</c:v>
                </c:pt>
                <c:pt idx="18">
                  <c:v>285.67430000000002</c:v>
                </c:pt>
                <c:pt idx="19">
                  <c:v>283.66019999999997</c:v>
                </c:pt>
                <c:pt idx="20">
                  <c:v>210.7689</c:v>
                </c:pt>
                <c:pt idx="21">
                  <c:v>223.39230000000001</c:v>
                </c:pt>
                <c:pt idx="22">
                  <c:v>189.0813</c:v>
                </c:pt>
                <c:pt idx="23">
                  <c:v>122.8005</c:v>
                </c:pt>
                <c:pt idx="24">
                  <c:v>108.322</c:v>
                </c:pt>
                <c:pt idx="25">
                  <c:v>103.85509999999999</c:v>
                </c:pt>
                <c:pt idx="26">
                  <c:v>84.343230000000005</c:v>
                </c:pt>
                <c:pt idx="27">
                  <c:v>71.496430000000004</c:v>
                </c:pt>
                <c:pt idx="28">
                  <c:v>31.702300000000001</c:v>
                </c:pt>
                <c:pt idx="29">
                  <c:v>36.625169999999997</c:v>
                </c:pt>
                <c:pt idx="30">
                  <c:v>0</c:v>
                </c:pt>
                <c:pt idx="31">
                  <c:v>24.705819999999999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94-48F9-8524-8060FEEACD70}"/>
            </c:ext>
          </c:extLst>
        </c:ser>
        <c:ser>
          <c:idx val="2"/>
          <c:order val="3"/>
          <c:tx>
            <c:strRef>
              <c:f>D492M_WoundWidth!$F$1</c:f>
              <c:strCache>
                <c:ptCount val="1"/>
                <c:pt idx="0">
                  <c:v>siPGM2L1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D492M_WoundWidth!$B$2:$B$37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D492M_WoundWidth!$F$2:$F$37</c:f>
              <c:numCache>
                <c:formatCode>General</c:formatCode>
                <c:ptCount val="36"/>
                <c:pt idx="0">
                  <c:v>703.22860000000003</c:v>
                </c:pt>
                <c:pt idx="1">
                  <c:v>676.03959999999995</c:v>
                </c:pt>
                <c:pt idx="2">
                  <c:v>638.78809999999999</c:v>
                </c:pt>
                <c:pt idx="3">
                  <c:v>606.22940000000006</c:v>
                </c:pt>
                <c:pt idx="4">
                  <c:v>573.36099999999999</c:v>
                </c:pt>
                <c:pt idx="5">
                  <c:v>550.43520000000001</c:v>
                </c:pt>
                <c:pt idx="6">
                  <c:v>505.55079999999998</c:v>
                </c:pt>
                <c:pt idx="7">
                  <c:v>482.50279999999998</c:v>
                </c:pt>
                <c:pt idx="8">
                  <c:v>454.51839999999999</c:v>
                </c:pt>
                <c:pt idx="9">
                  <c:v>416.0455</c:v>
                </c:pt>
                <c:pt idx="10">
                  <c:v>414.83859999999999</c:v>
                </c:pt>
                <c:pt idx="11">
                  <c:v>382.4067</c:v>
                </c:pt>
                <c:pt idx="12">
                  <c:v>391.87920000000003</c:v>
                </c:pt>
                <c:pt idx="13">
                  <c:v>360.99209999999999</c:v>
                </c:pt>
                <c:pt idx="14">
                  <c:v>315.15449999999998</c:v>
                </c:pt>
                <c:pt idx="15">
                  <c:v>290.69929999999999</c:v>
                </c:pt>
                <c:pt idx="16">
                  <c:v>310.02359999999999</c:v>
                </c:pt>
                <c:pt idx="17">
                  <c:v>238.34719999999999</c:v>
                </c:pt>
                <c:pt idx="18">
                  <c:v>192.63140000000001</c:v>
                </c:pt>
                <c:pt idx="19">
                  <c:v>111.9752</c:v>
                </c:pt>
                <c:pt idx="20">
                  <c:v>104.94370000000001</c:v>
                </c:pt>
                <c:pt idx="21">
                  <c:v>100.2226</c:v>
                </c:pt>
                <c:pt idx="22">
                  <c:v>52.314399999999999</c:v>
                </c:pt>
                <c:pt idx="23">
                  <c:v>57.632440000000003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94-48F9-8524-8060FEEACD70}"/>
            </c:ext>
          </c:extLst>
        </c:ser>
        <c:ser>
          <c:idx val="3"/>
          <c:order val="4"/>
          <c:tx>
            <c:strRef>
              <c:f>D492M_WoundWidth!$G$1</c:f>
              <c:strCache>
                <c:ptCount val="1"/>
                <c:pt idx="0">
                  <c:v>siUGDH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D492M_WoundWidth!$B$2:$B$37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D492M_WoundWidth!$G$2:$G$37</c:f>
              <c:numCache>
                <c:formatCode>General</c:formatCode>
                <c:ptCount val="36"/>
                <c:pt idx="0">
                  <c:v>682.14739999999995</c:v>
                </c:pt>
                <c:pt idx="1">
                  <c:v>662.58270000000005</c:v>
                </c:pt>
                <c:pt idx="2">
                  <c:v>621.16579999999999</c:v>
                </c:pt>
                <c:pt idx="3">
                  <c:v>566.32270000000005</c:v>
                </c:pt>
                <c:pt idx="4">
                  <c:v>539.30619999999999</c:v>
                </c:pt>
                <c:pt idx="5">
                  <c:v>515.3981</c:v>
                </c:pt>
                <c:pt idx="6">
                  <c:v>479.69290000000001</c:v>
                </c:pt>
                <c:pt idx="7">
                  <c:v>446.11869999999999</c:v>
                </c:pt>
                <c:pt idx="8">
                  <c:v>409.15039999999999</c:v>
                </c:pt>
                <c:pt idx="9">
                  <c:v>379.0446</c:v>
                </c:pt>
                <c:pt idx="10">
                  <c:v>391.00380000000001</c:v>
                </c:pt>
                <c:pt idx="11">
                  <c:v>374.78190000000001</c:v>
                </c:pt>
                <c:pt idx="12">
                  <c:v>392.74869999999999</c:v>
                </c:pt>
                <c:pt idx="13">
                  <c:v>376.8981</c:v>
                </c:pt>
                <c:pt idx="14">
                  <c:v>383.17079999999999</c:v>
                </c:pt>
                <c:pt idx="15">
                  <c:v>360.33269999999999</c:v>
                </c:pt>
                <c:pt idx="16">
                  <c:v>330.22710000000001</c:v>
                </c:pt>
                <c:pt idx="17">
                  <c:v>292.42619999999999</c:v>
                </c:pt>
                <c:pt idx="18">
                  <c:v>206.56729999999999</c:v>
                </c:pt>
                <c:pt idx="19">
                  <c:v>142.2628</c:v>
                </c:pt>
                <c:pt idx="20">
                  <c:v>78.954390000000004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94-48F9-8524-8060FEEACD70}"/>
            </c:ext>
          </c:extLst>
        </c:ser>
        <c:ser>
          <c:idx val="5"/>
          <c:order val="5"/>
          <c:tx>
            <c:strRef>
              <c:f>D492M_WoundWidth!$H$1</c:f>
              <c:strCache>
                <c:ptCount val="1"/>
                <c:pt idx="0">
                  <c:v>siGFPT2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D492M_WoundWidth!$B$2:$B$37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D492M_WoundWidth!$H$2:$H$37</c:f>
              <c:numCache>
                <c:formatCode>General</c:formatCode>
                <c:ptCount val="36"/>
                <c:pt idx="0">
                  <c:v>705.13599999999997</c:v>
                </c:pt>
                <c:pt idx="1">
                  <c:v>682.91729999999995</c:v>
                </c:pt>
                <c:pt idx="2">
                  <c:v>647.17380000000003</c:v>
                </c:pt>
                <c:pt idx="3">
                  <c:v>627.30290000000002</c:v>
                </c:pt>
                <c:pt idx="4">
                  <c:v>587.38210000000004</c:v>
                </c:pt>
                <c:pt idx="5">
                  <c:v>559.87120000000004</c:v>
                </c:pt>
                <c:pt idx="6">
                  <c:v>554.82439999999997</c:v>
                </c:pt>
                <c:pt idx="7">
                  <c:v>504.75740000000002</c:v>
                </c:pt>
                <c:pt idx="8">
                  <c:v>474.57139999999998</c:v>
                </c:pt>
                <c:pt idx="9">
                  <c:v>454.33760000000001</c:v>
                </c:pt>
                <c:pt idx="10">
                  <c:v>444.77510000000001</c:v>
                </c:pt>
                <c:pt idx="11">
                  <c:v>440.11709999999999</c:v>
                </c:pt>
                <c:pt idx="12">
                  <c:v>410.59719999999999</c:v>
                </c:pt>
                <c:pt idx="13">
                  <c:v>440.31709999999998</c:v>
                </c:pt>
                <c:pt idx="14">
                  <c:v>399.1816</c:v>
                </c:pt>
                <c:pt idx="15">
                  <c:v>435.49720000000002</c:v>
                </c:pt>
                <c:pt idx="16">
                  <c:v>398.48399999999998</c:v>
                </c:pt>
                <c:pt idx="17">
                  <c:v>368.92720000000003</c:v>
                </c:pt>
                <c:pt idx="18">
                  <c:v>307.30090000000001</c:v>
                </c:pt>
                <c:pt idx="19">
                  <c:v>243.1473</c:v>
                </c:pt>
                <c:pt idx="20">
                  <c:v>206.06720000000001</c:v>
                </c:pt>
                <c:pt idx="21">
                  <c:v>209.70230000000001</c:v>
                </c:pt>
                <c:pt idx="22">
                  <c:v>176.45099999999999</c:v>
                </c:pt>
                <c:pt idx="23">
                  <c:v>144.6328</c:v>
                </c:pt>
                <c:pt idx="24">
                  <c:v>0</c:v>
                </c:pt>
                <c:pt idx="25">
                  <c:v>22.03068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4-48F9-8524-8060FEEAC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835672"/>
        <c:axId val="563829112"/>
      </c:lineChart>
      <c:catAx>
        <c:axId val="5638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Time Points</a:t>
                </a:r>
              </a:p>
            </c:rich>
          </c:tx>
          <c:layout>
            <c:manualLayout>
              <c:xMode val="edge"/>
              <c:yMode val="edge"/>
              <c:x val="0.40335839152181446"/>
              <c:y val="0.93108910891089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829112"/>
        <c:crosses val="autoZero"/>
        <c:auto val="1"/>
        <c:lblAlgn val="ctr"/>
        <c:lblOffset val="100"/>
        <c:noMultiLvlLbl val="0"/>
      </c:catAx>
      <c:valAx>
        <c:axId val="5638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Wound Width</a:t>
                </a:r>
                <a:r>
                  <a:rPr lang="en-US" sz="1400" baseline="0"/>
                  <a:t> (µm)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8356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38135327423694"/>
          <c:y val="0.1499528598529144"/>
          <c:w val="0.10210444006999124"/>
          <c:h val="0.24074758579705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/>
              <a:t>Wound Width (siGALE)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D492M_WoundWidth!$D$1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D492M_WoundWidth!$J$2:$J$37</c:f>
                <c:numCache>
                  <c:formatCode>General</c:formatCode>
                  <c:ptCount val="36"/>
                  <c:pt idx="0">
                    <c:v>6.8042559999999996</c:v>
                  </c:pt>
                  <c:pt idx="1">
                    <c:v>13.879519999999999</c:v>
                  </c:pt>
                  <c:pt idx="2">
                    <c:v>18.926649999999999</c:v>
                  </c:pt>
                  <c:pt idx="3">
                    <c:v>29.158560000000001</c:v>
                  </c:pt>
                  <c:pt idx="4">
                    <c:v>34.917340000000003</c:v>
                  </c:pt>
                  <c:pt idx="5">
                    <c:v>44.870139999999999</c:v>
                  </c:pt>
                  <c:pt idx="6">
                    <c:v>51.565600000000003</c:v>
                  </c:pt>
                  <c:pt idx="7">
                    <c:v>55.04466</c:v>
                  </c:pt>
                  <c:pt idx="8">
                    <c:v>45.199199999999998</c:v>
                  </c:pt>
                  <c:pt idx="9">
                    <c:v>29.267610000000001</c:v>
                  </c:pt>
                  <c:pt idx="10">
                    <c:v>37.563229999999997</c:v>
                  </c:pt>
                  <c:pt idx="11">
                    <c:v>33.008110000000002</c:v>
                  </c:pt>
                  <c:pt idx="12">
                    <c:v>18.488759999999999</c:v>
                  </c:pt>
                  <c:pt idx="13">
                    <c:v>56.602550000000001</c:v>
                  </c:pt>
                  <c:pt idx="14">
                    <c:v>40.373930000000001</c:v>
                  </c:pt>
                  <c:pt idx="15">
                    <c:v>42.117959999999997</c:v>
                  </c:pt>
                  <c:pt idx="16">
                    <c:v>76.124859999999998</c:v>
                  </c:pt>
                  <c:pt idx="17">
                    <c:v>54.641629999999999</c:v>
                  </c:pt>
                  <c:pt idx="18">
                    <c:v>74.209209999999999</c:v>
                  </c:pt>
                  <c:pt idx="19">
                    <c:v>78.890190000000004</c:v>
                  </c:pt>
                  <c:pt idx="20">
                    <c:v>86.56335</c:v>
                  </c:pt>
                  <c:pt idx="21">
                    <c:v>54.50121</c:v>
                  </c:pt>
                  <c:pt idx="22">
                    <c:v>43.261310000000002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plus>
            <c:minus>
              <c:numRef>
                <c:f>D492M_WoundWidth!$J$2:$J$37</c:f>
                <c:numCache>
                  <c:formatCode>General</c:formatCode>
                  <c:ptCount val="36"/>
                  <c:pt idx="0">
                    <c:v>6.8042559999999996</c:v>
                  </c:pt>
                  <c:pt idx="1">
                    <c:v>13.879519999999999</c:v>
                  </c:pt>
                  <c:pt idx="2">
                    <c:v>18.926649999999999</c:v>
                  </c:pt>
                  <c:pt idx="3">
                    <c:v>29.158560000000001</c:v>
                  </c:pt>
                  <c:pt idx="4">
                    <c:v>34.917340000000003</c:v>
                  </c:pt>
                  <c:pt idx="5">
                    <c:v>44.870139999999999</c:v>
                  </c:pt>
                  <c:pt idx="6">
                    <c:v>51.565600000000003</c:v>
                  </c:pt>
                  <c:pt idx="7">
                    <c:v>55.04466</c:v>
                  </c:pt>
                  <c:pt idx="8">
                    <c:v>45.199199999999998</c:v>
                  </c:pt>
                  <c:pt idx="9">
                    <c:v>29.267610000000001</c:v>
                  </c:pt>
                  <c:pt idx="10">
                    <c:v>37.563229999999997</c:v>
                  </c:pt>
                  <c:pt idx="11">
                    <c:v>33.008110000000002</c:v>
                  </c:pt>
                  <c:pt idx="12">
                    <c:v>18.488759999999999</c:v>
                  </c:pt>
                  <c:pt idx="13">
                    <c:v>56.602550000000001</c:v>
                  </c:pt>
                  <c:pt idx="14">
                    <c:v>40.373930000000001</c:v>
                  </c:pt>
                  <c:pt idx="15">
                    <c:v>42.117959999999997</c:v>
                  </c:pt>
                  <c:pt idx="16">
                    <c:v>76.124859999999998</c:v>
                  </c:pt>
                  <c:pt idx="17">
                    <c:v>54.641629999999999</c:v>
                  </c:pt>
                  <c:pt idx="18">
                    <c:v>74.209209999999999</c:v>
                  </c:pt>
                  <c:pt idx="19">
                    <c:v>78.890190000000004</c:v>
                  </c:pt>
                  <c:pt idx="20">
                    <c:v>86.56335</c:v>
                  </c:pt>
                  <c:pt idx="21">
                    <c:v>54.50121</c:v>
                  </c:pt>
                  <c:pt idx="22">
                    <c:v>43.261310000000002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D492M_WoundWidth!$B$2:$B$37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D492M_WoundWidth!$D$2:$D$37</c:f>
              <c:numCache>
                <c:formatCode>General</c:formatCode>
                <c:ptCount val="36"/>
                <c:pt idx="0">
                  <c:v>696.43949999999995</c:v>
                </c:pt>
                <c:pt idx="1">
                  <c:v>667.43399999999997</c:v>
                </c:pt>
                <c:pt idx="2">
                  <c:v>639.23860000000002</c:v>
                </c:pt>
                <c:pt idx="3">
                  <c:v>594.77790000000005</c:v>
                </c:pt>
                <c:pt idx="4">
                  <c:v>564.81809999999996</c:v>
                </c:pt>
                <c:pt idx="5">
                  <c:v>531.18499999999995</c:v>
                </c:pt>
                <c:pt idx="6">
                  <c:v>503.87490000000003</c:v>
                </c:pt>
                <c:pt idx="7">
                  <c:v>473.74290000000002</c:v>
                </c:pt>
                <c:pt idx="8">
                  <c:v>428.44150000000002</c:v>
                </c:pt>
                <c:pt idx="9">
                  <c:v>427.9366</c:v>
                </c:pt>
                <c:pt idx="10">
                  <c:v>404.78140000000002</c:v>
                </c:pt>
                <c:pt idx="11">
                  <c:v>417.6019</c:v>
                </c:pt>
                <c:pt idx="12">
                  <c:v>393.34730000000002</c:v>
                </c:pt>
                <c:pt idx="13">
                  <c:v>395.8623</c:v>
                </c:pt>
                <c:pt idx="14">
                  <c:v>358.30549999999999</c:v>
                </c:pt>
                <c:pt idx="15">
                  <c:v>307.40530000000001</c:v>
                </c:pt>
                <c:pt idx="16">
                  <c:v>251.45920000000001</c:v>
                </c:pt>
                <c:pt idx="17">
                  <c:v>170.69560000000001</c:v>
                </c:pt>
                <c:pt idx="18">
                  <c:v>76.296199999999999</c:v>
                </c:pt>
                <c:pt idx="19">
                  <c:v>45.547269999999997</c:v>
                </c:pt>
                <c:pt idx="20">
                  <c:v>49.977370000000001</c:v>
                </c:pt>
                <c:pt idx="21">
                  <c:v>31.466290000000001</c:v>
                </c:pt>
                <c:pt idx="22">
                  <c:v>24.976929999999999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E-40E1-9951-AE75E4756ACC}"/>
            </c:ext>
          </c:extLst>
        </c:ser>
        <c:ser>
          <c:idx val="5"/>
          <c:order val="1"/>
          <c:tx>
            <c:strRef>
              <c:f>D492M_WoundWidth!$E$1</c:f>
              <c:strCache>
                <c:ptCount val="1"/>
                <c:pt idx="0">
                  <c:v>siGALE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D492M_WoundWidth!$K$2:$K$37</c:f>
                <c:numCache>
                  <c:formatCode>General</c:formatCode>
                  <c:ptCount val="36"/>
                  <c:pt idx="0">
                    <c:v>44.848010000000002</c:v>
                  </c:pt>
                  <c:pt idx="1">
                    <c:v>54.536450000000002</c:v>
                  </c:pt>
                  <c:pt idx="2">
                    <c:v>57.106990000000003</c:v>
                  </c:pt>
                  <c:pt idx="3">
                    <c:v>57.788649999999997</c:v>
                  </c:pt>
                  <c:pt idx="4">
                    <c:v>51.008049999999997</c:v>
                  </c:pt>
                  <c:pt idx="5">
                    <c:v>73.029690000000002</c:v>
                  </c:pt>
                  <c:pt idx="6">
                    <c:v>65.450329999999994</c:v>
                  </c:pt>
                  <c:pt idx="7">
                    <c:v>62.487430000000003</c:v>
                  </c:pt>
                  <c:pt idx="8">
                    <c:v>65.268389999999997</c:v>
                  </c:pt>
                  <c:pt idx="9">
                    <c:v>67.773910000000001</c:v>
                  </c:pt>
                  <c:pt idx="10">
                    <c:v>73.821650000000005</c:v>
                  </c:pt>
                  <c:pt idx="11">
                    <c:v>59.26238</c:v>
                  </c:pt>
                  <c:pt idx="12">
                    <c:v>54.642780000000002</c:v>
                  </c:pt>
                  <c:pt idx="13">
                    <c:v>39.119880000000002</c:v>
                  </c:pt>
                  <c:pt idx="14">
                    <c:v>25.240770000000001</c:v>
                  </c:pt>
                  <c:pt idx="15">
                    <c:v>4.1567780000000001</c:v>
                  </c:pt>
                  <c:pt idx="16">
                    <c:v>40.05735</c:v>
                  </c:pt>
                  <c:pt idx="17">
                    <c:v>38.483199999999997</c:v>
                  </c:pt>
                  <c:pt idx="18">
                    <c:v>30.411149999999999</c:v>
                  </c:pt>
                  <c:pt idx="19">
                    <c:v>77.677599999999998</c:v>
                  </c:pt>
                  <c:pt idx="20">
                    <c:v>69.559529999999995</c:v>
                  </c:pt>
                  <c:pt idx="21">
                    <c:v>89.498350000000002</c:v>
                  </c:pt>
                  <c:pt idx="22">
                    <c:v>82.149829999999994</c:v>
                  </c:pt>
                  <c:pt idx="23">
                    <c:v>108.5788</c:v>
                  </c:pt>
                  <c:pt idx="24">
                    <c:v>100.3856</c:v>
                  </c:pt>
                  <c:pt idx="25">
                    <c:v>94.148259999999993</c:v>
                  </c:pt>
                  <c:pt idx="26">
                    <c:v>78.959469999999996</c:v>
                  </c:pt>
                  <c:pt idx="27">
                    <c:v>64.152439999999999</c:v>
                  </c:pt>
                  <c:pt idx="28">
                    <c:v>54.91</c:v>
                  </c:pt>
                  <c:pt idx="29">
                    <c:v>63.436660000000003</c:v>
                  </c:pt>
                  <c:pt idx="30">
                    <c:v>0</c:v>
                  </c:pt>
                  <c:pt idx="31">
                    <c:v>42.791730000000001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plus>
            <c:minus>
              <c:numRef>
                <c:f>D492M_WoundWidth!$K$2:$K$37</c:f>
                <c:numCache>
                  <c:formatCode>General</c:formatCode>
                  <c:ptCount val="36"/>
                  <c:pt idx="0">
                    <c:v>44.848010000000002</c:v>
                  </c:pt>
                  <c:pt idx="1">
                    <c:v>54.536450000000002</c:v>
                  </c:pt>
                  <c:pt idx="2">
                    <c:v>57.106990000000003</c:v>
                  </c:pt>
                  <c:pt idx="3">
                    <c:v>57.788649999999997</c:v>
                  </c:pt>
                  <c:pt idx="4">
                    <c:v>51.008049999999997</c:v>
                  </c:pt>
                  <c:pt idx="5">
                    <c:v>73.029690000000002</c:v>
                  </c:pt>
                  <c:pt idx="6">
                    <c:v>65.450329999999994</c:v>
                  </c:pt>
                  <c:pt idx="7">
                    <c:v>62.487430000000003</c:v>
                  </c:pt>
                  <c:pt idx="8">
                    <c:v>65.268389999999997</c:v>
                  </c:pt>
                  <c:pt idx="9">
                    <c:v>67.773910000000001</c:v>
                  </c:pt>
                  <c:pt idx="10">
                    <c:v>73.821650000000005</c:v>
                  </c:pt>
                  <c:pt idx="11">
                    <c:v>59.26238</c:v>
                  </c:pt>
                  <c:pt idx="12">
                    <c:v>54.642780000000002</c:v>
                  </c:pt>
                  <c:pt idx="13">
                    <c:v>39.119880000000002</c:v>
                  </c:pt>
                  <c:pt idx="14">
                    <c:v>25.240770000000001</c:v>
                  </c:pt>
                  <c:pt idx="15">
                    <c:v>4.1567780000000001</c:v>
                  </c:pt>
                  <c:pt idx="16">
                    <c:v>40.05735</c:v>
                  </c:pt>
                  <c:pt idx="17">
                    <c:v>38.483199999999997</c:v>
                  </c:pt>
                  <c:pt idx="18">
                    <c:v>30.411149999999999</c:v>
                  </c:pt>
                  <c:pt idx="19">
                    <c:v>77.677599999999998</c:v>
                  </c:pt>
                  <c:pt idx="20">
                    <c:v>69.559529999999995</c:v>
                  </c:pt>
                  <c:pt idx="21">
                    <c:v>89.498350000000002</c:v>
                  </c:pt>
                  <c:pt idx="22">
                    <c:v>82.149829999999994</c:v>
                  </c:pt>
                  <c:pt idx="23">
                    <c:v>108.5788</c:v>
                  </c:pt>
                  <c:pt idx="24">
                    <c:v>100.3856</c:v>
                  </c:pt>
                  <c:pt idx="25">
                    <c:v>94.148259999999993</c:v>
                  </c:pt>
                  <c:pt idx="26">
                    <c:v>78.959469999999996</c:v>
                  </c:pt>
                  <c:pt idx="27">
                    <c:v>64.152439999999999</c:v>
                  </c:pt>
                  <c:pt idx="28">
                    <c:v>54.91</c:v>
                  </c:pt>
                  <c:pt idx="29">
                    <c:v>63.436660000000003</c:v>
                  </c:pt>
                  <c:pt idx="30">
                    <c:v>0</c:v>
                  </c:pt>
                  <c:pt idx="31">
                    <c:v>42.791730000000001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D492M_WoundWidth!$B$2:$B$37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D492M_WoundWidth!$E$2:$E$37</c:f>
              <c:numCache>
                <c:formatCode>General</c:formatCode>
                <c:ptCount val="36"/>
                <c:pt idx="0">
                  <c:v>724.87189999999998</c:v>
                </c:pt>
                <c:pt idx="1">
                  <c:v>702.27639999999997</c:v>
                </c:pt>
                <c:pt idx="2">
                  <c:v>672.14139999999998</c:v>
                </c:pt>
                <c:pt idx="3">
                  <c:v>644.49090000000001</c:v>
                </c:pt>
                <c:pt idx="4">
                  <c:v>607.80679999999995</c:v>
                </c:pt>
                <c:pt idx="5">
                  <c:v>589.06169999999997</c:v>
                </c:pt>
                <c:pt idx="6">
                  <c:v>566.36469999999997</c:v>
                </c:pt>
                <c:pt idx="7">
                  <c:v>533.56809999999996</c:v>
                </c:pt>
                <c:pt idx="8">
                  <c:v>501.70850000000002</c:v>
                </c:pt>
                <c:pt idx="9">
                  <c:v>480.084</c:v>
                </c:pt>
                <c:pt idx="10">
                  <c:v>454.1592</c:v>
                </c:pt>
                <c:pt idx="11">
                  <c:v>437.52659999999997</c:v>
                </c:pt>
                <c:pt idx="12">
                  <c:v>409.32650000000001</c:v>
                </c:pt>
                <c:pt idx="13">
                  <c:v>400.58229999999998</c:v>
                </c:pt>
                <c:pt idx="14">
                  <c:v>359.61320000000001</c:v>
                </c:pt>
                <c:pt idx="15">
                  <c:v>345.76369999999997</c:v>
                </c:pt>
                <c:pt idx="16">
                  <c:v>340.1592</c:v>
                </c:pt>
                <c:pt idx="17">
                  <c:v>326.62270000000001</c:v>
                </c:pt>
                <c:pt idx="18">
                  <c:v>285.67430000000002</c:v>
                </c:pt>
                <c:pt idx="19">
                  <c:v>283.66019999999997</c:v>
                </c:pt>
                <c:pt idx="20">
                  <c:v>210.7689</c:v>
                </c:pt>
                <c:pt idx="21">
                  <c:v>223.39230000000001</c:v>
                </c:pt>
                <c:pt idx="22">
                  <c:v>189.0813</c:v>
                </c:pt>
                <c:pt idx="23">
                  <c:v>122.8005</c:v>
                </c:pt>
                <c:pt idx="24">
                  <c:v>108.322</c:v>
                </c:pt>
                <c:pt idx="25">
                  <c:v>103.85509999999999</c:v>
                </c:pt>
                <c:pt idx="26">
                  <c:v>84.343230000000005</c:v>
                </c:pt>
                <c:pt idx="27">
                  <c:v>71.496430000000004</c:v>
                </c:pt>
                <c:pt idx="28">
                  <c:v>31.702300000000001</c:v>
                </c:pt>
                <c:pt idx="29">
                  <c:v>36.625169999999997</c:v>
                </c:pt>
                <c:pt idx="30">
                  <c:v>0</c:v>
                </c:pt>
                <c:pt idx="31">
                  <c:v>24.705819999999999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E-40E1-9951-AE75E4756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835672"/>
        <c:axId val="563829112"/>
      </c:lineChart>
      <c:catAx>
        <c:axId val="5638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Time Points</a:t>
                </a:r>
              </a:p>
            </c:rich>
          </c:tx>
          <c:layout>
            <c:manualLayout>
              <c:xMode val="edge"/>
              <c:yMode val="edge"/>
              <c:x val="0.40335839152181446"/>
              <c:y val="0.93108910891089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829112"/>
        <c:crosses val="autoZero"/>
        <c:auto val="1"/>
        <c:lblAlgn val="ctr"/>
        <c:lblOffset val="100"/>
        <c:noMultiLvlLbl val="0"/>
      </c:catAx>
      <c:valAx>
        <c:axId val="5638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Wound Width</a:t>
                </a:r>
                <a:r>
                  <a:rPr lang="en-US" sz="1400" baseline="0"/>
                  <a:t> (µm)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38356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38135327423694"/>
          <c:y val="0.1499528598529144"/>
          <c:w val="9.907994334913188E-2"/>
          <c:h val="6.8051306154111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Wound Confluence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HER2_WoundConfluence!$AV$2</c:f>
              <c:strCache>
                <c:ptCount val="1"/>
                <c:pt idx="0">
                  <c:v>WT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HER2_WoundConfluence!$AU$3:$AU$38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HER2_WoundConfluence!$AV$3:$AV$38</c:f>
              <c:numCache>
                <c:formatCode>0.00</c:formatCode>
                <c:ptCount val="36"/>
                <c:pt idx="0">
                  <c:v>5.1479177499999995</c:v>
                </c:pt>
                <c:pt idx="1">
                  <c:v>10.573594875</c:v>
                </c:pt>
                <c:pt idx="2">
                  <c:v>15.584967500000001</c:v>
                </c:pt>
                <c:pt idx="3">
                  <c:v>20.786302499999998</c:v>
                </c:pt>
                <c:pt idx="4">
                  <c:v>25.805597500000001</c:v>
                </c:pt>
                <c:pt idx="5">
                  <c:v>30.832762499999998</c:v>
                </c:pt>
                <c:pt idx="6">
                  <c:v>36.246293749999992</c:v>
                </c:pt>
                <c:pt idx="7">
                  <c:v>42.255188750000002</c:v>
                </c:pt>
                <c:pt idx="8">
                  <c:v>48.929488750000004</c:v>
                </c:pt>
                <c:pt idx="9">
                  <c:v>54.957997500000005</c:v>
                </c:pt>
                <c:pt idx="10">
                  <c:v>60.596250000000005</c:v>
                </c:pt>
                <c:pt idx="11">
                  <c:v>65.377568749999995</c:v>
                </c:pt>
                <c:pt idx="12">
                  <c:v>70.341463749999988</c:v>
                </c:pt>
                <c:pt idx="13">
                  <c:v>75.197596250000004</c:v>
                </c:pt>
                <c:pt idx="14">
                  <c:v>79.01021375000002</c:v>
                </c:pt>
                <c:pt idx="15">
                  <c:v>83.007806250000002</c:v>
                </c:pt>
                <c:pt idx="16">
                  <c:v>86.47950625</c:v>
                </c:pt>
                <c:pt idx="17">
                  <c:v>89.293667500000012</c:v>
                </c:pt>
                <c:pt idx="18">
                  <c:v>91.697847500000009</c:v>
                </c:pt>
                <c:pt idx="19">
                  <c:v>93.216838750000008</c:v>
                </c:pt>
                <c:pt idx="20">
                  <c:v>94.750916250000017</c:v>
                </c:pt>
                <c:pt idx="21">
                  <c:v>96.050053750000004</c:v>
                </c:pt>
                <c:pt idx="22">
                  <c:v>96.762552499999998</c:v>
                </c:pt>
                <c:pt idx="23">
                  <c:v>97.31953750000001</c:v>
                </c:pt>
                <c:pt idx="24">
                  <c:v>97.557257500000006</c:v>
                </c:pt>
                <c:pt idx="25">
                  <c:v>97.801441249999996</c:v>
                </c:pt>
                <c:pt idx="26">
                  <c:v>98.016726250000005</c:v>
                </c:pt>
                <c:pt idx="27">
                  <c:v>98.026891250000006</c:v>
                </c:pt>
                <c:pt idx="28">
                  <c:v>98.177351250000001</c:v>
                </c:pt>
                <c:pt idx="29">
                  <c:v>98.381117500000002</c:v>
                </c:pt>
                <c:pt idx="30">
                  <c:v>98.459377500000002</c:v>
                </c:pt>
                <c:pt idx="31">
                  <c:v>98.57822625</c:v>
                </c:pt>
                <c:pt idx="32">
                  <c:v>98.599027499999991</c:v>
                </c:pt>
                <c:pt idx="33">
                  <c:v>98.636254999999977</c:v>
                </c:pt>
                <c:pt idx="34">
                  <c:v>98.265697499999987</c:v>
                </c:pt>
                <c:pt idx="35">
                  <c:v>98.115583749999999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5-40A2-8B6E-79B1D2CB7EA0}"/>
            </c:ext>
          </c:extLst>
        </c:ser>
        <c:ser>
          <c:idx val="1"/>
          <c:order val="1"/>
          <c:tx>
            <c:strRef>
              <c:f>HER2_WoundConfluence!$AW$2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HER2_WoundConfluence!$AU$3:$AU$38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HER2_WoundConfluence!$AW$3:$AW$38</c:f>
              <c:numCache>
                <c:formatCode>0.00</c:formatCode>
                <c:ptCount val="36"/>
                <c:pt idx="0">
                  <c:v>5.0720170000000007</c:v>
                </c:pt>
                <c:pt idx="1">
                  <c:v>10.9476078</c:v>
                </c:pt>
                <c:pt idx="2">
                  <c:v>16.614560000000001</c:v>
                </c:pt>
                <c:pt idx="3">
                  <c:v>22.029935999999999</c:v>
                </c:pt>
                <c:pt idx="4">
                  <c:v>27.196442000000001</c:v>
                </c:pt>
                <c:pt idx="5">
                  <c:v>32.770873999999999</c:v>
                </c:pt>
                <c:pt idx="6">
                  <c:v>38.454527999999996</c:v>
                </c:pt>
                <c:pt idx="7">
                  <c:v>44.497833999999997</c:v>
                </c:pt>
                <c:pt idx="8">
                  <c:v>50.900037999999995</c:v>
                </c:pt>
                <c:pt idx="9">
                  <c:v>57.251488000000009</c:v>
                </c:pt>
                <c:pt idx="10">
                  <c:v>63.096889999999995</c:v>
                </c:pt>
                <c:pt idx="11">
                  <c:v>69.184508000000008</c:v>
                </c:pt>
                <c:pt idx="12">
                  <c:v>75.265507999999997</c:v>
                </c:pt>
                <c:pt idx="13">
                  <c:v>80.296921999999995</c:v>
                </c:pt>
                <c:pt idx="14">
                  <c:v>83.575040000000001</c:v>
                </c:pt>
                <c:pt idx="15">
                  <c:v>86.545776000000004</c:v>
                </c:pt>
                <c:pt idx="16">
                  <c:v>89.445689999999999</c:v>
                </c:pt>
                <c:pt idx="17">
                  <c:v>91.640640000000005</c:v>
                </c:pt>
                <c:pt idx="18">
                  <c:v>93.524125999999995</c:v>
                </c:pt>
                <c:pt idx="19">
                  <c:v>94.723038000000003</c:v>
                </c:pt>
                <c:pt idx="20">
                  <c:v>95.837406000000016</c:v>
                </c:pt>
                <c:pt idx="21">
                  <c:v>96.996617999999984</c:v>
                </c:pt>
                <c:pt idx="22">
                  <c:v>97.759838000000002</c:v>
                </c:pt>
                <c:pt idx="23">
                  <c:v>98.260745999999997</c:v>
                </c:pt>
                <c:pt idx="24">
                  <c:v>98.763196000000008</c:v>
                </c:pt>
                <c:pt idx="25">
                  <c:v>99.029661999999988</c:v>
                </c:pt>
                <c:pt idx="26">
                  <c:v>99.362585999999993</c:v>
                </c:pt>
                <c:pt idx="27">
                  <c:v>99.389808000000002</c:v>
                </c:pt>
                <c:pt idx="28">
                  <c:v>99.467365999999998</c:v>
                </c:pt>
                <c:pt idx="29">
                  <c:v>99.526024000000007</c:v>
                </c:pt>
                <c:pt idx="30">
                  <c:v>99.577714</c:v>
                </c:pt>
                <c:pt idx="31">
                  <c:v>99.675826000000015</c:v>
                </c:pt>
                <c:pt idx="32">
                  <c:v>99.687008000000006</c:v>
                </c:pt>
                <c:pt idx="33">
                  <c:v>99.679641999999987</c:v>
                </c:pt>
                <c:pt idx="34">
                  <c:v>99.630325999999997</c:v>
                </c:pt>
                <c:pt idx="35">
                  <c:v>99.656629999999993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5-40A2-8B6E-79B1D2CB7EA0}"/>
            </c:ext>
          </c:extLst>
        </c:ser>
        <c:ser>
          <c:idx val="2"/>
          <c:order val="2"/>
          <c:tx>
            <c:strRef>
              <c:f>HER2_WoundConfluence!$AX$2</c:f>
              <c:strCache>
                <c:ptCount val="1"/>
                <c:pt idx="0">
                  <c:v>siGALE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HER2_WoundConfluence!$AU$3:$AU$38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HER2_WoundConfluence!$AX$3:$AX$38</c:f>
              <c:numCache>
                <c:formatCode>0.00</c:formatCode>
                <c:ptCount val="36"/>
                <c:pt idx="0">
                  <c:v>6.3773880000000007</c:v>
                </c:pt>
                <c:pt idx="1">
                  <c:v>10.170911200000001</c:v>
                </c:pt>
                <c:pt idx="2">
                  <c:v>13.117326</c:v>
                </c:pt>
                <c:pt idx="3">
                  <c:v>16.654813999999998</c:v>
                </c:pt>
                <c:pt idx="4">
                  <c:v>19.335563999999998</c:v>
                </c:pt>
                <c:pt idx="5">
                  <c:v>22.137537999999999</c:v>
                </c:pt>
                <c:pt idx="6">
                  <c:v>25.292657999999999</c:v>
                </c:pt>
                <c:pt idx="7">
                  <c:v>28.509946000000003</c:v>
                </c:pt>
                <c:pt idx="8">
                  <c:v>31.998275999999997</c:v>
                </c:pt>
                <c:pt idx="9">
                  <c:v>35.705845999999994</c:v>
                </c:pt>
                <c:pt idx="10">
                  <c:v>39.319744</c:v>
                </c:pt>
                <c:pt idx="11">
                  <c:v>42.794378000000009</c:v>
                </c:pt>
                <c:pt idx="12">
                  <c:v>47.23977</c:v>
                </c:pt>
                <c:pt idx="13">
                  <c:v>50.762568000000002</c:v>
                </c:pt>
                <c:pt idx="14">
                  <c:v>55.053408000000005</c:v>
                </c:pt>
                <c:pt idx="15">
                  <c:v>58.729863999999999</c:v>
                </c:pt>
                <c:pt idx="16">
                  <c:v>63.251664000000005</c:v>
                </c:pt>
                <c:pt idx="17">
                  <c:v>66.498457999999999</c:v>
                </c:pt>
                <c:pt idx="18">
                  <c:v>70.56156</c:v>
                </c:pt>
                <c:pt idx="19">
                  <c:v>73.784115999999997</c:v>
                </c:pt>
                <c:pt idx="20">
                  <c:v>77.018905999999987</c:v>
                </c:pt>
                <c:pt idx="21">
                  <c:v>80.319183999999993</c:v>
                </c:pt>
                <c:pt idx="22">
                  <c:v>83.261511999999982</c:v>
                </c:pt>
                <c:pt idx="23">
                  <c:v>86.142450000000011</c:v>
                </c:pt>
                <c:pt idx="24">
                  <c:v>88.094982000000002</c:v>
                </c:pt>
                <c:pt idx="25">
                  <c:v>90.358197999999987</c:v>
                </c:pt>
                <c:pt idx="26">
                  <c:v>92.439734000000001</c:v>
                </c:pt>
                <c:pt idx="27">
                  <c:v>93.760677999999999</c:v>
                </c:pt>
                <c:pt idx="28">
                  <c:v>94.899032000000005</c:v>
                </c:pt>
                <c:pt idx="29">
                  <c:v>95.690495999999996</c:v>
                </c:pt>
                <c:pt idx="30">
                  <c:v>96.593453999999994</c:v>
                </c:pt>
                <c:pt idx="31">
                  <c:v>97.139381999999998</c:v>
                </c:pt>
                <c:pt idx="32">
                  <c:v>97.516770000000008</c:v>
                </c:pt>
                <c:pt idx="33">
                  <c:v>98.016402000000014</c:v>
                </c:pt>
                <c:pt idx="34">
                  <c:v>97.997185999999999</c:v>
                </c:pt>
                <c:pt idx="35">
                  <c:v>98.397124000000005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5-40A2-8B6E-79B1D2CB7EA0}"/>
            </c:ext>
          </c:extLst>
        </c:ser>
        <c:ser>
          <c:idx val="3"/>
          <c:order val="3"/>
          <c:tx>
            <c:strRef>
              <c:f>HER2_WoundConfluence!$AY$2</c:f>
              <c:strCache>
                <c:ptCount val="1"/>
                <c:pt idx="0">
                  <c:v>siPGM2L1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HER2_WoundConfluence!$AU$3:$AU$38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HER2_WoundConfluence!$AY$3:$AY$38</c:f>
              <c:numCache>
                <c:formatCode>0.00</c:formatCode>
                <c:ptCount val="36"/>
                <c:pt idx="0">
                  <c:v>5.461367833333334</c:v>
                </c:pt>
                <c:pt idx="1">
                  <c:v>11.371492666666667</c:v>
                </c:pt>
                <c:pt idx="2">
                  <c:v>16.861718333333332</c:v>
                </c:pt>
                <c:pt idx="3">
                  <c:v>21.238659999999999</c:v>
                </c:pt>
                <c:pt idx="4">
                  <c:v>26.044366666666665</c:v>
                </c:pt>
                <c:pt idx="5">
                  <c:v>30.083098333333329</c:v>
                </c:pt>
                <c:pt idx="6">
                  <c:v>34.090861666666662</c:v>
                </c:pt>
                <c:pt idx="7">
                  <c:v>38.808105000000005</c:v>
                </c:pt>
                <c:pt idx="8">
                  <c:v>44.295324999999998</c:v>
                </c:pt>
                <c:pt idx="9">
                  <c:v>48.550909999999995</c:v>
                </c:pt>
                <c:pt idx="10">
                  <c:v>53.572903333333329</c:v>
                </c:pt>
                <c:pt idx="11">
                  <c:v>58.641413333333333</c:v>
                </c:pt>
                <c:pt idx="12">
                  <c:v>63.732844999999998</c:v>
                </c:pt>
                <c:pt idx="13">
                  <c:v>68.399306666666675</c:v>
                </c:pt>
                <c:pt idx="14">
                  <c:v>72.499943333333334</c:v>
                </c:pt>
                <c:pt idx="15">
                  <c:v>76.160823333333326</c:v>
                </c:pt>
                <c:pt idx="16">
                  <c:v>81.172934999999995</c:v>
                </c:pt>
                <c:pt idx="17">
                  <c:v>84.616073333333318</c:v>
                </c:pt>
                <c:pt idx="18">
                  <c:v>87.683633333333333</c:v>
                </c:pt>
                <c:pt idx="19">
                  <c:v>89.862754999999993</c:v>
                </c:pt>
                <c:pt idx="20">
                  <c:v>92.354545000000016</c:v>
                </c:pt>
                <c:pt idx="21">
                  <c:v>94.25728500000001</c:v>
                </c:pt>
                <c:pt idx="22">
                  <c:v>95.534013333333334</c:v>
                </c:pt>
                <c:pt idx="23">
                  <c:v>96.837976666666677</c:v>
                </c:pt>
                <c:pt idx="24">
                  <c:v>97.436791666666679</c:v>
                </c:pt>
                <c:pt idx="25">
                  <c:v>98.115173333333345</c:v>
                </c:pt>
                <c:pt idx="26">
                  <c:v>98.561311666666668</c:v>
                </c:pt>
                <c:pt idx="27">
                  <c:v>98.797713333333334</c:v>
                </c:pt>
                <c:pt idx="28">
                  <c:v>99.062850000000012</c:v>
                </c:pt>
                <c:pt idx="29">
                  <c:v>99.195204999999987</c:v>
                </c:pt>
                <c:pt idx="30">
                  <c:v>99.357084999999998</c:v>
                </c:pt>
                <c:pt idx="31">
                  <c:v>99.408548333333329</c:v>
                </c:pt>
                <c:pt idx="32">
                  <c:v>99.566803333333326</c:v>
                </c:pt>
                <c:pt idx="33">
                  <c:v>99.544603333333328</c:v>
                </c:pt>
                <c:pt idx="34">
                  <c:v>99.52312666666667</c:v>
                </c:pt>
                <c:pt idx="35">
                  <c:v>99.567611666666664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5-40A2-8B6E-79B1D2CB7EA0}"/>
            </c:ext>
          </c:extLst>
        </c:ser>
        <c:ser>
          <c:idx val="4"/>
          <c:order val="4"/>
          <c:tx>
            <c:strRef>
              <c:f>HER2_WoundConfluence!$AZ$2</c:f>
              <c:strCache>
                <c:ptCount val="1"/>
                <c:pt idx="0">
                  <c:v>siUGDH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HER2_WoundConfluence!$AU$3:$AU$38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HER2_WoundConfluence!$AZ$3:$AZ$38</c:f>
              <c:numCache>
                <c:formatCode>0.00</c:formatCode>
                <c:ptCount val="36"/>
                <c:pt idx="0">
                  <c:v>5.0915781999999998</c:v>
                </c:pt>
                <c:pt idx="1">
                  <c:v>10.107408400000001</c:v>
                </c:pt>
                <c:pt idx="2">
                  <c:v>14.4646334</c:v>
                </c:pt>
                <c:pt idx="3">
                  <c:v>18.552709999999998</c:v>
                </c:pt>
                <c:pt idx="4">
                  <c:v>22.466685999999999</c:v>
                </c:pt>
                <c:pt idx="5">
                  <c:v>25.727454000000002</c:v>
                </c:pt>
                <c:pt idx="6">
                  <c:v>29.8536</c:v>
                </c:pt>
                <c:pt idx="7">
                  <c:v>34.010193999999998</c:v>
                </c:pt>
                <c:pt idx="8">
                  <c:v>38.831494000000006</c:v>
                </c:pt>
                <c:pt idx="9">
                  <c:v>43.74521</c:v>
                </c:pt>
                <c:pt idx="10">
                  <c:v>49.092579999999998</c:v>
                </c:pt>
                <c:pt idx="11">
                  <c:v>54.473098000000007</c:v>
                </c:pt>
                <c:pt idx="12">
                  <c:v>59.528132000000006</c:v>
                </c:pt>
                <c:pt idx="13">
                  <c:v>64.036184000000006</c:v>
                </c:pt>
                <c:pt idx="14">
                  <c:v>67.886372000000009</c:v>
                </c:pt>
                <c:pt idx="15">
                  <c:v>70.40400600000001</c:v>
                </c:pt>
                <c:pt idx="16">
                  <c:v>74.351928000000001</c:v>
                </c:pt>
                <c:pt idx="17">
                  <c:v>77.28694800000001</c:v>
                </c:pt>
                <c:pt idx="18">
                  <c:v>80.159500000000008</c:v>
                </c:pt>
                <c:pt idx="19">
                  <c:v>82.731359999999995</c:v>
                </c:pt>
                <c:pt idx="20">
                  <c:v>85.856390000000005</c:v>
                </c:pt>
                <c:pt idx="21">
                  <c:v>87.875699999999995</c:v>
                </c:pt>
                <c:pt idx="22">
                  <c:v>89.454530000000005</c:v>
                </c:pt>
                <c:pt idx="23">
                  <c:v>91.482705999999993</c:v>
                </c:pt>
                <c:pt idx="24">
                  <c:v>93.141192000000004</c:v>
                </c:pt>
                <c:pt idx="25">
                  <c:v>93.901408000000018</c:v>
                </c:pt>
                <c:pt idx="26">
                  <c:v>95.43950199999999</c:v>
                </c:pt>
                <c:pt idx="27">
                  <c:v>96.111378000000002</c:v>
                </c:pt>
                <c:pt idx="28">
                  <c:v>96.740250000000003</c:v>
                </c:pt>
                <c:pt idx="29">
                  <c:v>97.262976000000009</c:v>
                </c:pt>
                <c:pt idx="30">
                  <c:v>97.85499999999999</c:v>
                </c:pt>
                <c:pt idx="31">
                  <c:v>98.183913999999987</c:v>
                </c:pt>
                <c:pt idx="32">
                  <c:v>98.314334000000002</c:v>
                </c:pt>
                <c:pt idx="33">
                  <c:v>98.523858000000004</c:v>
                </c:pt>
                <c:pt idx="34">
                  <c:v>98.618777999999992</c:v>
                </c:pt>
                <c:pt idx="35">
                  <c:v>98.87115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25-40A2-8B6E-79B1D2CB7EA0}"/>
            </c:ext>
          </c:extLst>
        </c:ser>
        <c:ser>
          <c:idx val="5"/>
          <c:order val="5"/>
          <c:tx>
            <c:strRef>
              <c:f>HER2_WoundConfluence!$BA$2</c:f>
              <c:strCache>
                <c:ptCount val="1"/>
                <c:pt idx="0">
                  <c:v>siGFPT2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HER2_WoundConfluence!$AU$3:$AU$38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HER2_WoundConfluence!$BA$3:$BA$38</c:f>
              <c:numCache>
                <c:formatCode>0.00</c:formatCode>
                <c:ptCount val="36"/>
                <c:pt idx="0">
                  <c:v>5.6797243999999996</c:v>
                </c:pt>
                <c:pt idx="1">
                  <c:v>11.331067999999998</c:v>
                </c:pt>
                <c:pt idx="2">
                  <c:v>15.705898000000001</c:v>
                </c:pt>
                <c:pt idx="3">
                  <c:v>19.553568000000002</c:v>
                </c:pt>
                <c:pt idx="4">
                  <c:v>23.402436000000002</c:v>
                </c:pt>
                <c:pt idx="5">
                  <c:v>26.881815999999997</c:v>
                </c:pt>
                <c:pt idx="6">
                  <c:v>30.991050000000001</c:v>
                </c:pt>
                <c:pt idx="7">
                  <c:v>34.586482000000004</c:v>
                </c:pt>
                <c:pt idx="8">
                  <c:v>39.635903999999996</c:v>
                </c:pt>
                <c:pt idx="9">
                  <c:v>43.800984000000007</c:v>
                </c:pt>
                <c:pt idx="10">
                  <c:v>48.773545999999996</c:v>
                </c:pt>
                <c:pt idx="11">
                  <c:v>53.423766000000001</c:v>
                </c:pt>
                <c:pt idx="12">
                  <c:v>58.077415999999992</c:v>
                </c:pt>
                <c:pt idx="13">
                  <c:v>62.064392000000012</c:v>
                </c:pt>
                <c:pt idx="14">
                  <c:v>66.31919400000001</c:v>
                </c:pt>
                <c:pt idx="15">
                  <c:v>69.812041999999991</c:v>
                </c:pt>
                <c:pt idx="16">
                  <c:v>73.722822000000008</c:v>
                </c:pt>
                <c:pt idx="17">
                  <c:v>76.611291999999992</c:v>
                </c:pt>
                <c:pt idx="18">
                  <c:v>79.029867999999993</c:v>
                </c:pt>
                <c:pt idx="19">
                  <c:v>81.994892000000007</c:v>
                </c:pt>
                <c:pt idx="20">
                  <c:v>84.301931999999994</c:v>
                </c:pt>
                <c:pt idx="21">
                  <c:v>86.75266400000001</c:v>
                </c:pt>
                <c:pt idx="22">
                  <c:v>89.154133999999999</c:v>
                </c:pt>
                <c:pt idx="23">
                  <c:v>91.303333999999992</c:v>
                </c:pt>
                <c:pt idx="24">
                  <c:v>93.000079999999997</c:v>
                </c:pt>
                <c:pt idx="25">
                  <c:v>94.388586000000004</c:v>
                </c:pt>
                <c:pt idx="26">
                  <c:v>95.598861999999997</c:v>
                </c:pt>
                <c:pt idx="27">
                  <c:v>96.079318000000001</c:v>
                </c:pt>
                <c:pt idx="28">
                  <c:v>96.844678000000002</c:v>
                </c:pt>
                <c:pt idx="29">
                  <c:v>97.554609999999997</c:v>
                </c:pt>
                <c:pt idx="30">
                  <c:v>98.034242000000006</c:v>
                </c:pt>
                <c:pt idx="31">
                  <c:v>98.400019999999998</c:v>
                </c:pt>
                <c:pt idx="32">
                  <c:v>98.668102000000005</c:v>
                </c:pt>
                <c:pt idx="33">
                  <c:v>98.749701999999999</c:v>
                </c:pt>
                <c:pt idx="34">
                  <c:v>98.467882000000003</c:v>
                </c:pt>
                <c:pt idx="35">
                  <c:v>98.635751999999997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25-40A2-8B6E-79B1D2CB7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57328"/>
        <c:axId val="645553064"/>
      </c:lineChart>
      <c:catAx>
        <c:axId val="64555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Time Points</a:t>
                </a:r>
              </a:p>
            </c:rich>
          </c:tx>
          <c:layout>
            <c:manualLayout>
              <c:xMode val="edge"/>
              <c:yMode val="edge"/>
              <c:x val="0.44600670876710924"/>
              <c:y val="0.93613708731643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5553064"/>
        <c:crosses val="autoZero"/>
        <c:auto val="1"/>
        <c:lblAlgn val="ctr"/>
        <c:lblOffset val="100"/>
        <c:noMultiLvlLbl val="0"/>
      </c:catAx>
      <c:valAx>
        <c:axId val="6455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Wound Confluence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5557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79863777358411"/>
          <c:y val="0.1908680022592113"/>
          <c:w val="0.11638818211873925"/>
          <c:h val="0.27499179224549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Wound Confluence (siGALE)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HER2_WoundConfluence!$AW$2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HER2_WoundConfluence!$BC$3:$BC$38</c:f>
                <c:numCache>
                  <c:formatCode>General</c:formatCode>
                  <c:ptCount val="36"/>
                  <c:pt idx="0">
                    <c:v>1.3273755312796727</c:v>
                  </c:pt>
                  <c:pt idx="1">
                    <c:v>0.7486640399399449</c:v>
                  </c:pt>
                  <c:pt idx="2">
                    <c:v>1.8227008156441911</c:v>
                  </c:pt>
                  <c:pt idx="3">
                    <c:v>2.6311184030617052</c:v>
                  </c:pt>
                  <c:pt idx="4">
                    <c:v>3.7055803255792306</c:v>
                  </c:pt>
                  <c:pt idx="5">
                    <c:v>4.9314870555421857</c:v>
                  </c:pt>
                  <c:pt idx="6">
                    <c:v>6.0029443565736917</c:v>
                  </c:pt>
                  <c:pt idx="7">
                    <c:v>7.2999495974684852</c:v>
                  </c:pt>
                  <c:pt idx="8">
                    <c:v>8.1962927197282553</c:v>
                  </c:pt>
                  <c:pt idx="9">
                    <c:v>8.8584125671233505</c:v>
                  </c:pt>
                  <c:pt idx="10">
                    <c:v>9.0616122837494881</c:v>
                  </c:pt>
                  <c:pt idx="11">
                    <c:v>10.374673940089389</c:v>
                  </c:pt>
                  <c:pt idx="12">
                    <c:v>10.28540883375422</c:v>
                  </c:pt>
                  <c:pt idx="13">
                    <c:v>10.360956040762936</c:v>
                  </c:pt>
                  <c:pt idx="14">
                    <c:v>9.9929339855694614</c:v>
                  </c:pt>
                  <c:pt idx="15">
                    <c:v>9.0830861230905438</c:v>
                  </c:pt>
                  <c:pt idx="16">
                    <c:v>8.2760800366085157</c:v>
                  </c:pt>
                  <c:pt idx="17">
                    <c:v>7.3306678288372895</c:v>
                  </c:pt>
                  <c:pt idx="18">
                    <c:v>6.303461531470627</c:v>
                  </c:pt>
                  <c:pt idx="19">
                    <c:v>5.5307579205720074</c:v>
                  </c:pt>
                  <c:pt idx="20">
                    <c:v>4.4917037103675943</c:v>
                  </c:pt>
                  <c:pt idx="21">
                    <c:v>3.2626775838442867</c:v>
                  </c:pt>
                  <c:pt idx="22">
                    <c:v>2.6276005726841358</c:v>
                  </c:pt>
                  <c:pt idx="23">
                    <c:v>2.0030530300593639</c:v>
                  </c:pt>
                  <c:pt idx="24">
                    <c:v>1.2110435536263733</c:v>
                  </c:pt>
                  <c:pt idx="25">
                    <c:v>0.92947418757596534</c:v>
                  </c:pt>
                  <c:pt idx="26">
                    <c:v>0.57018287038458204</c:v>
                  </c:pt>
                  <c:pt idx="27">
                    <c:v>0.59441548475792816</c:v>
                  </c:pt>
                  <c:pt idx="28">
                    <c:v>0.50392840645274328</c:v>
                  </c:pt>
                  <c:pt idx="29">
                    <c:v>0.37385955622399292</c:v>
                  </c:pt>
                  <c:pt idx="30">
                    <c:v>0.31227718565403001</c:v>
                  </c:pt>
                  <c:pt idx="31">
                    <c:v>0.26543466725354603</c:v>
                  </c:pt>
                  <c:pt idx="32">
                    <c:v>0.27855038955277195</c:v>
                  </c:pt>
                  <c:pt idx="33">
                    <c:v>0.29758311464194698</c:v>
                  </c:pt>
                  <c:pt idx="34">
                    <c:v>0.29699514647549363</c:v>
                  </c:pt>
                  <c:pt idx="35">
                    <c:v>0.27159408102902527</c:v>
                  </c:pt>
                </c:numCache>
              </c:numRef>
            </c:plus>
            <c:minus>
              <c:numRef>
                <c:f>HER2_WoundConfluence!$BC$3:$BC$38</c:f>
                <c:numCache>
                  <c:formatCode>General</c:formatCode>
                  <c:ptCount val="36"/>
                  <c:pt idx="0">
                    <c:v>1.3273755312796727</c:v>
                  </c:pt>
                  <c:pt idx="1">
                    <c:v>0.7486640399399449</c:v>
                  </c:pt>
                  <c:pt idx="2">
                    <c:v>1.8227008156441911</c:v>
                  </c:pt>
                  <c:pt idx="3">
                    <c:v>2.6311184030617052</c:v>
                  </c:pt>
                  <c:pt idx="4">
                    <c:v>3.7055803255792306</c:v>
                  </c:pt>
                  <c:pt idx="5">
                    <c:v>4.9314870555421857</c:v>
                  </c:pt>
                  <c:pt idx="6">
                    <c:v>6.0029443565736917</c:v>
                  </c:pt>
                  <c:pt idx="7">
                    <c:v>7.2999495974684852</c:v>
                  </c:pt>
                  <c:pt idx="8">
                    <c:v>8.1962927197282553</c:v>
                  </c:pt>
                  <c:pt idx="9">
                    <c:v>8.8584125671233505</c:v>
                  </c:pt>
                  <c:pt idx="10">
                    <c:v>9.0616122837494881</c:v>
                  </c:pt>
                  <c:pt idx="11">
                    <c:v>10.374673940089389</c:v>
                  </c:pt>
                  <c:pt idx="12">
                    <c:v>10.28540883375422</c:v>
                  </c:pt>
                  <c:pt idx="13">
                    <c:v>10.360956040762936</c:v>
                  </c:pt>
                  <c:pt idx="14">
                    <c:v>9.9929339855694614</c:v>
                  </c:pt>
                  <c:pt idx="15">
                    <c:v>9.0830861230905438</c:v>
                  </c:pt>
                  <c:pt idx="16">
                    <c:v>8.2760800366085157</c:v>
                  </c:pt>
                  <c:pt idx="17">
                    <c:v>7.3306678288372895</c:v>
                  </c:pt>
                  <c:pt idx="18">
                    <c:v>6.303461531470627</c:v>
                  </c:pt>
                  <c:pt idx="19">
                    <c:v>5.5307579205720074</c:v>
                  </c:pt>
                  <c:pt idx="20">
                    <c:v>4.4917037103675943</c:v>
                  </c:pt>
                  <c:pt idx="21">
                    <c:v>3.2626775838442867</c:v>
                  </c:pt>
                  <c:pt idx="22">
                    <c:v>2.6276005726841358</c:v>
                  </c:pt>
                  <c:pt idx="23">
                    <c:v>2.0030530300593639</c:v>
                  </c:pt>
                  <c:pt idx="24">
                    <c:v>1.2110435536263733</c:v>
                  </c:pt>
                  <c:pt idx="25">
                    <c:v>0.92947418757596534</c:v>
                  </c:pt>
                  <c:pt idx="26">
                    <c:v>0.57018287038458204</c:v>
                  </c:pt>
                  <c:pt idx="27">
                    <c:v>0.59441548475792816</c:v>
                  </c:pt>
                  <c:pt idx="28">
                    <c:v>0.50392840645274328</c:v>
                  </c:pt>
                  <c:pt idx="29">
                    <c:v>0.37385955622399292</c:v>
                  </c:pt>
                  <c:pt idx="30">
                    <c:v>0.31227718565403001</c:v>
                  </c:pt>
                  <c:pt idx="31">
                    <c:v>0.26543466725354603</c:v>
                  </c:pt>
                  <c:pt idx="32">
                    <c:v>0.27855038955277195</c:v>
                  </c:pt>
                  <c:pt idx="33">
                    <c:v>0.29758311464194698</c:v>
                  </c:pt>
                  <c:pt idx="34">
                    <c:v>0.29699514647549363</c:v>
                  </c:pt>
                  <c:pt idx="35">
                    <c:v>0.27159408102902527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HER2_WoundConfluence!$AU$3:$AU$38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HER2_WoundConfluence!$AW$3:$AW$38</c:f>
              <c:numCache>
                <c:formatCode>0.00</c:formatCode>
                <c:ptCount val="36"/>
                <c:pt idx="0">
                  <c:v>5.0720170000000007</c:v>
                </c:pt>
                <c:pt idx="1">
                  <c:v>10.9476078</c:v>
                </c:pt>
                <c:pt idx="2">
                  <c:v>16.614560000000001</c:v>
                </c:pt>
                <c:pt idx="3">
                  <c:v>22.029935999999999</c:v>
                </c:pt>
                <c:pt idx="4">
                  <c:v>27.196442000000001</c:v>
                </c:pt>
                <c:pt idx="5">
                  <c:v>32.770873999999999</c:v>
                </c:pt>
                <c:pt idx="6">
                  <c:v>38.454527999999996</c:v>
                </c:pt>
                <c:pt idx="7">
                  <c:v>44.497833999999997</c:v>
                </c:pt>
                <c:pt idx="8">
                  <c:v>50.900037999999995</c:v>
                </c:pt>
                <c:pt idx="9">
                  <c:v>57.251488000000009</c:v>
                </c:pt>
                <c:pt idx="10">
                  <c:v>63.096889999999995</c:v>
                </c:pt>
                <c:pt idx="11">
                  <c:v>69.184508000000008</c:v>
                </c:pt>
                <c:pt idx="12">
                  <c:v>75.265507999999997</c:v>
                </c:pt>
                <c:pt idx="13">
                  <c:v>80.296921999999995</c:v>
                </c:pt>
                <c:pt idx="14">
                  <c:v>83.575040000000001</c:v>
                </c:pt>
                <c:pt idx="15">
                  <c:v>86.545776000000004</c:v>
                </c:pt>
                <c:pt idx="16">
                  <c:v>89.445689999999999</c:v>
                </c:pt>
                <c:pt idx="17">
                  <c:v>91.640640000000005</c:v>
                </c:pt>
                <c:pt idx="18">
                  <c:v>93.524125999999995</c:v>
                </c:pt>
                <c:pt idx="19">
                  <c:v>94.723038000000003</c:v>
                </c:pt>
                <c:pt idx="20">
                  <c:v>95.837406000000016</c:v>
                </c:pt>
                <c:pt idx="21">
                  <c:v>96.996617999999984</c:v>
                </c:pt>
                <c:pt idx="22">
                  <c:v>97.759838000000002</c:v>
                </c:pt>
                <c:pt idx="23">
                  <c:v>98.260745999999997</c:v>
                </c:pt>
                <c:pt idx="24">
                  <c:v>98.763196000000008</c:v>
                </c:pt>
                <c:pt idx="25">
                  <c:v>99.029661999999988</c:v>
                </c:pt>
                <c:pt idx="26">
                  <c:v>99.362585999999993</c:v>
                </c:pt>
                <c:pt idx="27">
                  <c:v>99.389808000000002</c:v>
                </c:pt>
                <c:pt idx="28">
                  <c:v>99.467365999999998</c:v>
                </c:pt>
                <c:pt idx="29">
                  <c:v>99.526024000000007</c:v>
                </c:pt>
                <c:pt idx="30">
                  <c:v>99.577714</c:v>
                </c:pt>
                <c:pt idx="31">
                  <c:v>99.675826000000015</c:v>
                </c:pt>
                <c:pt idx="32">
                  <c:v>99.687008000000006</c:v>
                </c:pt>
                <c:pt idx="33">
                  <c:v>99.679641999999987</c:v>
                </c:pt>
                <c:pt idx="34">
                  <c:v>99.630325999999997</c:v>
                </c:pt>
                <c:pt idx="35">
                  <c:v>99.656629999999993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C-427F-A653-2368D66BD7AB}"/>
            </c:ext>
          </c:extLst>
        </c:ser>
        <c:ser>
          <c:idx val="2"/>
          <c:order val="2"/>
          <c:tx>
            <c:strRef>
              <c:f>HER2_WoundConfluence!$AX$2</c:f>
              <c:strCache>
                <c:ptCount val="1"/>
                <c:pt idx="0">
                  <c:v>siGALE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HER2_WoundConfluence!$BD$3:$BD$38</c:f>
                <c:numCache>
                  <c:formatCode>General</c:formatCode>
                  <c:ptCount val="36"/>
                  <c:pt idx="0">
                    <c:v>1.746052160604888</c:v>
                  </c:pt>
                  <c:pt idx="1">
                    <c:v>2.1246278685430302</c:v>
                  </c:pt>
                  <c:pt idx="2">
                    <c:v>2.7896035830436592</c:v>
                  </c:pt>
                  <c:pt idx="3">
                    <c:v>3.1698961171748157</c:v>
                  </c:pt>
                  <c:pt idx="4">
                    <c:v>3.8432311090838795</c:v>
                  </c:pt>
                  <c:pt idx="5">
                    <c:v>4.9104299274014638</c:v>
                  </c:pt>
                  <c:pt idx="6">
                    <c:v>5.7363766186217218</c:v>
                  </c:pt>
                  <c:pt idx="7">
                    <c:v>6.9944703282864698</c:v>
                  </c:pt>
                  <c:pt idx="8">
                    <c:v>7.6398420135222889</c:v>
                  </c:pt>
                  <c:pt idx="9">
                    <c:v>9.0453075492063881</c:v>
                  </c:pt>
                  <c:pt idx="10">
                    <c:v>10.675237815825469</c:v>
                  </c:pt>
                  <c:pt idx="11">
                    <c:v>12.14706845037392</c:v>
                  </c:pt>
                  <c:pt idx="12">
                    <c:v>13.078311667189695</c:v>
                  </c:pt>
                  <c:pt idx="13">
                    <c:v>13.863420988376907</c:v>
                  </c:pt>
                  <c:pt idx="14">
                    <c:v>14.797617749429136</c:v>
                  </c:pt>
                  <c:pt idx="15">
                    <c:v>15.262548404735016</c:v>
                  </c:pt>
                  <c:pt idx="16">
                    <c:v>14.682149003319612</c:v>
                  </c:pt>
                  <c:pt idx="17">
                    <c:v>15.449947016581254</c:v>
                  </c:pt>
                  <c:pt idx="18">
                    <c:v>15.520219783580705</c:v>
                  </c:pt>
                  <c:pt idx="19">
                    <c:v>15.420271116242784</c:v>
                  </c:pt>
                  <c:pt idx="20">
                    <c:v>14.166505321215672</c:v>
                  </c:pt>
                  <c:pt idx="21">
                    <c:v>13.017511999154429</c:v>
                  </c:pt>
                  <c:pt idx="22">
                    <c:v>11.4709237118954</c:v>
                  </c:pt>
                  <c:pt idx="23">
                    <c:v>9.8291822375641722</c:v>
                  </c:pt>
                  <c:pt idx="24">
                    <c:v>9.1888700665680343</c:v>
                  </c:pt>
                  <c:pt idx="25">
                    <c:v>7.3956284332617717</c:v>
                  </c:pt>
                  <c:pt idx="26">
                    <c:v>6.3246825548821048</c:v>
                  </c:pt>
                  <c:pt idx="27">
                    <c:v>6.35424519435393</c:v>
                  </c:pt>
                  <c:pt idx="28">
                    <c:v>5.2015822406331313</c:v>
                  </c:pt>
                  <c:pt idx="29">
                    <c:v>4.3770211893912485</c:v>
                  </c:pt>
                  <c:pt idx="30">
                    <c:v>3.5901157480407231</c:v>
                  </c:pt>
                  <c:pt idx="31">
                    <c:v>2.846383398818578</c:v>
                  </c:pt>
                  <c:pt idx="32">
                    <c:v>2.6032321097435798</c:v>
                  </c:pt>
                  <c:pt idx="33">
                    <c:v>2.0113292272325749</c:v>
                  </c:pt>
                  <c:pt idx="34">
                    <c:v>2.0588650366719006</c:v>
                  </c:pt>
                  <c:pt idx="35">
                    <c:v>1.6493453639186655</c:v>
                  </c:pt>
                </c:numCache>
              </c:numRef>
            </c:plus>
            <c:minus>
              <c:numRef>
                <c:f>HER2_WoundConfluence!$BD$3:$BD$38</c:f>
                <c:numCache>
                  <c:formatCode>General</c:formatCode>
                  <c:ptCount val="36"/>
                  <c:pt idx="0">
                    <c:v>1.746052160604888</c:v>
                  </c:pt>
                  <c:pt idx="1">
                    <c:v>2.1246278685430302</c:v>
                  </c:pt>
                  <c:pt idx="2">
                    <c:v>2.7896035830436592</c:v>
                  </c:pt>
                  <c:pt idx="3">
                    <c:v>3.1698961171748157</c:v>
                  </c:pt>
                  <c:pt idx="4">
                    <c:v>3.8432311090838795</c:v>
                  </c:pt>
                  <c:pt idx="5">
                    <c:v>4.9104299274014638</c:v>
                  </c:pt>
                  <c:pt idx="6">
                    <c:v>5.7363766186217218</c:v>
                  </c:pt>
                  <c:pt idx="7">
                    <c:v>6.9944703282864698</c:v>
                  </c:pt>
                  <c:pt idx="8">
                    <c:v>7.6398420135222889</c:v>
                  </c:pt>
                  <c:pt idx="9">
                    <c:v>9.0453075492063881</c:v>
                  </c:pt>
                  <c:pt idx="10">
                    <c:v>10.675237815825469</c:v>
                  </c:pt>
                  <c:pt idx="11">
                    <c:v>12.14706845037392</c:v>
                  </c:pt>
                  <c:pt idx="12">
                    <c:v>13.078311667189695</c:v>
                  </c:pt>
                  <c:pt idx="13">
                    <c:v>13.863420988376907</c:v>
                  </c:pt>
                  <c:pt idx="14">
                    <c:v>14.797617749429136</c:v>
                  </c:pt>
                  <c:pt idx="15">
                    <c:v>15.262548404735016</c:v>
                  </c:pt>
                  <c:pt idx="16">
                    <c:v>14.682149003319612</c:v>
                  </c:pt>
                  <c:pt idx="17">
                    <c:v>15.449947016581254</c:v>
                  </c:pt>
                  <c:pt idx="18">
                    <c:v>15.520219783580705</c:v>
                  </c:pt>
                  <c:pt idx="19">
                    <c:v>15.420271116242784</c:v>
                  </c:pt>
                  <c:pt idx="20">
                    <c:v>14.166505321215672</c:v>
                  </c:pt>
                  <c:pt idx="21">
                    <c:v>13.017511999154429</c:v>
                  </c:pt>
                  <c:pt idx="22">
                    <c:v>11.4709237118954</c:v>
                  </c:pt>
                  <c:pt idx="23">
                    <c:v>9.8291822375641722</c:v>
                  </c:pt>
                  <c:pt idx="24">
                    <c:v>9.1888700665680343</c:v>
                  </c:pt>
                  <c:pt idx="25">
                    <c:v>7.3956284332617717</c:v>
                  </c:pt>
                  <c:pt idx="26">
                    <c:v>6.3246825548821048</c:v>
                  </c:pt>
                  <c:pt idx="27">
                    <c:v>6.35424519435393</c:v>
                  </c:pt>
                  <c:pt idx="28">
                    <c:v>5.2015822406331313</c:v>
                  </c:pt>
                  <c:pt idx="29">
                    <c:v>4.3770211893912485</c:v>
                  </c:pt>
                  <c:pt idx="30">
                    <c:v>3.5901157480407231</c:v>
                  </c:pt>
                  <c:pt idx="31">
                    <c:v>2.846383398818578</c:v>
                  </c:pt>
                  <c:pt idx="32">
                    <c:v>2.6032321097435798</c:v>
                  </c:pt>
                  <c:pt idx="33">
                    <c:v>2.0113292272325749</c:v>
                  </c:pt>
                  <c:pt idx="34">
                    <c:v>2.0588650366719006</c:v>
                  </c:pt>
                  <c:pt idx="35">
                    <c:v>1.6493453639186655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HER2_WoundConfluence!$AU$3:$AU$38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HER2_WoundConfluence!$AX$3:$AX$38</c:f>
              <c:numCache>
                <c:formatCode>0.00</c:formatCode>
                <c:ptCount val="36"/>
                <c:pt idx="0">
                  <c:v>6.3773880000000007</c:v>
                </c:pt>
                <c:pt idx="1">
                  <c:v>10.170911200000001</c:v>
                </c:pt>
                <c:pt idx="2">
                  <c:v>13.117326</c:v>
                </c:pt>
                <c:pt idx="3">
                  <c:v>16.654813999999998</c:v>
                </c:pt>
                <c:pt idx="4">
                  <c:v>19.335563999999998</c:v>
                </c:pt>
                <c:pt idx="5">
                  <c:v>22.137537999999999</c:v>
                </c:pt>
                <c:pt idx="6">
                  <c:v>25.292657999999999</c:v>
                </c:pt>
                <c:pt idx="7">
                  <c:v>28.509946000000003</c:v>
                </c:pt>
                <c:pt idx="8">
                  <c:v>31.998275999999997</c:v>
                </c:pt>
                <c:pt idx="9">
                  <c:v>35.705845999999994</c:v>
                </c:pt>
                <c:pt idx="10">
                  <c:v>39.319744</c:v>
                </c:pt>
                <c:pt idx="11">
                  <c:v>42.794378000000009</c:v>
                </c:pt>
                <c:pt idx="12">
                  <c:v>47.23977</c:v>
                </c:pt>
                <c:pt idx="13">
                  <c:v>50.762568000000002</c:v>
                </c:pt>
                <c:pt idx="14">
                  <c:v>55.053408000000005</c:v>
                </c:pt>
                <c:pt idx="15">
                  <c:v>58.729863999999999</c:v>
                </c:pt>
                <c:pt idx="16">
                  <c:v>63.251664000000005</c:v>
                </c:pt>
                <c:pt idx="17">
                  <c:v>66.498457999999999</c:v>
                </c:pt>
                <c:pt idx="18">
                  <c:v>70.56156</c:v>
                </c:pt>
                <c:pt idx="19">
                  <c:v>73.784115999999997</c:v>
                </c:pt>
                <c:pt idx="20">
                  <c:v>77.018905999999987</c:v>
                </c:pt>
                <c:pt idx="21">
                  <c:v>80.319183999999993</c:v>
                </c:pt>
                <c:pt idx="22">
                  <c:v>83.261511999999982</c:v>
                </c:pt>
                <c:pt idx="23">
                  <c:v>86.142450000000011</c:v>
                </c:pt>
                <c:pt idx="24">
                  <c:v>88.094982000000002</c:v>
                </c:pt>
                <c:pt idx="25">
                  <c:v>90.358197999999987</c:v>
                </c:pt>
                <c:pt idx="26">
                  <c:v>92.439734000000001</c:v>
                </c:pt>
                <c:pt idx="27">
                  <c:v>93.760677999999999</c:v>
                </c:pt>
                <c:pt idx="28">
                  <c:v>94.899032000000005</c:v>
                </c:pt>
                <c:pt idx="29">
                  <c:v>95.690495999999996</c:v>
                </c:pt>
                <c:pt idx="30">
                  <c:v>96.593453999999994</c:v>
                </c:pt>
                <c:pt idx="31">
                  <c:v>97.139381999999998</c:v>
                </c:pt>
                <c:pt idx="32">
                  <c:v>97.516770000000008</c:v>
                </c:pt>
                <c:pt idx="33">
                  <c:v>98.016402000000014</c:v>
                </c:pt>
                <c:pt idx="34">
                  <c:v>97.997185999999999</c:v>
                </c:pt>
                <c:pt idx="35">
                  <c:v>98.397124000000005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C-427F-A653-2368D66BD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57328"/>
        <c:axId val="645553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HER2_WoundConfluence!$AV$2</c15:sqref>
                        </c15:formulaRef>
                      </c:ext>
                    </c:extLst>
                    <c:strCache>
                      <c:ptCount val="1"/>
                      <c:pt idx="0">
                        <c:v>WT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HER2_WoundConfluence!$AU$3:$AU$38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HER2_WoundConfluence!$AV$3:$AV$38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5.1479177499999995</c:v>
                      </c:pt>
                      <c:pt idx="1">
                        <c:v>10.573594875</c:v>
                      </c:pt>
                      <c:pt idx="2">
                        <c:v>15.584967500000001</c:v>
                      </c:pt>
                      <c:pt idx="3">
                        <c:v>20.786302499999998</c:v>
                      </c:pt>
                      <c:pt idx="4">
                        <c:v>25.805597500000001</c:v>
                      </c:pt>
                      <c:pt idx="5">
                        <c:v>30.832762499999998</c:v>
                      </c:pt>
                      <c:pt idx="6">
                        <c:v>36.246293749999992</c:v>
                      </c:pt>
                      <c:pt idx="7">
                        <c:v>42.255188750000002</c:v>
                      </c:pt>
                      <c:pt idx="8">
                        <c:v>48.929488750000004</c:v>
                      </c:pt>
                      <c:pt idx="9">
                        <c:v>54.957997500000005</c:v>
                      </c:pt>
                      <c:pt idx="10">
                        <c:v>60.596250000000005</c:v>
                      </c:pt>
                      <c:pt idx="11">
                        <c:v>65.377568749999995</c:v>
                      </c:pt>
                      <c:pt idx="12">
                        <c:v>70.341463749999988</c:v>
                      </c:pt>
                      <c:pt idx="13">
                        <c:v>75.197596250000004</c:v>
                      </c:pt>
                      <c:pt idx="14">
                        <c:v>79.01021375000002</c:v>
                      </c:pt>
                      <c:pt idx="15">
                        <c:v>83.007806250000002</c:v>
                      </c:pt>
                      <c:pt idx="16">
                        <c:v>86.47950625</c:v>
                      </c:pt>
                      <c:pt idx="17">
                        <c:v>89.293667500000012</c:v>
                      </c:pt>
                      <c:pt idx="18">
                        <c:v>91.697847500000009</c:v>
                      </c:pt>
                      <c:pt idx="19">
                        <c:v>93.216838750000008</c:v>
                      </c:pt>
                      <c:pt idx="20">
                        <c:v>94.750916250000017</c:v>
                      </c:pt>
                      <c:pt idx="21">
                        <c:v>96.050053750000004</c:v>
                      </c:pt>
                      <c:pt idx="22">
                        <c:v>96.762552499999998</c:v>
                      </c:pt>
                      <c:pt idx="23">
                        <c:v>97.31953750000001</c:v>
                      </c:pt>
                      <c:pt idx="24">
                        <c:v>97.557257500000006</c:v>
                      </c:pt>
                      <c:pt idx="25">
                        <c:v>97.801441249999996</c:v>
                      </c:pt>
                      <c:pt idx="26">
                        <c:v>98.016726250000005</c:v>
                      </c:pt>
                      <c:pt idx="27">
                        <c:v>98.026891250000006</c:v>
                      </c:pt>
                      <c:pt idx="28">
                        <c:v>98.177351250000001</c:v>
                      </c:pt>
                      <c:pt idx="29">
                        <c:v>98.381117500000002</c:v>
                      </c:pt>
                      <c:pt idx="30">
                        <c:v>98.459377500000002</c:v>
                      </c:pt>
                      <c:pt idx="31">
                        <c:v>98.57822625</c:v>
                      </c:pt>
                      <c:pt idx="32">
                        <c:v>98.599027499999991</c:v>
                      </c:pt>
                      <c:pt idx="33">
                        <c:v>98.636254999999977</c:v>
                      </c:pt>
                      <c:pt idx="34">
                        <c:v>98.265697499999987</c:v>
                      </c:pt>
                      <c:pt idx="35">
                        <c:v>98.115583749999999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53C-427F-A653-2368D66BD7A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HER2_WoundConfluence!$AY$2</c15:sqref>
                        </c15:formulaRef>
                      </c:ext>
                    </c:extLst>
                    <c:strCache>
                      <c:ptCount val="1"/>
                      <c:pt idx="0">
                        <c:v>siPGM2L1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HER2_WoundConfluence!$AY$3:$AY$38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5.461367833333334</c:v>
                      </c:pt>
                      <c:pt idx="1">
                        <c:v>11.371492666666667</c:v>
                      </c:pt>
                      <c:pt idx="2">
                        <c:v>16.861718333333332</c:v>
                      </c:pt>
                      <c:pt idx="3">
                        <c:v>21.238659999999999</c:v>
                      </c:pt>
                      <c:pt idx="4">
                        <c:v>26.044366666666665</c:v>
                      </c:pt>
                      <c:pt idx="5">
                        <c:v>30.083098333333329</c:v>
                      </c:pt>
                      <c:pt idx="6">
                        <c:v>34.090861666666662</c:v>
                      </c:pt>
                      <c:pt idx="7">
                        <c:v>38.808105000000005</c:v>
                      </c:pt>
                      <c:pt idx="8">
                        <c:v>44.295324999999998</c:v>
                      </c:pt>
                      <c:pt idx="9">
                        <c:v>48.550909999999995</c:v>
                      </c:pt>
                      <c:pt idx="10">
                        <c:v>53.572903333333329</c:v>
                      </c:pt>
                      <c:pt idx="11">
                        <c:v>58.641413333333333</c:v>
                      </c:pt>
                      <c:pt idx="12">
                        <c:v>63.732844999999998</c:v>
                      </c:pt>
                      <c:pt idx="13">
                        <c:v>68.399306666666675</c:v>
                      </c:pt>
                      <c:pt idx="14">
                        <c:v>72.499943333333334</c:v>
                      </c:pt>
                      <c:pt idx="15">
                        <c:v>76.160823333333326</c:v>
                      </c:pt>
                      <c:pt idx="16">
                        <c:v>81.172934999999995</c:v>
                      </c:pt>
                      <c:pt idx="17">
                        <c:v>84.616073333333318</c:v>
                      </c:pt>
                      <c:pt idx="18">
                        <c:v>87.683633333333333</c:v>
                      </c:pt>
                      <c:pt idx="19">
                        <c:v>89.862754999999993</c:v>
                      </c:pt>
                      <c:pt idx="20">
                        <c:v>92.354545000000016</c:v>
                      </c:pt>
                      <c:pt idx="21">
                        <c:v>94.25728500000001</c:v>
                      </c:pt>
                      <c:pt idx="22">
                        <c:v>95.534013333333334</c:v>
                      </c:pt>
                      <c:pt idx="23">
                        <c:v>96.837976666666677</c:v>
                      </c:pt>
                      <c:pt idx="24">
                        <c:v>97.436791666666679</c:v>
                      </c:pt>
                      <c:pt idx="25">
                        <c:v>98.115173333333345</c:v>
                      </c:pt>
                      <c:pt idx="26">
                        <c:v>98.561311666666668</c:v>
                      </c:pt>
                      <c:pt idx="27">
                        <c:v>98.797713333333334</c:v>
                      </c:pt>
                      <c:pt idx="28">
                        <c:v>99.062850000000012</c:v>
                      </c:pt>
                      <c:pt idx="29">
                        <c:v>99.195204999999987</c:v>
                      </c:pt>
                      <c:pt idx="30">
                        <c:v>99.357084999999998</c:v>
                      </c:pt>
                      <c:pt idx="31">
                        <c:v>99.408548333333329</c:v>
                      </c:pt>
                      <c:pt idx="32">
                        <c:v>99.566803333333326</c:v>
                      </c:pt>
                      <c:pt idx="33">
                        <c:v>99.544603333333328</c:v>
                      </c:pt>
                      <c:pt idx="34">
                        <c:v>99.52312666666667</c:v>
                      </c:pt>
                      <c:pt idx="35">
                        <c:v>99.567611666666664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53C-427F-A653-2368D66BD7A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HER2_WoundConfluence!$AZ$2</c15:sqref>
                        </c15:formulaRef>
                      </c:ext>
                    </c:extLst>
                    <c:strCache>
                      <c:ptCount val="1"/>
                      <c:pt idx="0">
                        <c:v>siUGDH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HER2_WoundConfluence!$AZ$3:$AZ$38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5.0915781999999998</c:v>
                      </c:pt>
                      <c:pt idx="1">
                        <c:v>10.107408400000001</c:v>
                      </c:pt>
                      <c:pt idx="2">
                        <c:v>14.4646334</c:v>
                      </c:pt>
                      <c:pt idx="3">
                        <c:v>18.552709999999998</c:v>
                      </c:pt>
                      <c:pt idx="4">
                        <c:v>22.466685999999999</c:v>
                      </c:pt>
                      <c:pt idx="5">
                        <c:v>25.727454000000002</c:v>
                      </c:pt>
                      <c:pt idx="6">
                        <c:v>29.8536</c:v>
                      </c:pt>
                      <c:pt idx="7">
                        <c:v>34.010193999999998</c:v>
                      </c:pt>
                      <c:pt idx="8">
                        <c:v>38.831494000000006</c:v>
                      </c:pt>
                      <c:pt idx="9">
                        <c:v>43.74521</c:v>
                      </c:pt>
                      <c:pt idx="10">
                        <c:v>49.092579999999998</c:v>
                      </c:pt>
                      <c:pt idx="11">
                        <c:v>54.473098000000007</c:v>
                      </c:pt>
                      <c:pt idx="12">
                        <c:v>59.528132000000006</c:v>
                      </c:pt>
                      <c:pt idx="13">
                        <c:v>64.036184000000006</c:v>
                      </c:pt>
                      <c:pt idx="14">
                        <c:v>67.886372000000009</c:v>
                      </c:pt>
                      <c:pt idx="15">
                        <c:v>70.40400600000001</c:v>
                      </c:pt>
                      <c:pt idx="16">
                        <c:v>74.351928000000001</c:v>
                      </c:pt>
                      <c:pt idx="17">
                        <c:v>77.28694800000001</c:v>
                      </c:pt>
                      <c:pt idx="18">
                        <c:v>80.159500000000008</c:v>
                      </c:pt>
                      <c:pt idx="19">
                        <c:v>82.731359999999995</c:v>
                      </c:pt>
                      <c:pt idx="20">
                        <c:v>85.856390000000005</c:v>
                      </c:pt>
                      <c:pt idx="21">
                        <c:v>87.875699999999995</c:v>
                      </c:pt>
                      <c:pt idx="22">
                        <c:v>89.454530000000005</c:v>
                      </c:pt>
                      <c:pt idx="23">
                        <c:v>91.482705999999993</c:v>
                      </c:pt>
                      <c:pt idx="24">
                        <c:v>93.141192000000004</c:v>
                      </c:pt>
                      <c:pt idx="25">
                        <c:v>93.901408000000018</c:v>
                      </c:pt>
                      <c:pt idx="26">
                        <c:v>95.43950199999999</c:v>
                      </c:pt>
                      <c:pt idx="27">
                        <c:v>96.111378000000002</c:v>
                      </c:pt>
                      <c:pt idx="28">
                        <c:v>96.740250000000003</c:v>
                      </c:pt>
                      <c:pt idx="29">
                        <c:v>97.262976000000009</c:v>
                      </c:pt>
                      <c:pt idx="30">
                        <c:v>97.85499999999999</c:v>
                      </c:pt>
                      <c:pt idx="31">
                        <c:v>98.183913999999987</c:v>
                      </c:pt>
                      <c:pt idx="32">
                        <c:v>98.314334000000002</c:v>
                      </c:pt>
                      <c:pt idx="33">
                        <c:v>98.523858000000004</c:v>
                      </c:pt>
                      <c:pt idx="34">
                        <c:v>98.618777999999992</c:v>
                      </c:pt>
                      <c:pt idx="35">
                        <c:v>98.87115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53C-427F-A653-2368D66BD7A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HER2_WoundConfluence!$BA$2</c15:sqref>
                        </c15:formulaRef>
                      </c:ext>
                    </c:extLst>
                    <c:strCache>
                      <c:ptCount val="1"/>
                      <c:pt idx="0">
                        <c:v>siGFPT2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HER2_WoundConfluence!$BA$3:$BA$38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5.6797243999999996</c:v>
                      </c:pt>
                      <c:pt idx="1">
                        <c:v>11.331067999999998</c:v>
                      </c:pt>
                      <c:pt idx="2">
                        <c:v>15.705898000000001</c:v>
                      </c:pt>
                      <c:pt idx="3">
                        <c:v>19.553568000000002</c:v>
                      </c:pt>
                      <c:pt idx="4">
                        <c:v>23.402436000000002</c:v>
                      </c:pt>
                      <c:pt idx="5">
                        <c:v>26.881815999999997</c:v>
                      </c:pt>
                      <c:pt idx="6">
                        <c:v>30.991050000000001</c:v>
                      </c:pt>
                      <c:pt idx="7">
                        <c:v>34.586482000000004</c:v>
                      </c:pt>
                      <c:pt idx="8">
                        <c:v>39.635903999999996</c:v>
                      </c:pt>
                      <c:pt idx="9">
                        <c:v>43.800984000000007</c:v>
                      </c:pt>
                      <c:pt idx="10">
                        <c:v>48.773545999999996</c:v>
                      </c:pt>
                      <c:pt idx="11">
                        <c:v>53.423766000000001</c:v>
                      </c:pt>
                      <c:pt idx="12">
                        <c:v>58.077415999999992</c:v>
                      </c:pt>
                      <c:pt idx="13">
                        <c:v>62.064392000000012</c:v>
                      </c:pt>
                      <c:pt idx="14">
                        <c:v>66.31919400000001</c:v>
                      </c:pt>
                      <c:pt idx="15">
                        <c:v>69.812041999999991</c:v>
                      </c:pt>
                      <c:pt idx="16">
                        <c:v>73.722822000000008</c:v>
                      </c:pt>
                      <c:pt idx="17">
                        <c:v>76.611291999999992</c:v>
                      </c:pt>
                      <c:pt idx="18">
                        <c:v>79.029867999999993</c:v>
                      </c:pt>
                      <c:pt idx="19">
                        <c:v>81.994892000000007</c:v>
                      </c:pt>
                      <c:pt idx="20">
                        <c:v>84.301931999999994</c:v>
                      </c:pt>
                      <c:pt idx="21">
                        <c:v>86.75266400000001</c:v>
                      </c:pt>
                      <c:pt idx="22">
                        <c:v>89.154133999999999</c:v>
                      </c:pt>
                      <c:pt idx="23">
                        <c:v>91.303333999999992</c:v>
                      </c:pt>
                      <c:pt idx="24">
                        <c:v>93.000079999999997</c:v>
                      </c:pt>
                      <c:pt idx="25">
                        <c:v>94.388586000000004</c:v>
                      </c:pt>
                      <c:pt idx="26">
                        <c:v>95.598861999999997</c:v>
                      </c:pt>
                      <c:pt idx="27">
                        <c:v>96.079318000000001</c:v>
                      </c:pt>
                      <c:pt idx="28">
                        <c:v>96.844678000000002</c:v>
                      </c:pt>
                      <c:pt idx="29">
                        <c:v>97.554609999999997</c:v>
                      </c:pt>
                      <c:pt idx="30">
                        <c:v>98.034242000000006</c:v>
                      </c:pt>
                      <c:pt idx="31">
                        <c:v>98.400019999999998</c:v>
                      </c:pt>
                      <c:pt idx="32">
                        <c:v>98.668102000000005</c:v>
                      </c:pt>
                      <c:pt idx="33">
                        <c:v>98.749701999999999</c:v>
                      </c:pt>
                      <c:pt idx="34">
                        <c:v>98.467882000000003</c:v>
                      </c:pt>
                      <c:pt idx="35">
                        <c:v>98.635751999999997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53C-427F-A653-2368D66BD7AB}"/>
                  </c:ext>
                </c:extLst>
              </c15:ser>
            </c15:filteredLineSeries>
          </c:ext>
        </c:extLst>
      </c:lineChart>
      <c:catAx>
        <c:axId val="64555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Time Points</a:t>
                </a:r>
              </a:p>
            </c:rich>
          </c:tx>
          <c:layout>
            <c:manualLayout>
              <c:xMode val="edge"/>
              <c:yMode val="edge"/>
              <c:x val="0.44600670876710924"/>
              <c:y val="0.93613708731643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5553064"/>
        <c:crosses val="autoZero"/>
        <c:auto val="1"/>
        <c:lblAlgn val="ctr"/>
        <c:lblOffset val="100"/>
        <c:noMultiLvlLbl val="0"/>
      </c:catAx>
      <c:valAx>
        <c:axId val="6455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Wound Confluence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5557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79863777358411"/>
          <c:y val="0.1908680022592113"/>
          <c:w val="0.11638818211873925"/>
          <c:h val="0.27499179224549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Wound Confluence (siGFPT2)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HER2_WoundConfluence!$AW$2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HER2_WoundConfluence!$BC$3:$BC$38</c:f>
                <c:numCache>
                  <c:formatCode>General</c:formatCode>
                  <c:ptCount val="36"/>
                  <c:pt idx="0">
                    <c:v>1.3273755312796727</c:v>
                  </c:pt>
                  <c:pt idx="1">
                    <c:v>0.7486640399399449</c:v>
                  </c:pt>
                  <c:pt idx="2">
                    <c:v>1.8227008156441911</c:v>
                  </c:pt>
                  <c:pt idx="3">
                    <c:v>2.6311184030617052</c:v>
                  </c:pt>
                  <c:pt idx="4">
                    <c:v>3.7055803255792306</c:v>
                  </c:pt>
                  <c:pt idx="5">
                    <c:v>4.9314870555421857</c:v>
                  </c:pt>
                  <c:pt idx="6">
                    <c:v>6.0029443565736917</c:v>
                  </c:pt>
                  <c:pt idx="7">
                    <c:v>7.2999495974684852</c:v>
                  </c:pt>
                  <c:pt idx="8">
                    <c:v>8.1962927197282553</c:v>
                  </c:pt>
                  <c:pt idx="9">
                    <c:v>8.8584125671233505</c:v>
                  </c:pt>
                  <c:pt idx="10">
                    <c:v>9.0616122837494881</c:v>
                  </c:pt>
                  <c:pt idx="11">
                    <c:v>10.374673940089389</c:v>
                  </c:pt>
                  <c:pt idx="12">
                    <c:v>10.28540883375422</c:v>
                  </c:pt>
                  <c:pt idx="13">
                    <c:v>10.360956040762936</c:v>
                  </c:pt>
                  <c:pt idx="14">
                    <c:v>9.9929339855694614</c:v>
                  </c:pt>
                  <c:pt idx="15">
                    <c:v>9.0830861230905438</c:v>
                  </c:pt>
                  <c:pt idx="16">
                    <c:v>8.2760800366085157</c:v>
                  </c:pt>
                  <c:pt idx="17">
                    <c:v>7.3306678288372895</c:v>
                  </c:pt>
                  <c:pt idx="18">
                    <c:v>6.303461531470627</c:v>
                  </c:pt>
                  <c:pt idx="19">
                    <c:v>5.5307579205720074</c:v>
                  </c:pt>
                  <c:pt idx="20">
                    <c:v>4.4917037103675943</c:v>
                  </c:pt>
                  <c:pt idx="21">
                    <c:v>3.2626775838442867</c:v>
                  </c:pt>
                  <c:pt idx="22">
                    <c:v>2.6276005726841358</c:v>
                  </c:pt>
                  <c:pt idx="23">
                    <c:v>2.0030530300593639</c:v>
                  </c:pt>
                  <c:pt idx="24">
                    <c:v>1.2110435536263733</c:v>
                  </c:pt>
                  <c:pt idx="25">
                    <c:v>0.92947418757596534</c:v>
                  </c:pt>
                  <c:pt idx="26">
                    <c:v>0.57018287038458204</c:v>
                  </c:pt>
                  <c:pt idx="27">
                    <c:v>0.59441548475792816</c:v>
                  </c:pt>
                  <c:pt idx="28">
                    <c:v>0.50392840645274328</c:v>
                  </c:pt>
                  <c:pt idx="29">
                    <c:v>0.37385955622399292</c:v>
                  </c:pt>
                  <c:pt idx="30">
                    <c:v>0.31227718565403001</c:v>
                  </c:pt>
                  <c:pt idx="31">
                    <c:v>0.26543466725354603</c:v>
                  </c:pt>
                  <c:pt idx="32">
                    <c:v>0.27855038955277195</c:v>
                  </c:pt>
                  <c:pt idx="33">
                    <c:v>0.29758311464194698</c:v>
                  </c:pt>
                  <c:pt idx="34">
                    <c:v>0.29699514647549363</c:v>
                  </c:pt>
                  <c:pt idx="35">
                    <c:v>0.27159408102902527</c:v>
                  </c:pt>
                </c:numCache>
              </c:numRef>
            </c:plus>
            <c:minus>
              <c:numRef>
                <c:f>HER2_WoundConfluence!$BC$3:$BC$38</c:f>
                <c:numCache>
                  <c:formatCode>General</c:formatCode>
                  <c:ptCount val="36"/>
                  <c:pt idx="0">
                    <c:v>1.3273755312796727</c:v>
                  </c:pt>
                  <c:pt idx="1">
                    <c:v>0.7486640399399449</c:v>
                  </c:pt>
                  <c:pt idx="2">
                    <c:v>1.8227008156441911</c:v>
                  </c:pt>
                  <c:pt idx="3">
                    <c:v>2.6311184030617052</c:v>
                  </c:pt>
                  <c:pt idx="4">
                    <c:v>3.7055803255792306</c:v>
                  </c:pt>
                  <c:pt idx="5">
                    <c:v>4.9314870555421857</c:v>
                  </c:pt>
                  <c:pt idx="6">
                    <c:v>6.0029443565736917</c:v>
                  </c:pt>
                  <c:pt idx="7">
                    <c:v>7.2999495974684852</c:v>
                  </c:pt>
                  <c:pt idx="8">
                    <c:v>8.1962927197282553</c:v>
                  </c:pt>
                  <c:pt idx="9">
                    <c:v>8.8584125671233505</c:v>
                  </c:pt>
                  <c:pt idx="10">
                    <c:v>9.0616122837494881</c:v>
                  </c:pt>
                  <c:pt idx="11">
                    <c:v>10.374673940089389</c:v>
                  </c:pt>
                  <c:pt idx="12">
                    <c:v>10.28540883375422</c:v>
                  </c:pt>
                  <c:pt idx="13">
                    <c:v>10.360956040762936</c:v>
                  </c:pt>
                  <c:pt idx="14">
                    <c:v>9.9929339855694614</c:v>
                  </c:pt>
                  <c:pt idx="15">
                    <c:v>9.0830861230905438</c:v>
                  </c:pt>
                  <c:pt idx="16">
                    <c:v>8.2760800366085157</c:v>
                  </c:pt>
                  <c:pt idx="17">
                    <c:v>7.3306678288372895</c:v>
                  </c:pt>
                  <c:pt idx="18">
                    <c:v>6.303461531470627</c:v>
                  </c:pt>
                  <c:pt idx="19">
                    <c:v>5.5307579205720074</c:v>
                  </c:pt>
                  <c:pt idx="20">
                    <c:v>4.4917037103675943</c:v>
                  </c:pt>
                  <c:pt idx="21">
                    <c:v>3.2626775838442867</c:v>
                  </c:pt>
                  <c:pt idx="22">
                    <c:v>2.6276005726841358</c:v>
                  </c:pt>
                  <c:pt idx="23">
                    <c:v>2.0030530300593639</c:v>
                  </c:pt>
                  <c:pt idx="24">
                    <c:v>1.2110435536263733</c:v>
                  </c:pt>
                  <c:pt idx="25">
                    <c:v>0.92947418757596534</c:v>
                  </c:pt>
                  <c:pt idx="26">
                    <c:v>0.57018287038458204</c:v>
                  </c:pt>
                  <c:pt idx="27">
                    <c:v>0.59441548475792816</c:v>
                  </c:pt>
                  <c:pt idx="28">
                    <c:v>0.50392840645274328</c:v>
                  </c:pt>
                  <c:pt idx="29">
                    <c:v>0.37385955622399292</c:v>
                  </c:pt>
                  <c:pt idx="30">
                    <c:v>0.31227718565403001</c:v>
                  </c:pt>
                  <c:pt idx="31">
                    <c:v>0.26543466725354603</c:v>
                  </c:pt>
                  <c:pt idx="32">
                    <c:v>0.27855038955277195</c:v>
                  </c:pt>
                  <c:pt idx="33">
                    <c:v>0.29758311464194698</c:v>
                  </c:pt>
                  <c:pt idx="34">
                    <c:v>0.29699514647549363</c:v>
                  </c:pt>
                  <c:pt idx="35">
                    <c:v>0.27159408102902527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HER2_WoundConfluence!$AU$3:$AU$38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HER2_WoundConfluence!$AW$3:$AW$38</c:f>
              <c:numCache>
                <c:formatCode>0.00</c:formatCode>
                <c:ptCount val="36"/>
                <c:pt idx="0">
                  <c:v>5.0720170000000007</c:v>
                </c:pt>
                <c:pt idx="1">
                  <c:v>10.9476078</c:v>
                </c:pt>
                <c:pt idx="2">
                  <c:v>16.614560000000001</c:v>
                </c:pt>
                <c:pt idx="3">
                  <c:v>22.029935999999999</c:v>
                </c:pt>
                <c:pt idx="4">
                  <c:v>27.196442000000001</c:v>
                </c:pt>
                <c:pt idx="5">
                  <c:v>32.770873999999999</c:v>
                </c:pt>
                <c:pt idx="6">
                  <c:v>38.454527999999996</c:v>
                </c:pt>
                <c:pt idx="7">
                  <c:v>44.497833999999997</c:v>
                </c:pt>
                <c:pt idx="8">
                  <c:v>50.900037999999995</c:v>
                </c:pt>
                <c:pt idx="9">
                  <c:v>57.251488000000009</c:v>
                </c:pt>
                <c:pt idx="10">
                  <c:v>63.096889999999995</c:v>
                </c:pt>
                <c:pt idx="11">
                  <c:v>69.184508000000008</c:v>
                </c:pt>
                <c:pt idx="12">
                  <c:v>75.265507999999997</c:v>
                </c:pt>
                <c:pt idx="13">
                  <c:v>80.296921999999995</c:v>
                </c:pt>
                <c:pt idx="14">
                  <c:v>83.575040000000001</c:v>
                </c:pt>
                <c:pt idx="15">
                  <c:v>86.545776000000004</c:v>
                </c:pt>
                <c:pt idx="16">
                  <c:v>89.445689999999999</c:v>
                </c:pt>
                <c:pt idx="17">
                  <c:v>91.640640000000005</c:v>
                </c:pt>
                <c:pt idx="18">
                  <c:v>93.524125999999995</c:v>
                </c:pt>
                <c:pt idx="19">
                  <c:v>94.723038000000003</c:v>
                </c:pt>
                <c:pt idx="20">
                  <c:v>95.837406000000016</c:v>
                </c:pt>
                <c:pt idx="21">
                  <c:v>96.996617999999984</c:v>
                </c:pt>
                <c:pt idx="22">
                  <c:v>97.759838000000002</c:v>
                </c:pt>
                <c:pt idx="23">
                  <c:v>98.260745999999997</c:v>
                </c:pt>
                <c:pt idx="24">
                  <c:v>98.763196000000008</c:v>
                </c:pt>
                <c:pt idx="25">
                  <c:v>99.029661999999988</c:v>
                </c:pt>
                <c:pt idx="26">
                  <c:v>99.362585999999993</c:v>
                </c:pt>
                <c:pt idx="27">
                  <c:v>99.389808000000002</c:v>
                </c:pt>
                <c:pt idx="28">
                  <c:v>99.467365999999998</c:v>
                </c:pt>
                <c:pt idx="29">
                  <c:v>99.526024000000007</c:v>
                </c:pt>
                <c:pt idx="30">
                  <c:v>99.577714</c:v>
                </c:pt>
                <c:pt idx="31">
                  <c:v>99.675826000000015</c:v>
                </c:pt>
                <c:pt idx="32">
                  <c:v>99.687008000000006</c:v>
                </c:pt>
                <c:pt idx="33">
                  <c:v>99.679641999999987</c:v>
                </c:pt>
                <c:pt idx="34">
                  <c:v>99.630325999999997</c:v>
                </c:pt>
                <c:pt idx="35">
                  <c:v>99.656629999999993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7-41AE-B57F-E9E905E46B12}"/>
            </c:ext>
          </c:extLst>
        </c:ser>
        <c:ser>
          <c:idx val="5"/>
          <c:order val="5"/>
          <c:tx>
            <c:strRef>
              <c:f>HER2_WoundConfluence!$BA$2</c:f>
              <c:strCache>
                <c:ptCount val="1"/>
                <c:pt idx="0">
                  <c:v>siGFPT2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HER2_WoundConfluence!$BG$3:$BG$38</c:f>
                <c:numCache>
                  <c:formatCode>General</c:formatCode>
                  <c:ptCount val="36"/>
                  <c:pt idx="0">
                    <c:v>0.49097404827780894</c:v>
                  </c:pt>
                  <c:pt idx="1">
                    <c:v>1.2958608172832651</c:v>
                  </c:pt>
                  <c:pt idx="2">
                    <c:v>3.3665980313916206</c:v>
                  </c:pt>
                  <c:pt idx="3">
                    <c:v>5.0882484614521273</c:v>
                  </c:pt>
                  <c:pt idx="4">
                    <c:v>6.5996193047803837</c:v>
                  </c:pt>
                  <c:pt idx="5">
                    <c:v>7.7905847645173685</c:v>
                  </c:pt>
                  <c:pt idx="6">
                    <c:v>9.1403427741004393</c:v>
                  </c:pt>
                  <c:pt idx="7">
                    <c:v>10.942082216729595</c:v>
                  </c:pt>
                  <c:pt idx="8">
                    <c:v>11.64063807637838</c:v>
                  </c:pt>
                  <c:pt idx="9">
                    <c:v>12.946506425050712</c:v>
                  </c:pt>
                  <c:pt idx="10">
                    <c:v>13.735691022113867</c:v>
                  </c:pt>
                  <c:pt idx="11">
                    <c:v>14.810247086623148</c:v>
                  </c:pt>
                  <c:pt idx="12">
                    <c:v>15.765363175820937</c:v>
                  </c:pt>
                  <c:pt idx="13">
                    <c:v>16.436995664867361</c:v>
                  </c:pt>
                  <c:pt idx="14">
                    <c:v>16.483567343878551</c:v>
                  </c:pt>
                  <c:pt idx="15">
                    <c:v>16.232664922300025</c:v>
                  </c:pt>
                  <c:pt idx="16">
                    <c:v>15.661167964702312</c:v>
                  </c:pt>
                  <c:pt idx="17">
                    <c:v>15.317727349868935</c:v>
                  </c:pt>
                  <c:pt idx="18">
                    <c:v>14.54640884070599</c:v>
                  </c:pt>
                  <c:pt idx="19">
                    <c:v>13.173283859371162</c:v>
                  </c:pt>
                  <c:pt idx="20">
                    <c:v>12.713771651058904</c:v>
                  </c:pt>
                  <c:pt idx="21">
                    <c:v>11.519532809729219</c:v>
                  </c:pt>
                  <c:pt idx="22">
                    <c:v>10.091323067850366</c:v>
                  </c:pt>
                  <c:pt idx="23">
                    <c:v>8.0454970719297414</c:v>
                  </c:pt>
                  <c:pt idx="24">
                    <c:v>6.5847510050266891</c:v>
                  </c:pt>
                  <c:pt idx="25">
                    <c:v>5.4493785056398849</c:v>
                  </c:pt>
                  <c:pt idx="26">
                    <c:v>4.2438937402366745</c:v>
                  </c:pt>
                  <c:pt idx="27">
                    <c:v>4.0462659585931826</c:v>
                  </c:pt>
                  <c:pt idx="28">
                    <c:v>3.2640827494596376</c:v>
                  </c:pt>
                  <c:pt idx="29">
                    <c:v>2.6155749448448242</c:v>
                  </c:pt>
                  <c:pt idx="30">
                    <c:v>2.134667603040346</c:v>
                  </c:pt>
                  <c:pt idx="31">
                    <c:v>1.8889823723237877</c:v>
                  </c:pt>
                  <c:pt idx="32">
                    <c:v>1.6835060089794742</c:v>
                  </c:pt>
                  <c:pt idx="33">
                    <c:v>1.7605075648431625</c:v>
                  </c:pt>
                  <c:pt idx="34">
                    <c:v>2.1541854541960892</c:v>
                  </c:pt>
                  <c:pt idx="35">
                    <c:v>2.1003926089590994</c:v>
                  </c:pt>
                </c:numCache>
              </c:numRef>
            </c:plus>
            <c:minus>
              <c:numRef>
                <c:f>HER2_WoundConfluence!$BG$3:$BG$38</c:f>
                <c:numCache>
                  <c:formatCode>General</c:formatCode>
                  <c:ptCount val="36"/>
                  <c:pt idx="0">
                    <c:v>0.49097404827780894</c:v>
                  </c:pt>
                  <c:pt idx="1">
                    <c:v>1.2958608172832651</c:v>
                  </c:pt>
                  <c:pt idx="2">
                    <c:v>3.3665980313916206</c:v>
                  </c:pt>
                  <c:pt idx="3">
                    <c:v>5.0882484614521273</c:v>
                  </c:pt>
                  <c:pt idx="4">
                    <c:v>6.5996193047803837</c:v>
                  </c:pt>
                  <c:pt idx="5">
                    <c:v>7.7905847645173685</c:v>
                  </c:pt>
                  <c:pt idx="6">
                    <c:v>9.1403427741004393</c:v>
                  </c:pt>
                  <c:pt idx="7">
                    <c:v>10.942082216729595</c:v>
                  </c:pt>
                  <c:pt idx="8">
                    <c:v>11.64063807637838</c:v>
                  </c:pt>
                  <c:pt idx="9">
                    <c:v>12.946506425050712</c:v>
                  </c:pt>
                  <c:pt idx="10">
                    <c:v>13.735691022113867</c:v>
                  </c:pt>
                  <c:pt idx="11">
                    <c:v>14.810247086623148</c:v>
                  </c:pt>
                  <c:pt idx="12">
                    <c:v>15.765363175820937</c:v>
                  </c:pt>
                  <c:pt idx="13">
                    <c:v>16.436995664867361</c:v>
                  </c:pt>
                  <c:pt idx="14">
                    <c:v>16.483567343878551</c:v>
                  </c:pt>
                  <c:pt idx="15">
                    <c:v>16.232664922300025</c:v>
                  </c:pt>
                  <c:pt idx="16">
                    <c:v>15.661167964702312</c:v>
                  </c:pt>
                  <c:pt idx="17">
                    <c:v>15.317727349868935</c:v>
                  </c:pt>
                  <c:pt idx="18">
                    <c:v>14.54640884070599</c:v>
                  </c:pt>
                  <c:pt idx="19">
                    <c:v>13.173283859371162</c:v>
                  </c:pt>
                  <c:pt idx="20">
                    <c:v>12.713771651058904</c:v>
                  </c:pt>
                  <c:pt idx="21">
                    <c:v>11.519532809729219</c:v>
                  </c:pt>
                  <c:pt idx="22">
                    <c:v>10.091323067850366</c:v>
                  </c:pt>
                  <c:pt idx="23">
                    <c:v>8.0454970719297414</c:v>
                  </c:pt>
                  <c:pt idx="24">
                    <c:v>6.5847510050266891</c:v>
                  </c:pt>
                  <c:pt idx="25">
                    <c:v>5.4493785056398849</c:v>
                  </c:pt>
                  <c:pt idx="26">
                    <c:v>4.2438937402366745</c:v>
                  </c:pt>
                  <c:pt idx="27">
                    <c:v>4.0462659585931826</c:v>
                  </c:pt>
                  <c:pt idx="28">
                    <c:v>3.2640827494596376</c:v>
                  </c:pt>
                  <c:pt idx="29">
                    <c:v>2.6155749448448242</c:v>
                  </c:pt>
                  <c:pt idx="30">
                    <c:v>2.134667603040346</c:v>
                  </c:pt>
                  <c:pt idx="31">
                    <c:v>1.8889823723237877</c:v>
                  </c:pt>
                  <c:pt idx="32">
                    <c:v>1.6835060089794742</c:v>
                  </c:pt>
                  <c:pt idx="33">
                    <c:v>1.7605075648431625</c:v>
                  </c:pt>
                  <c:pt idx="34">
                    <c:v>2.1541854541960892</c:v>
                  </c:pt>
                  <c:pt idx="35">
                    <c:v>2.1003926089590994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HER2_WoundConfluence!$AU$3:$AU$38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HER2_WoundConfluence!$BA$3:$BA$38</c:f>
              <c:numCache>
                <c:formatCode>0.00</c:formatCode>
                <c:ptCount val="36"/>
                <c:pt idx="0">
                  <c:v>5.6797243999999996</c:v>
                </c:pt>
                <c:pt idx="1">
                  <c:v>11.331067999999998</c:v>
                </c:pt>
                <c:pt idx="2">
                  <c:v>15.705898000000001</c:v>
                </c:pt>
                <c:pt idx="3">
                  <c:v>19.553568000000002</c:v>
                </c:pt>
                <c:pt idx="4">
                  <c:v>23.402436000000002</c:v>
                </c:pt>
                <c:pt idx="5">
                  <c:v>26.881815999999997</c:v>
                </c:pt>
                <c:pt idx="6">
                  <c:v>30.991050000000001</c:v>
                </c:pt>
                <c:pt idx="7">
                  <c:v>34.586482000000004</c:v>
                </c:pt>
                <c:pt idx="8">
                  <c:v>39.635903999999996</c:v>
                </c:pt>
                <c:pt idx="9">
                  <c:v>43.800984000000007</c:v>
                </c:pt>
                <c:pt idx="10">
                  <c:v>48.773545999999996</c:v>
                </c:pt>
                <c:pt idx="11">
                  <c:v>53.423766000000001</c:v>
                </c:pt>
                <c:pt idx="12">
                  <c:v>58.077415999999992</c:v>
                </c:pt>
                <c:pt idx="13">
                  <c:v>62.064392000000012</c:v>
                </c:pt>
                <c:pt idx="14">
                  <c:v>66.31919400000001</c:v>
                </c:pt>
                <c:pt idx="15">
                  <c:v>69.812041999999991</c:v>
                </c:pt>
                <c:pt idx="16">
                  <c:v>73.722822000000008</c:v>
                </c:pt>
                <c:pt idx="17">
                  <c:v>76.611291999999992</c:v>
                </c:pt>
                <c:pt idx="18">
                  <c:v>79.029867999999993</c:v>
                </c:pt>
                <c:pt idx="19">
                  <c:v>81.994892000000007</c:v>
                </c:pt>
                <c:pt idx="20">
                  <c:v>84.301931999999994</c:v>
                </c:pt>
                <c:pt idx="21">
                  <c:v>86.75266400000001</c:v>
                </c:pt>
                <c:pt idx="22">
                  <c:v>89.154133999999999</c:v>
                </c:pt>
                <c:pt idx="23">
                  <c:v>91.303333999999992</c:v>
                </c:pt>
                <c:pt idx="24">
                  <c:v>93.000079999999997</c:v>
                </c:pt>
                <c:pt idx="25">
                  <c:v>94.388586000000004</c:v>
                </c:pt>
                <c:pt idx="26">
                  <c:v>95.598861999999997</c:v>
                </c:pt>
                <c:pt idx="27">
                  <c:v>96.079318000000001</c:v>
                </c:pt>
                <c:pt idx="28">
                  <c:v>96.844678000000002</c:v>
                </c:pt>
                <c:pt idx="29">
                  <c:v>97.554609999999997</c:v>
                </c:pt>
                <c:pt idx="30">
                  <c:v>98.034242000000006</c:v>
                </c:pt>
                <c:pt idx="31">
                  <c:v>98.400019999999998</c:v>
                </c:pt>
                <c:pt idx="32">
                  <c:v>98.668102000000005</c:v>
                </c:pt>
                <c:pt idx="33">
                  <c:v>98.749701999999999</c:v>
                </c:pt>
                <c:pt idx="34">
                  <c:v>98.467882000000003</c:v>
                </c:pt>
                <c:pt idx="35">
                  <c:v>98.635751999999997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6597-41AE-B57F-E9E905E46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57328"/>
        <c:axId val="645553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HER2_WoundConfluence!$AV$2</c15:sqref>
                        </c15:formulaRef>
                      </c:ext>
                    </c:extLst>
                    <c:strCache>
                      <c:ptCount val="1"/>
                      <c:pt idx="0">
                        <c:v>WT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HER2_WoundConfluence!$AU$3:$AU$38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HER2_WoundConfluence!$AV$3:$AV$38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5.1479177499999995</c:v>
                      </c:pt>
                      <c:pt idx="1">
                        <c:v>10.573594875</c:v>
                      </c:pt>
                      <c:pt idx="2">
                        <c:v>15.584967500000001</c:v>
                      </c:pt>
                      <c:pt idx="3">
                        <c:v>20.786302499999998</c:v>
                      </c:pt>
                      <c:pt idx="4">
                        <c:v>25.805597500000001</c:v>
                      </c:pt>
                      <c:pt idx="5">
                        <c:v>30.832762499999998</c:v>
                      </c:pt>
                      <c:pt idx="6">
                        <c:v>36.246293749999992</c:v>
                      </c:pt>
                      <c:pt idx="7">
                        <c:v>42.255188750000002</c:v>
                      </c:pt>
                      <c:pt idx="8">
                        <c:v>48.929488750000004</c:v>
                      </c:pt>
                      <c:pt idx="9">
                        <c:v>54.957997500000005</c:v>
                      </c:pt>
                      <c:pt idx="10">
                        <c:v>60.596250000000005</c:v>
                      </c:pt>
                      <c:pt idx="11">
                        <c:v>65.377568749999995</c:v>
                      </c:pt>
                      <c:pt idx="12">
                        <c:v>70.341463749999988</c:v>
                      </c:pt>
                      <c:pt idx="13">
                        <c:v>75.197596250000004</c:v>
                      </c:pt>
                      <c:pt idx="14">
                        <c:v>79.01021375000002</c:v>
                      </c:pt>
                      <c:pt idx="15">
                        <c:v>83.007806250000002</c:v>
                      </c:pt>
                      <c:pt idx="16">
                        <c:v>86.47950625</c:v>
                      </c:pt>
                      <c:pt idx="17">
                        <c:v>89.293667500000012</c:v>
                      </c:pt>
                      <c:pt idx="18">
                        <c:v>91.697847500000009</c:v>
                      </c:pt>
                      <c:pt idx="19">
                        <c:v>93.216838750000008</c:v>
                      </c:pt>
                      <c:pt idx="20">
                        <c:v>94.750916250000017</c:v>
                      </c:pt>
                      <c:pt idx="21">
                        <c:v>96.050053750000004</c:v>
                      </c:pt>
                      <c:pt idx="22">
                        <c:v>96.762552499999998</c:v>
                      </c:pt>
                      <c:pt idx="23">
                        <c:v>97.31953750000001</c:v>
                      </c:pt>
                      <c:pt idx="24">
                        <c:v>97.557257500000006</c:v>
                      </c:pt>
                      <c:pt idx="25">
                        <c:v>97.801441249999996</c:v>
                      </c:pt>
                      <c:pt idx="26">
                        <c:v>98.016726250000005</c:v>
                      </c:pt>
                      <c:pt idx="27">
                        <c:v>98.026891250000006</c:v>
                      </c:pt>
                      <c:pt idx="28">
                        <c:v>98.177351250000001</c:v>
                      </c:pt>
                      <c:pt idx="29">
                        <c:v>98.381117500000002</c:v>
                      </c:pt>
                      <c:pt idx="30">
                        <c:v>98.459377500000002</c:v>
                      </c:pt>
                      <c:pt idx="31">
                        <c:v>98.57822625</c:v>
                      </c:pt>
                      <c:pt idx="32">
                        <c:v>98.599027499999991</c:v>
                      </c:pt>
                      <c:pt idx="33">
                        <c:v>98.636254999999977</c:v>
                      </c:pt>
                      <c:pt idx="34">
                        <c:v>98.265697499999987</c:v>
                      </c:pt>
                      <c:pt idx="35">
                        <c:v>98.115583749999999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597-41AE-B57F-E9E905E46B1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HER2_WoundConfluence!$AX$2</c15:sqref>
                        </c15:formulaRef>
                      </c:ext>
                    </c:extLst>
                    <c:strCache>
                      <c:ptCount val="1"/>
                      <c:pt idx="0">
                        <c:v>siGALE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HER2_WoundConfluence!$BD$3:$BD$38</c15:sqref>
                          </c15:formulaRef>
                        </c:ext>
                      </c:extLst>
                      <c:numCache>
                        <c:formatCode>General</c:formatCode>
                        <c:ptCount val="36"/>
                        <c:pt idx="0">
                          <c:v>1.746052160604888</c:v>
                        </c:pt>
                        <c:pt idx="1">
                          <c:v>2.1246278685430302</c:v>
                        </c:pt>
                        <c:pt idx="2">
                          <c:v>2.7896035830436592</c:v>
                        </c:pt>
                        <c:pt idx="3">
                          <c:v>3.1698961171748157</c:v>
                        </c:pt>
                        <c:pt idx="4">
                          <c:v>3.8432311090838795</c:v>
                        </c:pt>
                        <c:pt idx="5">
                          <c:v>4.9104299274014638</c:v>
                        </c:pt>
                        <c:pt idx="6">
                          <c:v>5.7363766186217218</c:v>
                        </c:pt>
                        <c:pt idx="7">
                          <c:v>6.9944703282864698</c:v>
                        </c:pt>
                        <c:pt idx="8">
                          <c:v>7.6398420135222889</c:v>
                        </c:pt>
                        <c:pt idx="9">
                          <c:v>9.0453075492063881</c:v>
                        </c:pt>
                        <c:pt idx="10">
                          <c:v>10.675237815825469</c:v>
                        </c:pt>
                        <c:pt idx="11">
                          <c:v>12.14706845037392</c:v>
                        </c:pt>
                        <c:pt idx="12">
                          <c:v>13.078311667189695</c:v>
                        </c:pt>
                        <c:pt idx="13">
                          <c:v>13.863420988376907</c:v>
                        </c:pt>
                        <c:pt idx="14">
                          <c:v>14.797617749429136</c:v>
                        </c:pt>
                        <c:pt idx="15">
                          <c:v>15.262548404735016</c:v>
                        </c:pt>
                        <c:pt idx="16">
                          <c:v>14.682149003319612</c:v>
                        </c:pt>
                        <c:pt idx="17">
                          <c:v>15.449947016581254</c:v>
                        </c:pt>
                        <c:pt idx="18">
                          <c:v>15.520219783580705</c:v>
                        </c:pt>
                        <c:pt idx="19">
                          <c:v>15.420271116242784</c:v>
                        </c:pt>
                        <c:pt idx="20">
                          <c:v>14.166505321215672</c:v>
                        </c:pt>
                        <c:pt idx="21">
                          <c:v>13.017511999154429</c:v>
                        </c:pt>
                        <c:pt idx="22">
                          <c:v>11.4709237118954</c:v>
                        </c:pt>
                        <c:pt idx="23">
                          <c:v>9.8291822375641722</c:v>
                        </c:pt>
                        <c:pt idx="24">
                          <c:v>9.1888700665680343</c:v>
                        </c:pt>
                        <c:pt idx="25">
                          <c:v>7.3956284332617717</c:v>
                        </c:pt>
                        <c:pt idx="26">
                          <c:v>6.3246825548821048</c:v>
                        </c:pt>
                        <c:pt idx="27">
                          <c:v>6.35424519435393</c:v>
                        </c:pt>
                        <c:pt idx="28">
                          <c:v>5.2015822406331313</c:v>
                        </c:pt>
                        <c:pt idx="29">
                          <c:v>4.3770211893912485</c:v>
                        </c:pt>
                        <c:pt idx="30">
                          <c:v>3.5901157480407231</c:v>
                        </c:pt>
                        <c:pt idx="31">
                          <c:v>2.846383398818578</c:v>
                        </c:pt>
                        <c:pt idx="32">
                          <c:v>2.6032321097435798</c:v>
                        </c:pt>
                        <c:pt idx="33">
                          <c:v>2.0113292272325749</c:v>
                        </c:pt>
                        <c:pt idx="34">
                          <c:v>2.0588650366719006</c:v>
                        </c:pt>
                        <c:pt idx="35">
                          <c:v>1.6493453639186655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HER2_WoundConfluence!$BD$3:$BD$38</c15:sqref>
                          </c15:formulaRef>
                        </c:ext>
                      </c:extLst>
                      <c:numCache>
                        <c:formatCode>General</c:formatCode>
                        <c:ptCount val="36"/>
                        <c:pt idx="0">
                          <c:v>1.746052160604888</c:v>
                        </c:pt>
                        <c:pt idx="1">
                          <c:v>2.1246278685430302</c:v>
                        </c:pt>
                        <c:pt idx="2">
                          <c:v>2.7896035830436592</c:v>
                        </c:pt>
                        <c:pt idx="3">
                          <c:v>3.1698961171748157</c:v>
                        </c:pt>
                        <c:pt idx="4">
                          <c:v>3.8432311090838795</c:v>
                        </c:pt>
                        <c:pt idx="5">
                          <c:v>4.9104299274014638</c:v>
                        </c:pt>
                        <c:pt idx="6">
                          <c:v>5.7363766186217218</c:v>
                        </c:pt>
                        <c:pt idx="7">
                          <c:v>6.9944703282864698</c:v>
                        </c:pt>
                        <c:pt idx="8">
                          <c:v>7.6398420135222889</c:v>
                        </c:pt>
                        <c:pt idx="9">
                          <c:v>9.0453075492063881</c:v>
                        </c:pt>
                        <c:pt idx="10">
                          <c:v>10.675237815825469</c:v>
                        </c:pt>
                        <c:pt idx="11">
                          <c:v>12.14706845037392</c:v>
                        </c:pt>
                        <c:pt idx="12">
                          <c:v>13.078311667189695</c:v>
                        </c:pt>
                        <c:pt idx="13">
                          <c:v>13.863420988376907</c:v>
                        </c:pt>
                        <c:pt idx="14">
                          <c:v>14.797617749429136</c:v>
                        </c:pt>
                        <c:pt idx="15">
                          <c:v>15.262548404735016</c:v>
                        </c:pt>
                        <c:pt idx="16">
                          <c:v>14.682149003319612</c:v>
                        </c:pt>
                        <c:pt idx="17">
                          <c:v>15.449947016581254</c:v>
                        </c:pt>
                        <c:pt idx="18">
                          <c:v>15.520219783580705</c:v>
                        </c:pt>
                        <c:pt idx="19">
                          <c:v>15.420271116242784</c:v>
                        </c:pt>
                        <c:pt idx="20">
                          <c:v>14.166505321215672</c:v>
                        </c:pt>
                        <c:pt idx="21">
                          <c:v>13.017511999154429</c:v>
                        </c:pt>
                        <c:pt idx="22">
                          <c:v>11.4709237118954</c:v>
                        </c:pt>
                        <c:pt idx="23">
                          <c:v>9.8291822375641722</c:v>
                        </c:pt>
                        <c:pt idx="24">
                          <c:v>9.1888700665680343</c:v>
                        </c:pt>
                        <c:pt idx="25">
                          <c:v>7.3956284332617717</c:v>
                        </c:pt>
                        <c:pt idx="26">
                          <c:v>6.3246825548821048</c:v>
                        </c:pt>
                        <c:pt idx="27">
                          <c:v>6.35424519435393</c:v>
                        </c:pt>
                        <c:pt idx="28">
                          <c:v>5.2015822406331313</c:v>
                        </c:pt>
                        <c:pt idx="29">
                          <c:v>4.3770211893912485</c:v>
                        </c:pt>
                        <c:pt idx="30">
                          <c:v>3.5901157480407231</c:v>
                        </c:pt>
                        <c:pt idx="31">
                          <c:v>2.846383398818578</c:v>
                        </c:pt>
                        <c:pt idx="32">
                          <c:v>2.6032321097435798</c:v>
                        </c:pt>
                        <c:pt idx="33">
                          <c:v>2.0113292272325749</c:v>
                        </c:pt>
                        <c:pt idx="34">
                          <c:v>2.0588650366719006</c:v>
                        </c:pt>
                        <c:pt idx="35">
                          <c:v>1.6493453639186655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HER2_WoundConfluence!$AX$3:$AX$38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6.3773880000000007</c:v>
                      </c:pt>
                      <c:pt idx="1">
                        <c:v>10.170911200000001</c:v>
                      </c:pt>
                      <c:pt idx="2">
                        <c:v>13.117326</c:v>
                      </c:pt>
                      <c:pt idx="3">
                        <c:v>16.654813999999998</c:v>
                      </c:pt>
                      <c:pt idx="4">
                        <c:v>19.335563999999998</c:v>
                      </c:pt>
                      <c:pt idx="5">
                        <c:v>22.137537999999999</c:v>
                      </c:pt>
                      <c:pt idx="6">
                        <c:v>25.292657999999999</c:v>
                      </c:pt>
                      <c:pt idx="7">
                        <c:v>28.509946000000003</c:v>
                      </c:pt>
                      <c:pt idx="8">
                        <c:v>31.998275999999997</c:v>
                      </c:pt>
                      <c:pt idx="9">
                        <c:v>35.705845999999994</c:v>
                      </c:pt>
                      <c:pt idx="10">
                        <c:v>39.319744</c:v>
                      </c:pt>
                      <c:pt idx="11">
                        <c:v>42.794378000000009</c:v>
                      </c:pt>
                      <c:pt idx="12">
                        <c:v>47.23977</c:v>
                      </c:pt>
                      <c:pt idx="13">
                        <c:v>50.762568000000002</c:v>
                      </c:pt>
                      <c:pt idx="14">
                        <c:v>55.053408000000005</c:v>
                      </c:pt>
                      <c:pt idx="15">
                        <c:v>58.729863999999999</c:v>
                      </c:pt>
                      <c:pt idx="16">
                        <c:v>63.251664000000005</c:v>
                      </c:pt>
                      <c:pt idx="17">
                        <c:v>66.498457999999999</c:v>
                      </c:pt>
                      <c:pt idx="18">
                        <c:v>70.56156</c:v>
                      </c:pt>
                      <c:pt idx="19">
                        <c:v>73.784115999999997</c:v>
                      </c:pt>
                      <c:pt idx="20">
                        <c:v>77.018905999999987</c:v>
                      </c:pt>
                      <c:pt idx="21">
                        <c:v>80.319183999999993</c:v>
                      </c:pt>
                      <c:pt idx="22">
                        <c:v>83.261511999999982</c:v>
                      </c:pt>
                      <c:pt idx="23">
                        <c:v>86.142450000000011</c:v>
                      </c:pt>
                      <c:pt idx="24">
                        <c:v>88.094982000000002</c:v>
                      </c:pt>
                      <c:pt idx="25">
                        <c:v>90.358197999999987</c:v>
                      </c:pt>
                      <c:pt idx="26">
                        <c:v>92.439734000000001</c:v>
                      </c:pt>
                      <c:pt idx="27">
                        <c:v>93.760677999999999</c:v>
                      </c:pt>
                      <c:pt idx="28">
                        <c:v>94.899032000000005</c:v>
                      </c:pt>
                      <c:pt idx="29">
                        <c:v>95.690495999999996</c:v>
                      </c:pt>
                      <c:pt idx="30">
                        <c:v>96.593453999999994</c:v>
                      </c:pt>
                      <c:pt idx="31">
                        <c:v>97.139381999999998</c:v>
                      </c:pt>
                      <c:pt idx="32">
                        <c:v>97.516770000000008</c:v>
                      </c:pt>
                      <c:pt idx="33">
                        <c:v>98.016402000000014</c:v>
                      </c:pt>
                      <c:pt idx="34">
                        <c:v>97.997185999999999</c:v>
                      </c:pt>
                      <c:pt idx="35">
                        <c:v>98.397124000000005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97-41AE-B57F-E9E905E46B1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HER2_WoundConfluence!$AY$2</c15:sqref>
                        </c15:formulaRef>
                      </c:ext>
                    </c:extLst>
                    <c:strCache>
                      <c:ptCount val="1"/>
                      <c:pt idx="0">
                        <c:v>siPGM2L1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HER2_WoundConfluence!$AY$3:$AY$38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5.461367833333334</c:v>
                      </c:pt>
                      <c:pt idx="1">
                        <c:v>11.371492666666667</c:v>
                      </c:pt>
                      <c:pt idx="2">
                        <c:v>16.861718333333332</c:v>
                      </c:pt>
                      <c:pt idx="3">
                        <c:v>21.238659999999999</c:v>
                      </c:pt>
                      <c:pt idx="4">
                        <c:v>26.044366666666665</c:v>
                      </c:pt>
                      <c:pt idx="5">
                        <c:v>30.083098333333329</c:v>
                      </c:pt>
                      <c:pt idx="6">
                        <c:v>34.090861666666662</c:v>
                      </c:pt>
                      <c:pt idx="7">
                        <c:v>38.808105000000005</c:v>
                      </c:pt>
                      <c:pt idx="8">
                        <c:v>44.295324999999998</c:v>
                      </c:pt>
                      <c:pt idx="9">
                        <c:v>48.550909999999995</c:v>
                      </c:pt>
                      <c:pt idx="10">
                        <c:v>53.572903333333329</c:v>
                      </c:pt>
                      <c:pt idx="11">
                        <c:v>58.641413333333333</c:v>
                      </c:pt>
                      <c:pt idx="12">
                        <c:v>63.732844999999998</c:v>
                      </c:pt>
                      <c:pt idx="13">
                        <c:v>68.399306666666675</c:v>
                      </c:pt>
                      <c:pt idx="14">
                        <c:v>72.499943333333334</c:v>
                      </c:pt>
                      <c:pt idx="15">
                        <c:v>76.160823333333326</c:v>
                      </c:pt>
                      <c:pt idx="16">
                        <c:v>81.172934999999995</c:v>
                      </c:pt>
                      <c:pt idx="17">
                        <c:v>84.616073333333318</c:v>
                      </c:pt>
                      <c:pt idx="18">
                        <c:v>87.683633333333333</c:v>
                      </c:pt>
                      <c:pt idx="19">
                        <c:v>89.862754999999993</c:v>
                      </c:pt>
                      <c:pt idx="20">
                        <c:v>92.354545000000016</c:v>
                      </c:pt>
                      <c:pt idx="21">
                        <c:v>94.25728500000001</c:v>
                      </c:pt>
                      <c:pt idx="22">
                        <c:v>95.534013333333334</c:v>
                      </c:pt>
                      <c:pt idx="23">
                        <c:v>96.837976666666677</c:v>
                      </c:pt>
                      <c:pt idx="24">
                        <c:v>97.436791666666679</c:v>
                      </c:pt>
                      <c:pt idx="25">
                        <c:v>98.115173333333345</c:v>
                      </c:pt>
                      <c:pt idx="26">
                        <c:v>98.561311666666668</c:v>
                      </c:pt>
                      <c:pt idx="27">
                        <c:v>98.797713333333334</c:v>
                      </c:pt>
                      <c:pt idx="28">
                        <c:v>99.062850000000012</c:v>
                      </c:pt>
                      <c:pt idx="29">
                        <c:v>99.195204999999987</c:v>
                      </c:pt>
                      <c:pt idx="30">
                        <c:v>99.357084999999998</c:v>
                      </c:pt>
                      <c:pt idx="31">
                        <c:v>99.408548333333329</c:v>
                      </c:pt>
                      <c:pt idx="32">
                        <c:v>99.566803333333326</c:v>
                      </c:pt>
                      <c:pt idx="33">
                        <c:v>99.544603333333328</c:v>
                      </c:pt>
                      <c:pt idx="34">
                        <c:v>99.52312666666667</c:v>
                      </c:pt>
                      <c:pt idx="35">
                        <c:v>99.567611666666664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97-41AE-B57F-E9E905E46B1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HER2_WoundConfluence!$AZ$2</c15:sqref>
                        </c15:formulaRef>
                      </c:ext>
                    </c:extLst>
                    <c:strCache>
                      <c:ptCount val="1"/>
                      <c:pt idx="0">
                        <c:v>siUGDH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HER2_WoundConfluence!$AZ$3:$AZ$38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5.0915781999999998</c:v>
                      </c:pt>
                      <c:pt idx="1">
                        <c:v>10.107408400000001</c:v>
                      </c:pt>
                      <c:pt idx="2">
                        <c:v>14.4646334</c:v>
                      </c:pt>
                      <c:pt idx="3">
                        <c:v>18.552709999999998</c:v>
                      </c:pt>
                      <c:pt idx="4">
                        <c:v>22.466685999999999</c:v>
                      </c:pt>
                      <c:pt idx="5">
                        <c:v>25.727454000000002</c:v>
                      </c:pt>
                      <c:pt idx="6">
                        <c:v>29.8536</c:v>
                      </c:pt>
                      <c:pt idx="7">
                        <c:v>34.010193999999998</c:v>
                      </c:pt>
                      <c:pt idx="8">
                        <c:v>38.831494000000006</c:v>
                      </c:pt>
                      <c:pt idx="9">
                        <c:v>43.74521</c:v>
                      </c:pt>
                      <c:pt idx="10">
                        <c:v>49.092579999999998</c:v>
                      </c:pt>
                      <c:pt idx="11">
                        <c:v>54.473098000000007</c:v>
                      </c:pt>
                      <c:pt idx="12">
                        <c:v>59.528132000000006</c:v>
                      </c:pt>
                      <c:pt idx="13">
                        <c:v>64.036184000000006</c:v>
                      </c:pt>
                      <c:pt idx="14">
                        <c:v>67.886372000000009</c:v>
                      </c:pt>
                      <c:pt idx="15">
                        <c:v>70.40400600000001</c:v>
                      </c:pt>
                      <c:pt idx="16">
                        <c:v>74.351928000000001</c:v>
                      </c:pt>
                      <c:pt idx="17">
                        <c:v>77.28694800000001</c:v>
                      </c:pt>
                      <c:pt idx="18">
                        <c:v>80.159500000000008</c:v>
                      </c:pt>
                      <c:pt idx="19">
                        <c:v>82.731359999999995</c:v>
                      </c:pt>
                      <c:pt idx="20">
                        <c:v>85.856390000000005</c:v>
                      </c:pt>
                      <c:pt idx="21">
                        <c:v>87.875699999999995</c:v>
                      </c:pt>
                      <c:pt idx="22">
                        <c:v>89.454530000000005</c:v>
                      </c:pt>
                      <c:pt idx="23">
                        <c:v>91.482705999999993</c:v>
                      </c:pt>
                      <c:pt idx="24">
                        <c:v>93.141192000000004</c:v>
                      </c:pt>
                      <c:pt idx="25">
                        <c:v>93.901408000000018</c:v>
                      </c:pt>
                      <c:pt idx="26">
                        <c:v>95.43950199999999</c:v>
                      </c:pt>
                      <c:pt idx="27">
                        <c:v>96.111378000000002</c:v>
                      </c:pt>
                      <c:pt idx="28">
                        <c:v>96.740250000000003</c:v>
                      </c:pt>
                      <c:pt idx="29">
                        <c:v>97.262976000000009</c:v>
                      </c:pt>
                      <c:pt idx="30">
                        <c:v>97.85499999999999</c:v>
                      </c:pt>
                      <c:pt idx="31">
                        <c:v>98.183913999999987</c:v>
                      </c:pt>
                      <c:pt idx="32">
                        <c:v>98.314334000000002</c:v>
                      </c:pt>
                      <c:pt idx="33">
                        <c:v>98.523858000000004</c:v>
                      </c:pt>
                      <c:pt idx="34">
                        <c:v>98.618777999999992</c:v>
                      </c:pt>
                      <c:pt idx="35">
                        <c:v>98.87115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97-41AE-B57F-E9E905E46B12}"/>
                  </c:ext>
                </c:extLst>
              </c15:ser>
            </c15:filteredLineSeries>
          </c:ext>
        </c:extLst>
      </c:lineChart>
      <c:catAx>
        <c:axId val="64555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Time Points</a:t>
                </a:r>
              </a:p>
            </c:rich>
          </c:tx>
          <c:layout>
            <c:manualLayout>
              <c:xMode val="edge"/>
              <c:yMode val="edge"/>
              <c:x val="0.44600670876710924"/>
              <c:y val="0.93613708731643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5553064"/>
        <c:crosses val="autoZero"/>
        <c:auto val="1"/>
        <c:lblAlgn val="ctr"/>
        <c:lblOffset val="100"/>
        <c:noMultiLvlLbl val="0"/>
      </c:catAx>
      <c:valAx>
        <c:axId val="6455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Wound Confluence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5557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79863777358411"/>
          <c:y val="0.1908680022592113"/>
          <c:w val="0.11638818211873925"/>
          <c:h val="0.27499179224549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Wound Confluence (siGALE)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D492_WoundConfluence!$AS$2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D492_WoundConfluence!$AY$3:$AY$38</c:f>
                <c:numCache>
                  <c:formatCode>General</c:formatCode>
                  <c:ptCount val="36"/>
                  <c:pt idx="0">
                    <c:v>0.99252618614271293</c:v>
                  </c:pt>
                  <c:pt idx="1">
                    <c:v>2.0506361211747564</c:v>
                  </c:pt>
                  <c:pt idx="2">
                    <c:v>3.3946001303491742</c:v>
                  </c:pt>
                  <c:pt idx="3">
                    <c:v>4.7299329088009605</c:v>
                  </c:pt>
                  <c:pt idx="4">
                    <c:v>5.9743755827059672</c:v>
                  </c:pt>
                  <c:pt idx="5">
                    <c:v>7.2568131430493121</c:v>
                  </c:pt>
                  <c:pt idx="6">
                    <c:v>8.4808976365806039</c:v>
                  </c:pt>
                  <c:pt idx="7">
                    <c:v>9.5859698822163235</c:v>
                  </c:pt>
                  <c:pt idx="8">
                    <c:v>10.924998321356092</c:v>
                  </c:pt>
                  <c:pt idx="9">
                    <c:v>11.941057305323707</c:v>
                  </c:pt>
                  <c:pt idx="10">
                    <c:v>12.388208724926006</c:v>
                  </c:pt>
                  <c:pt idx="11">
                    <c:v>13.368374047179108</c:v>
                  </c:pt>
                  <c:pt idx="12">
                    <c:v>15.115139849733449</c:v>
                  </c:pt>
                  <c:pt idx="13">
                    <c:v>16.695715769486835</c:v>
                  </c:pt>
                  <c:pt idx="14">
                    <c:v>17.392476537467523</c:v>
                  </c:pt>
                  <c:pt idx="15">
                    <c:v>17.763744850004638</c:v>
                  </c:pt>
                  <c:pt idx="16">
                    <c:v>17.956698225866127</c:v>
                  </c:pt>
                  <c:pt idx="17">
                    <c:v>18.330701731144924</c:v>
                  </c:pt>
                  <c:pt idx="18">
                    <c:v>18.148592145426171</c:v>
                  </c:pt>
                  <c:pt idx="19">
                    <c:v>18.02984777669705</c:v>
                  </c:pt>
                  <c:pt idx="20">
                    <c:v>17.483163005591678</c:v>
                  </c:pt>
                  <c:pt idx="21">
                    <c:v>16.991392359604507</c:v>
                  </c:pt>
                  <c:pt idx="22">
                    <c:v>16.369232761180378</c:v>
                  </c:pt>
                  <c:pt idx="23">
                    <c:v>16.102842136770683</c:v>
                  </c:pt>
                  <c:pt idx="24">
                    <c:v>15.057376287256158</c:v>
                  </c:pt>
                  <c:pt idx="25">
                    <c:v>14.440912085168144</c:v>
                  </c:pt>
                  <c:pt idx="26">
                    <c:v>12.760116004753232</c:v>
                  </c:pt>
                  <c:pt idx="27">
                    <c:v>12.132500592462083</c:v>
                  </c:pt>
                  <c:pt idx="28">
                    <c:v>11.442480891354975</c:v>
                  </c:pt>
                  <c:pt idx="29">
                    <c:v>10.072283544981248</c:v>
                  </c:pt>
                  <c:pt idx="30">
                    <c:v>9.6811555898973118</c:v>
                  </c:pt>
                  <c:pt idx="31">
                    <c:v>8.2634999022770845</c:v>
                  </c:pt>
                  <c:pt idx="32">
                    <c:v>6.5220476700215322</c:v>
                  </c:pt>
                  <c:pt idx="33">
                    <c:v>5.5974290174507768</c:v>
                  </c:pt>
                  <c:pt idx="34">
                    <c:v>4.818428583763076</c:v>
                  </c:pt>
                  <c:pt idx="35">
                    <c:v>3.7891265459062855</c:v>
                  </c:pt>
                </c:numCache>
              </c:numRef>
            </c:plus>
            <c:minus>
              <c:numRef>
                <c:f>D492_WoundConfluence!$AY$3:$AY$38</c:f>
                <c:numCache>
                  <c:formatCode>General</c:formatCode>
                  <c:ptCount val="36"/>
                  <c:pt idx="0">
                    <c:v>0.99252618614271293</c:v>
                  </c:pt>
                  <c:pt idx="1">
                    <c:v>2.0506361211747564</c:v>
                  </c:pt>
                  <c:pt idx="2">
                    <c:v>3.3946001303491742</c:v>
                  </c:pt>
                  <c:pt idx="3">
                    <c:v>4.7299329088009605</c:v>
                  </c:pt>
                  <c:pt idx="4">
                    <c:v>5.9743755827059672</c:v>
                  </c:pt>
                  <c:pt idx="5">
                    <c:v>7.2568131430493121</c:v>
                  </c:pt>
                  <c:pt idx="6">
                    <c:v>8.4808976365806039</c:v>
                  </c:pt>
                  <c:pt idx="7">
                    <c:v>9.5859698822163235</c:v>
                  </c:pt>
                  <c:pt idx="8">
                    <c:v>10.924998321356092</c:v>
                  </c:pt>
                  <c:pt idx="9">
                    <c:v>11.941057305323707</c:v>
                  </c:pt>
                  <c:pt idx="10">
                    <c:v>12.388208724926006</c:v>
                  </c:pt>
                  <c:pt idx="11">
                    <c:v>13.368374047179108</c:v>
                  </c:pt>
                  <c:pt idx="12">
                    <c:v>15.115139849733449</c:v>
                  </c:pt>
                  <c:pt idx="13">
                    <c:v>16.695715769486835</c:v>
                  </c:pt>
                  <c:pt idx="14">
                    <c:v>17.392476537467523</c:v>
                  </c:pt>
                  <c:pt idx="15">
                    <c:v>17.763744850004638</c:v>
                  </c:pt>
                  <c:pt idx="16">
                    <c:v>17.956698225866127</c:v>
                  </c:pt>
                  <c:pt idx="17">
                    <c:v>18.330701731144924</c:v>
                  </c:pt>
                  <c:pt idx="18">
                    <c:v>18.148592145426171</c:v>
                  </c:pt>
                  <c:pt idx="19">
                    <c:v>18.02984777669705</c:v>
                  </c:pt>
                  <c:pt idx="20">
                    <c:v>17.483163005591678</c:v>
                  </c:pt>
                  <c:pt idx="21">
                    <c:v>16.991392359604507</c:v>
                  </c:pt>
                  <c:pt idx="22">
                    <c:v>16.369232761180378</c:v>
                  </c:pt>
                  <c:pt idx="23">
                    <c:v>16.102842136770683</c:v>
                  </c:pt>
                  <c:pt idx="24">
                    <c:v>15.057376287256158</c:v>
                  </c:pt>
                  <c:pt idx="25">
                    <c:v>14.440912085168144</c:v>
                  </c:pt>
                  <c:pt idx="26">
                    <c:v>12.760116004753232</c:v>
                  </c:pt>
                  <c:pt idx="27">
                    <c:v>12.132500592462083</c:v>
                  </c:pt>
                  <c:pt idx="28">
                    <c:v>11.442480891354975</c:v>
                  </c:pt>
                  <c:pt idx="29">
                    <c:v>10.072283544981248</c:v>
                  </c:pt>
                  <c:pt idx="30">
                    <c:v>9.6811555898973118</c:v>
                  </c:pt>
                  <c:pt idx="31">
                    <c:v>8.2634999022770845</c:v>
                  </c:pt>
                  <c:pt idx="32">
                    <c:v>6.5220476700215322</c:v>
                  </c:pt>
                  <c:pt idx="33">
                    <c:v>5.5974290174507768</c:v>
                  </c:pt>
                  <c:pt idx="34">
                    <c:v>4.818428583763076</c:v>
                  </c:pt>
                  <c:pt idx="35">
                    <c:v>3.7891265459062855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D492_WoundConfluence!$AQ$3:$AQ$38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D492_WoundConfluence!$AS$3:$AS$38</c:f>
              <c:numCache>
                <c:formatCode>0.00</c:formatCode>
                <c:ptCount val="36"/>
                <c:pt idx="0">
                  <c:v>7.1125674999999999</c:v>
                </c:pt>
                <c:pt idx="1">
                  <c:v>12.531140000000001</c:v>
                </c:pt>
                <c:pt idx="2">
                  <c:v>13.456805000000001</c:v>
                </c:pt>
                <c:pt idx="3">
                  <c:v>15.628667500000001</c:v>
                </c:pt>
                <c:pt idx="4">
                  <c:v>17.432045000000002</c:v>
                </c:pt>
                <c:pt idx="5">
                  <c:v>19.563420000000001</c:v>
                </c:pt>
                <c:pt idx="6">
                  <c:v>22.156847499999998</c:v>
                </c:pt>
                <c:pt idx="7">
                  <c:v>24.043737499999999</c:v>
                </c:pt>
                <c:pt idx="8">
                  <c:v>27.306104999999999</c:v>
                </c:pt>
                <c:pt idx="9">
                  <c:v>29.807632500000004</c:v>
                </c:pt>
                <c:pt idx="10">
                  <c:v>32.124070000000003</c:v>
                </c:pt>
                <c:pt idx="11">
                  <c:v>36.066547499999999</c:v>
                </c:pt>
                <c:pt idx="12">
                  <c:v>39.30012</c:v>
                </c:pt>
                <c:pt idx="13">
                  <c:v>42.603632500000003</c:v>
                </c:pt>
                <c:pt idx="14">
                  <c:v>45.9107275</c:v>
                </c:pt>
                <c:pt idx="15">
                  <c:v>50.321159999999999</c:v>
                </c:pt>
                <c:pt idx="16">
                  <c:v>53.660532500000002</c:v>
                </c:pt>
                <c:pt idx="17">
                  <c:v>56.899720000000002</c:v>
                </c:pt>
                <c:pt idx="18">
                  <c:v>60.369352500000005</c:v>
                </c:pt>
                <c:pt idx="19">
                  <c:v>64.08753999999999</c:v>
                </c:pt>
                <c:pt idx="20">
                  <c:v>67.662832500000007</c:v>
                </c:pt>
                <c:pt idx="21">
                  <c:v>71.063392499999992</c:v>
                </c:pt>
                <c:pt idx="22">
                  <c:v>73.663494999999998</c:v>
                </c:pt>
                <c:pt idx="23">
                  <c:v>76.634867499999999</c:v>
                </c:pt>
                <c:pt idx="24">
                  <c:v>79.242292500000005</c:v>
                </c:pt>
                <c:pt idx="25">
                  <c:v>81.208332500000012</c:v>
                </c:pt>
                <c:pt idx="26">
                  <c:v>83.1376025</c:v>
                </c:pt>
                <c:pt idx="27">
                  <c:v>85.449102499999995</c:v>
                </c:pt>
                <c:pt idx="28">
                  <c:v>87.742637500000001</c:v>
                </c:pt>
                <c:pt idx="29">
                  <c:v>89.891225000000006</c:v>
                </c:pt>
                <c:pt idx="30">
                  <c:v>90.827489999999983</c:v>
                </c:pt>
                <c:pt idx="31">
                  <c:v>92.193820000000002</c:v>
                </c:pt>
                <c:pt idx="32">
                  <c:v>92.979355000000012</c:v>
                </c:pt>
                <c:pt idx="33">
                  <c:v>93.9024</c:v>
                </c:pt>
                <c:pt idx="34">
                  <c:v>94.073887499999998</c:v>
                </c:pt>
                <c:pt idx="35">
                  <c:v>95.227022500000004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5-4DD1-A939-9C848282255A}"/>
            </c:ext>
          </c:extLst>
        </c:ser>
        <c:ser>
          <c:idx val="2"/>
          <c:order val="1"/>
          <c:tx>
            <c:strRef>
              <c:f>D492_WoundConfluence!$AT$2</c:f>
              <c:strCache>
                <c:ptCount val="1"/>
                <c:pt idx="0">
                  <c:v>siGALE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D492_WoundConfluence!$AZ$3:$AZ$38</c:f>
                <c:numCache>
                  <c:formatCode>General</c:formatCode>
                  <c:ptCount val="36"/>
                  <c:pt idx="0">
                    <c:v>1.7456794630470764</c:v>
                  </c:pt>
                  <c:pt idx="1">
                    <c:v>0.94915043554749567</c:v>
                  </c:pt>
                  <c:pt idx="2">
                    <c:v>0.83458101430198617</c:v>
                  </c:pt>
                  <c:pt idx="3">
                    <c:v>0.87682559094345169</c:v>
                  </c:pt>
                  <c:pt idx="4">
                    <c:v>0.81042997410839457</c:v>
                  </c:pt>
                  <c:pt idx="5">
                    <c:v>1.4080976030209456</c:v>
                  </c:pt>
                  <c:pt idx="6">
                    <c:v>1.1964426713108045</c:v>
                  </c:pt>
                  <c:pt idx="7">
                    <c:v>1.1453777344323282</c:v>
                  </c:pt>
                  <c:pt idx="8">
                    <c:v>1.8504360798020902</c:v>
                  </c:pt>
                  <c:pt idx="9">
                    <c:v>1.5649084255316679</c:v>
                  </c:pt>
                  <c:pt idx="10">
                    <c:v>0.9070162010313455</c:v>
                  </c:pt>
                  <c:pt idx="11">
                    <c:v>1.4184317266262771</c:v>
                  </c:pt>
                  <c:pt idx="12">
                    <c:v>1.6259010096968813</c:v>
                  </c:pt>
                  <c:pt idx="13">
                    <c:v>0.58067175546947281</c:v>
                  </c:pt>
                  <c:pt idx="14">
                    <c:v>0.46642762679040828</c:v>
                  </c:pt>
                  <c:pt idx="15">
                    <c:v>1.0369669724891584</c:v>
                  </c:pt>
                  <c:pt idx="16">
                    <c:v>1.3277156632853799</c:v>
                  </c:pt>
                  <c:pt idx="17">
                    <c:v>1.6351202070795914</c:v>
                  </c:pt>
                  <c:pt idx="18">
                    <c:v>2.1229955105071037</c:v>
                  </c:pt>
                  <c:pt idx="19">
                    <c:v>1.9801876384406925</c:v>
                  </c:pt>
                  <c:pt idx="20">
                    <c:v>2.9402007930808658</c:v>
                  </c:pt>
                  <c:pt idx="21">
                    <c:v>2.4866826639186064</c:v>
                  </c:pt>
                  <c:pt idx="22">
                    <c:v>4.6690253083093625</c:v>
                  </c:pt>
                  <c:pt idx="23">
                    <c:v>3.7489641757557512</c:v>
                  </c:pt>
                  <c:pt idx="24">
                    <c:v>4.8760871535005759</c:v>
                  </c:pt>
                  <c:pt idx="25">
                    <c:v>6.2486102317341974</c:v>
                  </c:pt>
                  <c:pt idx="26">
                    <c:v>5.293308324677489</c:v>
                  </c:pt>
                  <c:pt idx="27">
                    <c:v>6.4381927484064434</c:v>
                  </c:pt>
                  <c:pt idx="28">
                    <c:v>6.6645761154054934</c:v>
                  </c:pt>
                  <c:pt idx="29">
                    <c:v>6.8091653296053849</c:v>
                  </c:pt>
                  <c:pt idx="30">
                    <c:v>6.4653287638062178</c:v>
                  </c:pt>
                  <c:pt idx="31">
                    <c:v>7.4890988675830217</c:v>
                  </c:pt>
                  <c:pt idx="32">
                    <c:v>7.3390639455655373</c:v>
                  </c:pt>
                  <c:pt idx="33">
                    <c:v>7.2070452245655678</c:v>
                  </c:pt>
                  <c:pt idx="34">
                    <c:v>7.1057580469949411</c:v>
                  </c:pt>
                  <c:pt idx="35">
                    <c:v>6.8357691395506714</c:v>
                  </c:pt>
                </c:numCache>
              </c:numRef>
            </c:plus>
            <c:minus>
              <c:numRef>
                <c:f>D492_WoundConfluence!$AZ$3:$AZ$38</c:f>
                <c:numCache>
                  <c:formatCode>General</c:formatCode>
                  <c:ptCount val="36"/>
                  <c:pt idx="0">
                    <c:v>1.7456794630470764</c:v>
                  </c:pt>
                  <c:pt idx="1">
                    <c:v>0.94915043554749567</c:v>
                  </c:pt>
                  <c:pt idx="2">
                    <c:v>0.83458101430198617</c:v>
                  </c:pt>
                  <c:pt idx="3">
                    <c:v>0.87682559094345169</c:v>
                  </c:pt>
                  <c:pt idx="4">
                    <c:v>0.81042997410839457</c:v>
                  </c:pt>
                  <c:pt idx="5">
                    <c:v>1.4080976030209456</c:v>
                  </c:pt>
                  <c:pt idx="6">
                    <c:v>1.1964426713108045</c:v>
                  </c:pt>
                  <c:pt idx="7">
                    <c:v>1.1453777344323282</c:v>
                  </c:pt>
                  <c:pt idx="8">
                    <c:v>1.8504360798020902</c:v>
                  </c:pt>
                  <c:pt idx="9">
                    <c:v>1.5649084255316679</c:v>
                  </c:pt>
                  <c:pt idx="10">
                    <c:v>0.9070162010313455</c:v>
                  </c:pt>
                  <c:pt idx="11">
                    <c:v>1.4184317266262771</c:v>
                  </c:pt>
                  <c:pt idx="12">
                    <c:v>1.6259010096968813</c:v>
                  </c:pt>
                  <c:pt idx="13">
                    <c:v>0.58067175546947281</c:v>
                  </c:pt>
                  <c:pt idx="14">
                    <c:v>0.46642762679040828</c:v>
                  </c:pt>
                  <c:pt idx="15">
                    <c:v>1.0369669724891584</c:v>
                  </c:pt>
                  <c:pt idx="16">
                    <c:v>1.3277156632853799</c:v>
                  </c:pt>
                  <c:pt idx="17">
                    <c:v>1.6351202070795914</c:v>
                  </c:pt>
                  <c:pt idx="18">
                    <c:v>2.1229955105071037</c:v>
                  </c:pt>
                  <c:pt idx="19">
                    <c:v>1.9801876384406925</c:v>
                  </c:pt>
                  <c:pt idx="20">
                    <c:v>2.9402007930808658</c:v>
                  </c:pt>
                  <c:pt idx="21">
                    <c:v>2.4866826639186064</c:v>
                  </c:pt>
                  <c:pt idx="22">
                    <c:v>4.6690253083093625</c:v>
                  </c:pt>
                  <c:pt idx="23">
                    <c:v>3.7489641757557512</c:v>
                  </c:pt>
                  <c:pt idx="24">
                    <c:v>4.8760871535005759</c:v>
                  </c:pt>
                  <c:pt idx="25">
                    <c:v>6.2486102317341974</c:v>
                  </c:pt>
                  <c:pt idx="26">
                    <c:v>5.293308324677489</c:v>
                  </c:pt>
                  <c:pt idx="27">
                    <c:v>6.4381927484064434</c:v>
                  </c:pt>
                  <c:pt idx="28">
                    <c:v>6.6645761154054934</c:v>
                  </c:pt>
                  <c:pt idx="29">
                    <c:v>6.8091653296053849</c:v>
                  </c:pt>
                  <c:pt idx="30">
                    <c:v>6.4653287638062178</c:v>
                  </c:pt>
                  <c:pt idx="31">
                    <c:v>7.4890988675830217</c:v>
                  </c:pt>
                  <c:pt idx="32">
                    <c:v>7.3390639455655373</c:v>
                  </c:pt>
                  <c:pt idx="33">
                    <c:v>7.2070452245655678</c:v>
                  </c:pt>
                  <c:pt idx="34">
                    <c:v>7.1057580469949411</c:v>
                  </c:pt>
                  <c:pt idx="35">
                    <c:v>6.8357691395506714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D492_WoundConfluence!$AQ$3:$AQ$38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D492_WoundConfluence!$AT$3:$AT$38</c:f>
              <c:numCache>
                <c:formatCode>0.00</c:formatCode>
                <c:ptCount val="36"/>
                <c:pt idx="0">
                  <c:v>7.4606776666666663</c:v>
                </c:pt>
                <c:pt idx="1">
                  <c:v>11.51638</c:v>
                </c:pt>
                <c:pt idx="2">
                  <c:v>13.072933333333333</c:v>
                </c:pt>
                <c:pt idx="3">
                  <c:v>14.314796666666666</c:v>
                </c:pt>
                <c:pt idx="4">
                  <c:v>14.974436666666668</c:v>
                </c:pt>
                <c:pt idx="5">
                  <c:v>16.369553333333332</c:v>
                </c:pt>
                <c:pt idx="6">
                  <c:v>17.048703333333332</c:v>
                </c:pt>
                <c:pt idx="7">
                  <c:v>17.939336666666666</c:v>
                </c:pt>
                <c:pt idx="8">
                  <c:v>19.772613333333336</c:v>
                </c:pt>
                <c:pt idx="9">
                  <c:v>21.22824</c:v>
                </c:pt>
                <c:pt idx="10">
                  <c:v>22.590666666666667</c:v>
                </c:pt>
                <c:pt idx="11">
                  <c:v>23.650359999999996</c:v>
                </c:pt>
                <c:pt idx="12">
                  <c:v>24.739636666666666</c:v>
                </c:pt>
                <c:pt idx="13">
                  <c:v>27.264930000000003</c:v>
                </c:pt>
                <c:pt idx="14">
                  <c:v>29.074093333333334</c:v>
                </c:pt>
                <c:pt idx="15">
                  <c:v>31.388156666666664</c:v>
                </c:pt>
                <c:pt idx="16">
                  <c:v>32.76853666666667</c:v>
                </c:pt>
                <c:pt idx="17">
                  <c:v>34.680740000000007</c:v>
                </c:pt>
                <c:pt idx="18">
                  <c:v>36.286886666666668</c:v>
                </c:pt>
                <c:pt idx="19">
                  <c:v>39.12337333333334</c:v>
                </c:pt>
                <c:pt idx="20">
                  <c:v>40.814456666666665</c:v>
                </c:pt>
                <c:pt idx="21">
                  <c:v>42.842676666666669</c:v>
                </c:pt>
                <c:pt idx="22">
                  <c:v>46.421706666666672</c:v>
                </c:pt>
                <c:pt idx="23">
                  <c:v>48.336330000000004</c:v>
                </c:pt>
                <c:pt idx="24">
                  <c:v>51.144243333333328</c:v>
                </c:pt>
                <c:pt idx="25">
                  <c:v>54.587556666666664</c:v>
                </c:pt>
                <c:pt idx="26">
                  <c:v>57.629649999999998</c:v>
                </c:pt>
                <c:pt idx="27">
                  <c:v>61.232406666666662</c:v>
                </c:pt>
                <c:pt idx="28">
                  <c:v>63.947266666666671</c:v>
                </c:pt>
                <c:pt idx="29">
                  <c:v>65.849980000000002</c:v>
                </c:pt>
                <c:pt idx="30">
                  <c:v>69.533860000000004</c:v>
                </c:pt>
                <c:pt idx="31">
                  <c:v>72.628293333333332</c:v>
                </c:pt>
                <c:pt idx="32">
                  <c:v>75.454930000000004</c:v>
                </c:pt>
                <c:pt idx="33">
                  <c:v>78.146373333333329</c:v>
                </c:pt>
                <c:pt idx="34">
                  <c:v>79.330866666666665</c:v>
                </c:pt>
                <c:pt idx="35">
                  <c:v>81.538126666666656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5-4DD1-A939-9C8482822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183536"/>
        <c:axId val="643175992"/>
      </c:lineChart>
      <c:catAx>
        <c:axId val="64318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Time</a:t>
                </a:r>
                <a:r>
                  <a:rPr lang="en-US" sz="1400" b="1" baseline="0"/>
                  <a:t> Points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43557020290811282"/>
              <c:y val="0.94702843455036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175992"/>
        <c:crosses val="autoZero"/>
        <c:auto val="1"/>
        <c:lblAlgn val="ctr"/>
        <c:lblOffset val="100"/>
        <c:noMultiLvlLbl val="0"/>
      </c:catAx>
      <c:valAx>
        <c:axId val="643175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Wound</a:t>
                </a:r>
                <a:r>
                  <a:rPr lang="en-US" sz="1400" b="1" baseline="0"/>
                  <a:t> Confluence (%)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1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79708676766267"/>
          <c:y val="0.13674334437255195"/>
          <c:w val="0.10668916807358786"/>
          <c:h val="0.247279446727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Wound Confluence (siUGDH)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HER2_WoundConfluence!$AW$2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HER2_WoundConfluence!$BC$3:$BC$38</c:f>
                <c:numCache>
                  <c:formatCode>General</c:formatCode>
                  <c:ptCount val="36"/>
                  <c:pt idx="0">
                    <c:v>1.3273755312796727</c:v>
                  </c:pt>
                  <c:pt idx="1">
                    <c:v>0.7486640399399449</c:v>
                  </c:pt>
                  <c:pt idx="2">
                    <c:v>1.8227008156441911</c:v>
                  </c:pt>
                  <c:pt idx="3">
                    <c:v>2.6311184030617052</c:v>
                  </c:pt>
                  <c:pt idx="4">
                    <c:v>3.7055803255792306</c:v>
                  </c:pt>
                  <c:pt idx="5">
                    <c:v>4.9314870555421857</c:v>
                  </c:pt>
                  <c:pt idx="6">
                    <c:v>6.0029443565736917</c:v>
                  </c:pt>
                  <c:pt idx="7">
                    <c:v>7.2999495974684852</c:v>
                  </c:pt>
                  <c:pt idx="8">
                    <c:v>8.1962927197282553</c:v>
                  </c:pt>
                  <c:pt idx="9">
                    <c:v>8.8584125671233505</c:v>
                  </c:pt>
                  <c:pt idx="10">
                    <c:v>9.0616122837494881</c:v>
                  </c:pt>
                  <c:pt idx="11">
                    <c:v>10.374673940089389</c:v>
                  </c:pt>
                  <c:pt idx="12">
                    <c:v>10.28540883375422</c:v>
                  </c:pt>
                  <c:pt idx="13">
                    <c:v>10.360956040762936</c:v>
                  </c:pt>
                  <c:pt idx="14">
                    <c:v>9.9929339855694614</c:v>
                  </c:pt>
                  <c:pt idx="15">
                    <c:v>9.0830861230905438</c:v>
                  </c:pt>
                  <c:pt idx="16">
                    <c:v>8.2760800366085157</c:v>
                  </c:pt>
                  <c:pt idx="17">
                    <c:v>7.3306678288372895</c:v>
                  </c:pt>
                  <c:pt idx="18">
                    <c:v>6.303461531470627</c:v>
                  </c:pt>
                  <c:pt idx="19">
                    <c:v>5.5307579205720074</c:v>
                  </c:pt>
                  <c:pt idx="20">
                    <c:v>4.4917037103675943</c:v>
                  </c:pt>
                  <c:pt idx="21">
                    <c:v>3.2626775838442867</c:v>
                  </c:pt>
                  <c:pt idx="22">
                    <c:v>2.6276005726841358</c:v>
                  </c:pt>
                  <c:pt idx="23">
                    <c:v>2.0030530300593639</c:v>
                  </c:pt>
                  <c:pt idx="24">
                    <c:v>1.2110435536263733</c:v>
                  </c:pt>
                  <c:pt idx="25">
                    <c:v>0.92947418757596534</c:v>
                  </c:pt>
                  <c:pt idx="26">
                    <c:v>0.57018287038458204</c:v>
                  </c:pt>
                  <c:pt idx="27">
                    <c:v>0.59441548475792816</c:v>
                  </c:pt>
                  <c:pt idx="28">
                    <c:v>0.50392840645274328</c:v>
                  </c:pt>
                  <c:pt idx="29">
                    <c:v>0.37385955622399292</c:v>
                  </c:pt>
                  <c:pt idx="30">
                    <c:v>0.31227718565403001</c:v>
                  </c:pt>
                  <c:pt idx="31">
                    <c:v>0.26543466725354603</c:v>
                  </c:pt>
                  <c:pt idx="32">
                    <c:v>0.27855038955277195</c:v>
                  </c:pt>
                  <c:pt idx="33">
                    <c:v>0.29758311464194698</c:v>
                  </c:pt>
                  <c:pt idx="34">
                    <c:v>0.29699514647549363</c:v>
                  </c:pt>
                  <c:pt idx="35">
                    <c:v>0.27159408102902527</c:v>
                  </c:pt>
                </c:numCache>
              </c:numRef>
            </c:plus>
            <c:minus>
              <c:numRef>
                <c:f>HER2_WoundConfluence!$BC$3:$BC$38</c:f>
                <c:numCache>
                  <c:formatCode>General</c:formatCode>
                  <c:ptCount val="36"/>
                  <c:pt idx="0">
                    <c:v>1.3273755312796727</c:v>
                  </c:pt>
                  <c:pt idx="1">
                    <c:v>0.7486640399399449</c:v>
                  </c:pt>
                  <c:pt idx="2">
                    <c:v>1.8227008156441911</c:v>
                  </c:pt>
                  <c:pt idx="3">
                    <c:v>2.6311184030617052</c:v>
                  </c:pt>
                  <c:pt idx="4">
                    <c:v>3.7055803255792306</c:v>
                  </c:pt>
                  <c:pt idx="5">
                    <c:v>4.9314870555421857</c:v>
                  </c:pt>
                  <c:pt idx="6">
                    <c:v>6.0029443565736917</c:v>
                  </c:pt>
                  <c:pt idx="7">
                    <c:v>7.2999495974684852</c:v>
                  </c:pt>
                  <c:pt idx="8">
                    <c:v>8.1962927197282553</c:v>
                  </c:pt>
                  <c:pt idx="9">
                    <c:v>8.8584125671233505</c:v>
                  </c:pt>
                  <c:pt idx="10">
                    <c:v>9.0616122837494881</c:v>
                  </c:pt>
                  <c:pt idx="11">
                    <c:v>10.374673940089389</c:v>
                  </c:pt>
                  <c:pt idx="12">
                    <c:v>10.28540883375422</c:v>
                  </c:pt>
                  <c:pt idx="13">
                    <c:v>10.360956040762936</c:v>
                  </c:pt>
                  <c:pt idx="14">
                    <c:v>9.9929339855694614</c:v>
                  </c:pt>
                  <c:pt idx="15">
                    <c:v>9.0830861230905438</c:v>
                  </c:pt>
                  <c:pt idx="16">
                    <c:v>8.2760800366085157</c:v>
                  </c:pt>
                  <c:pt idx="17">
                    <c:v>7.3306678288372895</c:v>
                  </c:pt>
                  <c:pt idx="18">
                    <c:v>6.303461531470627</c:v>
                  </c:pt>
                  <c:pt idx="19">
                    <c:v>5.5307579205720074</c:v>
                  </c:pt>
                  <c:pt idx="20">
                    <c:v>4.4917037103675943</c:v>
                  </c:pt>
                  <c:pt idx="21">
                    <c:v>3.2626775838442867</c:v>
                  </c:pt>
                  <c:pt idx="22">
                    <c:v>2.6276005726841358</c:v>
                  </c:pt>
                  <c:pt idx="23">
                    <c:v>2.0030530300593639</c:v>
                  </c:pt>
                  <c:pt idx="24">
                    <c:v>1.2110435536263733</c:v>
                  </c:pt>
                  <c:pt idx="25">
                    <c:v>0.92947418757596534</c:v>
                  </c:pt>
                  <c:pt idx="26">
                    <c:v>0.57018287038458204</c:v>
                  </c:pt>
                  <c:pt idx="27">
                    <c:v>0.59441548475792816</c:v>
                  </c:pt>
                  <c:pt idx="28">
                    <c:v>0.50392840645274328</c:v>
                  </c:pt>
                  <c:pt idx="29">
                    <c:v>0.37385955622399292</c:v>
                  </c:pt>
                  <c:pt idx="30">
                    <c:v>0.31227718565403001</c:v>
                  </c:pt>
                  <c:pt idx="31">
                    <c:v>0.26543466725354603</c:v>
                  </c:pt>
                  <c:pt idx="32">
                    <c:v>0.27855038955277195</c:v>
                  </c:pt>
                  <c:pt idx="33">
                    <c:v>0.29758311464194698</c:v>
                  </c:pt>
                  <c:pt idx="34">
                    <c:v>0.29699514647549363</c:v>
                  </c:pt>
                  <c:pt idx="35">
                    <c:v>0.27159408102902527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HER2_WoundConfluence!$AU$3:$AU$38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HER2_WoundConfluence!$AW$3:$AW$38</c:f>
              <c:numCache>
                <c:formatCode>0.00</c:formatCode>
                <c:ptCount val="36"/>
                <c:pt idx="0">
                  <c:v>5.0720170000000007</c:v>
                </c:pt>
                <c:pt idx="1">
                  <c:v>10.9476078</c:v>
                </c:pt>
                <c:pt idx="2">
                  <c:v>16.614560000000001</c:v>
                </c:pt>
                <c:pt idx="3">
                  <c:v>22.029935999999999</c:v>
                </c:pt>
                <c:pt idx="4">
                  <c:v>27.196442000000001</c:v>
                </c:pt>
                <c:pt idx="5">
                  <c:v>32.770873999999999</c:v>
                </c:pt>
                <c:pt idx="6">
                  <c:v>38.454527999999996</c:v>
                </c:pt>
                <c:pt idx="7">
                  <c:v>44.497833999999997</c:v>
                </c:pt>
                <c:pt idx="8">
                  <c:v>50.900037999999995</c:v>
                </c:pt>
                <c:pt idx="9">
                  <c:v>57.251488000000009</c:v>
                </c:pt>
                <c:pt idx="10">
                  <c:v>63.096889999999995</c:v>
                </c:pt>
                <c:pt idx="11">
                  <c:v>69.184508000000008</c:v>
                </c:pt>
                <c:pt idx="12">
                  <c:v>75.265507999999997</c:v>
                </c:pt>
                <c:pt idx="13">
                  <c:v>80.296921999999995</c:v>
                </c:pt>
                <c:pt idx="14">
                  <c:v>83.575040000000001</c:v>
                </c:pt>
                <c:pt idx="15">
                  <c:v>86.545776000000004</c:v>
                </c:pt>
                <c:pt idx="16">
                  <c:v>89.445689999999999</c:v>
                </c:pt>
                <c:pt idx="17">
                  <c:v>91.640640000000005</c:v>
                </c:pt>
                <c:pt idx="18">
                  <c:v>93.524125999999995</c:v>
                </c:pt>
                <c:pt idx="19">
                  <c:v>94.723038000000003</c:v>
                </c:pt>
                <c:pt idx="20">
                  <c:v>95.837406000000016</c:v>
                </c:pt>
                <c:pt idx="21">
                  <c:v>96.996617999999984</c:v>
                </c:pt>
                <c:pt idx="22">
                  <c:v>97.759838000000002</c:v>
                </c:pt>
                <c:pt idx="23">
                  <c:v>98.260745999999997</c:v>
                </c:pt>
                <c:pt idx="24">
                  <c:v>98.763196000000008</c:v>
                </c:pt>
                <c:pt idx="25">
                  <c:v>99.029661999999988</c:v>
                </c:pt>
                <c:pt idx="26">
                  <c:v>99.362585999999993</c:v>
                </c:pt>
                <c:pt idx="27">
                  <c:v>99.389808000000002</c:v>
                </c:pt>
                <c:pt idx="28">
                  <c:v>99.467365999999998</c:v>
                </c:pt>
                <c:pt idx="29">
                  <c:v>99.526024000000007</c:v>
                </c:pt>
                <c:pt idx="30">
                  <c:v>99.577714</c:v>
                </c:pt>
                <c:pt idx="31">
                  <c:v>99.675826000000015</c:v>
                </c:pt>
                <c:pt idx="32">
                  <c:v>99.687008000000006</c:v>
                </c:pt>
                <c:pt idx="33">
                  <c:v>99.679641999999987</c:v>
                </c:pt>
                <c:pt idx="34">
                  <c:v>99.630325999999997</c:v>
                </c:pt>
                <c:pt idx="35">
                  <c:v>99.656629999999993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6-40CA-B16F-9EA6A7C56382}"/>
            </c:ext>
          </c:extLst>
        </c:ser>
        <c:ser>
          <c:idx val="4"/>
          <c:order val="4"/>
          <c:tx>
            <c:strRef>
              <c:f>HER2_WoundConfluence!$AZ$2</c:f>
              <c:strCache>
                <c:ptCount val="1"/>
                <c:pt idx="0">
                  <c:v>siUGDH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HER2_WoundConfluence!$BF$3:$BF$38</c:f>
                <c:numCache>
                  <c:formatCode>General</c:formatCode>
                  <c:ptCount val="36"/>
                  <c:pt idx="0">
                    <c:v>1.4828893036727979</c:v>
                  </c:pt>
                  <c:pt idx="1">
                    <c:v>1.7991845125647414</c:v>
                  </c:pt>
                  <c:pt idx="2">
                    <c:v>4.287566491908068</c:v>
                  </c:pt>
                  <c:pt idx="3">
                    <c:v>7.008133480506781</c:v>
                  </c:pt>
                  <c:pt idx="4">
                    <c:v>9.0523709276454234</c:v>
                  </c:pt>
                  <c:pt idx="5">
                    <c:v>10.409047370006055</c:v>
                  </c:pt>
                  <c:pt idx="6">
                    <c:v>12.780815680802624</c:v>
                  </c:pt>
                  <c:pt idx="7">
                    <c:v>15.520556230593986</c:v>
                  </c:pt>
                  <c:pt idx="8">
                    <c:v>17.707821478135855</c:v>
                  </c:pt>
                  <c:pt idx="9">
                    <c:v>20.015325002883429</c:v>
                  </c:pt>
                  <c:pt idx="10">
                    <c:v>22.319332068630548</c:v>
                  </c:pt>
                  <c:pt idx="11">
                    <c:v>24.079357274656846</c:v>
                  </c:pt>
                  <c:pt idx="12">
                    <c:v>25.493593123400998</c:v>
                  </c:pt>
                  <c:pt idx="13">
                    <c:v>27.313771405243184</c:v>
                  </c:pt>
                  <c:pt idx="14">
                    <c:v>26.767375092390363</c:v>
                  </c:pt>
                  <c:pt idx="15">
                    <c:v>27.40289292471563</c:v>
                  </c:pt>
                  <c:pt idx="16">
                    <c:v>25.155304137895449</c:v>
                  </c:pt>
                  <c:pt idx="17">
                    <c:v>23.74713887871691</c:v>
                  </c:pt>
                  <c:pt idx="18">
                    <c:v>21.452392699228202</c:v>
                  </c:pt>
                  <c:pt idx="19">
                    <c:v>19.25330308648104</c:v>
                  </c:pt>
                  <c:pt idx="20">
                    <c:v>16.727621142758135</c:v>
                  </c:pt>
                  <c:pt idx="21">
                    <c:v>14.833984400576668</c:v>
                  </c:pt>
                  <c:pt idx="22">
                    <c:v>12.843519837451122</c:v>
                  </c:pt>
                  <c:pt idx="23">
                    <c:v>10.449031170698639</c:v>
                  </c:pt>
                  <c:pt idx="24">
                    <c:v>8.6204858059491034</c:v>
                  </c:pt>
                  <c:pt idx="25">
                    <c:v>7.4352244378142327</c:v>
                  </c:pt>
                  <c:pt idx="26">
                    <c:v>5.6188933621817352</c:v>
                  </c:pt>
                  <c:pt idx="27">
                    <c:v>5.0055745826348446</c:v>
                  </c:pt>
                  <c:pt idx="28">
                    <c:v>4.1726248327821205</c:v>
                  </c:pt>
                  <c:pt idx="29">
                    <c:v>3.6900822064325358</c:v>
                  </c:pt>
                  <c:pt idx="30">
                    <c:v>3.1502401996038327</c:v>
                  </c:pt>
                  <c:pt idx="31">
                    <c:v>2.2917607150791306</c:v>
                  </c:pt>
                  <c:pt idx="32">
                    <c:v>2.0845978562255114</c:v>
                  </c:pt>
                  <c:pt idx="33">
                    <c:v>1.7510191776134219</c:v>
                  </c:pt>
                  <c:pt idx="34">
                    <c:v>1.6856104506142557</c:v>
                  </c:pt>
                  <c:pt idx="35">
                    <c:v>1.3486019700230298</c:v>
                  </c:pt>
                </c:numCache>
              </c:numRef>
            </c:plus>
            <c:minus>
              <c:numRef>
                <c:f>HER2_WoundConfluence!$BF$3:$BF$38</c:f>
                <c:numCache>
                  <c:formatCode>General</c:formatCode>
                  <c:ptCount val="36"/>
                  <c:pt idx="0">
                    <c:v>1.4828893036727979</c:v>
                  </c:pt>
                  <c:pt idx="1">
                    <c:v>1.7991845125647414</c:v>
                  </c:pt>
                  <c:pt idx="2">
                    <c:v>4.287566491908068</c:v>
                  </c:pt>
                  <c:pt idx="3">
                    <c:v>7.008133480506781</c:v>
                  </c:pt>
                  <c:pt idx="4">
                    <c:v>9.0523709276454234</c:v>
                  </c:pt>
                  <c:pt idx="5">
                    <c:v>10.409047370006055</c:v>
                  </c:pt>
                  <c:pt idx="6">
                    <c:v>12.780815680802624</c:v>
                  </c:pt>
                  <c:pt idx="7">
                    <c:v>15.520556230593986</c:v>
                  </c:pt>
                  <c:pt idx="8">
                    <c:v>17.707821478135855</c:v>
                  </c:pt>
                  <c:pt idx="9">
                    <c:v>20.015325002883429</c:v>
                  </c:pt>
                  <c:pt idx="10">
                    <c:v>22.319332068630548</c:v>
                  </c:pt>
                  <c:pt idx="11">
                    <c:v>24.079357274656846</c:v>
                  </c:pt>
                  <c:pt idx="12">
                    <c:v>25.493593123400998</c:v>
                  </c:pt>
                  <c:pt idx="13">
                    <c:v>27.313771405243184</c:v>
                  </c:pt>
                  <c:pt idx="14">
                    <c:v>26.767375092390363</c:v>
                  </c:pt>
                  <c:pt idx="15">
                    <c:v>27.40289292471563</c:v>
                  </c:pt>
                  <c:pt idx="16">
                    <c:v>25.155304137895449</c:v>
                  </c:pt>
                  <c:pt idx="17">
                    <c:v>23.74713887871691</c:v>
                  </c:pt>
                  <c:pt idx="18">
                    <c:v>21.452392699228202</c:v>
                  </c:pt>
                  <c:pt idx="19">
                    <c:v>19.25330308648104</c:v>
                  </c:pt>
                  <c:pt idx="20">
                    <c:v>16.727621142758135</c:v>
                  </c:pt>
                  <c:pt idx="21">
                    <c:v>14.833984400576668</c:v>
                  </c:pt>
                  <c:pt idx="22">
                    <c:v>12.843519837451122</c:v>
                  </c:pt>
                  <c:pt idx="23">
                    <c:v>10.449031170698639</c:v>
                  </c:pt>
                  <c:pt idx="24">
                    <c:v>8.6204858059491034</c:v>
                  </c:pt>
                  <c:pt idx="25">
                    <c:v>7.4352244378142327</c:v>
                  </c:pt>
                  <c:pt idx="26">
                    <c:v>5.6188933621817352</c:v>
                  </c:pt>
                  <c:pt idx="27">
                    <c:v>5.0055745826348446</c:v>
                  </c:pt>
                  <c:pt idx="28">
                    <c:v>4.1726248327821205</c:v>
                  </c:pt>
                  <c:pt idx="29">
                    <c:v>3.6900822064325358</c:v>
                  </c:pt>
                  <c:pt idx="30">
                    <c:v>3.1502401996038327</c:v>
                  </c:pt>
                  <c:pt idx="31">
                    <c:v>2.2917607150791306</c:v>
                  </c:pt>
                  <c:pt idx="32">
                    <c:v>2.0845978562255114</c:v>
                  </c:pt>
                  <c:pt idx="33">
                    <c:v>1.7510191776134219</c:v>
                  </c:pt>
                  <c:pt idx="34">
                    <c:v>1.6856104506142557</c:v>
                  </c:pt>
                  <c:pt idx="35">
                    <c:v>1.3486019700230298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HER2_WoundConfluence!$AU$3:$AU$38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HER2_WoundConfluence!$AZ$3:$AZ$38</c:f>
              <c:numCache>
                <c:formatCode>0.00</c:formatCode>
                <c:ptCount val="36"/>
                <c:pt idx="0">
                  <c:v>5.0915781999999998</c:v>
                </c:pt>
                <c:pt idx="1">
                  <c:v>10.107408400000001</c:v>
                </c:pt>
                <c:pt idx="2">
                  <c:v>14.4646334</c:v>
                </c:pt>
                <c:pt idx="3">
                  <c:v>18.552709999999998</c:v>
                </c:pt>
                <c:pt idx="4">
                  <c:v>22.466685999999999</c:v>
                </c:pt>
                <c:pt idx="5">
                  <c:v>25.727454000000002</c:v>
                </c:pt>
                <c:pt idx="6">
                  <c:v>29.8536</c:v>
                </c:pt>
                <c:pt idx="7">
                  <c:v>34.010193999999998</c:v>
                </c:pt>
                <c:pt idx="8">
                  <c:v>38.831494000000006</c:v>
                </c:pt>
                <c:pt idx="9">
                  <c:v>43.74521</c:v>
                </c:pt>
                <c:pt idx="10">
                  <c:v>49.092579999999998</c:v>
                </c:pt>
                <c:pt idx="11">
                  <c:v>54.473098000000007</c:v>
                </c:pt>
                <c:pt idx="12">
                  <c:v>59.528132000000006</c:v>
                </c:pt>
                <c:pt idx="13">
                  <c:v>64.036184000000006</c:v>
                </c:pt>
                <c:pt idx="14">
                  <c:v>67.886372000000009</c:v>
                </c:pt>
                <c:pt idx="15">
                  <c:v>70.40400600000001</c:v>
                </c:pt>
                <c:pt idx="16">
                  <c:v>74.351928000000001</c:v>
                </c:pt>
                <c:pt idx="17">
                  <c:v>77.28694800000001</c:v>
                </c:pt>
                <c:pt idx="18">
                  <c:v>80.159500000000008</c:v>
                </c:pt>
                <c:pt idx="19">
                  <c:v>82.731359999999995</c:v>
                </c:pt>
                <c:pt idx="20">
                  <c:v>85.856390000000005</c:v>
                </c:pt>
                <c:pt idx="21">
                  <c:v>87.875699999999995</c:v>
                </c:pt>
                <c:pt idx="22">
                  <c:v>89.454530000000005</c:v>
                </c:pt>
                <c:pt idx="23">
                  <c:v>91.482705999999993</c:v>
                </c:pt>
                <c:pt idx="24">
                  <c:v>93.141192000000004</c:v>
                </c:pt>
                <c:pt idx="25">
                  <c:v>93.901408000000018</c:v>
                </c:pt>
                <c:pt idx="26">
                  <c:v>95.43950199999999</c:v>
                </c:pt>
                <c:pt idx="27">
                  <c:v>96.111378000000002</c:v>
                </c:pt>
                <c:pt idx="28">
                  <c:v>96.740250000000003</c:v>
                </c:pt>
                <c:pt idx="29">
                  <c:v>97.262976000000009</c:v>
                </c:pt>
                <c:pt idx="30">
                  <c:v>97.85499999999999</c:v>
                </c:pt>
                <c:pt idx="31">
                  <c:v>98.183913999999987</c:v>
                </c:pt>
                <c:pt idx="32">
                  <c:v>98.314334000000002</c:v>
                </c:pt>
                <c:pt idx="33">
                  <c:v>98.523858000000004</c:v>
                </c:pt>
                <c:pt idx="34">
                  <c:v>98.618777999999992</c:v>
                </c:pt>
                <c:pt idx="35">
                  <c:v>98.87115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3A96-40CA-B16F-9EA6A7C56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57328"/>
        <c:axId val="645553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HER2_WoundConfluence!$AV$2</c15:sqref>
                        </c15:formulaRef>
                      </c:ext>
                    </c:extLst>
                    <c:strCache>
                      <c:ptCount val="1"/>
                      <c:pt idx="0">
                        <c:v>WT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HER2_WoundConfluence!$AU$3:$AU$38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HER2_WoundConfluence!$AV$3:$AV$38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5.1479177499999995</c:v>
                      </c:pt>
                      <c:pt idx="1">
                        <c:v>10.573594875</c:v>
                      </c:pt>
                      <c:pt idx="2">
                        <c:v>15.584967500000001</c:v>
                      </c:pt>
                      <c:pt idx="3">
                        <c:v>20.786302499999998</c:v>
                      </c:pt>
                      <c:pt idx="4">
                        <c:v>25.805597500000001</c:v>
                      </c:pt>
                      <c:pt idx="5">
                        <c:v>30.832762499999998</c:v>
                      </c:pt>
                      <c:pt idx="6">
                        <c:v>36.246293749999992</c:v>
                      </c:pt>
                      <c:pt idx="7">
                        <c:v>42.255188750000002</c:v>
                      </c:pt>
                      <c:pt idx="8">
                        <c:v>48.929488750000004</c:v>
                      </c:pt>
                      <c:pt idx="9">
                        <c:v>54.957997500000005</c:v>
                      </c:pt>
                      <c:pt idx="10">
                        <c:v>60.596250000000005</c:v>
                      </c:pt>
                      <c:pt idx="11">
                        <c:v>65.377568749999995</c:v>
                      </c:pt>
                      <c:pt idx="12">
                        <c:v>70.341463749999988</c:v>
                      </c:pt>
                      <c:pt idx="13">
                        <c:v>75.197596250000004</c:v>
                      </c:pt>
                      <c:pt idx="14">
                        <c:v>79.01021375000002</c:v>
                      </c:pt>
                      <c:pt idx="15">
                        <c:v>83.007806250000002</c:v>
                      </c:pt>
                      <c:pt idx="16">
                        <c:v>86.47950625</c:v>
                      </c:pt>
                      <c:pt idx="17">
                        <c:v>89.293667500000012</c:v>
                      </c:pt>
                      <c:pt idx="18">
                        <c:v>91.697847500000009</c:v>
                      </c:pt>
                      <c:pt idx="19">
                        <c:v>93.216838750000008</c:v>
                      </c:pt>
                      <c:pt idx="20">
                        <c:v>94.750916250000017</c:v>
                      </c:pt>
                      <c:pt idx="21">
                        <c:v>96.050053750000004</c:v>
                      </c:pt>
                      <c:pt idx="22">
                        <c:v>96.762552499999998</c:v>
                      </c:pt>
                      <c:pt idx="23">
                        <c:v>97.31953750000001</c:v>
                      </c:pt>
                      <c:pt idx="24">
                        <c:v>97.557257500000006</c:v>
                      </c:pt>
                      <c:pt idx="25">
                        <c:v>97.801441249999996</c:v>
                      </c:pt>
                      <c:pt idx="26">
                        <c:v>98.016726250000005</c:v>
                      </c:pt>
                      <c:pt idx="27">
                        <c:v>98.026891250000006</c:v>
                      </c:pt>
                      <c:pt idx="28">
                        <c:v>98.177351250000001</c:v>
                      </c:pt>
                      <c:pt idx="29">
                        <c:v>98.381117500000002</c:v>
                      </c:pt>
                      <c:pt idx="30">
                        <c:v>98.459377500000002</c:v>
                      </c:pt>
                      <c:pt idx="31">
                        <c:v>98.57822625</c:v>
                      </c:pt>
                      <c:pt idx="32">
                        <c:v>98.599027499999991</c:v>
                      </c:pt>
                      <c:pt idx="33">
                        <c:v>98.636254999999977</c:v>
                      </c:pt>
                      <c:pt idx="34">
                        <c:v>98.265697499999987</c:v>
                      </c:pt>
                      <c:pt idx="35">
                        <c:v>98.115583749999999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A96-40CA-B16F-9EA6A7C5638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HER2_WoundConfluence!$AX$2</c15:sqref>
                        </c15:formulaRef>
                      </c:ext>
                    </c:extLst>
                    <c:strCache>
                      <c:ptCount val="1"/>
                      <c:pt idx="0">
                        <c:v>siGALE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HER2_WoundConfluence!$BD$3:$BD$38</c15:sqref>
                          </c15:formulaRef>
                        </c:ext>
                      </c:extLst>
                      <c:numCache>
                        <c:formatCode>General</c:formatCode>
                        <c:ptCount val="36"/>
                        <c:pt idx="0">
                          <c:v>1.746052160604888</c:v>
                        </c:pt>
                        <c:pt idx="1">
                          <c:v>2.1246278685430302</c:v>
                        </c:pt>
                        <c:pt idx="2">
                          <c:v>2.7896035830436592</c:v>
                        </c:pt>
                        <c:pt idx="3">
                          <c:v>3.1698961171748157</c:v>
                        </c:pt>
                        <c:pt idx="4">
                          <c:v>3.8432311090838795</c:v>
                        </c:pt>
                        <c:pt idx="5">
                          <c:v>4.9104299274014638</c:v>
                        </c:pt>
                        <c:pt idx="6">
                          <c:v>5.7363766186217218</c:v>
                        </c:pt>
                        <c:pt idx="7">
                          <c:v>6.9944703282864698</c:v>
                        </c:pt>
                        <c:pt idx="8">
                          <c:v>7.6398420135222889</c:v>
                        </c:pt>
                        <c:pt idx="9">
                          <c:v>9.0453075492063881</c:v>
                        </c:pt>
                        <c:pt idx="10">
                          <c:v>10.675237815825469</c:v>
                        </c:pt>
                        <c:pt idx="11">
                          <c:v>12.14706845037392</c:v>
                        </c:pt>
                        <c:pt idx="12">
                          <c:v>13.078311667189695</c:v>
                        </c:pt>
                        <c:pt idx="13">
                          <c:v>13.863420988376907</c:v>
                        </c:pt>
                        <c:pt idx="14">
                          <c:v>14.797617749429136</c:v>
                        </c:pt>
                        <c:pt idx="15">
                          <c:v>15.262548404735016</c:v>
                        </c:pt>
                        <c:pt idx="16">
                          <c:v>14.682149003319612</c:v>
                        </c:pt>
                        <c:pt idx="17">
                          <c:v>15.449947016581254</c:v>
                        </c:pt>
                        <c:pt idx="18">
                          <c:v>15.520219783580705</c:v>
                        </c:pt>
                        <c:pt idx="19">
                          <c:v>15.420271116242784</c:v>
                        </c:pt>
                        <c:pt idx="20">
                          <c:v>14.166505321215672</c:v>
                        </c:pt>
                        <c:pt idx="21">
                          <c:v>13.017511999154429</c:v>
                        </c:pt>
                        <c:pt idx="22">
                          <c:v>11.4709237118954</c:v>
                        </c:pt>
                        <c:pt idx="23">
                          <c:v>9.8291822375641722</c:v>
                        </c:pt>
                        <c:pt idx="24">
                          <c:v>9.1888700665680343</c:v>
                        </c:pt>
                        <c:pt idx="25">
                          <c:v>7.3956284332617717</c:v>
                        </c:pt>
                        <c:pt idx="26">
                          <c:v>6.3246825548821048</c:v>
                        </c:pt>
                        <c:pt idx="27">
                          <c:v>6.35424519435393</c:v>
                        </c:pt>
                        <c:pt idx="28">
                          <c:v>5.2015822406331313</c:v>
                        </c:pt>
                        <c:pt idx="29">
                          <c:v>4.3770211893912485</c:v>
                        </c:pt>
                        <c:pt idx="30">
                          <c:v>3.5901157480407231</c:v>
                        </c:pt>
                        <c:pt idx="31">
                          <c:v>2.846383398818578</c:v>
                        </c:pt>
                        <c:pt idx="32">
                          <c:v>2.6032321097435798</c:v>
                        </c:pt>
                        <c:pt idx="33">
                          <c:v>2.0113292272325749</c:v>
                        </c:pt>
                        <c:pt idx="34">
                          <c:v>2.0588650366719006</c:v>
                        </c:pt>
                        <c:pt idx="35">
                          <c:v>1.6493453639186655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HER2_WoundConfluence!$BD$3:$BD$38</c15:sqref>
                          </c15:formulaRef>
                        </c:ext>
                      </c:extLst>
                      <c:numCache>
                        <c:formatCode>General</c:formatCode>
                        <c:ptCount val="36"/>
                        <c:pt idx="0">
                          <c:v>1.746052160604888</c:v>
                        </c:pt>
                        <c:pt idx="1">
                          <c:v>2.1246278685430302</c:v>
                        </c:pt>
                        <c:pt idx="2">
                          <c:v>2.7896035830436592</c:v>
                        </c:pt>
                        <c:pt idx="3">
                          <c:v>3.1698961171748157</c:v>
                        </c:pt>
                        <c:pt idx="4">
                          <c:v>3.8432311090838795</c:v>
                        </c:pt>
                        <c:pt idx="5">
                          <c:v>4.9104299274014638</c:v>
                        </c:pt>
                        <c:pt idx="6">
                          <c:v>5.7363766186217218</c:v>
                        </c:pt>
                        <c:pt idx="7">
                          <c:v>6.9944703282864698</c:v>
                        </c:pt>
                        <c:pt idx="8">
                          <c:v>7.6398420135222889</c:v>
                        </c:pt>
                        <c:pt idx="9">
                          <c:v>9.0453075492063881</c:v>
                        </c:pt>
                        <c:pt idx="10">
                          <c:v>10.675237815825469</c:v>
                        </c:pt>
                        <c:pt idx="11">
                          <c:v>12.14706845037392</c:v>
                        </c:pt>
                        <c:pt idx="12">
                          <c:v>13.078311667189695</c:v>
                        </c:pt>
                        <c:pt idx="13">
                          <c:v>13.863420988376907</c:v>
                        </c:pt>
                        <c:pt idx="14">
                          <c:v>14.797617749429136</c:v>
                        </c:pt>
                        <c:pt idx="15">
                          <c:v>15.262548404735016</c:v>
                        </c:pt>
                        <c:pt idx="16">
                          <c:v>14.682149003319612</c:v>
                        </c:pt>
                        <c:pt idx="17">
                          <c:v>15.449947016581254</c:v>
                        </c:pt>
                        <c:pt idx="18">
                          <c:v>15.520219783580705</c:v>
                        </c:pt>
                        <c:pt idx="19">
                          <c:v>15.420271116242784</c:v>
                        </c:pt>
                        <c:pt idx="20">
                          <c:v>14.166505321215672</c:v>
                        </c:pt>
                        <c:pt idx="21">
                          <c:v>13.017511999154429</c:v>
                        </c:pt>
                        <c:pt idx="22">
                          <c:v>11.4709237118954</c:v>
                        </c:pt>
                        <c:pt idx="23">
                          <c:v>9.8291822375641722</c:v>
                        </c:pt>
                        <c:pt idx="24">
                          <c:v>9.1888700665680343</c:v>
                        </c:pt>
                        <c:pt idx="25">
                          <c:v>7.3956284332617717</c:v>
                        </c:pt>
                        <c:pt idx="26">
                          <c:v>6.3246825548821048</c:v>
                        </c:pt>
                        <c:pt idx="27">
                          <c:v>6.35424519435393</c:v>
                        </c:pt>
                        <c:pt idx="28">
                          <c:v>5.2015822406331313</c:v>
                        </c:pt>
                        <c:pt idx="29">
                          <c:v>4.3770211893912485</c:v>
                        </c:pt>
                        <c:pt idx="30">
                          <c:v>3.5901157480407231</c:v>
                        </c:pt>
                        <c:pt idx="31">
                          <c:v>2.846383398818578</c:v>
                        </c:pt>
                        <c:pt idx="32">
                          <c:v>2.6032321097435798</c:v>
                        </c:pt>
                        <c:pt idx="33">
                          <c:v>2.0113292272325749</c:v>
                        </c:pt>
                        <c:pt idx="34">
                          <c:v>2.0588650366719006</c:v>
                        </c:pt>
                        <c:pt idx="35">
                          <c:v>1.6493453639186655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HER2_WoundConfluence!$AX$3:$AX$38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6.3773880000000007</c:v>
                      </c:pt>
                      <c:pt idx="1">
                        <c:v>10.170911200000001</c:v>
                      </c:pt>
                      <c:pt idx="2">
                        <c:v>13.117326</c:v>
                      </c:pt>
                      <c:pt idx="3">
                        <c:v>16.654813999999998</c:v>
                      </c:pt>
                      <c:pt idx="4">
                        <c:v>19.335563999999998</c:v>
                      </c:pt>
                      <c:pt idx="5">
                        <c:v>22.137537999999999</c:v>
                      </c:pt>
                      <c:pt idx="6">
                        <c:v>25.292657999999999</c:v>
                      </c:pt>
                      <c:pt idx="7">
                        <c:v>28.509946000000003</c:v>
                      </c:pt>
                      <c:pt idx="8">
                        <c:v>31.998275999999997</c:v>
                      </c:pt>
                      <c:pt idx="9">
                        <c:v>35.705845999999994</c:v>
                      </c:pt>
                      <c:pt idx="10">
                        <c:v>39.319744</c:v>
                      </c:pt>
                      <c:pt idx="11">
                        <c:v>42.794378000000009</c:v>
                      </c:pt>
                      <c:pt idx="12">
                        <c:v>47.23977</c:v>
                      </c:pt>
                      <c:pt idx="13">
                        <c:v>50.762568000000002</c:v>
                      </c:pt>
                      <c:pt idx="14">
                        <c:v>55.053408000000005</c:v>
                      </c:pt>
                      <c:pt idx="15">
                        <c:v>58.729863999999999</c:v>
                      </c:pt>
                      <c:pt idx="16">
                        <c:v>63.251664000000005</c:v>
                      </c:pt>
                      <c:pt idx="17">
                        <c:v>66.498457999999999</c:v>
                      </c:pt>
                      <c:pt idx="18">
                        <c:v>70.56156</c:v>
                      </c:pt>
                      <c:pt idx="19">
                        <c:v>73.784115999999997</c:v>
                      </c:pt>
                      <c:pt idx="20">
                        <c:v>77.018905999999987</c:v>
                      </c:pt>
                      <c:pt idx="21">
                        <c:v>80.319183999999993</c:v>
                      </c:pt>
                      <c:pt idx="22">
                        <c:v>83.261511999999982</c:v>
                      </c:pt>
                      <c:pt idx="23">
                        <c:v>86.142450000000011</c:v>
                      </c:pt>
                      <c:pt idx="24">
                        <c:v>88.094982000000002</c:v>
                      </c:pt>
                      <c:pt idx="25">
                        <c:v>90.358197999999987</c:v>
                      </c:pt>
                      <c:pt idx="26">
                        <c:v>92.439734000000001</c:v>
                      </c:pt>
                      <c:pt idx="27">
                        <c:v>93.760677999999999</c:v>
                      </c:pt>
                      <c:pt idx="28">
                        <c:v>94.899032000000005</c:v>
                      </c:pt>
                      <c:pt idx="29">
                        <c:v>95.690495999999996</c:v>
                      </c:pt>
                      <c:pt idx="30">
                        <c:v>96.593453999999994</c:v>
                      </c:pt>
                      <c:pt idx="31">
                        <c:v>97.139381999999998</c:v>
                      </c:pt>
                      <c:pt idx="32">
                        <c:v>97.516770000000008</c:v>
                      </c:pt>
                      <c:pt idx="33">
                        <c:v>98.016402000000014</c:v>
                      </c:pt>
                      <c:pt idx="34">
                        <c:v>97.997185999999999</c:v>
                      </c:pt>
                      <c:pt idx="35">
                        <c:v>98.397124000000005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A96-40CA-B16F-9EA6A7C5638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HER2_WoundConfluence!$AY$2</c15:sqref>
                        </c15:formulaRef>
                      </c:ext>
                    </c:extLst>
                    <c:strCache>
                      <c:ptCount val="1"/>
                      <c:pt idx="0">
                        <c:v>siPGM2L1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HER2_WoundConfluence!$AY$3:$AY$38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5.461367833333334</c:v>
                      </c:pt>
                      <c:pt idx="1">
                        <c:v>11.371492666666667</c:v>
                      </c:pt>
                      <c:pt idx="2">
                        <c:v>16.861718333333332</c:v>
                      </c:pt>
                      <c:pt idx="3">
                        <c:v>21.238659999999999</c:v>
                      </c:pt>
                      <c:pt idx="4">
                        <c:v>26.044366666666665</c:v>
                      </c:pt>
                      <c:pt idx="5">
                        <c:v>30.083098333333329</c:v>
                      </c:pt>
                      <c:pt idx="6">
                        <c:v>34.090861666666662</c:v>
                      </c:pt>
                      <c:pt idx="7">
                        <c:v>38.808105000000005</c:v>
                      </c:pt>
                      <c:pt idx="8">
                        <c:v>44.295324999999998</c:v>
                      </c:pt>
                      <c:pt idx="9">
                        <c:v>48.550909999999995</c:v>
                      </c:pt>
                      <c:pt idx="10">
                        <c:v>53.572903333333329</c:v>
                      </c:pt>
                      <c:pt idx="11">
                        <c:v>58.641413333333333</c:v>
                      </c:pt>
                      <c:pt idx="12">
                        <c:v>63.732844999999998</c:v>
                      </c:pt>
                      <c:pt idx="13">
                        <c:v>68.399306666666675</c:v>
                      </c:pt>
                      <c:pt idx="14">
                        <c:v>72.499943333333334</c:v>
                      </c:pt>
                      <c:pt idx="15">
                        <c:v>76.160823333333326</c:v>
                      </c:pt>
                      <c:pt idx="16">
                        <c:v>81.172934999999995</c:v>
                      </c:pt>
                      <c:pt idx="17">
                        <c:v>84.616073333333318</c:v>
                      </c:pt>
                      <c:pt idx="18">
                        <c:v>87.683633333333333</c:v>
                      </c:pt>
                      <c:pt idx="19">
                        <c:v>89.862754999999993</c:v>
                      </c:pt>
                      <c:pt idx="20">
                        <c:v>92.354545000000016</c:v>
                      </c:pt>
                      <c:pt idx="21">
                        <c:v>94.25728500000001</c:v>
                      </c:pt>
                      <c:pt idx="22">
                        <c:v>95.534013333333334</c:v>
                      </c:pt>
                      <c:pt idx="23">
                        <c:v>96.837976666666677</c:v>
                      </c:pt>
                      <c:pt idx="24">
                        <c:v>97.436791666666679</c:v>
                      </c:pt>
                      <c:pt idx="25">
                        <c:v>98.115173333333345</c:v>
                      </c:pt>
                      <c:pt idx="26">
                        <c:v>98.561311666666668</c:v>
                      </c:pt>
                      <c:pt idx="27">
                        <c:v>98.797713333333334</c:v>
                      </c:pt>
                      <c:pt idx="28">
                        <c:v>99.062850000000012</c:v>
                      </c:pt>
                      <c:pt idx="29">
                        <c:v>99.195204999999987</c:v>
                      </c:pt>
                      <c:pt idx="30">
                        <c:v>99.357084999999998</c:v>
                      </c:pt>
                      <c:pt idx="31">
                        <c:v>99.408548333333329</c:v>
                      </c:pt>
                      <c:pt idx="32">
                        <c:v>99.566803333333326</c:v>
                      </c:pt>
                      <c:pt idx="33">
                        <c:v>99.544603333333328</c:v>
                      </c:pt>
                      <c:pt idx="34">
                        <c:v>99.52312666666667</c:v>
                      </c:pt>
                      <c:pt idx="35">
                        <c:v>99.567611666666664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A96-40CA-B16F-9EA6A7C5638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HER2_WoundConfluence!$BA$2</c15:sqref>
                        </c15:formulaRef>
                      </c:ext>
                    </c:extLst>
                    <c:strCache>
                      <c:ptCount val="1"/>
                      <c:pt idx="0">
                        <c:v>siGFPT2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HER2_WoundConfluence!$BG$3:$BG$38</c15:sqref>
                          </c15:formulaRef>
                        </c:ext>
                      </c:extLst>
                      <c:numCache>
                        <c:formatCode>General</c:formatCode>
                        <c:ptCount val="36"/>
                        <c:pt idx="0">
                          <c:v>0.49097404827780894</c:v>
                        </c:pt>
                        <c:pt idx="1">
                          <c:v>1.2958608172832651</c:v>
                        </c:pt>
                        <c:pt idx="2">
                          <c:v>3.3665980313916206</c:v>
                        </c:pt>
                        <c:pt idx="3">
                          <c:v>5.0882484614521273</c:v>
                        </c:pt>
                        <c:pt idx="4">
                          <c:v>6.5996193047803837</c:v>
                        </c:pt>
                        <c:pt idx="5">
                          <c:v>7.7905847645173685</c:v>
                        </c:pt>
                        <c:pt idx="6">
                          <c:v>9.1403427741004393</c:v>
                        </c:pt>
                        <c:pt idx="7">
                          <c:v>10.942082216729595</c:v>
                        </c:pt>
                        <c:pt idx="8">
                          <c:v>11.64063807637838</c:v>
                        </c:pt>
                        <c:pt idx="9">
                          <c:v>12.946506425050712</c:v>
                        </c:pt>
                        <c:pt idx="10">
                          <c:v>13.735691022113867</c:v>
                        </c:pt>
                        <c:pt idx="11">
                          <c:v>14.810247086623148</c:v>
                        </c:pt>
                        <c:pt idx="12">
                          <c:v>15.765363175820937</c:v>
                        </c:pt>
                        <c:pt idx="13">
                          <c:v>16.436995664867361</c:v>
                        </c:pt>
                        <c:pt idx="14">
                          <c:v>16.483567343878551</c:v>
                        </c:pt>
                        <c:pt idx="15">
                          <c:v>16.232664922300025</c:v>
                        </c:pt>
                        <c:pt idx="16">
                          <c:v>15.661167964702312</c:v>
                        </c:pt>
                        <c:pt idx="17">
                          <c:v>15.317727349868935</c:v>
                        </c:pt>
                        <c:pt idx="18">
                          <c:v>14.54640884070599</c:v>
                        </c:pt>
                        <c:pt idx="19">
                          <c:v>13.173283859371162</c:v>
                        </c:pt>
                        <c:pt idx="20">
                          <c:v>12.713771651058904</c:v>
                        </c:pt>
                        <c:pt idx="21">
                          <c:v>11.519532809729219</c:v>
                        </c:pt>
                        <c:pt idx="22">
                          <c:v>10.091323067850366</c:v>
                        </c:pt>
                        <c:pt idx="23">
                          <c:v>8.0454970719297414</c:v>
                        </c:pt>
                        <c:pt idx="24">
                          <c:v>6.5847510050266891</c:v>
                        </c:pt>
                        <c:pt idx="25">
                          <c:v>5.4493785056398849</c:v>
                        </c:pt>
                        <c:pt idx="26">
                          <c:v>4.2438937402366745</c:v>
                        </c:pt>
                        <c:pt idx="27">
                          <c:v>4.0462659585931826</c:v>
                        </c:pt>
                        <c:pt idx="28">
                          <c:v>3.2640827494596376</c:v>
                        </c:pt>
                        <c:pt idx="29">
                          <c:v>2.6155749448448242</c:v>
                        </c:pt>
                        <c:pt idx="30">
                          <c:v>2.134667603040346</c:v>
                        </c:pt>
                        <c:pt idx="31">
                          <c:v>1.8889823723237877</c:v>
                        </c:pt>
                        <c:pt idx="32">
                          <c:v>1.6835060089794742</c:v>
                        </c:pt>
                        <c:pt idx="33">
                          <c:v>1.7605075648431625</c:v>
                        </c:pt>
                        <c:pt idx="34">
                          <c:v>2.1541854541960892</c:v>
                        </c:pt>
                        <c:pt idx="35">
                          <c:v>2.1003926089590994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HER2_WoundConfluence!$BG$3:$BG$38</c15:sqref>
                          </c15:formulaRef>
                        </c:ext>
                      </c:extLst>
                      <c:numCache>
                        <c:formatCode>General</c:formatCode>
                        <c:ptCount val="36"/>
                        <c:pt idx="0">
                          <c:v>0.49097404827780894</c:v>
                        </c:pt>
                        <c:pt idx="1">
                          <c:v>1.2958608172832651</c:v>
                        </c:pt>
                        <c:pt idx="2">
                          <c:v>3.3665980313916206</c:v>
                        </c:pt>
                        <c:pt idx="3">
                          <c:v>5.0882484614521273</c:v>
                        </c:pt>
                        <c:pt idx="4">
                          <c:v>6.5996193047803837</c:v>
                        </c:pt>
                        <c:pt idx="5">
                          <c:v>7.7905847645173685</c:v>
                        </c:pt>
                        <c:pt idx="6">
                          <c:v>9.1403427741004393</c:v>
                        </c:pt>
                        <c:pt idx="7">
                          <c:v>10.942082216729595</c:v>
                        </c:pt>
                        <c:pt idx="8">
                          <c:v>11.64063807637838</c:v>
                        </c:pt>
                        <c:pt idx="9">
                          <c:v>12.946506425050712</c:v>
                        </c:pt>
                        <c:pt idx="10">
                          <c:v>13.735691022113867</c:v>
                        </c:pt>
                        <c:pt idx="11">
                          <c:v>14.810247086623148</c:v>
                        </c:pt>
                        <c:pt idx="12">
                          <c:v>15.765363175820937</c:v>
                        </c:pt>
                        <c:pt idx="13">
                          <c:v>16.436995664867361</c:v>
                        </c:pt>
                        <c:pt idx="14">
                          <c:v>16.483567343878551</c:v>
                        </c:pt>
                        <c:pt idx="15">
                          <c:v>16.232664922300025</c:v>
                        </c:pt>
                        <c:pt idx="16">
                          <c:v>15.661167964702312</c:v>
                        </c:pt>
                        <c:pt idx="17">
                          <c:v>15.317727349868935</c:v>
                        </c:pt>
                        <c:pt idx="18">
                          <c:v>14.54640884070599</c:v>
                        </c:pt>
                        <c:pt idx="19">
                          <c:v>13.173283859371162</c:v>
                        </c:pt>
                        <c:pt idx="20">
                          <c:v>12.713771651058904</c:v>
                        </c:pt>
                        <c:pt idx="21">
                          <c:v>11.519532809729219</c:v>
                        </c:pt>
                        <c:pt idx="22">
                          <c:v>10.091323067850366</c:v>
                        </c:pt>
                        <c:pt idx="23">
                          <c:v>8.0454970719297414</c:v>
                        </c:pt>
                        <c:pt idx="24">
                          <c:v>6.5847510050266891</c:v>
                        </c:pt>
                        <c:pt idx="25">
                          <c:v>5.4493785056398849</c:v>
                        </c:pt>
                        <c:pt idx="26">
                          <c:v>4.2438937402366745</c:v>
                        </c:pt>
                        <c:pt idx="27">
                          <c:v>4.0462659585931826</c:v>
                        </c:pt>
                        <c:pt idx="28">
                          <c:v>3.2640827494596376</c:v>
                        </c:pt>
                        <c:pt idx="29">
                          <c:v>2.6155749448448242</c:v>
                        </c:pt>
                        <c:pt idx="30">
                          <c:v>2.134667603040346</c:v>
                        </c:pt>
                        <c:pt idx="31">
                          <c:v>1.8889823723237877</c:v>
                        </c:pt>
                        <c:pt idx="32">
                          <c:v>1.6835060089794742</c:v>
                        </c:pt>
                        <c:pt idx="33">
                          <c:v>1.7605075648431625</c:v>
                        </c:pt>
                        <c:pt idx="34">
                          <c:v>2.1541854541960892</c:v>
                        </c:pt>
                        <c:pt idx="35">
                          <c:v>2.1003926089590994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HER2_WoundConfluence!$BA$3:$BA$38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5.6797243999999996</c:v>
                      </c:pt>
                      <c:pt idx="1">
                        <c:v>11.331067999999998</c:v>
                      </c:pt>
                      <c:pt idx="2">
                        <c:v>15.705898000000001</c:v>
                      </c:pt>
                      <c:pt idx="3">
                        <c:v>19.553568000000002</c:v>
                      </c:pt>
                      <c:pt idx="4">
                        <c:v>23.402436000000002</c:v>
                      </c:pt>
                      <c:pt idx="5">
                        <c:v>26.881815999999997</c:v>
                      </c:pt>
                      <c:pt idx="6">
                        <c:v>30.991050000000001</c:v>
                      </c:pt>
                      <c:pt idx="7">
                        <c:v>34.586482000000004</c:v>
                      </c:pt>
                      <c:pt idx="8">
                        <c:v>39.635903999999996</c:v>
                      </c:pt>
                      <c:pt idx="9">
                        <c:v>43.800984000000007</c:v>
                      </c:pt>
                      <c:pt idx="10">
                        <c:v>48.773545999999996</c:v>
                      </c:pt>
                      <c:pt idx="11">
                        <c:v>53.423766000000001</c:v>
                      </c:pt>
                      <c:pt idx="12">
                        <c:v>58.077415999999992</c:v>
                      </c:pt>
                      <c:pt idx="13">
                        <c:v>62.064392000000012</c:v>
                      </c:pt>
                      <c:pt idx="14">
                        <c:v>66.31919400000001</c:v>
                      </c:pt>
                      <c:pt idx="15">
                        <c:v>69.812041999999991</c:v>
                      </c:pt>
                      <c:pt idx="16">
                        <c:v>73.722822000000008</c:v>
                      </c:pt>
                      <c:pt idx="17">
                        <c:v>76.611291999999992</c:v>
                      </c:pt>
                      <c:pt idx="18">
                        <c:v>79.029867999999993</c:v>
                      </c:pt>
                      <c:pt idx="19">
                        <c:v>81.994892000000007</c:v>
                      </c:pt>
                      <c:pt idx="20">
                        <c:v>84.301931999999994</c:v>
                      </c:pt>
                      <c:pt idx="21">
                        <c:v>86.75266400000001</c:v>
                      </c:pt>
                      <c:pt idx="22">
                        <c:v>89.154133999999999</c:v>
                      </c:pt>
                      <c:pt idx="23">
                        <c:v>91.303333999999992</c:v>
                      </c:pt>
                      <c:pt idx="24">
                        <c:v>93.000079999999997</c:v>
                      </c:pt>
                      <c:pt idx="25">
                        <c:v>94.388586000000004</c:v>
                      </c:pt>
                      <c:pt idx="26">
                        <c:v>95.598861999999997</c:v>
                      </c:pt>
                      <c:pt idx="27">
                        <c:v>96.079318000000001</c:v>
                      </c:pt>
                      <c:pt idx="28">
                        <c:v>96.844678000000002</c:v>
                      </c:pt>
                      <c:pt idx="29">
                        <c:v>97.554609999999997</c:v>
                      </c:pt>
                      <c:pt idx="30">
                        <c:v>98.034242000000006</c:v>
                      </c:pt>
                      <c:pt idx="31">
                        <c:v>98.400019999999998</c:v>
                      </c:pt>
                      <c:pt idx="32">
                        <c:v>98.668102000000005</c:v>
                      </c:pt>
                      <c:pt idx="33">
                        <c:v>98.749701999999999</c:v>
                      </c:pt>
                      <c:pt idx="34">
                        <c:v>98.467882000000003</c:v>
                      </c:pt>
                      <c:pt idx="35">
                        <c:v>98.635751999999997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A96-40CA-B16F-9EA6A7C56382}"/>
                  </c:ext>
                </c:extLst>
              </c15:ser>
            </c15:filteredLineSeries>
          </c:ext>
        </c:extLst>
      </c:lineChart>
      <c:catAx>
        <c:axId val="64555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Time Points</a:t>
                </a:r>
              </a:p>
            </c:rich>
          </c:tx>
          <c:layout>
            <c:manualLayout>
              <c:xMode val="edge"/>
              <c:yMode val="edge"/>
              <c:x val="0.44600670876710924"/>
              <c:y val="0.93613708731643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5553064"/>
        <c:crosses val="autoZero"/>
        <c:auto val="1"/>
        <c:lblAlgn val="ctr"/>
        <c:lblOffset val="100"/>
        <c:noMultiLvlLbl val="0"/>
      </c:catAx>
      <c:valAx>
        <c:axId val="6455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Wound Confluence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5557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79863777358411"/>
          <c:y val="0.1908680022592113"/>
          <c:w val="0.11638818211873925"/>
          <c:h val="0.27499179224549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Wound Confluence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HER2_WoundWidth!$AV$2</c:f>
              <c:strCache>
                <c:ptCount val="1"/>
                <c:pt idx="0">
                  <c:v>WT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HER2_WoundWidth!$AU$3:$AU$38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HER2_WoundWidth!$AV$3:$AV$38</c:f>
              <c:numCache>
                <c:formatCode>0.00</c:formatCode>
                <c:ptCount val="36"/>
                <c:pt idx="0">
                  <c:v>637.05453750000004</c:v>
                </c:pt>
                <c:pt idx="1">
                  <c:v>600.61452500000007</c:v>
                </c:pt>
                <c:pt idx="2">
                  <c:v>567.63321250000013</c:v>
                </c:pt>
                <c:pt idx="3">
                  <c:v>529.23001250000004</c:v>
                </c:pt>
                <c:pt idx="4">
                  <c:v>477.38373750000005</c:v>
                </c:pt>
                <c:pt idx="5">
                  <c:v>435.20147500000007</c:v>
                </c:pt>
                <c:pt idx="6">
                  <c:v>380.13976250000002</c:v>
                </c:pt>
                <c:pt idx="7">
                  <c:v>354.29897499999998</c:v>
                </c:pt>
                <c:pt idx="8">
                  <c:v>318.02945000000005</c:v>
                </c:pt>
                <c:pt idx="9">
                  <c:v>250.62991249999999</c:v>
                </c:pt>
                <c:pt idx="10">
                  <c:v>223.09617499999999</c:v>
                </c:pt>
                <c:pt idx="11">
                  <c:v>181.91425000000001</c:v>
                </c:pt>
                <c:pt idx="12">
                  <c:v>144.70005</c:v>
                </c:pt>
                <c:pt idx="13">
                  <c:v>123.203025</c:v>
                </c:pt>
                <c:pt idx="14">
                  <c:v>112.54440000000001</c:v>
                </c:pt>
                <c:pt idx="15">
                  <c:v>51.588737499999993</c:v>
                </c:pt>
                <c:pt idx="16">
                  <c:v>47.487049999999996</c:v>
                </c:pt>
                <c:pt idx="17">
                  <c:v>20.272212499999998</c:v>
                </c:pt>
                <c:pt idx="18">
                  <c:v>14.554650000000001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A-4B26-B04E-FCB974BBAF36}"/>
            </c:ext>
          </c:extLst>
        </c:ser>
        <c:ser>
          <c:idx val="1"/>
          <c:order val="1"/>
          <c:tx>
            <c:strRef>
              <c:f>HER2_WoundWidth!$AW$2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HER2_WoundWidth!$AU$3:$AU$38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HER2_WoundWidth!$AW$3:$AW$38</c:f>
              <c:numCache>
                <c:formatCode>0.00</c:formatCode>
                <c:ptCount val="36"/>
                <c:pt idx="0">
                  <c:v>598.07873999999993</c:v>
                </c:pt>
                <c:pt idx="1">
                  <c:v>608.27297999999996</c:v>
                </c:pt>
                <c:pt idx="2">
                  <c:v>565.79858000000002</c:v>
                </c:pt>
                <c:pt idx="3">
                  <c:v>503.51874000000009</c:v>
                </c:pt>
                <c:pt idx="4">
                  <c:v>469.37667999999996</c:v>
                </c:pt>
                <c:pt idx="5">
                  <c:v>430.49278000000004</c:v>
                </c:pt>
                <c:pt idx="6">
                  <c:v>380.36309999999997</c:v>
                </c:pt>
                <c:pt idx="7">
                  <c:v>330.77061999999995</c:v>
                </c:pt>
                <c:pt idx="8">
                  <c:v>306.80119999999999</c:v>
                </c:pt>
                <c:pt idx="9">
                  <c:v>236.63410000000005</c:v>
                </c:pt>
                <c:pt idx="10">
                  <c:v>163.01429999999999</c:v>
                </c:pt>
                <c:pt idx="11">
                  <c:v>102.64702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A-4B26-B04E-FCB974BBAF36}"/>
            </c:ext>
          </c:extLst>
        </c:ser>
        <c:ser>
          <c:idx val="2"/>
          <c:order val="2"/>
          <c:tx>
            <c:strRef>
              <c:f>HER2_WoundWidth!$AX$2</c:f>
              <c:strCache>
                <c:ptCount val="1"/>
                <c:pt idx="0">
                  <c:v>siGALE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HER2_WoundWidth!$AU$3:$AU$38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HER2_WoundWidth!$AX$3:$AX$38</c:f>
              <c:numCache>
                <c:formatCode>0.00</c:formatCode>
                <c:ptCount val="36"/>
                <c:pt idx="0">
                  <c:v>735.14714000000004</c:v>
                </c:pt>
                <c:pt idx="1">
                  <c:v>828.16877999999997</c:v>
                </c:pt>
                <c:pt idx="2">
                  <c:v>715.46595999999988</c:v>
                </c:pt>
                <c:pt idx="3">
                  <c:v>673.92358000000002</c:v>
                </c:pt>
                <c:pt idx="4">
                  <c:v>636.86532</c:v>
                </c:pt>
                <c:pt idx="5">
                  <c:v>628.86087999999995</c:v>
                </c:pt>
                <c:pt idx="6">
                  <c:v>589.59084000000007</c:v>
                </c:pt>
                <c:pt idx="7">
                  <c:v>574.70374000000004</c:v>
                </c:pt>
                <c:pt idx="8">
                  <c:v>517.63544000000002</c:v>
                </c:pt>
                <c:pt idx="9">
                  <c:v>481.97874000000002</c:v>
                </c:pt>
                <c:pt idx="10">
                  <c:v>424.01062000000002</c:v>
                </c:pt>
                <c:pt idx="11">
                  <c:v>404.66160000000002</c:v>
                </c:pt>
                <c:pt idx="12">
                  <c:v>396.68348000000003</c:v>
                </c:pt>
                <c:pt idx="13">
                  <c:v>390.86586</c:v>
                </c:pt>
                <c:pt idx="14">
                  <c:v>326.47323999999998</c:v>
                </c:pt>
                <c:pt idx="15">
                  <c:v>241.31116000000003</c:v>
                </c:pt>
                <c:pt idx="16">
                  <c:v>165.75370000000001</c:v>
                </c:pt>
                <c:pt idx="17">
                  <c:v>162.30367999999999</c:v>
                </c:pt>
                <c:pt idx="18">
                  <c:v>144.73322000000002</c:v>
                </c:pt>
                <c:pt idx="19">
                  <c:v>123.08782000000001</c:v>
                </c:pt>
                <c:pt idx="20">
                  <c:v>107.28530000000001</c:v>
                </c:pt>
                <c:pt idx="21">
                  <c:v>65.558059999999998</c:v>
                </c:pt>
                <c:pt idx="22">
                  <c:v>60.290700000000001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A-4B26-B04E-FCB974BBAF36}"/>
            </c:ext>
          </c:extLst>
        </c:ser>
        <c:ser>
          <c:idx val="3"/>
          <c:order val="3"/>
          <c:tx>
            <c:strRef>
              <c:f>HER2_WoundWidth!$AY$2</c:f>
              <c:strCache>
                <c:ptCount val="1"/>
                <c:pt idx="0">
                  <c:v>siPGM2L1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HER2_WoundWidth!$AU$3:$AU$38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HER2_WoundWidth!$AY$3:$AY$38</c:f>
              <c:numCache>
                <c:formatCode>0.00</c:formatCode>
                <c:ptCount val="36"/>
                <c:pt idx="0">
                  <c:v>606.52035000000001</c:v>
                </c:pt>
                <c:pt idx="1">
                  <c:v>644.90155000000004</c:v>
                </c:pt>
                <c:pt idx="2">
                  <c:v>597.27841666666666</c:v>
                </c:pt>
                <c:pt idx="3">
                  <c:v>563.3413333333333</c:v>
                </c:pt>
                <c:pt idx="4">
                  <c:v>500.78398333333331</c:v>
                </c:pt>
                <c:pt idx="5">
                  <c:v>474.64495000000005</c:v>
                </c:pt>
                <c:pt idx="6">
                  <c:v>465.1901666666667</c:v>
                </c:pt>
                <c:pt idx="7">
                  <c:v>377.47116666666665</c:v>
                </c:pt>
                <c:pt idx="8">
                  <c:v>352.64724999999999</c:v>
                </c:pt>
                <c:pt idx="9">
                  <c:v>269.40923333333336</c:v>
                </c:pt>
                <c:pt idx="10">
                  <c:v>230.99296666666669</c:v>
                </c:pt>
                <c:pt idx="11">
                  <c:v>207.88941666666665</c:v>
                </c:pt>
                <c:pt idx="12">
                  <c:v>174.68409999999997</c:v>
                </c:pt>
                <c:pt idx="13">
                  <c:v>149.16164999999998</c:v>
                </c:pt>
                <c:pt idx="14">
                  <c:v>109.98860000000001</c:v>
                </c:pt>
                <c:pt idx="15">
                  <c:v>72.395683333333338</c:v>
                </c:pt>
                <c:pt idx="16">
                  <c:v>59.287283333333335</c:v>
                </c:pt>
                <c:pt idx="17">
                  <c:v>47.260216666666672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3A-4B26-B04E-FCB974BBAF36}"/>
            </c:ext>
          </c:extLst>
        </c:ser>
        <c:ser>
          <c:idx val="4"/>
          <c:order val="4"/>
          <c:tx>
            <c:strRef>
              <c:f>HER2_WoundWidth!$AZ$2</c:f>
              <c:strCache>
                <c:ptCount val="1"/>
                <c:pt idx="0">
                  <c:v>siUGDH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HER2_WoundWidth!$AU$3:$AU$38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HER2_WoundWidth!$AZ$3:$AZ$38</c:f>
              <c:numCache>
                <c:formatCode>0.00</c:formatCode>
                <c:ptCount val="36"/>
                <c:pt idx="0">
                  <c:v>697.62310000000002</c:v>
                </c:pt>
                <c:pt idx="1">
                  <c:v>718.52425999999991</c:v>
                </c:pt>
                <c:pt idx="2">
                  <c:v>689.22543999999994</c:v>
                </c:pt>
                <c:pt idx="3">
                  <c:v>642.4358400000001</c:v>
                </c:pt>
                <c:pt idx="4">
                  <c:v>606.42679999999996</c:v>
                </c:pt>
                <c:pt idx="5">
                  <c:v>569.34839999999997</c:v>
                </c:pt>
                <c:pt idx="6">
                  <c:v>534.71021999999994</c:v>
                </c:pt>
                <c:pt idx="7">
                  <c:v>490.87146000000001</c:v>
                </c:pt>
                <c:pt idx="8">
                  <c:v>431.82687999999996</c:v>
                </c:pt>
                <c:pt idx="9">
                  <c:v>410.57488000000001</c:v>
                </c:pt>
                <c:pt idx="10">
                  <c:v>374.88081999999997</c:v>
                </c:pt>
                <c:pt idx="11">
                  <c:v>268.88852000000009</c:v>
                </c:pt>
                <c:pt idx="12">
                  <c:v>215.63955999999999</c:v>
                </c:pt>
                <c:pt idx="13">
                  <c:v>187.79124000000002</c:v>
                </c:pt>
                <c:pt idx="14">
                  <c:v>182.09710000000001</c:v>
                </c:pt>
                <c:pt idx="15">
                  <c:v>203.1875</c:v>
                </c:pt>
                <c:pt idx="16">
                  <c:v>175.98548</c:v>
                </c:pt>
                <c:pt idx="17">
                  <c:v>143.22024000000002</c:v>
                </c:pt>
                <c:pt idx="18">
                  <c:v>119.6353</c:v>
                </c:pt>
                <c:pt idx="19">
                  <c:v>118.94438</c:v>
                </c:pt>
                <c:pt idx="20">
                  <c:v>66.113500000000002</c:v>
                </c:pt>
                <c:pt idx="21">
                  <c:v>60.019320000000008</c:v>
                </c:pt>
                <c:pt idx="22">
                  <c:v>48.557159999999996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3A-4B26-B04E-FCB974BBAF36}"/>
            </c:ext>
          </c:extLst>
        </c:ser>
        <c:ser>
          <c:idx val="5"/>
          <c:order val="5"/>
          <c:tx>
            <c:strRef>
              <c:f>HER2_WoundWidth!$BA$2</c:f>
              <c:strCache>
                <c:ptCount val="1"/>
                <c:pt idx="0">
                  <c:v>siGFPT2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HER2_WoundWidth!$AU$3:$AU$38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HER2_WoundWidth!$BA$3:$BA$38</c:f>
              <c:numCache>
                <c:formatCode>0.00</c:formatCode>
                <c:ptCount val="36"/>
                <c:pt idx="0">
                  <c:v>702.61614000000009</c:v>
                </c:pt>
                <c:pt idx="1">
                  <c:v>749.22232000000008</c:v>
                </c:pt>
                <c:pt idx="2">
                  <c:v>710.65337999999997</c:v>
                </c:pt>
                <c:pt idx="3">
                  <c:v>675.34048000000007</c:v>
                </c:pt>
                <c:pt idx="4">
                  <c:v>608.35223999999994</c:v>
                </c:pt>
                <c:pt idx="5">
                  <c:v>593.68340000000012</c:v>
                </c:pt>
                <c:pt idx="6">
                  <c:v>566.75114000000008</c:v>
                </c:pt>
                <c:pt idx="7">
                  <c:v>553.53700000000003</c:v>
                </c:pt>
                <c:pt idx="8">
                  <c:v>499.14566000000002</c:v>
                </c:pt>
                <c:pt idx="9">
                  <c:v>448.75830000000008</c:v>
                </c:pt>
                <c:pt idx="10">
                  <c:v>412.88684000000001</c:v>
                </c:pt>
                <c:pt idx="11">
                  <c:v>363.95662000000004</c:v>
                </c:pt>
                <c:pt idx="12">
                  <c:v>189.15771999999998</c:v>
                </c:pt>
                <c:pt idx="13">
                  <c:v>176.08362</c:v>
                </c:pt>
                <c:pt idx="14">
                  <c:v>156.21862000000002</c:v>
                </c:pt>
                <c:pt idx="15">
                  <c:v>129.87870000000001</c:v>
                </c:pt>
                <c:pt idx="16">
                  <c:v>89.943079999999995</c:v>
                </c:pt>
                <c:pt idx="17">
                  <c:v>78.456640000000007</c:v>
                </c:pt>
                <c:pt idx="18">
                  <c:v>78.154740000000004</c:v>
                </c:pt>
                <c:pt idx="19">
                  <c:v>67.820459999999997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3A-4B26-B04E-FCB974BBA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57328"/>
        <c:axId val="645553064"/>
      </c:lineChart>
      <c:catAx>
        <c:axId val="64555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Time Points</a:t>
                </a:r>
              </a:p>
            </c:rich>
          </c:tx>
          <c:layout>
            <c:manualLayout>
              <c:xMode val="edge"/>
              <c:yMode val="edge"/>
              <c:x val="0.44600670876710924"/>
              <c:y val="0.93613708731643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5553064"/>
        <c:crosses val="autoZero"/>
        <c:auto val="1"/>
        <c:lblAlgn val="ctr"/>
        <c:lblOffset val="100"/>
        <c:noMultiLvlLbl val="0"/>
      </c:catAx>
      <c:valAx>
        <c:axId val="6455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Wound Confluence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555732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79863777358411"/>
          <c:y val="0.1908680022592113"/>
          <c:w val="0.11638818211873925"/>
          <c:h val="0.27499179224549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Wound Confluence (siGALE)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HER2_WoundWidth!$AW$2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HER2_WoundWidth!$BC$3:$BC$38</c:f>
                <c:numCache>
                  <c:formatCode>General</c:formatCode>
                  <c:ptCount val="36"/>
                  <c:pt idx="0">
                    <c:v>117.92959961836617</c:v>
                  </c:pt>
                  <c:pt idx="1">
                    <c:v>163.91199870347256</c:v>
                  </c:pt>
                  <c:pt idx="2">
                    <c:v>167.81243594542374</c:v>
                  </c:pt>
                  <c:pt idx="3">
                    <c:v>139.73624408636056</c:v>
                  </c:pt>
                  <c:pt idx="4">
                    <c:v>163.80157381164577</c:v>
                  </c:pt>
                  <c:pt idx="5">
                    <c:v>145.40344893480687</c:v>
                  </c:pt>
                  <c:pt idx="6">
                    <c:v>133.29302661782421</c:v>
                  </c:pt>
                  <c:pt idx="7">
                    <c:v>138.15920092531667</c:v>
                  </c:pt>
                  <c:pt idx="8">
                    <c:v>98.324209904376971</c:v>
                  </c:pt>
                  <c:pt idx="9">
                    <c:v>155.76030803401096</c:v>
                  </c:pt>
                  <c:pt idx="10">
                    <c:v>158.19273954328625</c:v>
                  </c:pt>
                  <c:pt idx="11">
                    <c:v>168.7188417917572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plus>
            <c:minus>
              <c:numRef>
                <c:f>HER2_WoundWidth!$BC$3:$BC$38</c:f>
                <c:numCache>
                  <c:formatCode>General</c:formatCode>
                  <c:ptCount val="36"/>
                  <c:pt idx="0">
                    <c:v>117.92959961836617</c:v>
                  </c:pt>
                  <c:pt idx="1">
                    <c:v>163.91199870347256</c:v>
                  </c:pt>
                  <c:pt idx="2">
                    <c:v>167.81243594542374</c:v>
                  </c:pt>
                  <c:pt idx="3">
                    <c:v>139.73624408636056</c:v>
                  </c:pt>
                  <c:pt idx="4">
                    <c:v>163.80157381164577</c:v>
                  </c:pt>
                  <c:pt idx="5">
                    <c:v>145.40344893480687</c:v>
                  </c:pt>
                  <c:pt idx="6">
                    <c:v>133.29302661782421</c:v>
                  </c:pt>
                  <c:pt idx="7">
                    <c:v>138.15920092531667</c:v>
                  </c:pt>
                  <c:pt idx="8">
                    <c:v>98.324209904376971</c:v>
                  </c:pt>
                  <c:pt idx="9">
                    <c:v>155.76030803401096</c:v>
                  </c:pt>
                  <c:pt idx="10">
                    <c:v>158.19273954328625</c:v>
                  </c:pt>
                  <c:pt idx="11">
                    <c:v>168.7188417917572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HER2_WoundWidth!$AU$3:$AU$38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HER2_WoundWidth!$AW$3:$AW$38</c:f>
              <c:numCache>
                <c:formatCode>0.00</c:formatCode>
                <c:ptCount val="36"/>
                <c:pt idx="0">
                  <c:v>598.07873999999993</c:v>
                </c:pt>
                <c:pt idx="1">
                  <c:v>608.27297999999996</c:v>
                </c:pt>
                <c:pt idx="2">
                  <c:v>565.79858000000002</c:v>
                </c:pt>
                <c:pt idx="3">
                  <c:v>503.51874000000009</c:v>
                </c:pt>
                <c:pt idx="4">
                  <c:v>469.37667999999996</c:v>
                </c:pt>
                <c:pt idx="5">
                  <c:v>430.49278000000004</c:v>
                </c:pt>
                <c:pt idx="6">
                  <c:v>380.36309999999997</c:v>
                </c:pt>
                <c:pt idx="7">
                  <c:v>330.77061999999995</c:v>
                </c:pt>
                <c:pt idx="8">
                  <c:v>306.80119999999999</c:v>
                </c:pt>
                <c:pt idx="9">
                  <c:v>236.63410000000005</c:v>
                </c:pt>
                <c:pt idx="10">
                  <c:v>163.01429999999999</c:v>
                </c:pt>
                <c:pt idx="11">
                  <c:v>102.64702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2-4352-BA22-CC6AE9B1B5A7}"/>
            </c:ext>
          </c:extLst>
        </c:ser>
        <c:ser>
          <c:idx val="2"/>
          <c:order val="2"/>
          <c:tx>
            <c:strRef>
              <c:f>HER2_WoundWidth!$AX$2</c:f>
              <c:strCache>
                <c:ptCount val="1"/>
                <c:pt idx="0">
                  <c:v>siGALE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HER2_WoundWidth!$BD$3:$BD$38</c:f>
                <c:numCache>
                  <c:formatCode>General</c:formatCode>
                  <c:ptCount val="36"/>
                  <c:pt idx="0">
                    <c:v>46.644656516293495</c:v>
                  </c:pt>
                  <c:pt idx="1">
                    <c:v>172.33288612743652</c:v>
                  </c:pt>
                  <c:pt idx="2">
                    <c:v>64.18192246811401</c:v>
                  </c:pt>
                  <c:pt idx="3">
                    <c:v>68.486740127064039</c:v>
                  </c:pt>
                  <c:pt idx="4">
                    <c:v>72.474044935149422</c:v>
                  </c:pt>
                  <c:pt idx="5">
                    <c:v>80.116352492247401</c:v>
                  </c:pt>
                  <c:pt idx="6">
                    <c:v>85.0889663990163</c:v>
                  </c:pt>
                  <c:pt idx="7">
                    <c:v>98.81389324307041</c:v>
                  </c:pt>
                  <c:pt idx="8">
                    <c:v>98.867363355092905</c:v>
                  </c:pt>
                  <c:pt idx="9">
                    <c:v>106.15945571414233</c:v>
                  </c:pt>
                  <c:pt idx="10">
                    <c:v>105.48088022841874</c:v>
                  </c:pt>
                  <c:pt idx="11">
                    <c:v>116.69891674542204</c:v>
                  </c:pt>
                  <c:pt idx="12">
                    <c:v>76.214153007508969</c:v>
                  </c:pt>
                  <c:pt idx="13">
                    <c:v>101.38811491892427</c:v>
                  </c:pt>
                  <c:pt idx="14">
                    <c:v>221.31235131807037</c:v>
                  </c:pt>
                  <c:pt idx="15">
                    <c:v>244.73979184358839</c:v>
                  </c:pt>
                  <c:pt idx="16">
                    <c:v>227.78236066682157</c:v>
                  </c:pt>
                  <c:pt idx="17">
                    <c:v>223.01661137152317</c:v>
                  </c:pt>
                  <c:pt idx="18">
                    <c:v>198.94887730972999</c:v>
                  </c:pt>
                  <c:pt idx="19">
                    <c:v>169.8586572242404</c:v>
                  </c:pt>
                  <c:pt idx="20">
                    <c:v>157.03549031518318</c:v>
                  </c:pt>
                  <c:pt idx="21">
                    <c:v>146.59227863300987</c:v>
                  </c:pt>
                  <c:pt idx="22">
                    <c:v>134.81410361104659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plus>
            <c:minus>
              <c:numRef>
                <c:f>HER2_WoundWidth!$BD$3:$BD$38</c:f>
                <c:numCache>
                  <c:formatCode>General</c:formatCode>
                  <c:ptCount val="36"/>
                  <c:pt idx="0">
                    <c:v>46.644656516293495</c:v>
                  </c:pt>
                  <c:pt idx="1">
                    <c:v>172.33288612743652</c:v>
                  </c:pt>
                  <c:pt idx="2">
                    <c:v>64.18192246811401</c:v>
                  </c:pt>
                  <c:pt idx="3">
                    <c:v>68.486740127064039</c:v>
                  </c:pt>
                  <c:pt idx="4">
                    <c:v>72.474044935149422</c:v>
                  </c:pt>
                  <c:pt idx="5">
                    <c:v>80.116352492247401</c:v>
                  </c:pt>
                  <c:pt idx="6">
                    <c:v>85.0889663990163</c:v>
                  </c:pt>
                  <c:pt idx="7">
                    <c:v>98.81389324307041</c:v>
                  </c:pt>
                  <c:pt idx="8">
                    <c:v>98.867363355092905</c:v>
                  </c:pt>
                  <c:pt idx="9">
                    <c:v>106.15945571414233</c:v>
                  </c:pt>
                  <c:pt idx="10">
                    <c:v>105.48088022841874</c:v>
                  </c:pt>
                  <c:pt idx="11">
                    <c:v>116.69891674542204</c:v>
                  </c:pt>
                  <c:pt idx="12">
                    <c:v>76.214153007508969</c:v>
                  </c:pt>
                  <c:pt idx="13">
                    <c:v>101.38811491892427</c:v>
                  </c:pt>
                  <c:pt idx="14">
                    <c:v>221.31235131807037</c:v>
                  </c:pt>
                  <c:pt idx="15">
                    <c:v>244.73979184358839</c:v>
                  </c:pt>
                  <c:pt idx="16">
                    <c:v>227.78236066682157</c:v>
                  </c:pt>
                  <c:pt idx="17">
                    <c:v>223.01661137152317</c:v>
                  </c:pt>
                  <c:pt idx="18">
                    <c:v>198.94887730972999</c:v>
                  </c:pt>
                  <c:pt idx="19">
                    <c:v>169.8586572242404</c:v>
                  </c:pt>
                  <c:pt idx="20">
                    <c:v>157.03549031518318</c:v>
                  </c:pt>
                  <c:pt idx="21">
                    <c:v>146.59227863300987</c:v>
                  </c:pt>
                  <c:pt idx="22">
                    <c:v>134.81410361104659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HER2_WoundWidth!$AU$3:$AU$38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HER2_WoundWidth!$AX$3:$AX$38</c:f>
              <c:numCache>
                <c:formatCode>0.00</c:formatCode>
                <c:ptCount val="36"/>
                <c:pt idx="0">
                  <c:v>735.14714000000004</c:v>
                </c:pt>
                <c:pt idx="1">
                  <c:v>828.16877999999997</c:v>
                </c:pt>
                <c:pt idx="2">
                  <c:v>715.46595999999988</c:v>
                </c:pt>
                <c:pt idx="3">
                  <c:v>673.92358000000002</c:v>
                </c:pt>
                <c:pt idx="4">
                  <c:v>636.86532</c:v>
                </c:pt>
                <c:pt idx="5">
                  <c:v>628.86087999999995</c:v>
                </c:pt>
                <c:pt idx="6">
                  <c:v>589.59084000000007</c:v>
                </c:pt>
                <c:pt idx="7">
                  <c:v>574.70374000000004</c:v>
                </c:pt>
                <c:pt idx="8">
                  <c:v>517.63544000000002</c:v>
                </c:pt>
                <c:pt idx="9">
                  <c:v>481.97874000000002</c:v>
                </c:pt>
                <c:pt idx="10">
                  <c:v>424.01062000000002</c:v>
                </c:pt>
                <c:pt idx="11">
                  <c:v>404.66160000000002</c:v>
                </c:pt>
                <c:pt idx="12">
                  <c:v>396.68348000000003</c:v>
                </c:pt>
                <c:pt idx="13">
                  <c:v>390.86586</c:v>
                </c:pt>
                <c:pt idx="14">
                  <c:v>326.47323999999998</c:v>
                </c:pt>
                <c:pt idx="15">
                  <c:v>241.31116000000003</c:v>
                </c:pt>
                <c:pt idx="16">
                  <c:v>165.75370000000001</c:v>
                </c:pt>
                <c:pt idx="17">
                  <c:v>162.30367999999999</c:v>
                </c:pt>
                <c:pt idx="18">
                  <c:v>144.73322000000002</c:v>
                </c:pt>
                <c:pt idx="19">
                  <c:v>123.08782000000001</c:v>
                </c:pt>
                <c:pt idx="20">
                  <c:v>107.28530000000001</c:v>
                </c:pt>
                <c:pt idx="21">
                  <c:v>65.558059999999998</c:v>
                </c:pt>
                <c:pt idx="22">
                  <c:v>60.290700000000001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2-4352-BA22-CC6AE9B1B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57328"/>
        <c:axId val="645553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HER2_WoundWidth!$AV$2</c15:sqref>
                        </c15:formulaRef>
                      </c:ext>
                    </c:extLst>
                    <c:strCache>
                      <c:ptCount val="1"/>
                      <c:pt idx="0">
                        <c:v>WT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HER2_WoundWidth!$AU$3:$AU$38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HER2_WoundWidth!$AV$3:$AV$38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637.05453750000004</c:v>
                      </c:pt>
                      <c:pt idx="1">
                        <c:v>600.61452500000007</c:v>
                      </c:pt>
                      <c:pt idx="2">
                        <c:v>567.63321250000013</c:v>
                      </c:pt>
                      <c:pt idx="3">
                        <c:v>529.23001250000004</c:v>
                      </c:pt>
                      <c:pt idx="4">
                        <c:v>477.38373750000005</c:v>
                      </c:pt>
                      <c:pt idx="5">
                        <c:v>435.20147500000007</c:v>
                      </c:pt>
                      <c:pt idx="6">
                        <c:v>380.13976250000002</c:v>
                      </c:pt>
                      <c:pt idx="7">
                        <c:v>354.29897499999998</c:v>
                      </c:pt>
                      <c:pt idx="8">
                        <c:v>318.02945000000005</c:v>
                      </c:pt>
                      <c:pt idx="9">
                        <c:v>250.62991249999999</c:v>
                      </c:pt>
                      <c:pt idx="10">
                        <c:v>223.09617499999999</c:v>
                      </c:pt>
                      <c:pt idx="11">
                        <c:v>181.91425000000001</c:v>
                      </c:pt>
                      <c:pt idx="12">
                        <c:v>144.70005</c:v>
                      </c:pt>
                      <c:pt idx="13">
                        <c:v>123.203025</c:v>
                      </c:pt>
                      <c:pt idx="14">
                        <c:v>112.54440000000001</c:v>
                      </c:pt>
                      <c:pt idx="15">
                        <c:v>51.588737499999993</c:v>
                      </c:pt>
                      <c:pt idx="16">
                        <c:v>47.487049999999996</c:v>
                      </c:pt>
                      <c:pt idx="17">
                        <c:v>20.272212499999998</c:v>
                      </c:pt>
                      <c:pt idx="18">
                        <c:v>14.554650000000001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162-4352-BA22-CC6AE9B1B5A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HER2_WoundWidth!$AY$2</c15:sqref>
                        </c15:formulaRef>
                      </c:ext>
                    </c:extLst>
                    <c:strCache>
                      <c:ptCount val="1"/>
                      <c:pt idx="0">
                        <c:v>siPGM2L1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HER2_WoundWidth!$AY$3:$AY$38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606.52035000000001</c:v>
                      </c:pt>
                      <c:pt idx="1">
                        <c:v>644.90155000000004</c:v>
                      </c:pt>
                      <c:pt idx="2">
                        <c:v>597.27841666666666</c:v>
                      </c:pt>
                      <c:pt idx="3">
                        <c:v>563.3413333333333</c:v>
                      </c:pt>
                      <c:pt idx="4">
                        <c:v>500.78398333333331</c:v>
                      </c:pt>
                      <c:pt idx="5">
                        <c:v>474.64495000000005</c:v>
                      </c:pt>
                      <c:pt idx="6">
                        <c:v>465.1901666666667</c:v>
                      </c:pt>
                      <c:pt idx="7">
                        <c:v>377.47116666666665</c:v>
                      </c:pt>
                      <c:pt idx="8">
                        <c:v>352.64724999999999</c:v>
                      </c:pt>
                      <c:pt idx="9">
                        <c:v>269.40923333333336</c:v>
                      </c:pt>
                      <c:pt idx="10">
                        <c:v>230.99296666666669</c:v>
                      </c:pt>
                      <c:pt idx="11">
                        <c:v>207.88941666666665</c:v>
                      </c:pt>
                      <c:pt idx="12">
                        <c:v>174.68409999999997</c:v>
                      </c:pt>
                      <c:pt idx="13">
                        <c:v>149.16164999999998</c:v>
                      </c:pt>
                      <c:pt idx="14">
                        <c:v>109.98860000000001</c:v>
                      </c:pt>
                      <c:pt idx="15">
                        <c:v>72.395683333333338</c:v>
                      </c:pt>
                      <c:pt idx="16">
                        <c:v>59.287283333333335</c:v>
                      </c:pt>
                      <c:pt idx="17">
                        <c:v>47.260216666666672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162-4352-BA22-CC6AE9B1B5A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HER2_WoundWidth!$AZ$2</c15:sqref>
                        </c15:formulaRef>
                      </c:ext>
                    </c:extLst>
                    <c:strCache>
                      <c:ptCount val="1"/>
                      <c:pt idx="0">
                        <c:v>siUGDH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HER2_WoundWidth!$AZ$3:$AZ$38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697.62310000000002</c:v>
                      </c:pt>
                      <c:pt idx="1">
                        <c:v>718.52425999999991</c:v>
                      </c:pt>
                      <c:pt idx="2">
                        <c:v>689.22543999999994</c:v>
                      </c:pt>
                      <c:pt idx="3">
                        <c:v>642.4358400000001</c:v>
                      </c:pt>
                      <c:pt idx="4">
                        <c:v>606.42679999999996</c:v>
                      </c:pt>
                      <c:pt idx="5">
                        <c:v>569.34839999999997</c:v>
                      </c:pt>
                      <c:pt idx="6">
                        <c:v>534.71021999999994</c:v>
                      </c:pt>
                      <c:pt idx="7">
                        <c:v>490.87146000000001</c:v>
                      </c:pt>
                      <c:pt idx="8">
                        <c:v>431.82687999999996</c:v>
                      </c:pt>
                      <c:pt idx="9">
                        <c:v>410.57488000000001</c:v>
                      </c:pt>
                      <c:pt idx="10">
                        <c:v>374.88081999999997</c:v>
                      </c:pt>
                      <c:pt idx="11">
                        <c:v>268.88852000000009</c:v>
                      </c:pt>
                      <c:pt idx="12">
                        <c:v>215.63955999999999</c:v>
                      </c:pt>
                      <c:pt idx="13">
                        <c:v>187.79124000000002</c:v>
                      </c:pt>
                      <c:pt idx="14">
                        <c:v>182.09710000000001</c:v>
                      </c:pt>
                      <c:pt idx="15">
                        <c:v>203.1875</c:v>
                      </c:pt>
                      <c:pt idx="16">
                        <c:v>175.98548</c:v>
                      </c:pt>
                      <c:pt idx="17">
                        <c:v>143.22024000000002</c:v>
                      </c:pt>
                      <c:pt idx="18">
                        <c:v>119.6353</c:v>
                      </c:pt>
                      <c:pt idx="19">
                        <c:v>118.94438</c:v>
                      </c:pt>
                      <c:pt idx="20">
                        <c:v>66.113500000000002</c:v>
                      </c:pt>
                      <c:pt idx="21">
                        <c:v>60.019320000000008</c:v>
                      </c:pt>
                      <c:pt idx="22">
                        <c:v>48.557159999999996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162-4352-BA22-CC6AE9B1B5A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HER2_WoundWidth!$BA$2</c15:sqref>
                        </c15:formulaRef>
                      </c:ext>
                    </c:extLst>
                    <c:strCache>
                      <c:ptCount val="1"/>
                      <c:pt idx="0">
                        <c:v>siGFPT2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HER2_WoundWidth!$BA$3:$BA$38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702.61614000000009</c:v>
                      </c:pt>
                      <c:pt idx="1">
                        <c:v>749.22232000000008</c:v>
                      </c:pt>
                      <c:pt idx="2">
                        <c:v>710.65337999999997</c:v>
                      </c:pt>
                      <c:pt idx="3">
                        <c:v>675.34048000000007</c:v>
                      </c:pt>
                      <c:pt idx="4">
                        <c:v>608.35223999999994</c:v>
                      </c:pt>
                      <c:pt idx="5">
                        <c:v>593.68340000000012</c:v>
                      </c:pt>
                      <c:pt idx="6">
                        <c:v>566.75114000000008</c:v>
                      </c:pt>
                      <c:pt idx="7">
                        <c:v>553.53700000000003</c:v>
                      </c:pt>
                      <c:pt idx="8">
                        <c:v>499.14566000000002</c:v>
                      </c:pt>
                      <c:pt idx="9">
                        <c:v>448.75830000000008</c:v>
                      </c:pt>
                      <c:pt idx="10">
                        <c:v>412.88684000000001</c:v>
                      </c:pt>
                      <c:pt idx="11">
                        <c:v>363.95662000000004</c:v>
                      </c:pt>
                      <c:pt idx="12">
                        <c:v>189.15771999999998</c:v>
                      </c:pt>
                      <c:pt idx="13">
                        <c:v>176.08362</c:v>
                      </c:pt>
                      <c:pt idx="14">
                        <c:v>156.21862000000002</c:v>
                      </c:pt>
                      <c:pt idx="15">
                        <c:v>129.87870000000001</c:v>
                      </c:pt>
                      <c:pt idx="16">
                        <c:v>89.943079999999995</c:v>
                      </c:pt>
                      <c:pt idx="17">
                        <c:v>78.456640000000007</c:v>
                      </c:pt>
                      <c:pt idx="18">
                        <c:v>78.154740000000004</c:v>
                      </c:pt>
                      <c:pt idx="19">
                        <c:v>67.820459999999997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162-4352-BA22-CC6AE9B1B5A7}"/>
                  </c:ext>
                </c:extLst>
              </c15:ser>
            </c15:filteredLineSeries>
          </c:ext>
        </c:extLst>
      </c:lineChart>
      <c:catAx>
        <c:axId val="64555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Time Points</a:t>
                </a:r>
              </a:p>
            </c:rich>
          </c:tx>
          <c:layout>
            <c:manualLayout>
              <c:xMode val="edge"/>
              <c:yMode val="edge"/>
              <c:x val="0.44600670876710924"/>
              <c:y val="0.93613708731643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5553064"/>
        <c:crosses val="autoZero"/>
        <c:auto val="1"/>
        <c:lblAlgn val="ctr"/>
        <c:lblOffset val="100"/>
        <c:noMultiLvlLbl val="0"/>
      </c:catAx>
      <c:valAx>
        <c:axId val="6455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Wound Confluence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555732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79863777358411"/>
          <c:y val="0.1908680022592113"/>
          <c:w val="0.11638818211873925"/>
          <c:h val="0.27499179224549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Wound Confluence (siUGDH)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HER2_WoundWidth!$AW$2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HER2_WoundWidth!$BC$3:$BC$38</c:f>
                <c:numCache>
                  <c:formatCode>General</c:formatCode>
                  <c:ptCount val="36"/>
                  <c:pt idx="0">
                    <c:v>117.92959961836617</c:v>
                  </c:pt>
                  <c:pt idx="1">
                    <c:v>163.91199870347256</c:v>
                  </c:pt>
                  <c:pt idx="2">
                    <c:v>167.81243594542374</c:v>
                  </c:pt>
                  <c:pt idx="3">
                    <c:v>139.73624408636056</c:v>
                  </c:pt>
                  <c:pt idx="4">
                    <c:v>163.80157381164577</c:v>
                  </c:pt>
                  <c:pt idx="5">
                    <c:v>145.40344893480687</c:v>
                  </c:pt>
                  <c:pt idx="6">
                    <c:v>133.29302661782421</c:v>
                  </c:pt>
                  <c:pt idx="7">
                    <c:v>138.15920092531667</c:v>
                  </c:pt>
                  <c:pt idx="8">
                    <c:v>98.324209904376971</c:v>
                  </c:pt>
                  <c:pt idx="9">
                    <c:v>155.76030803401096</c:v>
                  </c:pt>
                  <c:pt idx="10">
                    <c:v>158.19273954328625</c:v>
                  </c:pt>
                  <c:pt idx="11">
                    <c:v>168.7188417917572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plus>
            <c:minus>
              <c:numRef>
                <c:f>HER2_WoundWidth!$BC$3:$BC$38</c:f>
                <c:numCache>
                  <c:formatCode>General</c:formatCode>
                  <c:ptCount val="36"/>
                  <c:pt idx="0">
                    <c:v>117.92959961836617</c:v>
                  </c:pt>
                  <c:pt idx="1">
                    <c:v>163.91199870347256</c:v>
                  </c:pt>
                  <c:pt idx="2">
                    <c:v>167.81243594542374</c:v>
                  </c:pt>
                  <c:pt idx="3">
                    <c:v>139.73624408636056</c:v>
                  </c:pt>
                  <c:pt idx="4">
                    <c:v>163.80157381164577</c:v>
                  </c:pt>
                  <c:pt idx="5">
                    <c:v>145.40344893480687</c:v>
                  </c:pt>
                  <c:pt idx="6">
                    <c:v>133.29302661782421</c:v>
                  </c:pt>
                  <c:pt idx="7">
                    <c:v>138.15920092531667</c:v>
                  </c:pt>
                  <c:pt idx="8">
                    <c:v>98.324209904376971</c:v>
                  </c:pt>
                  <c:pt idx="9">
                    <c:v>155.76030803401096</c:v>
                  </c:pt>
                  <c:pt idx="10">
                    <c:v>158.19273954328625</c:v>
                  </c:pt>
                  <c:pt idx="11">
                    <c:v>168.7188417917572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HER2_WoundWidth!$AU$3:$AU$38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HER2_WoundWidth!$AW$3:$AW$38</c:f>
              <c:numCache>
                <c:formatCode>0.00</c:formatCode>
                <c:ptCount val="36"/>
                <c:pt idx="0">
                  <c:v>598.07873999999993</c:v>
                </c:pt>
                <c:pt idx="1">
                  <c:v>608.27297999999996</c:v>
                </c:pt>
                <c:pt idx="2">
                  <c:v>565.79858000000002</c:v>
                </c:pt>
                <c:pt idx="3">
                  <c:v>503.51874000000009</c:v>
                </c:pt>
                <c:pt idx="4">
                  <c:v>469.37667999999996</c:v>
                </c:pt>
                <c:pt idx="5">
                  <c:v>430.49278000000004</c:v>
                </c:pt>
                <c:pt idx="6">
                  <c:v>380.36309999999997</c:v>
                </c:pt>
                <c:pt idx="7">
                  <c:v>330.77061999999995</c:v>
                </c:pt>
                <c:pt idx="8">
                  <c:v>306.80119999999999</c:v>
                </c:pt>
                <c:pt idx="9">
                  <c:v>236.63410000000005</c:v>
                </c:pt>
                <c:pt idx="10">
                  <c:v>163.01429999999999</c:v>
                </c:pt>
                <c:pt idx="11">
                  <c:v>102.64702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3-4CF4-B8D0-B3ACBAB4F3DF}"/>
            </c:ext>
          </c:extLst>
        </c:ser>
        <c:ser>
          <c:idx val="4"/>
          <c:order val="4"/>
          <c:tx>
            <c:strRef>
              <c:f>HER2_WoundWidth!$AZ$2</c:f>
              <c:strCache>
                <c:ptCount val="1"/>
                <c:pt idx="0">
                  <c:v>siUGDH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HER2_WoundWidth!$BF$3:$BF$38</c:f>
                <c:numCache>
                  <c:formatCode>General</c:formatCode>
                  <c:ptCount val="36"/>
                  <c:pt idx="0">
                    <c:v>138.83062082734136</c:v>
                  </c:pt>
                  <c:pt idx="1">
                    <c:v>206.07635570266919</c:v>
                  </c:pt>
                  <c:pt idx="2">
                    <c:v>230.6131633795932</c:v>
                  </c:pt>
                  <c:pt idx="3">
                    <c:v>218.47263261736666</c:v>
                  </c:pt>
                  <c:pt idx="4">
                    <c:v>238.10031751292379</c:v>
                  </c:pt>
                  <c:pt idx="5">
                    <c:v>243.09296574917616</c:v>
                  </c:pt>
                  <c:pt idx="6">
                    <c:v>255.48748425079873</c:v>
                  </c:pt>
                  <c:pt idx="7">
                    <c:v>253.34163313278765</c:v>
                  </c:pt>
                  <c:pt idx="8">
                    <c:v>262.46072187900239</c:v>
                  </c:pt>
                  <c:pt idx="9">
                    <c:v>251.16275273204221</c:v>
                  </c:pt>
                  <c:pt idx="10">
                    <c:v>240.27025772333334</c:v>
                  </c:pt>
                  <c:pt idx="11">
                    <c:v>299.46654721639942</c:v>
                  </c:pt>
                  <c:pt idx="12">
                    <c:v>296.02685021731224</c:v>
                  </c:pt>
                  <c:pt idx="13">
                    <c:v>257.65404283100816</c:v>
                  </c:pt>
                  <c:pt idx="14">
                    <c:v>250.66551746446896</c:v>
                  </c:pt>
                  <c:pt idx="15">
                    <c:v>279.51775788153424</c:v>
                  </c:pt>
                  <c:pt idx="16">
                    <c:v>241.9528663477393</c:v>
                  </c:pt>
                  <c:pt idx="17">
                    <c:v>197.09517073811827</c:v>
                  </c:pt>
                  <c:pt idx="18">
                    <c:v>164.57568253961458</c:v>
                  </c:pt>
                  <c:pt idx="19">
                    <c:v>163.1022074563125</c:v>
                  </c:pt>
                  <c:pt idx="20">
                    <c:v>147.83428023043234</c:v>
                  </c:pt>
                  <c:pt idx="21">
                    <c:v>134.2072794833127</c:v>
                  </c:pt>
                  <c:pt idx="22">
                    <c:v>108.57711055433369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plus>
            <c:minus>
              <c:numRef>
                <c:f>HER2_WoundWidth!$BF$3:$BF$38</c:f>
                <c:numCache>
                  <c:formatCode>General</c:formatCode>
                  <c:ptCount val="36"/>
                  <c:pt idx="0">
                    <c:v>138.83062082734136</c:v>
                  </c:pt>
                  <c:pt idx="1">
                    <c:v>206.07635570266919</c:v>
                  </c:pt>
                  <c:pt idx="2">
                    <c:v>230.6131633795932</c:v>
                  </c:pt>
                  <c:pt idx="3">
                    <c:v>218.47263261736666</c:v>
                  </c:pt>
                  <c:pt idx="4">
                    <c:v>238.10031751292379</c:v>
                  </c:pt>
                  <c:pt idx="5">
                    <c:v>243.09296574917616</c:v>
                  </c:pt>
                  <c:pt idx="6">
                    <c:v>255.48748425079873</c:v>
                  </c:pt>
                  <c:pt idx="7">
                    <c:v>253.34163313278765</c:v>
                  </c:pt>
                  <c:pt idx="8">
                    <c:v>262.46072187900239</c:v>
                  </c:pt>
                  <c:pt idx="9">
                    <c:v>251.16275273204221</c:v>
                  </c:pt>
                  <c:pt idx="10">
                    <c:v>240.27025772333334</c:v>
                  </c:pt>
                  <c:pt idx="11">
                    <c:v>299.46654721639942</c:v>
                  </c:pt>
                  <c:pt idx="12">
                    <c:v>296.02685021731224</c:v>
                  </c:pt>
                  <c:pt idx="13">
                    <c:v>257.65404283100816</c:v>
                  </c:pt>
                  <c:pt idx="14">
                    <c:v>250.66551746446896</c:v>
                  </c:pt>
                  <c:pt idx="15">
                    <c:v>279.51775788153424</c:v>
                  </c:pt>
                  <c:pt idx="16">
                    <c:v>241.9528663477393</c:v>
                  </c:pt>
                  <c:pt idx="17">
                    <c:v>197.09517073811827</c:v>
                  </c:pt>
                  <c:pt idx="18">
                    <c:v>164.57568253961458</c:v>
                  </c:pt>
                  <c:pt idx="19">
                    <c:v>163.1022074563125</c:v>
                  </c:pt>
                  <c:pt idx="20">
                    <c:v>147.83428023043234</c:v>
                  </c:pt>
                  <c:pt idx="21">
                    <c:v>134.2072794833127</c:v>
                  </c:pt>
                  <c:pt idx="22">
                    <c:v>108.57711055433369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HER2_WoundWidth!$AU$3:$AU$38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  <c:extLst xmlns:c15="http://schemas.microsoft.com/office/drawing/2012/chart"/>
            </c:numRef>
          </c:cat>
          <c:val>
            <c:numRef>
              <c:f>HER2_WoundWidth!$AZ$3:$AZ$38</c:f>
              <c:numCache>
                <c:formatCode>0.00</c:formatCode>
                <c:ptCount val="36"/>
                <c:pt idx="0">
                  <c:v>697.62310000000002</c:v>
                </c:pt>
                <c:pt idx="1">
                  <c:v>718.52425999999991</c:v>
                </c:pt>
                <c:pt idx="2">
                  <c:v>689.22543999999994</c:v>
                </c:pt>
                <c:pt idx="3">
                  <c:v>642.4358400000001</c:v>
                </c:pt>
                <c:pt idx="4">
                  <c:v>606.42679999999996</c:v>
                </c:pt>
                <c:pt idx="5">
                  <c:v>569.34839999999997</c:v>
                </c:pt>
                <c:pt idx="6">
                  <c:v>534.71021999999994</c:v>
                </c:pt>
                <c:pt idx="7">
                  <c:v>490.87146000000001</c:v>
                </c:pt>
                <c:pt idx="8">
                  <c:v>431.82687999999996</c:v>
                </c:pt>
                <c:pt idx="9">
                  <c:v>410.57488000000001</c:v>
                </c:pt>
                <c:pt idx="10">
                  <c:v>374.88081999999997</c:v>
                </c:pt>
                <c:pt idx="11">
                  <c:v>268.88852000000009</c:v>
                </c:pt>
                <c:pt idx="12">
                  <c:v>215.63955999999999</c:v>
                </c:pt>
                <c:pt idx="13">
                  <c:v>187.79124000000002</c:v>
                </c:pt>
                <c:pt idx="14">
                  <c:v>182.09710000000001</c:v>
                </c:pt>
                <c:pt idx="15">
                  <c:v>203.1875</c:v>
                </c:pt>
                <c:pt idx="16">
                  <c:v>175.98548</c:v>
                </c:pt>
                <c:pt idx="17">
                  <c:v>143.22024000000002</c:v>
                </c:pt>
                <c:pt idx="18">
                  <c:v>119.6353</c:v>
                </c:pt>
                <c:pt idx="19">
                  <c:v>118.94438</c:v>
                </c:pt>
                <c:pt idx="20">
                  <c:v>66.113500000000002</c:v>
                </c:pt>
                <c:pt idx="21">
                  <c:v>60.019320000000008</c:v>
                </c:pt>
                <c:pt idx="22">
                  <c:v>48.557159999999996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D7D3-4CF4-B8D0-B3ACBAB4F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57328"/>
        <c:axId val="645553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HER2_WoundWidth!$AV$2</c15:sqref>
                        </c15:formulaRef>
                      </c:ext>
                    </c:extLst>
                    <c:strCache>
                      <c:ptCount val="1"/>
                      <c:pt idx="0">
                        <c:v>WT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HER2_WoundWidth!$AU$3:$AU$38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HER2_WoundWidth!$AV$3:$AV$38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637.05453750000004</c:v>
                      </c:pt>
                      <c:pt idx="1">
                        <c:v>600.61452500000007</c:v>
                      </c:pt>
                      <c:pt idx="2">
                        <c:v>567.63321250000013</c:v>
                      </c:pt>
                      <c:pt idx="3">
                        <c:v>529.23001250000004</c:v>
                      </c:pt>
                      <c:pt idx="4">
                        <c:v>477.38373750000005</c:v>
                      </c:pt>
                      <c:pt idx="5">
                        <c:v>435.20147500000007</c:v>
                      </c:pt>
                      <c:pt idx="6">
                        <c:v>380.13976250000002</c:v>
                      </c:pt>
                      <c:pt idx="7">
                        <c:v>354.29897499999998</c:v>
                      </c:pt>
                      <c:pt idx="8">
                        <c:v>318.02945000000005</c:v>
                      </c:pt>
                      <c:pt idx="9">
                        <c:v>250.62991249999999</c:v>
                      </c:pt>
                      <c:pt idx="10">
                        <c:v>223.09617499999999</c:v>
                      </c:pt>
                      <c:pt idx="11">
                        <c:v>181.91425000000001</c:v>
                      </c:pt>
                      <c:pt idx="12">
                        <c:v>144.70005</c:v>
                      </c:pt>
                      <c:pt idx="13">
                        <c:v>123.203025</c:v>
                      </c:pt>
                      <c:pt idx="14">
                        <c:v>112.54440000000001</c:v>
                      </c:pt>
                      <c:pt idx="15">
                        <c:v>51.588737499999993</c:v>
                      </c:pt>
                      <c:pt idx="16">
                        <c:v>47.487049999999996</c:v>
                      </c:pt>
                      <c:pt idx="17">
                        <c:v>20.272212499999998</c:v>
                      </c:pt>
                      <c:pt idx="18">
                        <c:v>14.554650000000001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7D3-4CF4-B8D0-B3ACBAB4F3D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HER2_WoundWidth!$AX$2</c15:sqref>
                        </c15:formulaRef>
                      </c:ext>
                    </c:extLst>
                    <c:strCache>
                      <c:ptCount val="1"/>
                      <c:pt idx="0">
                        <c:v>siGALE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HER2_WoundWidth!$BD$3:$BD$38</c15:sqref>
                          </c15:formulaRef>
                        </c:ext>
                      </c:extLst>
                      <c:numCache>
                        <c:formatCode>General</c:formatCode>
                        <c:ptCount val="36"/>
                        <c:pt idx="0">
                          <c:v>46.644656516293495</c:v>
                        </c:pt>
                        <c:pt idx="1">
                          <c:v>172.33288612743652</c:v>
                        </c:pt>
                        <c:pt idx="2">
                          <c:v>64.18192246811401</c:v>
                        </c:pt>
                        <c:pt idx="3">
                          <c:v>68.486740127064039</c:v>
                        </c:pt>
                        <c:pt idx="4">
                          <c:v>72.474044935149422</c:v>
                        </c:pt>
                        <c:pt idx="5">
                          <c:v>80.116352492247401</c:v>
                        </c:pt>
                        <c:pt idx="6">
                          <c:v>85.0889663990163</c:v>
                        </c:pt>
                        <c:pt idx="7">
                          <c:v>98.81389324307041</c:v>
                        </c:pt>
                        <c:pt idx="8">
                          <c:v>98.867363355092905</c:v>
                        </c:pt>
                        <c:pt idx="9">
                          <c:v>106.15945571414233</c:v>
                        </c:pt>
                        <c:pt idx="10">
                          <c:v>105.48088022841874</c:v>
                        </c:pt>
                        <c:pt idx="11">
                          <c:v>116.69891674542204</c:v>
                        </c:pt>
                        <c:pt idx="12">
                          <c:v>76.214153007508969</c:v>
                        </c:pt>
                        <c:pt idx="13">
                          <c:v>101.38811491892427</c:v>
                        </c:pt>
                        <c:pt idx="14">
                          <c:v>221.31235131807037</c:v>
                        </c:pt>
                        <c:pt idx="15">
                          <c:v>244.73979184358839</c:v>
                        </c:pt>
                        <c:pt idx="16">
                          <c:v>227.78236066682157</c:v>
                        </c:pt>
                        <c:pt idx="17">
                          <c:v>223.01661137152317</c:v>
                        </c:pt>
                        <c:pt idx="18">
                          <c:v>198.94887730972999</c:v>
                        </c:pt>
                        <c:pt idx="19">
                          <c:v>169.8586572242404</c:v>
                        </c:pt>
                        <c:pt idx="20">
                          <c:v>157.03549031518318</c:v>
                        </c:pt>
                        <c:pt idx="21">
                          <c:v>146.59227863300987</c:v>
                        </c:pt>
                        <c:pt idx="22">
                          <c:v>134.81410361104659</c:v>
                        </c:pt>
                        <c:pt idx="23">
                          <c:v>0</c:v>
                        </c:pt>
                        <c:pt idx="24">
                          <c:v>0</c:v>
                        </c:pt>
                        <c:pt idx="25">
                          <c:v>0</c:v>
                        </c:pt>
                        <c:pt idx="26">
                          <c:v>0</c:v>
                        </c:pt>
                        <c:pt idx="27">
                          <c:v>0</c:v>
                        </c:pt>
                        <c:pt idx="28">
                          <c:v>0</c:v>
                        </c:pt>
                        <c:pt idx="29">
                          <c:v>0</c:v>
                        </c:pt>
                        <c:pt idx="30">
                          <c:v>0</c:v>
                        </c:pt>
                        <c:pt idx="31">
                          <c:v>0</c:v>
                        </c:pt>
                        <c:pt idx="32">
                          <c:v>0</c:v>
                        </c:pt>
                        <c:pt idx="33">
                          <c:v>0</c:v>
                        </c:pt>
                        <c:pt idx="34">
                          <c:v>0</c:v>
                        </c:pt>
                        <c:pt idx="35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HER2_WoundWidth!$BD$3:$BD$38</c15:sqref>
                          </c15:formulaRef>
                        </c:ext>
                      </c:extLst>
                      <c:numCache>
                        <c:formatCode>General</c:formatCode>
                        <c:ptCount val="36"/>
                        <c:pt idx="0">
                          <c:v>46.644656516293495</c:v>
                        </c:pt>
                        <c:pt idx="1">
                          <c:v>172.33288612743652</c:v>
                        </c:pt>
                        <c:pt idx="2">
                          <c:v>64.18192246811401</c:v>
                        </c:pt>
                        <c:pt idx="3">
                          <c:v>68.486740127064039</c:v>
                        </c:pt>
                        <c:pt idx="4">
                          <c:v>72.474044935149422</c:v>
                        </c:pt>
                        <c:pt idx="5">
                          <c:v>80.116352492247401</c:v>
                        </c:pt>
                        <c:pt idx="6">
                          <c:v>85.0889663990163</c:v>
                        </c:pt>
                        <c:pt idx="7">
                          <c:v>98.81389324307041</c:v>
                        </c:pt>
                        <c:pt idx="8">
                          <c:v>98.867363355092905</c:v>
                        </c:pt>
                        <c:pt idx="9">
                          <c:v>106.15945571414233</c:v>
                        </c:pt>
                        <c:pt idx="10">
                          <c:v>105.48088022841874</c:v>
                        </c:pt>
                        <c:pt idx="11">
                          <c:v>116.69891674542204</c:v>
                        </c:pt>
                        <c:pt idx="12">
                          <c:v>76.214153007508969</c:v>
                        </c:pt>
                        <c:pt idx="13">
                          <c:v>101.38811491892427</c:v>
                        </c:pt>
                        <c:pt idx="14">
                          <c:v>221.31235131807037</c:v>
                        </c:pt>
                        <c:pt idx="15">
                          <c:v>244.73979184358839</c:v>
                        </c:pt>
                        <c:pt idx="16">
                          <c:v>227.78236066682157</c:v>
                        </c:pt>
                        <c:pt idx="17">
                          <c:v>223.01661137152317</c:v>
                        </c:pt>
                        <c:pt idx="18">
                          <c:v>198.94887730972999</c:v>
                        </c:pt>
                        <c:pt idx="19">
                          <c:v>169.8586572242404</c:v>
                        </c:pt>
                        <c:pt idx="20">
                          <c:v>157.03549031518318</c:v>
                        </c:pt>
                        <c:pt idx="21">
                          <c:v>146.59227863300987</c:v>
                        </c:pt>
                        <c:pt idx="22">
                          <c:v>134.81410361104659</c:v>
                        </c:pt>
                        <c:pt idx="23">
                          <c:v>0</c:v>
                        </c:pt>
                        <c:pt idx="24">
                          <c:v>0</c:v>
                        </c:pt>
                        <c:pt idx="25">
                          <c:v>0</c:v>
                        </c:pt>
                        <c:pt idx="26">
                          <c:v>0</c:v>
                        </c:pt>
                        <c:pt idx="27">
                          <c:v>0</c:v>
                        </c:pt>
                        <c:pt idx="28">
                          <c:v>0</c:v>
                        </c:pt>
                        <c:pt idx="29">
                          <c:v>0</c:v>
                        </c:pt>
                        <c:pt idx="30">
                          <c:v>0</c:v>
                        </c:pt>
                        <c:pt idx="31">
                          <c:v>0</c:v>
                        </c:pt>
                        <c:pt idx="32">
                          <c:v>0</c:v>
                        </c:pt>
                        <c:pt idx="33">
                          <c:v>0</c:v>
                        </c:pt>
                        <c:pt idx="34">
                          <c:v>0</c:v>
                        </c:pt>
                        <c:pt idx="3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HER2_WoundWidth!$AX$3:$AX$38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735.14714000000004</c:v>
                      </c:pt>
                      <c:pt idx="1">
                        <c:v>828.16877999999997</c:v>
                      </c:pt>
                      <c:pt idx="2">
                        <c:v>715.46595999999988</c:v>
                      </c:pt>
                      <c:pt idx="3">
                        <c:v>673.92358000000002</c:v>
                      </c:pt>
                      <c:pt idx="4">
                        <c:v>636.86532</c:v>
                      </c:pt>
                      <c:pt idx="5">
                        <c:v>628.86087999999995</c:v>
                      </c:pt>
                      <c:pt idx="6">
                        <c:v>589.59084000000007</c:v>
                      </c:pt>
                      <c:pt idx="7">
                        <c:v>574.70374000000004</c:v>
                      </c:pt>
                      <c:pt idx="8">
                        <c:v>517.63544000000002</c:v>
                      </c:pt>
                      <c:pt idx="9">
                        <c:v>481.97874000000002</c:v>
                      </c:pt>
                      <c:pt idx="10">
                        <c:v>424.01062000000002</c:v>
                      </c:pt>
                      <c:pt idx="11">
                        <c:v>404.66160000000002</c:v>
                      </c:pt>
                      <c:pt idx="12">
                        <c:v>396.68348000000003</c:v>
                      </c:pt>
                      <c:pt idx="13">
                        <c:v>390.86586</c:v>
                      </c:pt>
                      <c:pt idx="14">
                        <c:v>326.47323999999998</c:v>
                      </c:pt>
                      <c:pt idx="15">
                        <c:v>241.31116000000003</c:v>
                      </c:pt>
                      <c:pt idx="16">
                        <c:v>165.75370000000001</c:v>
                      </c:pt>
                      <c:pt idx="17">
                        <c:v>162.30367999999999</c:v>
                      </c:pt>
                      <c:pt idx="18">
                        <c:v>144.73322000000002</c:v>
                      </c:pt>
                      <c:pt idx="19">
                        <c:v>123.08782000000001</c:v>
                      </c:pt>
                      <c:pt idx="20">
                        <c:v>107.28530000000001</c:v>
                      </c:pt>
                      <c:pt idx="21">
                        <c:v>65.558059999999998</c:v>
                      </c:pt>
                      <c:pt idx="22">
                        <c:v>60.290700000000001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D3-4CF4-B8D0-B3ACBAB4F3D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HER2_WoundWidth!$AY$2</c15:sqref>
                        </c15:formulaRef>
                      </c:ext>
                    </c:extLst>
                    <c:strCache>
                      <c:ptCount val="1"/>
                      <c:pt idx="0">
                        <c:v>siPGM2L1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HER2_WoundWidth!$AY$3:$AY$38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606.52035000000001</c:v>
                      </c:pt>
                      <c:pt idx="1">
                        <c:v>644.90155000000004</c:v>
                      </c:pt>
                      <c:pt idx="2">
                        <c:v>597.27841666666666</c:v>
                      </c:pt>
                      <c:pt idx="3">
                        <c:v>563.3413333333333</c:v>
                      </c:pt>
                      <c:pt idx="4">
                        <c:v>500.78398333333331</c:v>
                      </c:pt>
                      <c:pt idx="5">
                        <c:v>474.64495000000005</c:v>
                      </c:pt>
                      <c:pt idx="6">
                        <c:v>465.1901666666667</c:v>
                      </c:pt>
                      <c:pt idx="7">
                        <c:v>377.47116666666665</c:v>
                      </c:pt>
                      <c:pt idx="8">
                        <c:v>352.64724999999999</c:v>
                      </c:pt>
                      <c:pt idx="9">
                        <c:v>269.40923333333336</c:v>
                      </c:pt>
                      <c:pt idx="10">
                        <c:v>230.99296666666669</c:v>
                      </c:pt>
                      <c:pt idx="11">
                        <c:v>207.88941666666665</c:v>
                      </c:pt>
                      <c:pt idx="12">
                        <c:v>174.68409999999997</c:v>
                      </c:pt>
                      <c:pt idx="13">
                        <c:v>149.16164999999998</c:v>
                      </c:pt>
                      <c:pt idx="14">
                        <c:v>109.98860000000001</c:v>
                      </c:pt>
                      <c:pt idx="15">
                        <c:v>72.395683333333338</c:v>
                      </c:pt>
                      <c:pt idx="16">
                        <c:v>59.287283333333335</c:v>
                      </c:pt>
                      <c:pt idx="17">
                        <c:v>47.260216666666672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D3-4CF4-B8D0-B3ACBAB4F3D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HER2_WoundWidth!$BA$2</c15:sqref>
                        </c15:formulaRef>
                      </c:ext>
                    </c:extLst>
                    <c:strCache>
                      <c:ptCount val="1"/>
                      <c:pt idx="0">
                        <c:v>siGFPT2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HER2_WoundWidth!$BA$3:$BA$38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702.61614000000009</c:v>
                      </c:pt>
                      <c:pt idx="1">
                        <c:v>749.22232000000008</c:v>
                      </c:pt>
                      <c:pt idx="2">
                        <c:v>710.65337999999997</c:v>
                      </c:pt>
                      <c:pt idx="3">
                        <c:v>675.34048000000007</c:v>
                      </c:pt>
                      <c:pt idx="4">
                        <c:v>608.35223999999994</c:v>
                      </c:pt>
                      <c:pt idx="5">
                        <c:v>593.68340000000012</c:v>
                      </c:pt>
                      <c:pt idx="6">
                        <c:v>566.75114000000008</c:v>
                      </c:pt>
                      <c:pt idx="7">
                        <c:v>553.53700000000003</c:v>
                      </c:pt>
                      <c:pt idx="8">
                        <c:v>499.14566000000002</c:v>
                      </c:pt>
                      <c:pt idx="9">
                        <c:v>448.75830000000008</c:v>
                      </c:pt>
                      <c:pt idx="10">
                        <c:v>412.88684000000001</c:v>
                      </c:pt>
                      <c:pt idx="11">
                        <c:v>363.95662000000004</c:v>
                      </c:pt>
                      <c:pt idx="12">
                        <c:v>189.15771999999998</c:v>
                      </c:pt>
                      <c:pt idx="13">
                        <c:v>176.08362</c:v>
                      </c:pt>
                      <c:pt idx="14">
                        <c:v>156.21862000000002</c:v>
                      </c:pt>
                      <c:pt idx="15">
                        <c:v>129.87870000000001</c:v>
                      </c:pt>
                      <c:pt idx="16">
                        <c:v>89.943079999999995</c:v>
                      </c:pt>
                      <c:pt idx="17">
                        <c:v>78.456640000000007</c:v>
                      </c:pt>
                      <c:pt idx="18">
                        <c:v>78.154740000000004</c:v>
                      </c:pt>
                      <c:pt idx="19">
                        <c:v>67.820459999999997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7D3-4CF4-B8D0-B3ACBAB4F3DF}"/>
                  </c:ext>
                </c:extLst>
              </c15:ser>
            </c15:filteredLineSeries>
          </c:ext>
        </c:extLst>
      </c:lineChart>
      <c:catAx>
        <c:axId val="64555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Time Points</a:t>
                </a:r>
              </a:p>
            </c:rich>
          </c:tx>
          <c:layout>
            <c:manualLayout>
              <c:xMode val="edge"/>
              <c:yMode val="edge"/>
              <c:x val="0.44600670876710924"/>
              <c:y val="0.93613708731643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5553064"/>
        <c:crosses val="autoZero"/>
        <c:auto val="1"/>
        <c:lblAlgn val="ctr"/>
        <c:lblOffset val="100"/>
        <c:noMultiLvlLbl val="0"/>
      </c:catAx>
      <c:valAx>
        <c:axId val="6455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Wound Confluence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555732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79863777358411"/>
          <c:y val="0.1908680022592113"/>
          <c:w val="0.11638818211873925"/>
          <c:h val="0.27499179224549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Wound Confluence (siGFPT2)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HER2_WoundWidth!$AW$2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HER2_WoundWidth!$BC$3:$BC$38</c:f>
                <c:numCache>
                  <c:formatCode>General</c:formatCode>
                  <c:ptCount val="36"/>
                  <c:pt idx="0">
                    <c:v>117.92959961836617</c:v>
                  </c:pt>
                  <c:pt idx="1">
                    <c:v>163.91199870347256</c:v>
                  </c:pt>
                  <c:pt idx="2">
                    <c:v>167.81243594542374</c:v>
                  </c:pt>
                  <c:pt idx="3">
                    <c:v>139.73624408636056</c:v>
                  </c:pt>
                  <c:pt idx="4">
                    <c:v>163.80157381164577</c:v>
                  </c:pt>
                  <c:pt idx="5">
                    <c:v>145.40344893480687</c:v>
                  </c:pt>
                  <c:pt idx="6">
                    <c:v>133.29302661782421</c:v>
                  </c:pt>
                  <c:pt idx="7">
                    <c:v>138.15920092531667</c:v>
                  </c:pt>
                  <c:pt idx="8">
                    <c:v>98.324209904376971</c:v>
                  </c:pt>
                  <c:pt idx="9">
                    <c:v>155.76030803401096</c:v>
                  </c:pt>
                  <c:pt idx="10">
                    <c:v>158.19273954328625</c:v>
                  </c:pt>
                  <c:pt idx="11">
                    <c:v>168.7188417917572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plus>
            <c:minus>
              <c:numRef>
                <c:f>HER2_WoundWidth!$BC$3:$BC$38</c:f>
                <c:numCache>
                  <c:formatCode>General</c:formatCode>
                  <c:ptCount val="36"/>
                  <c:pt idx="0">
                    <c:v>117.92959961836617</c:v>
                  </c:pt>
                  <c:pt idx="1">
                    <c:v>163.91199870347256</c:v>
                  </c:pt>
                  <c:pt idx="2">
                    <c:v>167.81243594542374</c:v>
                  </c:pt>
                  <c:pt idx="3">
                    <c:v>139.73624408636056</c:v>
                  </c:pt>
                  <c:pt idx="4">
                    <c:v>163.80157381164577</c:v>
                  </c:pt>
                  <c:pt idx="5">
                    <c:v>145.40344893480687</c:v>
                  </c:pt>
                  <c:pt idx="6">
                    <c:v>133.29302661782421</c:v>
                  </c:pt>
                  <c:pt idx="7">
                    <c:v>138.15920092531667</c:v>
                  </c:pt>
                  <c:pt idx="8">
                    <c:v>98.324209904376971</c:v>
                  </c:pt>
                  <c:pt idx="9">
                    <c:v>155.76030803401096</c:v>
                  </c:pt>
                  <c:pt idx="10">
                    <c:v>158.19273954328625</c:v>
                  </c:pt>
                  <c:pt idx="11">
                    <c:v>168.7188417917572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HER2_WoundWidth!$AU$3:$AU$38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HER2_WoundWidth!$AW$3:$AW$38</c:f>
              <c:numCache>
                <c:formatCode>0.00</c:formatCode>
                <c:ptCount val="36"/>
                <c:pt idx="0">
                  <c:v>598.07873999999993</c:v>
                </c:pt>
                <c:pt idx="1">
                  <c:v>608.27297999999996</c:v>
                </c:pt>
                <c:pt idx="2">
                  <c:v>565.79858000000002</c:v>
                </c:pt>
                <c:pt idx="3">
                  <c:v>503.51874000000009</c:v>
                </c:pt>
                <c:pt idx="4">
                  <c:v>469.37667999999996</c:v>
                </c:pt>
                <c:pt idx="5">
                  <c:v>430.49278000000004</c:v>
                </c:pt>
                <c:pt idx="6">
                  <c:v>380.36309999999997</c:v>
                </c:pt>
                <c:pt idx="7">
                  <c:v>330.77061999999995</c:v>
                </c:pt>
                <c:pt idx="8">
                  <c:v>306.80119999999999</c:v>
                </c:pt>
                <c:pt idx="9">
                  <c:v>236.63410000000005</c:v>
                </c:pt>
                <c:pt idx="10">
                  <c:v>163.01429999999999</c:v>
                </c:pt>
                <c:pt idx="11">
                  <c:v>102.64702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9-495C-AA91-4FFCF5FD703F}"/>
            </c:ext>
          </c:extLst>
        </c:ser>
        <c:ser>
          <c:idx val="5"/>
          <c:order val="5"/>
          <c:tx>
            <c:strRef>
              <c:f>HER2_WoundWidth!$BA$2</c:f>
              <c:strCache>
                <c:ptCount val="1"/>
                <c:pt idx="0">
                  <c:v>siGFPT2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HER2_WoundWidth!$BG$3:$BG$38</c:f>
                <c:numCache>
                  <c:formatCode>General</c:formatCode>
                  <c:ptCount val="36"/>
                  <c:pt idx="0">
                    <c:v>36.109581836446139</c:v>
                  </c:pt>
                  <c:pt idx="1">
                    <c:v>144.59935983059145</c:v>
                  </c:pt>
                  <c:pt idx="2">
                    <c:v>128.14192476427021</c:v>
                  </c:pt>
                  <c:pt idx="3">
                    <c:v>141.66900023783199</c:v>
                  </c:pt>
                  <c:pt idx="4">
                    <c:v>134.36474648218925</c:v>
                  </c:pt>
                  <c:pt idx="5">
                    <c:v>139.63702810347206</c:v>
                  </c:pt>
                  <c:pt idx="6">
                    <c:v>160.72830895580574</c:v>
                  </c:pt>
                  <c:pt idx="7">
                    <c:v>182.74958449387802</c:v>
                  </c:pt>
                  <c:pt idx="8">
                    <c:v>173.13604226331083</c:v>
                  </c:pt>
                  <c:pt idx="9">
                    <c:v>159.85034067695926</c:v>
                  </c:pt>
                  <c:pt idx="10">
                    <c:v>122.09938957731512</c:v>
                  </c:pt>
                  <c:pt idx="11">
                    <c:v>232.7800420209752</c:v>
                  </c:pt>
                  <c:pt idx="12">
                    <c:v>259.30379141144851</c:v>
                  </c:pt>
                  <c:pt idx="13">
                    <c:v>241.20600787756507</c:v>
                  </c:pt>
                  <c:pt idx="14">
                    <c:v>215.82971253472493</c:v>
                  </c:pt>
                  <c:pt idx="15">
                    <c:v>178.35547556486736</c:v>
                  </c:pt>
                  <c:pt idx="16">
                    <c:v>201.11884098570178</c:v>
                  </c:pt>
                  <c:pt idx="17">
                    <c:v>175.4343803262291</c:v>
                  </c:pt>
                  <c:pt idx="18">
                    <c:v>174.75931140382193</c:v>
                  </c:pt>
                  <c:pt idx="19">
                    <c:v>151.6511588253054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plus>
            <c:minus>
              <c:numRef>
                <c:f>HER2_WoundWidth!$BG$3:$BG$38</c:f>
                <c:numCache>
                  <c:formatCode>General</c:formatCode>
                  <c:ptCount val="36"/>
                  <c:pt idx="0">
                    <c:v>36.109581836446139</c:v>
                  </c:pt>
                  <c:pt idx="1">
                    <c:v>144.59935983059145</c:v>
                  </c:pt>
                  <c:pt idx="2">
                    <c:v>128.14192476427021</c:v>
                  </c:pt>
                  <c:pt idx="3">
                    <c:v>141.66900023783199</c:v>
                  </c:pt>
                  <c:pt idx="4">
                    <c:v>134.36474648218925</c:v>
                  </c:pt>
                  <c:pt idx="5">
                    <c:v>139.63702810347206</c:v>
                  </c:pt>
                  <c:pt idx="6">
                    <c:v>160.72830895580574</c:v>
                  </c:pt>
                  <c:pt idx="7">
                    <c:v>182.74958449387802</c:v>
                  </c:pt>
                  <c:pt idx="8">
                    <c:v>173.13604226331083</c:v>
                  </c:pt>
                  <c:pt idx="9">
                    <c:v>159.85034067695926</c:v>
                  </c:pt>
                  <c:pt idx="10">
                    <c:v>122.09938957731512</c:v>
                  </c:pt>
                  <c:pt idx="11">
                    <c:v>232.7800420209752</c:v>
                  </c:pt>
                  <c:pt idx="12">
                    <c:v>259.30379141144851</c:v>
                  </c:pt>
                  <c:pt idx="13">
                    <c:v>241.20600787756507</c:v>
                  </c:pt>
                  <c:pt idx="14">
                    <c:v>215.82971253472493</c:v>
                  </c:pt>
                  <c:pt idx="15">
                    <c:v>178.35547556486736</c:v>
                  </c:pt>
                  <c:pt idx="16">
                    <c:v>201.11884098570178</c:v>
                  </c:pt>
                  <c:pt idx="17">
                    <c:v>175.4343803262291</c:v>
                  </c:pt>
                  <c:pt idx="18">
                    <c:v>174.75931140382193</c:v>
                  </c:pt>
                  <c:pt idx="19">
                    <c:v>151.6511588253054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HER2_WoundWidth!$AU$3:$AU$38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  <c:extLst xmlns:c15="http://schemas.microsoft.com/office/drawing/2012/chart"/>
            </c:numRef>
          </c:cat>
          <c:val>
            <c:numRef>
              <c:f>HER2_WoundWidth!$BA$3:$BA$38</c:f>
              <c:numCache>
                <c:formatCode>0.00</c:formatCode>
                <c:ptCount val="36"/>
                <c:pt idx="0">
                  <c:v>702.61614000000009</c:v>
                </c:pt>
                <c:pt idx="1">
                  <c:v>749.22232000000008</c:v>
                </c:pt>
                <c:pt idx="2">
                  <c:v>710.65337999999997</c:v>
                </c:pt>
                <c:pt idx="3">
                  <c:v>675.34048000000007</c:v>
                </c:pt>
                <c:pt idx="4">
                  <c:v>608.35223999999994</c:v>
                </c:pt>
                <c:pt idx="5">
                  <c:v>593.68340000000012</c:v>
                </c:pt>
                <c:pt idx="6">
                  <c:v>566.75114000000008</c:v>
                </c:pt>
                <c:pt idx="7">
                  <c:v>553.53700000000003</c:v>
                </c:pt>
                <c:pt idx="8">
                  <c:v>499.14566000000002</c:v>
                </c:pt>
                <c:pt idx="9">
                  <c:v>448.75830000000008</c:v>
                </c:pt>
                <c:pt idx="10">
                  <c:v>412.88684000000001</c:v>
                </c:pt>
                <c:pt idx="11">
                  <c:v>363.95662000000004</c:v>
                </c:pt>
                <c:pt idx="12">
                  <c:v>189.15771999999998</c:v>
                </c:pt>
                <c:pt idx="13">
                  <c:v>176.08362</c:v>
                </c:pt>
                <c:pt idx="14">
                  <c:v>156.21862000000002</c:v>
                </c:pt>
                <c:pt idx="15">
                  <c:v>129.87870000000001</c:v>
                </c:pt>
                <c:pt idx="16">
                  <c:v>89.943079999999995</c:v>
                </c:pt>
                <c:pt idx="17">
                  <c:v>78.456640000000007</c:v>
                </c:pt>
                <c:pt idx="18">
                  <c:v>78.154740000000004</c:v>
                </c:pt>
                <c:pt idx="19">
                  <c:v>67.820459999999997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68A9-495C-AA91-4FFCF5FD7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57328"/>
        <c:axId val="645553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HER2_WoundWidth!$AV$2</c15:sqref>
                        </c15:formulaRef>
                      </c:ext>
                    </c:extLst>
                    <c:strCache>
                      <c:ptCount val="1"/>
                      <c:pt idx="0">
                        <c:v>WT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HER2_WoundWidth!$AU$3:$AU$38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HER2_WoundWidth!$AV$3:$AV$38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637.05453750000004</c:v>
                      </c:pt>
                      <c:pt idx="1">
                        <c:v>600.61452500000007</c:v>
                      </c:pt>
                      <c:pt idx="2">
                        <c:v>567.63321250000013</c:v>
                      </c:pt>
                      <c:pt idx="3">
                        <c:v>529.23001250000004</c:v>
                      </c:pt>
                      <c:pt idx="4">
                        <c:v>477.38373750000005</c:v>
                      </c:pt>
                      <c:pt idx="5">
                        <c:v>435.20147500000007</c:v>
                      </c:pt>
                      <c:pt idx="6">
                        <c:v>380.13976250000002</c:v>
                      </c:pt>
                      <c:pt idx="7">
                        <c:v>354.29897499999998</c:v>
                      </c:pt>
                      <c:pt idx="8">
                        <c:v>318.02945000000005</c:v>
                      </c:pt>
                      <c:pt idx="9">
                        <c:v>250.62991249999999</c:v>
                      </c:pt>
                      <c:pt idx="10">
                        <c:v>223.09617499999999</c:v>
                      </c:pt>
                      <c:pt idx="11">
                        <c:v>181.91425000000001</c:v>
                      </c:pt>
                      <c:pt idx="12">
                        <c:v>144.70005</c:v>
                      </c:pt>
                      <c:pt idx="13">
                        <c:v>123.203025</c:v>
                      </c:pt>
                      <c:pt idx="14">
                        <c:v>112.54440000000001</c:v>
                      </c:pt>
                      <c:pt idx="15">
                        <c:v>51.588737499999993</c:v>
                      </c:pt>
                      <c:pt idx="16">
                        <c:v>47.487049999999996</c:v>
                      </c:pt>
                      <c:pt idx="17">
                        <c:v>20.272212499999998</c:v>
                      </c:pt>
                      <c:pt idx="18">
                        <c:v>14.554650000000001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8A9-495C-AA91-4FFCF5FD703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HER2_WoundWidth!$AX$2</c15:sqref>
                        </c15:formulaRef>
                      </c:ext>
                    </c:extLst>
                    <c:strCache>
                      <c:ptCount val="1"/>
                      <c:pt idx="0">
                        <c:v>siGALE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HER2_WoundWidth!$BD$3:$BD$38</c15:sqref>
                          </c15:formulaRef>
                        </c:ext>
                      </c:extLst>
                      <c:numCache>
                        <c:formatCode>General</c:formatCode>
                        <c:ptCount val="36"/>
                        <c:pt idx="0">
                          <c:v>46.644656516293495</c:v>
                        </c:pt>
                        <c:pt idx="1">
                          <c:v>172.33288612743652</c:v>
                        </c:pt>
                        <c:pt idx="2">
                          <c:v>64.18192246811401</c:v>
                        </c:pt>
                        <c:pt idx="3">
                          <c:v>68.486740127064039</c:v>
                        </c:pt>
                        <c:pt idx="4">
                          <c:v>72.474044935149422</c:v>
                        </c:pt>
                        <c:pt idx="5">
                          <c:v>80.116352492247401</c:v>
                        </c:pt>
                        <c:pt idx="6">
                          <c:v>85.0889663990163</c:v>
                        </c:pt>
                        <c:pt idx="7">
                          <c:v>98.81389324307041</c:v>
                        </c:pt>
                        <c:pt idx="8">
                          <c:v>98.867363355092905</c:v>
                        </c:pt>
                        <c:pt idx="9">
                          <c:v>106.15945571414233</c:v>
                        </c:pt>
                        <c:pt idx="10">
                          <c:v>105.48088022841874</c:v>
                        </c:pt>
                        <c:pt idx="11">
                          <c:v>116.69891674542204</c:v>
                        </c:pt>
                        <c:pt idx="12">
                          <c:v>76.214153007508969</c:v>
                        </c:pt>
                        <c:pt idx="13">
                          <c:v>101.38811491892427</c:v>
                        </c:pt>
                        <c:pt idx="14">
                          <c:v>221.31235131807037</c:v>
                        </c:pt>
                        <c:pt idx="15">
                          <c:v>244.73979184358839</c:v>
                        </c:pt>
                        <c:pt idx="16">
                          <c:v>227.78236066682157</c:v>
                        </c:pt>
                        <c:pt idx="17">
                          <c:v>223.01661137152317</c:v>
                        </c:pt>
                        <c:pt idx="18">
                          <c:v>198.94887730972999</c:v>
                        </c:pt>
                        <c:pt idx="19">
                          <c:v>169.8586572242404</c:v>
                        </c:pt>
                        <c:pt idx="20">
                          <c:v>157.03549031518318</c:v>
                        </c:pt>
                        <c:pt idx="21">
                          <c:v>146.59227863300987</c:v>
                        </c:pt>
                        <c:pt idx="22">
                          <c:v>134.81410361104659</c:v>
                        </c:pt>
                        <c:pt idx="23">
                          <c:v>0</c:v>
                        </c:pt>
                        <c:pt idx="24">
                          <c:v>0</c:v>
                        </c:pt>
                        <c:pt idx="25">
                          <c:v>0</c:v>
                        </c:pt>
                        <c:pt idx="26">
                          <c:v>0</c:v>
                        </c:pt>
                        <c:pt idx="27">
                          <c:v>0</c:v>
                        </c:pt>
                        <c:pt idx="28">
                          <c:v>0</c:v>
                        </c:pt>
                        <c:pt idx="29">
                          <c:v>0</c:v>
                        </c:pt>
                        <c:pt idx="30">
                          <c:v>0</c:v>
                        </c:pt>
                        <c:pt idx="31">
                          <c:v>0</c:v>
                        </c:pt>
                        <c:pt idx="32">
                          <c:v>0</c:v>
                        </c:pt>
                        <c:pt idx="33">
                          <c:v>0</c:v>
                        </c:pt>
                        <c:pt idx="34">
                          <c:v>0</c:v>
                        </c:pt>
                        <c:pt idx="35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HER2_WoundWidth!$BD$3:$BD$38</c15:sqref>
                          </c15:formulaRef>
                        </c:ext>
                      </c:extLst>
                      <c:numCache>
                        <c:formatCode>General</c:formatCode>
                        <c:ptCount val="36"/>
                        <c:pt idx="0">
                          <c:v>46.644656516293495</c:v>
                        </c:pt>
                        <c:pt idx="1">
                          <c:v>172.33288612743652</c:v>
                        </c:pt>
                        <c:pt idx="2">
                          <c:v>64.18192246811401</c:v>
                        </c:pt>
                        <c:pt idx="3">
                          <c:v>68.486740127064039</c:v>
                        </c:pt>
                        <c:pt idx="4">
                          <c:v>72.474044935149422</c:v>
                        </c:pt>
                        <c:pt idx="5">
                          <c:v>80.116352492247401</c:v>
                        </c:pt>
                        <c:pt idx="6">
                          <c:v>85.0889663990163</c:v>
                        </c:pt>
                        <c:pt idx="7">
                          <c:v>98.81389324307041</c:v>
                        </c:pt>
                        <c:pt idx="8">
                          <c:v>98.867363355092905</c:v>
                        </c:pt>
                        <c:pt idx="9">
                          <c:v>106.15945571414233</c:v>
                        </c:pt>
                        <c:pt idx="10">
                          <c:v>105.48088022841874</c:v>
                        </c:pt>
                        <c:pt idx="11">
                          <c:v>116.69891674542204</c:v>
                        </c:pt>
                        <c:pt idx="12">
                          <c:v>76.214153007508969</c:v>
                        </c:pt>
                        <c:pt idx="13">
                          <c:v>101.38811491892427</c:v>
                        </c:pt>
                        <c:pt idx="14">
                          <c:v>221.31235131807037</c:v>
                        </c:pt>
                        <c:pt idx="15">
                          <c:v>244.73979184358839</c:v>
                        </c:pt>
                        <c:pt idx="16">
                          <c:v>227.78236066682157</c:v>
                        </c:pt>
                        <c:pt idx="17">
                          <c:v>223.01661137152317</c:v>
                        </c:pt>
                        <c:pt idx="18">
                          <c:v>198.94887730972999</c:v>
                        </c:pt>
                        <c:pt idx="19">
                          <c:v>169.8586572242404</c:v>
                        </c:pt>
                        <c:pt idx="20">
                          <c:v>157.03549031518318</c:v>
                        </c:pt>
                        <c:pt idx="21">
                          <c:v>146.59227863300987</c:v>
                        </c:pt>
                        <c:pt idx="22">
                          <c:v>134.81410361104659</c:v>
                        </c:pt>
                        <c:pt idx="23">
                          <c:v>0</c:v>
                        </c:pt>
                        <c:pt idx="24">
                          <c:v>0</c:v>
                        </c:pt>
                        <c:pt idx="25">
                          <c:v>0</c:v>
                        </c:pt>
                        <c:pt idx="26">
                          <c:v>0</c:v>
                        </c:pt>
                        <c:pt idx="27">
                          <c:v>0</c:v>
                        </c:pt>
                        <c:pt idx="28">
                          <c:v>0</c:v>
                        </c:pt>
                        <c:pt idx="29">
                          <c:v>0</c:v>
                        </c:pt>
                        <c:pt idx="30">
                          <c:v>0</c:v>
                        </c:pt>
                        <c:pt idx="31">
                          <c:v>0</c:v>
                        </c:pt>
                        <c:pt idx="32">
                          <c:v>0</c:v>
                        </c:pt>
                        <c:pt idx="33">
                          <c:v>0</c:v>
                        </c:pt>
                        <c:pt idx="34">
                          <c:v>0</c:v>
                        </c:pt>
                        <c:pt idx="3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HER2_WoundWidth!$AX$3:$AX$38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735.14714000000004</c:v>
                      </c:pt>
                      <c:pt idx="1">
                        <c:v>828.16877999999997</c:v>
                      </c:pt>
                      <c:pt idx="2">
                        <c:v>715.46595999999988</c:v>
                      </c:pt>
                      <c:pt idx="3">
                        <c:v>673.92358000000002</c:v>
                      </c:pt>
                      <c:pt idx="4">
                        <c:v>636.86532</c:v>
                      </c:pt>
                      <c:pt idx="5">
                        <c:v>628.86087999999995</c:v>
                      </c:pt>
                      <c:pt idx="6">
                        <c:v>589.59084000000007</c:v>
                      </c:pt>
                      <c:pt idx="7">
                        <c:v>574.70374000000004</c:v>
                      </c:pt>
                      <c:pt idx="8">
                        <c:v>517.63544000000002</c:v>
                      </c:pt>
                      <c:pt idx="9">
                        <c:v>481.97874000000002</c:v>
                      </c:pt>
                      <c:pt idx="10">
                        <c:v>424.01062000000002</c:v>
                      </c:pt>
                      <c:pt idx="11">
                        <c:v>404.66160000000002</c:v>
                      </c:pt>
                      <c:pt idx="12">
                        <c:v>396.68348000000003</c:v>
                      </c:pt>
                      <c:pt idx="13">
                        <c:v>390.86586</c:v>
                      </c:pt>
                      <c:pt idx="14">
                        <c:v>326.47323999999998</c:v>
                      </c:pt>
                      <c:pt idx="15">
                        <c:v>241.31116000000003</c:v>
                      </c:pt>
                      <c:pt idx="16">
                        <c:v>165.75370000000001</c:v>
                      </c:pt>
                      <c:pt idx="17">
                        <c:v>162.30367999999999</c:v>
                      </c:pt>
                      <c:pt idx="18">
                        <c:v>144.73322000000002</c:v>
                      </c:pt>
                      <c:pt idx="19">
                        <c:v>123.08782000000001</c:v>
                      </c:pt>
                      <c:pt idx="20">
                        <c:v>107.28530000000001</c:v>
                      </c:pt>
                      <c:pt idx="21">
                        <c:v>65.558059999999998</c:v>
                      </c:pt>
                      <c:pt idx="22">
                        <c:v>60.290700000000001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A9-495C-AA91-4FFCF5FD703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HER2_WoundWidth!$AY$2</c15:sqref>
                        </c15:formulaRef>
                      </c:ext>
                    </c:extLst>
                    <c:strCache>
                      <c:ptCount val="1"/>
                      <c:pt idx="0">
                        <c:v>siPGM2L1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HER2_WoundWidth!$AY$3:$AY$38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606.52035000000001</c:v>
                      </c:pt>
                      <c:pt idx="1">
                        <c:v>644.90155000000004</c:v>
                      </c:pt>
                      <c:pt idx="2">
                        <c:v>597.27841666666666</c:v>
                      </c:pt>
                      <c:pt idx="3">
                        <c:v>563.3413333333333</c:v>
                      </c:pt>
                      <c:pt idx="4">
                        <c:v>500.78398333333331</c:v>
                      </c:pt>
                      <c:pt idx="5">
                        <c:v>474.64495000000005</c:v>
                      </c:pt>
                      <c:pt idx="6">
                        <c:v>465.1901666666667</c:v>
                      </c:pt>
                      <c:pt idx="7">
                        <c:v>377.47116666666665</c:v>
                      </c:pt>
                      <c:pt idx="8">
                        <c:v>352.64724999999999</c:v>
                      </c:pt>
                      <c:pt idx="9">
                        <c:v>269.40923333333336</c:v>
                      </c:pt>
                      <c:pt idx="10">
                        <c:v>230.99296666666669</c:v>
                      </c:pt>
                      <c:pt idx="11">
                        <c:v>207.88941666666665</c:v>
                      </c:pt>
                      <c:pt idx="12">
                        <c:v>174.68409999999997</c:v>
                      </c:pt>
                      <c:pt idx="13">
                        <c:v>149.16164999999998</c:v>
                      </c:pt>
                      <c:pt idx="14">
                        <c:v>109.98860000000001</c:v>
                      </c:pt>
                      <c:pt idx="15">
                        <c:v>72.395683333333338</c:v>
                      </c:pt>
                      <c:pt idx="16">
                        <c:v>59.287283333333335</c:v>
                      </c:pt>
                      <c:pt idx="17">
                        <c:v>47.260216666666672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A9-495C-AA91-4FFCF5FD703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HER2_WoundWidth!$AZ$2</c15:sqref>
                        </c15:formulaRef>
                      </c:ext>
                    </c:extLst>
                    <c:strCache>
                      <c:ptCount val="1"/>
                      <c:pt idx="0">
                        <c:v>siUGDH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HER2_WoundWidth!$BF$3:$BF$38</c15:sqref>
                          </c15:formulaRef>
                        </c:ext>
                      </c:extLst>
                      <c:numCache>
                        <c:formatCode>General</c:formatCode>
                        <c:ptCount val="36"/>
                        <c:pt idx="0">
                          <c:v>138.83062082734136</c:v>
                        </c:pt>
                        <c:pt idx="1">
                          <c:v>206.07635570266919</c:v>
                        </c:pt>
                        <c:pt idx="2">
                          <c:v>230.6131633795932</c:v>
                        </c:pt>
                        <c:pt idx="3">
                          <c:v>218.47263261736666</c:v>
                        </c:pt>
                        <c:pt idx="4">
                          <c:v>238.10031751292379</c:v>
                        </c:pt>
                        <c:pt idx="5">
                          <c:v>243.09296574917616</c:v>
                        </c:pt>
                        <c:pt idx="6">
                          <c:v>255.48748425079873</c:v>
                        </c:pt>
                        <c:pt idx="7">
                          <c:v>253.34163313278765</c:v>
                        </c:pt>
                        <c:pt idx="8">
                          <c:v>262.46072187900239</c:v>
                        </c:pt>
                        <c:pt idx="9">
                          <c:v>251.16275273204221</c:v>
                        </c:pt>
                        <c:pt idx="10">
                          <c:v>240.27025772333334</c:v>
                        </c:pt>
                        <c:pt idx="11">
                          <c:v>299.46654721639942</c:v>
                        </c:pt>
                        <c:pt idx="12">
                          <c:v>296.02685021731224</c:v>
                        </c:pt>
                        <c:pt idx="13">
                          <c:v>257.65404283100816</c:v>
                        </c:pt>
                        <c:pt idx="14">
                          <c:v>250.66551746446896</c:v>
                        </c:pt>
                        <c:pt idx="15">
                          <c:v>279.51775788153424</c:v>
                        </c:pt>
                        <c:pt idx="16">
                          <c:v>241.9528663477393</c:v>
                        </c:pt>
                        <c:pt idx="17">
                          <c:v>197.09517073811827</c:v>
                        </c:pt>
                        <c:pt idx="18">
                          <c:v>164.57568253961458</c:v>
                        </c:pt>
                        <c:pt idx="19">
                          <c:v>163.1022074563125</c:v>
                        </c:pt>
                        <c:pt idx="20">
                          <c:v>147.83428023043234</c:v>
                        </c:pt>
                        <c:pt idx="21">
                          <c:v>134.2072794833127</c:v>
                        </c:pt>
                        <c:pt idx="22">
                          <c:v>108.57711055433369</c:v>
                        </c:pt>
                        <c:pt idx="23">
                          <c:v>0</c:v>
                        </c:pt>
                        <c:pt idx="24">
                          <c:v>0</c:v>
                        </c:pt>
                        <c:pt idx="25">
                          <c:v>0</c:v>
                        </c:pt>
                        <c:pt idx="26">
                          <c:v>0</c:v>
                        </c:pt>
                        <c:pt idx="27">
                          <c:v>0</c:v>
                        </c:pt>
                        <c:pt idx="28">
                          <c:v>0</c:v>
                        </c:pt>
                        <c:pt idx="29">
                          <c:v>0</c:v>
                        </c:pt>
                        <c:pt idx="30">
                          <c:v>0</c:v>
                        </c:pt>
                        <c:pt idx="31">
                          <c:v>0</c:v>
                        </c:pt>
                        <c:pt idx="32">
                          <c:v>0</c:v>
                        </c:pt>
                        <c:pt idx="33">
                          <c:v>0</c:v>
                        </c:pt>
                        <c:pt idx="34">
                          <c:v>0</c:v>
                        </c:pt>
                        <c:pt idx="35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HER2_WoundWidth!$BF$3:$BF$38</c15:sqref>
                          </c15:formulaRef>
                        </c:ext>
                      </c:extLst>
                      <c:numCache>
                        <c:formatCode>General</c:formatCode>
                        <c:ptCount val="36"/>
                        <c:pt idx="0">
                          <c:v>138.83062082734136</c:v>
                        </c:pt>
                        <c:pt idx="1">
                          <c:v>206.07635570266919</c:v>
                        </c:pt>
                        <c:pt idx="2">
                          <c:v>230.6131633795932</c:v>
                        </c:pt>
                        <c:pt idx="3">
                          <c:v>218.47263261736666</c:v>
                        </c:pt>
                        <c:pt idx="4">
                          <c:v>238.10031751292379</c:v>
                        </c:pt>
                        <c:pt idx="5">
                          <c:v>243.09296574917616</c:v>
                        </c:pt>
                        <c:pt idx="6">
                          <c:v>255.48748425079873</c:v>
                        </c:pt>
                        <c:pt idx="7">
                          <c:v>253.34163313278765</c:v>
                        </c:pt>
                        <c:pt idx="8">
                          <c:v>262.46072187900239</c:v>
                        </c:pt>
                        <c:pt idx="9">
                          <c:v>251.16275273204221</c:v>
                        </c:pt>
                        <c:pt idx="10">
                          <c:v>240.27025772333334</c:v>
                        </c:pt>
                        <c:pt idx="11">
                          <c:v>299.46654721639942</c:v>
                        </c:pt>
                        <c:pt idx="12">
                          <c:v>296.02685021731224</c:v>
                        </c:pt>
                        <c:pt idx="13">
                          <c:v>257.65404283100816</c:v>
                        </c:pt>
                        <c:pt idx="14">
                          <c:v>250.66551746446896</c:v>
                        </c:pt>
                        <c:pt idx="15">
                          <c:v>279.51775788153424</c:v>
                        </c:pt>
                        <c:pt idx="16">
                          <c:v>241.9528663477393</c:v>
                        </c:pt>
                        <c:pt idx="17">
                          <c:v>197.09517073811827</c:v>
                        </c:pt>
                        <c:pt idx="18">
                          <c:v>164.57568253961458</c:v>
                        </c:pt>
                        <c:pt idx="19">
                          <c:v>163.1022074563125</c:v>
                        </c:pt>
                        <c:pt idx="20">
                          <c:v>147.83428023043234</c:v>
                        </c:pt>
                        <c:pt idx="21">
                          <c:v>134.2072794833127</c:v>
                        </c:pt>
                        <c:pt idx="22">
                          <c:v>108.57711055433369</c:v>
                        </c:pt>
                        <c:pt idx="23">
                          <c:v>0</c:v>
                        </c:pt>
                        <c:pt idx="24">
                          <c:v>0</c:v>
                        </c:pt>
                        <c:pt idx="25">
                          <c:v>0</c:v>
                        </c:pt>
                        <c:pt idx="26">
                          <c:v>0</c:v>
                        </c:pt>
                        <c:pt idx="27">
                          <c:v>0</c:v>
                        </c:pt>
                        <c:pt idx="28">
                          <c:v>0</c:v>
                        </c:pt>
                        <c:pt idx="29">
                          <c:v>0</c:v>
                        </c:pt>
                        <c:pt idx="30">
                          <c:v>0</c:v>
                        </c:pt>
                        <c:pt idx="31">
                          <c:v>0</c:v>
                        </c:pt>
                        <c:pt idx="32">
                          <c:v>0</c:v>
                        </c:pt>
                        <c:pt idx="33">
                          <c:v>0</c:v>
                        </c:pt>
                        <c:pt idx="34">
                          <c:v>0</c:v>
                        </c:pt>
                        <c:pt idx="3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HER2_WoundWidth!$AU$3:$AU$38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HER2_WoundWidth!$AZ$3:$AZ$38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697.62310000000002</c:v>
                      </c:pt>
                      <c:pt idx="1">
                        <c:v>718.52425999999991</c:v>
                      </c:pt>
                      <c:pt idx="2">
                        <c:v>689.22543999999994</c:v>
                      </c:pt>
                      <c:pt idx="3">
                        <c:v>642.4358400000001</c:v>
                      </c:pt>
                      <c:pt idx="4">
                        <c:v>606.42679999999996</c:v>
                      </c:pt>
                      <c:pt idx="5">
                        <c:v>569.34839999999997</c:v>
                      </c:pt>
                      <c:pt idx="6">
                        <c:v>534.71021999999994</c:v>
                      </c:pt>
                      <c:pt idx="7">
                        <c:v>490.87146000000001</c:v>
                      </c:pt>
                      <c:pt idx="8">
                        <c:v>431.82687999999996</c:v>
                      </c:pt>
                      <c:pt idx="9">
                        <c:v>410.57488000000001</c:v>
                      </c:pt>
                      <c:pt idx="10">
                        <c:v>374.88081999999997</c:v>
                      </c:pt>
                      <c:pt idx="11">
                        <c:v>268.88852000000009</c:v>
                      </c:pt>
                      <c:pt idx="12">
                        <c:v>215.63955999999999</c:v>
                      </c:pt>
                      <c:pt idx="13">
                        <c:v>187.79124000000002</c:v>
                      </c:pt>
                      <c:pt idx="14">
                        <c:v>182.09710000000001</c:v>
                      </c:pt>
                      <c:pt idx="15">
                        <c:v>203.1875</c:v>
                      </c:pt>
                      <c:pt idx="16">
                        <c:v>175.98548</c:v>
                      </c:pt>
                      <c:pt idx="17">
                        <c:v>143.22024000000002</c:v>
                      </c:pt>
                      <c:pt idx="18">
                        <c:v>119.6353</c:v>
                      </c:pt>
                      <c:pt idx="19">
                        <c:v>118.94438</c:v>
                      </c:pt>
                      <c:pt idx="20">
                        <c:v>66.113500000000002</c:v>
                      </c:pt>
                      <c:pt idx="21">
                        <c:v>60.019320000000008</c:v>
                      </c:pt>
                      <c:pt idx="22">
                        <c:v>48.557159999999996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A9-495C-AA91-4FFCF5FD703F}"/>
                  </c:ext>
                </c:extLst>
              </c15:ser>
            </c15:filteredLineSeries>
          </c:ext>
        </c:extLst>
      </c:lineChart>
      <c:catAx>
        <c:axId val="64555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Time Points</a:t>
                </a:r>
              </a:p>
            </c:rich>
          </c:tx>
          <c:layout>
            <c:manualLayout>
              <c:xMode val="edge"/>
              <c:yMode val="edge"/>
              <c:x val="0.44600670876710924"/>
              <c:y val="0.93613708731643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5553064"/>
        <c:crosses val="autoZero"/>
        <c:auto val="1"/>
        <c:lblAlgn val="ctr"/>
        <c:lblOffset val="100"/>
        <c:noMultiLvlLbl val="0"/>
      </c:catAx>
      <c:valAx>
        <c:axId val="6455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Wound Confluence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555732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79863777358411"/>
          <c:y val="0.1908680022592113"/>
          <c:w val="0.11638818211873925"/>
          <c:h val="0.27499179224549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Wound Confluence (Wide Type)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EMH_WT_WoundConfluence!$C$2</c:f>
              <c:strCache>
                <c:ptCount val="1"/>
                <c:pt idx="0">
                  <c:v>D492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EMH_WT_WoundConfluence!$D$3:$D$38</c:f>
                <c:numCache>
                  <c:formatCode>General</c:formatCode>
                  <c:ptCount val="36"/>
                  <c:pt idx="0">
                    <c:v>1.7917973415422306</c:v>
                  </c:pt>
                  <c:pt idx="1">
                    <c:v>2.2081300022598351</c:v>
                  </c:pt>
                  <c:pt idx="2">
                    <c:v>4.3149009301601451</c:v>
                  </c:pt>
                  <c:pt idx="3">
                    <c:v>6.2952009457218212</c:v>
                  </c:pt>
                  <c:pt idx="4">
                    <c:v>8.8237606613879045</c:v>
                  </c:pt>
                  <c:pt idx="5">
                    <c:v>10.69408776130331</c:v>
                  </c:pt>
                  <c:pt idx="6">
                    <c:v>12.962905253119276</c:v>
                  </c:pt>
                  <c:pt idx="7">
                    <c:v>14.252625801329982</c:v>
                  </c:pt>
                  <c:pt idx="8">
                    <c:v>14.772395147860928</c:v>
                  </c:pt>
                  <c:pt idx="9">
                    <c:v>14.707077944463332</c:v>
                  </c:pt>
                  <c:pt idx="10">
                    <c:v>12.518600642650128</c:v>
                  </c:pt>
                  <c:pt idx="11">
                    <c:v>10.815446610741111</c:v>
                  </c:pt>
                  <c:pt idx="12">
                    <c:v>9.8789173913692192</c:v>
                  </c:pt>
                  <c:pt idx="13">
                    <c:v>7.5386442885167799</c:v>
                  </c:pt>
                  <c:pt idx="14">
                    <c:v>5.5899267638580579</c:v>
                  </c:pt>
                  <c:pt idx="15">
                    <c:v>3.5659468638371505</c:v>
                  </c:pt>
                  <c:pt idx="16">
                    <c:v>2.0354653554081099</c:v>
                  </c:pt>
                  <c:pt idx="17">
                    <c:v>1.5858591451786208</c:v>
                  </c:pt>
                  <c:pt idx="18">
                    <c:v>0.98496024074071431</c:v>
                  </c:pt>
                  <c:pt idx="19">
                    <c:v>0.72177478766348324</c:v>
                  </c:pt>
                  <c:pt idx="20">
                    <c:v>0.60871071267064381</c:v>
                  </c:pt>
                  <c:pt idx="21">
                    <c:v>0.62094646584065549</c:v>
                  </c:pt>
                  <c:pt idx="22">
                    <c:v>0.61832919439405321</c:v>
                  </c:pt>
                  <c:pt idx="23">
                    <c:v>0.44717554711395591</c:v>
                  </c:pt>
                  <c:pt idx="24">
                    <c:v>0.2186006671917228</c:v>
                  </c:pt>
                  <c:pt idx="25">
                    <c:v>0.13835049366253374</c:v>
                  </c:pt>
                  <c:pt idx="26">
                    <c:v>7.0491007204226297E-2</c:v>
                  </c:pt>
                  <c:pt idx="27">
                    <c:v>6.3082805713339324E-2</c:v>
                  </c:pt>
                  <c:pt idx="28">
                    <c:v>3.7184951257194614E-2</c:v>
                  </c:pt>
                  <c:pt idx="29">
                    <c:v>2.9210985890015716E-2</c:v>
                  </c:pt>
                  <c:pt idx="30">
                    <c:v>1.8417105816785979E-2</c:v>
                  </c:pt>
                  <c:pt idx="31">
                    <c:v>3.5730587130168349E-2</c:v>
                  </c:pt>
                  <c:pt idx="32">
                    <c:v>1.6709841012607255E-2</c:v>
                  </c:pt>
                  <c:pt idx="33">
                    <c:v>1.3971105420356627E-2</c:v>
                  </c:pt>
                  <c:pt idx="34">
                    <c:v>1.6007607462284468E-2</c:v>
                  </c:pt>
                  <c:pt idx="35">
                    <c:v>3.4863201038726185E-2</c:v>
                  </c:pt>
                </c:numCache>
              </c:numRef>
            </c:plus>
            <c:minus>
              <c:numRef>
                <c:f>EMH_WT_WoundConfluence!$D$3:$D$38</c:f>
                <c:numCache>
                  <c:formatCode>General</c:formatCode>
                  <c:ptCount val="36"/>
                  <c:pt idx="0">
                    <c:v>1.7917973415422306</c:v>
                  </c:pt>
                  <c:pt idx="1">
                    <c:v>2.2081300022598351</c:v>
                  </c:pt>
                  <c:pt idx="2">
                    <c:v>4.3149009301601451</c:v>
                  </c:pt>
                  <c:pt idx="3">
                    <c:v>6.2952009457218212</c:v>
                  </c:pt>
                  <c:pt idx="4">
                    <c:v>8.8237606613879045</c:v>
                  </c:pt>
                  <c:pt idx="5">
                    <c:v>10.69408776130331</c:v>
                  </c:pt>
                  <c:pt idx="6">
                    <c:v>12.962905253119276</c:v>
                  </c:pt>
                  <c:pt idx="7">
                    <c:v>14.252625801329982</c:v>
                  </c:pt>
                  <c:pt idx="8">
                    <c:v>14.772395147860928</c:v>
                  </c:pt>
                  <c:pt idx="9">
                    <c:v>14.707077944463332</c:v>
                  </c:pt>
                  <c:pt idx="10">
                    <c:v>12.518600642650128</c:v>
                  </c:pt>
                  <c:pt idx="11">
                    <c:v>10.815446610741111</c:v>
                  </c:pt>
                  <c:pt idx="12">
                    <c:v>9.8789173913692192</c:v>
                  </c:pt>
                  <c:pt idx="13">
                    <c:v>7.5386442885167799</c:v>
                  </c:pt>
                  <c:pt idx="14">
                    <c:v>5.5899267638580579</c:v>
                  </c:pt>
                  <c:pt idx="15">
                    <c:v>3.5659468638371505</c:v>
                  </c:pt>
                  <c:pt idx="16">
                    <c:v>2.0354653554081099</c:v>
                  </c:pt>
                  <c:pt idx="17">
                    <c:v>1.5858591451786208</c:v>
                  </c:pt>
                  <c:pt idx="18">
                    <c:v>0.98496024074071431</c:v>
                  </c:pt>
                  <c:pt idx="19">
                    <c:v>0.72177478766348324</c:v>
                  </c:pt>
                  <c:pt idx="20">
                    <c:v>0.60871071267064381</c:v>
                  </c:pt>
                  <c:pt idx="21">
                    <c:v>0.62094646584065549</c:v>
                  </c:pt>
                  <c:pt idx="22">
                    <c:v>0.61832919439405321</c:v>
                  </c:pt>
                  <c:pt idx="23">
                    <c:v>0.44717554711395591</c:v>
                  </c:pt>
                  <c:pt idx="24">
                    <c:v>0.2186006671917228</c:v>
                  </c:pt>
                  <c:pt idx="25">
                    <c:v>0.13835049366253374</c:v>
                  </c:pt>
                  <c:pt idx="26">
                    <c:v>7.0491007204226297E-2</c:v>
                  </c:pt>
                  <c:pt idx="27">
                    <c:v>6.3082805713339324E-2</c:v>
                  </c:pt>
                  <c:pt idx="28">
                    <c:v>3.7184951257194614E-2</c:v>
                  </c:pt>
                  <c:pt idx="29">
                    <c:v>2.9210985890015716E-2</c:v>
                  </c:pt>
                  <c:pt idx="30">
                    <c:v>1.8417105816785979E-2</c:v>
                  </c:pt>
                  <c:pt idx="31">
                    <c:v>3.5730587130168349E-2</c:v>
                  </c:pt>
                  <c:pt idx="32">
                    <c:v>1.6709841012607255E-2</c:v>
                  </c:pt>
                  <c:pt idx="33">
                    <c:v>1.3971105420356627E-2</c:v>
                  </c:pt>
                  <c:pt idx="34">
                    <c:v>1.6007607462284468E-2</c:v>
                  </c:pt>
                  <c:pt idx="35">
                    <c:v>3.4863201038726185E-2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EMH_WT_WoundConfluence!$B$3:$B$38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EMH_WT_WoundConfluence!$C$3:$C$38</c:f>
              <c:numCache>
                <c:formatCode>0.00</c:formatCode>
                <c:ptCount val="36"/>
                <c:pt idx="0">
                  <c:v>9.2605948333333323</c:v>
                </c:pt>
                <c:pt idx="1">
                  <c:v>18.28181</c:v>
                </c:pt>
                <c:pt idx="2">
                  <c:v>26.073851666666666</c:v>
                </c:pt>
                <c:pt idx="3">
                  <c:v>33.166318333333329</c:v>
                </c:pt>
                <c:pt idx="4">
                  <c:v>41.375991666666664</c:v>
                </c:pt>
                <c:pt idx="5">
                  <c:v>48.171058333333328</c:v>
                </c:pt>
                <c:pt idx="6">
                  <c:v>54.863496666666663</c:v>
                </c:pt>
                <c:pt idx="7">
                  <c:v>61.110091666666669</c:v>
                </c:pt>
                <c:pt idx="8">
                  <c:v>67.946366666666677</c:v>
                </c:pt>
                <c:pt idx="9">
                  <c:v>75.478200000000001</c:v>
                </c:pt>
                <c:pt idx="10">
                  <c:v>80.714799999999997</c:v>
                </c:pt>
                <c:pt idx="11">
                  <c:v>86.232365000000001</c:v>
                </c:pt>
                <c:pt idx="12">
                  <c:v>89.638131666666666</c:v>
                </c:pt>
                <c:pt idx="13">
                  <c:v>92.919766666666661</c:v>
                </c:pt>
                <c:pt idx="14">
                  <c:v>95.052001666666641</c:v>
                </c:pt>
                <c:pt idx="15">
                  <c:v>96.848535000000012</c:v>
                </c:pt>
                <c:pt idx="16">
                  <c:v>98.136713333333333</c:v>
                </c:pt>
                <c:pt idx="17">
                  <c:v>98.526486666666656</c:v>
                </c:pt>
                <c:pt idx="18">
                  <c:v>98.964619999999982</c:v>
                </c:pt>
                <c:pt idx="19">
                  <c:v>99.329256666666666</c:v>
                </c:pt>
                <c:pt idx="20">
                  <c:v>99.477779999999996</c:v>
                </c:pt>
                <c:pt idx="21">
                  <c:v>99.419350000000009</c:v>
                </c:pt>
                <c:pt idx="22">
                  <c:v>99.463120000000004</c:v>
                </c:pt>
                <c:pt idx="23">
                  <c:v>99.603291666666664</c:v>
                </c:pt>
                <c:pt idx="24">
                  <c:v>99.733388333333323</c:v>
                </c:pt>
                <c:pt idx="25">
                  <c:v>99.815858333333324</c:v>
                </c:pt>
                <c:pt idx="26">
                  <c:v>99.891848333333328</c:v>
                </c:pt>
                <c:pt idx="27">
                  <c:v>99.916701666666668</c:v>
                </c:pt>
                <c:pt idx="28">
                  <c:v>99.960769999999982</c:v>
                </c:pt>
                <c:pt idx="29">
                  <c:v>99.971311666666679</c:v>
                </c:pt>
                <c:pt idx="30">
                  <c:v>99.981543333333335</c:v>
                </c:pt>
                <c:pt idx="31">
                  <c:v>99.954511666666676</c:v>
                </c:pt>
                <c:pt idx="32">
                  <c:v>99.980646666666686</c:v>
                </c:pt>
                <c:pt idx="33">
                  <c:v>99.981986666666671</c:v>
                </c:pt>
                <c:pt idx="34">
                  <c:v>99.980478333333338</c:v>
                </c:pt>
                <c:pt idx="35">
                  <c:v>99.964783333333344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C-47C0-89BC-648BC0682063}"/>
            </c:ext>
          </c:extLst>
        </c:ser>
        <c:ser>
          <c:idx val="1"/>
          <c:order val="1"/>
          <c:tx>
            <c:strRef>
              <c:f>EMH_WT_WoundConfluence!$E$2</c:f>
              <c:strCache>
                <c:ptCount val="1"/>
                <c:pt idx="0">
                  <c:v>D492M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EMH_WT_WoundConfluence!$H$3:$H$38</c:f>
                <c:numCache>
                  <c:formatCode>General</c:formatCode>
                  <c:ptCount val="36"/>
                  <c:pt idx="0">
                    <c:v>2.9276195285311224</c:v>
                  </c:pt>
                  <c:pt idx="1">
                    <c:v>4.2139866036120539</c:v>
                  </c:pt>
                  <c:pt idx="2">
                    <c:v>6.0437574403245637</c:v>
                  </c:pt>
                  <c:pt idx="3">
                    <c:v>8.0087380281589056</c:v>
                  </c:pt>
                  <c:pt idx="4">
                    <c:v>9.3252747926171775</c:v>
                  </c:pt>
                  <c:pt idx="5">
                    <c:v>11.291460045091918</c:v>
                  </c:pt>
                  <c:pt idx="6">
                    <c:v>12.709217717353205</c:v>
                  </c:pt>
                  <c:pt idx="7">
                    <c:v>14.035356075716614</c:v>
                  </c:pt>
                  <c:pt idx="8">
                    <c:v>15.061101387258145</c:v>
                  </c:pt>
                  <c:pt idx="9">
                    <c:v>16.917265084987434</c:v>
                  </c:pt>
                  <c:pt idx="10">
                    <c:v>17.521422138597728</c:v>
                  </c:pt>
                  <c:pt idx="11">
                    <c:v>17.785395585369209</c:v>
                  </c:pt>
                  <c:pt idx="12">
                    <c:v>16.683014994935075</c:v>
                  </c:pt>
                  <c:pt idx="13">
                    <c:v>15.615567811833444</c:v>
                  </c:pt>
                  <c:pt idx="14">
                    <c:v>14.355274095617558</c:v>
                  </c:pt>
                  <c:pt idx="15">
                    <c:v>12.789040714908968</c:v>
                  </c:pt>
                  <c:pt idx="16">
                    <c:v>10.793628907565187</c:v>
                  </c:pt>
                  <c:pt idx="17">
                    <c:v>8.9375784262848761</c:v>
                  </c:pt>
                  <c:pt idx="18">
                    <c:v>7.4092773498784226</c:v>
                  </c:pt>
                  <c:pt idx="19">
                    <c:v>6.125139617577096</c:v>
                  </c:pt>
                  <c:pt idx="20">
                    <c:v>4.9883724956369049</c:v>
                  </c:pt>
                  <c:pt idx="21">
                    <c:v>4.3423192217653135</c:v>
                  </c:pt>
                  <c:pt idx="22">
                    <c:v>3.9919880978771549</c:v>
                  </c:pt>
                  <c:pt idx="23">
                    <c:v>3.6496291757255488</c:v>
                  </c:pt>
                  <c:pt idx="24">
                    <c:v>3.6081277260166398</c:v>
                  </c:pt>
                  <c:pt idx="25">
                    <c:v>3.1259781644673712</c:v>
                  </c:pt>
                  <c:pt idx="26">
                    <c:v>2.960735344605832</c:v>
                  </c:pt>
                  <c:pt idx="27">
                    <c:v>3.1451219029540116</c:v>
                  </c:pt>
                  <c:pt idx="28">
                    <c:v>2.8932441261346251</c:v>
                  </c:pt>
                  <c:pt idx="29">
                    <c:v>2.7428328748303286</c:v>
                  </c:pt>
                  <c:pt idx="30">
                    <c:v>2.6454590836469172</c:v>
                  </c:pt>
                  <c:pt idx="31">
                    <c:v>2.6124916314613089</c:v>
                  </c:pt>
                  <c:pt idx="32">
                    <c:v>2.5507855316451042</c:v>
                  </c:pt>
                  <c:pt idx="33">
                    <c:v>2.6870634257174828</c:v>
                  </c:pt>
                  <c:pt idx="34">
                    <c:v>3.4590844624336663</c:v>
                  </c:pt>
                  <c:pt idx="35">
                    <c:v>3.8435141525095302</c:v>
                  </c:pt>
                </c:numCache>
              </c:numRef>
            </c:plus>
            <c:minus>
              <c:numRef>
                <c:f>EMH_WT_WoundConfluence!$H$3:$H$38</c:f>
                <c:numCache>
                  <c:formatCode>General</c:formatCode>
                  <c:ptCount val="36"/>
                  <c:pt idx="0">
                    <c:v>2.9276195285311224</c:v>
                  </c:pt>
                  <c:pt idx="1">
                    <c:v>4.2139866036120539</c:v>
                  </c:pt>
                  <c:pt idx="2">
                    <c:v>6.0437574403245637</c:v>
                  </c:pt>
                  <c:pt idx="3">
                    <c:v>8.0087380281589056</c:v>
                  </c:pt>
                  <c:pt idx="4">
                    <c:v>9.3252747926171775</c:v>
                  </c:pt>
                  <c:pt idx="5">
                    <c:v>11.291460045091918</c:v>
                  </c:pt>
                  <c:pt idx="6">
                    <c:v>12.709217717353205</c:v>
                  </c:pt>
                  <c:pt idx="7">
                    <c:v>14.035356075716614</c:v>
                  </c:pt>
                  <c:pt idx="8">
                    <c:v>15.061101387258145</c:v>
                  </c:pt>
                  <c:pt idx="9">
                    <c:v>16.917265084987434</c:v>
                  </c:pt>
                  <c:pt idx="10">
                    <c:v>17.521422138597728</c:v>
                  </c:pt>
                  <c:pt idx="11">
                    <c:v>17.785395585369209</c:v>
                  </c:pt>
                  <c:pt idx="12">
                    <c:v>16.683014994935075</c:v>
                  </c:pt>
                  <c:pt idx="13">
                    <c:v>15.615567811833444</c:v>
                  </c:pt>
                  <c:pt idx="14">
                    <c:v>14.355274095617558</c:v>
                  </c:pt>
                  <c:pt idx="15">
                    <c:v>12.789040714908968</c:v>
                  </c:pt>
                  <c:pt idx="16">
                    <c:v>10.793628907565187</c:v>
                  </c:pt>
                  <c:pt idx="17">
                    <c:v>8.9375784262848761</c:v>
                  </c:pt>
                  <c:pt idx="18">
                    <c:v>7.4092773498784226</c:v>
                  </c:pt>
                  <c:pt idx="19">
                    <c:v>6.125139617577096</c:v>
                  </c:pt>
                  <c:pt idx="20">
                    <c:v>4.9883724956369049</c:v>
                  </c:pt>
                  <c:pt idx="21">
                    <c:v>4.3423192217653135</c:v>
                  </c:pt>
                  <c:pt idx="22">
                    <c:v>3.9919880978771549</c:v>
                  </c:pt>
                  <c:pt idx="23">
                    <c:v>3.6496291757255488</c:v>
                  </c:pt>
                  <c:pt idx="24">
                    <c:v>3.6081277260166398</c:v>
                  </c:pt>
                  <c:pt idx="25">
                    <c:v>3.1259781644673712</c:v>
                  </c:pt>
                  <c:pt idx="26">
                    <c:v>2.960735344605832</c:v>
                  </c:pt>
                  <c:pt idx="27">
                    <c:v>3.1451219029540116</c:v>
                  </c:pt>
                  <c:pt idx="28">
                    <c:v>2.8932441261346251</c:v>
                  </c:pt>
                  <c:pt idx="29">
                    <c:v>2.7428328748303286</c:v>
                  </c:pt>
                  <c:pt idx="30">
                    <c:v>2.6454590836469172</c:v>
                  </c:pt>
                  <c:pt idx="31">
                    <c:v>2.6124916314613089</c:v>
                  </c:pt>
                  <c:pt idx="32">
                    <c:v>2.5507855316451042</c:v>
                  </c:pt>
                  <c:pt idx="33">
                    <c:v>2.6870634257174828</c:v>
                  </c:pt>
                  <c:pt idx="34">
                    <c:v>3.4590844624336663</c:v>
                  </c:pt>
                  <c:pt idx="35">
                    <c:v>3.8435141525095302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EMH_WT_WoundConfluence!$B$3:$B$38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EMH_WT_WoundConfluence!$E$3:$E$38</c:f>
              <c:numCache>
                <c:formatCode>0.00</c:formatCode>
                <c:ptCount val="36"/>
                <c:pt idx="0">
                  <c:v>3.5515509999999999</c:v>
                </c:pt>
                <c:pt idx="1">
                  <c:v>7.8568020000000001</c:v>
                </c:pt>
                <c:pt idx="2">
                  <c:v>11.701879999999999</c:v>
                </c:pt>
                <c:pt idx="3">
                  <c:v>15.675380000000001</c:v>
                </c:pt>
                <c:pt idx="4">
                  <c:v>19.781600000000001</c:v>
                </c:pt>
                <c:pt idx="5">
                  <c:v>22.95945</c:v>
                </c:pt>
                <c:pt idx="6">
                  <c:v>26.444700000000001</c:v>
                </c:pt>
                <c:pt idx="7">
                  <c:v>30.140170000000001</c:v>
                </c:pt>
                <c:pt idx="8">
                  <c:v>33.866630000000001</c:v>
                </c:pt>
                <c:pt idx="9">
                  <c:v>37.46452</c:v>
                </c:pt>
                <c:pt idx="10">
                  <c:v>41.558230000000002</c:v>
                </c:pt>
                <c:pt idx="11">
                  <c:v>44.413629999999998</c:v>
                </c:pt>
                <c:pt idx="12">
                  <c:v>49.005809999999997</c:v>
                </c:pt>
                <c:pt idx="13">
                  <c:v>53.246690000000001</c:v>
                </c:pt>
                <c:pt idx="14">
                  <c:v>57.357590000000002</c:v>
                </c:pt>
                <c:pt idx="15">
                  <c:v>60.34534</c:v>
                </c:pt>
                <c:pt idx="16">
                  <c:v>65.238240000000005</c:v>
                </c:pt>
                <c:pt idx="17">
                  <c:v>69.255269999999996</c:v>
                </c:pt>
                <c:pt idx="18">
                  <c:v>73.838399999999993</c:v>
                </c:pt>
                <c:pt idx="19">
                  <c:v>77.389179999999996</c:v>
                </c:pt>
                <c:pt idx="20">
                  <c:v>79.464789999999994</c:v>
                </c:pt>
                <c:pt idx="21">
                  <c:v>82.110799999999998</c:v>
                </c:pt>
                <c:pt idx="22">
                  <c:v>86.050420000000003</c:v>
                </c:pt>
                <c:pt idx="23">
                  <c:v>88.209019999999995</c:v>
                </c:pt>
                <c:pt idx="24">
                  <c:v>89.493099999999998</c:v>
                </c:pt>
                <c:pt idx="25">
                  <c:v>91.999529999999993</c:v>
                </c:pt>
                <c:pt idx="26">
                  <c:v>93.312010000000001</c:v>
                </c:pt>
                <c:pt idx="27">
                  <c:v>94.130319999999998</c:v>
                </c:pt>
                <c:pt idx="28">
                  <c:v>94.790120000000002</c:v>
                </c:pt>
                <c:pt idx="29">
                  <c:v>95.719920000000002</c:v>
                </c:pt>
                <c:pt idx="30">
                  <c:v>95.997069999999994</c:v>
                </c:pt>
                <c:pt idx="31">
                  <c:v>96.437129999999996</c:v>
                </c:pt>
                <c:pt idx="32">
                  <c:v>96.558070000000001</c:v>
                </c:pt>
                <c:pt idx="33">
                  <c:v>96.769289999999998</c:v>
                </c:pt>
                <c:pt idx="34">
                  <c:v>96.506360000000001</c:v>
                </c:pt>
                <c:pt idx="35">
                  <c:v>96.506039999999999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C-47C0-89BC-648BC0682063}"/>
            </c:ext>
          </c:extLst>
        </c:ser>
        <c:ser>
          <c:idx val="2"/>
          <c:order val="2"/>
          <c:tx>
            <c:strRef>
              <c:f>EMH_WT_WoundConfluence!$G$2</c:f>
              <c:strCache>
                <c:ptCount val="1"/>
                <c:pt idx="0">
                  <c:v>D492HER2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EMH_WT_WoundConfluence!$H$3:$H$38</c:f>
                <c:numCache>
                  <c:formatCode>General</c:formatCode>
                  <c:ptCount val="36"/>
                  <c:pt idx="0">
                    <c:v>2.9276195285311224</c:v>
                  </c:pt>
                  <c:pt idx="1">
                    <c:v>4.2139866036120539</c:v>
                  </c:pt>
                  <c:pt idx="2">
                    <c:v>6.0437574403245637</c:v>
                  </c:pt>
                  <c:pt idx="3">
                    <c:v>8.0087380281589056</c:v>
                  </c:pt>
                  <c:pt idx="4">
                    <c:v>9.3252747926171775</c:v>
                  </c:pt>
                  <c:pt idx="5">
                    <c:v>11.291460045091918</c:v>
                  </c:pt>
                  <c:pt idx="6">
                    <c:v>12.709217717353205</c:v>
                  </c:pt>
                  <c:pt idx="7">
                    <c:v>14.035356075716614</c:v>
                  </c:pt>
                  <c:pt idx="8">
                    <c:v>15.061101387258145</c:v>
                  </c:pt>
                  <c:pt idx="9">
                    <c:v>16.917265084987434</c:v>
                  </c:pt>
                  <c:pt idx="10">
                    <c:v>17.521422138597728</c:v>
                  </c:pt>
                  <c:pt idx="11">
                    <c:v>17.785395585369209</c:v>
                  </c:pt>
                  <c:pt idx="12">
                    <c:v>16.683014994935075</c:v>
                  </c:pt>
                  <c:pt idx="13">
                    <c:v>15.615567811833444</c:v>
                  </c:pt>
                  <c:pt idx="14">
                    <c:v>14.355274095617558</c:v>
                  </c:pt>
                  <c:pt idx="15">
                    <c:v>12.789040714908968</c:v>
                  </c:pt>
                  <c:pt idx="16">
                    <c:v>10.793628907565187</c:v>
                  </c:pt>
                  <c:pt idx="17">
                    <c:v>8.9375784262848761</c:v>
                  </c:pt>
                  <c:pt idx="18">
                    <c:v>7.4092773498784226</c:v>
                  </c:pt>
                  <c:pt idx="19">
                    <c:v>6.125139617577096</c:v>
                  </c:pt>
                  <c:pt idx="20">
                    <c:v>4.9883724956369049</c:v>
                  </c:pt>
                  <c:pt idx="21">
                    <c:v>4.3423192217653135</c:v>
                  </c:pt>
                  <c:pt idx="22">
                    <c:v>3.9919880978771549</c:v>
                  </c:pt>
                  <c:pt idx="23">
                    <c:v>3.6496291757255488</c:v>
                  </c:pt>
                  <c:pt idx="24">
                    <c:v>3.6081277260166398</c:v>
                  </c:pt>
                  <c:pt idx="25">
                    <c:v>3.1259781644673712</c:v>
                  </c:pt>
                  <c:pt idx="26">
                    <c:v>2.960735344605832</c:v>
                  </c:pt>
                  <c:pt idx="27">
                    <c:v>3.1451219029540116</c:v>
                  </c:pt>
                  <c:pt idx="28">
                    <c:v>2.8932441261346251</c:v>
                  </c:pt>
                  <c:pt idx="29">
                    <c:v>2.7428328748303286</c:v>
                  </c:pt>
                  <c:pt idx="30">
                    <c:v>2.6454590836469172</c:v>
                  </c:pt>
                  <c:pt idx="31">
                    <c:v>2.6124916314613089</c:v>
                  </c:pt>
                  <c:pt idx="32">
                    <c:v>2.5507855316451042</c:v>
                  </c:pt>
                  <c:pt idx="33">
                    <c:v>2.6870634257174828</c:v>
                  </c:pt>
                  <c:pt idx="34">
                    <c:v>3.4590844624336663</c:v>
                  </c:pt>
                  <c:pt idx="35">
                    <c:v>3.8435141525095302</c:v>
                  </c:pt>
                </c:numCache>
              </c:numRef>
            </c:plus>
            <c:minus>
              <c:numRef>
                <c:f>EMH_WT_WoundConfluence!$H$3:$H$38</c:f>
                <c:numCache>
                  <c:formatCode>General</c:formatCode>
                  <c:ptCount val="36"/>
                  <c:pt idx="0">
                    <c:v>2.9276195285311224</c:v>
                  </c:pt>
                  <c:pt idx="1">
                    <c:v>4.2139866036120539</c:v>
                  </c:pt>
                  <c:pt idx="2">
                    <c:v>6.0437574403245637</c:v>
                  </c:pt>
                  <c:pt idx="3">
                    <c:v>8.0087380281589056</c:v>
                  </c:pt>
                  <c:pt idx="4">
                    <c:v>9.3252747926171775</c:v>
                  </c:pt>
                  <c:pt idx="5">
                    <c:v>11.291460045091918</c:v>
                  </c:pt>
                  <c:pt idx="6">
                    <c:v>12.709217717353205</c:v>
                  </c:pt>
                  <c:pt idx="7">
                    <c:v>14.035356075716614</c:v>
                  </c:pt>
                  <c:pt idx="8">
                    <c:v>15.061101387258145</c:v>
                  </c:pt>
                  <c:pt idx="9">
                    <c:v>16.917265084987434</c:v>
                  </c:pt>
                  <c:pt idx="10">
                    <c:v>17.521422138597728</c:v>
                  </c:pt>
                  <c:pt idx="11">
                    <c:v>17.785395585369209</c:v>
                  </c:pt>
                  <c:pt idx="12">
                    <c:v>16.683014994935075</c:v>
                  </c:pt>
                  <c:pt idx="13">
                    <c:v>15.615567811833444</c:v>
                  </c:pt>
                  <c:pt idx="14">
                    <c:v>14.355274095617558</c:v>
                  </c:pt>
                  <c:pt idx="15">
                    <c:v>12.789040714908968</c:v>
                  </c:pt>
                  <c:pt idx="16">
                    <c:v>10.793628907565187</c:v>
                  </c:pt>
                  <c:pt idx="17">
                    <c:v>8.9375784262848761</c:v>
                  </c:pt>
                  <c:pt idx="18">
                    <c:v>7.4092773498784226</c:v>
                  </c:pt>
                  <c:pt idx="19">
                    <c:v>6.125139617577096</c:v>
                  </c:pt>
                  <c:pt idx="20">
                    <c:v>4.9883724956369049</c:v>
                  </c:pt>
                  <c:pt idx="21">
                    <c:v>4.3423192217653135</c:v>
                  </c:pt>
                  <c:pt idx="22">
                    <c:v>3.9919880978771549</c:v>
                  </c:pt>
                  <c:pt idx="23">
                    <c:v>3.6496291757255488</c:v>
                  </c:pt>
                  <c:pt idx="24">
                    <c:v>3.6081277260166398</c:v>
                  </c:pt>
                  <c:pt idx="25">
                    <c:v>3.1259781644673712</c:v>
                  </c:pt>
                  <c:pt idx="26">
                    <c:v>2.960735344605832</c:v>
                  </c:pt>
                  <c:pt idx="27">
                    <c:v>3.1451219029540116</c:v>
                  </c:pt>
                  <c:pt idx="28">
                    <c:v>2.8932441261346251</c:v>
                  </c:pt>
                  <c:pt idx="29">
                    <c:v>2.7428328748303286</c:v>
                  </c:pt>
                  <c:pt idx="30">
                    <c:v>2.6454590836469172</c:v>
                  </c:pt>
                  <c:pt idx="31">
                    <c:v>2.6124916314613089</c:v>
                  </c:pt>
                  <c:pt idx="32">
                    <c:v>2.5507855316451042</c:v>
                  </c:pt>
                  <c:pt idx="33">
                    <c:v>2.6870634257174828</c:v>
                  </c:pt>
                  <c:pt idx="34">
                    <c:v>3.4590844624336663</c:v>
                  </c:pt>
                  <c:pt idx="35">
                    <c:v>3.8435141525095302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EMH_WT_WoundConfluence!$B$3:$B$38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EMH_WT_WoundConfluence!$G$3:$G$38</c:f>
              <c:numCache>
                <c:formatCode>0.00</c:formatCode>
                <c:ptCount val="36"/>
                <c:pt idx="0">
                  <c:v>5.1479177499999995</c:v>
                </c:pt>
                <c:pt idx="1">
                  <c:v>10.573594875</c:v>
                </c:pt>
                <c:pt idx="2">
                  <c:v>15.584967500000001</c:v>
                </c:pt>
                <c:pt idx="3">
                  <c:v>20.786302499999998</c:v>
                </c:pt>
                <c:pt idx="4">
                  <c:v>25.805597500000001</c:v>
                </c:pt>
                <c:pt idx="5">
                  <c:v>30.832762499999998</c:v>
                </c:pt>
                <c:pt idx="6">
                  <c:v>36.246293749999992</c:v>
                </c:pt>
                <c:pt idx="7">
                  <c:v>42.255188750000002</c:v>
                </c:pt>
                <c:pt idx="8">
                  <c:v>48.929488750000004</c:v>
                </c:pt>
                <c:pt idx="9">
                  <c:v>54.957997500000005</c:v>
                </c:pt>
                <c:pt idx="10">
                  <c:v>60.596250000000005</c:v>
                </c:pt>
                <c:pt idx="11">
                  <c:v>65.377568749999995</c:v>
                </c:pt>
                <c:pt idx="12">
                  <c:v>70.341463749999988</c:v>
                </c:pt>
                <c:pt idx="13">
                  <c:v>75.197596250000004</c:v>
                </c:pt>
                <c:pt idx="14">
                  <c:v>79.01021375000002</c:v>
                </c:pt>
                <c:pt idx="15">
                  <c:v>83.007806250000002</c:v>
                </c:pt>
                <c:pt idx="16">
                  <c:v>86.47950625</c:v>
                </c:pt>
                <c:pt idx="17">
                  <c:v>89.293667500000012</c:v>
                </c:pt>
                <c:pt idx="18">
                  <c:v>91.697847500000009</c:v>
                </c:pt>
                <c:pt idx="19">
                  <c:v>93.216838750000008</c:v>
                </c:pt>
                <c:pt idx="20">
                  <c:v>94.750916250000017</c:v>
                </c:pt>
                <c:pt idx="21">
                  <c:v>96.050053750000004</c:v>
                </c:pt>
                <c:pt idx="22">
                  <c:v>96.762552499999998</c:v>
                </c:pt>
                <c:pt idx="23">
                  <c:v>97.31953750000001</c:v>
                </c:pt>
                <c:pt idx="24">
                  <c:v>97.557257500000006</c:v>
                </c:pt>
                <c:pt idx="25">
                  <c:v>97.801441249999996</c:v>
                </c:pt>
                <c:pt idx="26">
                  <c:v>98.016726250000005</c:v>
                </c:pt>
                <c:pt idx="27">
                  <c:v>98.026891250000006</c:v>
                </c:pt>
                <c:pt idx="28">
                  <c:v>98.177351250000001</c:v>
                </c:pt>
                <c:pt idx="29">
                  <c:v>98.381117500000002</c:v>
                </c:pt>
                <c:pt idx="30">
                  <c:v>98.459377500000002</c:v>
                </c:pt>
                <c:pt idx="31">
                  <c:v>98.57822625</c:v>
                </c:pt>
                <c:pt idx="32">
                  <c:v>98.599027499999991</c:v>
                </c:pt>
                <c:pt idx="33">
                  <c:v>98.636254999999977</c:v>
                </c:pt>
                <c:pt idx="34">
                  <c:v>98.265697499999987</c:v>
                </c:pt>
                <c:pt idx="35">
                  <c:v>98.115583749999999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C-47C0-89BC-648BC068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947456"/>
        <c:axId val="701956640"/>
      </c:lineChart>
      <c:catAx>
        <c:axId val="70194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Points</a:t>
                </a:r>
              </a:p>
            </c:rich>
          </c:tx>
          <c:layout>
            <c:manualLayout>
              <c:xMode val="edge"/>
              <c:yMode val="edge"/>
              <c:x val="0.45322407136384241"/>
              <c:y val="0.9500326511181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1956640"/>
        <c:crosses val="autoZero"/>
        <c:auto val="1"/>
        <c:lblAlgn val="ctr"/>
        <c:lblOffset val="100"/>
        <c:noMultiLvlLbl val="0"/>
      </c:catAx>
      <c:valAx>
        <c:axId val="7019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Wound Confluence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19474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Wound Confluence (siGFPT2)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36968441298519E-2"/>
          <c:y val="9.9599361207885984E-2"/>
          <c:w val="0.78602195555299437"/>
          <c:h val="0.77206275365465149"/>
        </c:manualLayout>
      </c:layout>
      <c:lineChart>
        <c:grouping val="standard"/>
        <c:varyColors val="0"/>
        <c:ser>
          <c:idx val="1"/>
          <c:order val="0"/>
          <c:tx>
            <c:strRef>
              <c:f>D492_WoundConfluence!$AS$2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D492_WoundConfluence!$AY$3:$AY$38</c:f>
                <c:numCache>
                  <c:formatCode>General</c:formatCode>
                  <c:ptCount val="36"/>
                  <c:pt idx="0">
                    <c:v>0.99252618614271293</c:v>
                  </c:pt>
                  <c:pt idx="1">
                    <c:v>2.0506361211747564</c:v>
                  </c:pt>
                  <c:pt idx="2">
                    <c:v>3.3946001303491742</c:v>
                  </c:pt>
                  <c:pt idx="3">
                    <c:v>4.7299329088009605</c:v>
                  </c:pt>
                  <c:pt idx="4">
                    <c:v>5.9743755827059672</c:v>
                  </c:pt>
                  <c:pt idx="5">
                    <c:v>7.2568131430493121</c:v>
                  </c:pt>
                  <c:pt idx="6">
                    <c:v>8.4808976365806039</c:v>
                  </c:pt>
                  <c:pt idx="7">
                    <c:v>9.5859698822163235</c:v>
                  </c:pt>
                  <c:pt idx="8">
                    <c:v>10.924998321356092</c:v>
                  </c:pt>
                  <c:pt idx="9">
                    <c:v>11.941057305323707</c:v>
                  </c:pt>
                  <c:pt idx="10">
                    <c:v>12.388208724926006</c:v>
                  </c:pt>
                  <c:pt idx="11">
                    <c:v>13.368374047179108</c:v>
                  </c:pt>
                  <c:pt idx="12">
                    <c:v>15.115139849733449</c:v>
                  </c:pt>
                  <c:pt idx="13">
                    <c:v>16.695715769486835</c:v>
                  </c:pt>
                  <c:pt idx="14">
                    <c:v>17.392476537467523</c:v>
                  </c:pt>
                  <c:pt idx="15">
                    <c:v>17.763744850004638</c:v>
                  </c:pt>
                  <c:pt idx="16">
                    <c:v>17.956698225866127</c:v>
                  </c:pt>
                  <c:pt idx="17">
                    <c:v>18.330701731144924</c:v>
                  </c:pt>
                  <c:pt idx="18">
                    <c:v>18.148592145426171</c:v>
                  </c:pt>
                  <c:pt idx="19">
                    <c:v>18.02984777669705</c:v>
                  </c:pt>
                  <c:pt idx="20">
                    <c:v>17.483163005591678</c:v>
                  </c:pt>
                  <c:pt idx="21">
                    <c:v>16.991392359604507</c:v>
                  </c:pt>
                  <c:pt idx="22">
                    <c:v>16.369232761180378</c:v>
                  </c:pt>
                  <c:pt idx="23">
                    <c:v>16.102842136770683</c:v>
                  </c:pt>
                  <c:pt idx="24">
                    <c:v>15.057376287256158</c:v>
                  </c:pt>
                  <c:pt idx="25">
                    <c:v>14.440912085168144</c:v>
                  </c:pt>
                  <c:pt idx="26">
                    <c:v>12.760116004753232</c:v>
                  </c:pt>
                  <c:pt idx="27">
                    <c:v>12.132500592462083</c:v>
                  </c:pt>
                  <c:pt idx="28">
                    <c:v>11.442480891354975</c:v>
                  </c:pt>
                  <c:pt idx="29">
                    <c:v>10.072283544981248</c:v>
                  </c:pt>
                  <c:pt idx="30">
                    <c:v>9.6811555898973118</c:v>
                  </c:pt>
                  <c:pt idx="31">
                    <c:v>8.2634999022770845</c:v>
                  </c:pt>
                  <c:pt idx="32">
                    <c:v>6.5220476700215322</c:v>
                  </c:pt>
                  <c:pt idx="33">
                    <c:v>5.5974290174507768</c:v>
                  </c:pt>
                  <c:pt idx="34">
                    <c:v>4.818428583763076</c:v>
                  </c:pt>
                  <c:pt idx="35">
                    <c:v>3.7891265459062855</c:v>
                  </c:pt>
                </c:numCache>
              </c:numRef>
            </c:plus>
            <c:minus>
              <c:numRef>
                <c:f>D492_WoundConfluence!$AY$3:$AY$38</c:f>
                <c:numCache>
                  <c:formatCode>General</c:formatCode>
                  <c:ptCount val="36"/>
                  <c:pt idx="0">
                    <c:v>0.99252618614271293</c:v>
                  </c:pt>
                  <c:pt idx="1">
                    <c:v>2.0506361211747564</c:v>
                  </c:pt>
                  <c:pt idx="2">
                    <c:v>3.3946001303491742</c:v>
                  </c:pt>
                  <c:pt idx="3">
                    <c:v>4.7299329088009605</c:v>
                  </c:pt>
                  <c:pt idx="4">
                    <c:v>5.9743755827059672</c:v>
                  </c:pt>
                  <c:pt idx="5">
                    <c:v>7.2568131430493121</c:v>
                  </c:pt>
                  <c:pt idx="6">
                    <c:v>8.4808976365806039</c:v>
                  </c:pt>
                  <c:pt idx="7">
                    <c:v>9.5859698822163235</c:v>
                  </c:pt>
                  <c:pt idx="8">
                    <c:v>10.924998321356092</c:v>
                  </c:pt>
                  <c:pt idx="9">
                    <c:v>11.941057305323707</c:v>
                  </c:pt>
                  <c:pt idx="10">
                    <c:v>12.388208724926006</c:v>
                  </c:pt>
                  <c:pt idx="11">
                    <c:v>13.368374047179108</c:v>
                  </c:pt>
                  <c:pt idx="12">
                    <c:v>15.115139849733449</c:v>
                  </c:pt>
                  <c:pt idx="13">
                    <c:v>16.695715769486835</c:v>
                  </c:pt>
                  <c:pt idx="14">
                    <c:v>17.392476537467523</c:v>
                  </c:pt>
                  <c:pt idx="15">
                    <c:v>17.763744850004638</c:v>
                  </c:pt>
                  <c:pt idx="16">
                    <c:v>17.956698225866127</c:v>
                  </c:pt>
                  <c:pt idx="17">
                    <c:v>18.330701731144924</c:v>
                  </c:pt>
                  <c:pt idx="18">
                    <c:v>18.148592145426171</c:v>
                  </c:pt>
                  <c:pt idx="19">
                    <c:v>18.02984777669705</c:v>
                  </c:pt>
                  <c:pt idx="20">
                    <c:v>17.483163005591678</c:v>
                  </c:pt>
                  <c:pt idx="21">
                    <c:v>16.991392359604507</c:v>
                  </c:pt>
                  <c:pt idx="22">
                    <c:v>16.369232761180378</c:v>
                  </c:pt>
                  <c:pt idx="23">
                    <c:v>16.102842136770683</c:v>
                  </c:pt>
                  <c:pt idx="24">
                    <c:v>15.057376287256158</c:v>
                  </c:pt>
                  <c:pt idx="25">
                    <c:v>14.440912085168144</c:v>
                  </c:pt>
                  <c:pt idx="26">
                    <c:v>12.760116004753232</c:v>
                  </c:pt>
                  <c:pt idx="27">
                    <c:v>12.132500592462083</c:v>
                  </c:pt>
                  <c:pt idx="28">
                    <c:v>11.442480891354975</c:v>
                  </c:pt>
                  <c:pt idx="29">
                    <c:v>10.072283544981248</c:v>
                  </c:pt>
                  <c:pt idx="30">
                    <c:v>9.6811555898973118</c:v>
                  </c:pt>
                  <c:pt idx="31">
                    <c:v>8.2634999022770845</c:v>
                  </c:pt>
                  <c:pt idx="32">
                    <c:v>6.5220476700215322</c:v>
                  </c:pt>
                  <c:pt idx="33">
                    <c:v>5.5974290174507768</c:v>
                  </c:pt>
                  <c:pt idx="34">
                    <c:v>4.818428583763076</c:v>
                  </c:pt>
                  <c:pt idx="35">
                    <c:v>3.7891265459062855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D492_WoundConfluence!$AQ$3:$AQ$38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D492_WoundConfluence!$AS$3:$AS$38</c:f>
              <c:numCache>
                <c:formatCode>0.00</c:formatCode>
                <c:ptCount val="36"/>
                <c:pt idx="0">
                  <c:v>7.1125674999999999</c:v>
                </c:pt>
                <c:pt idx="1">
                  <c:v>12.531140000000001</c:v>
                </c:pt>
                <c:pt idx="2">
                  <c:v>13.456805000000001</c:v>
                </c:pt>
                <c:pt idx="3">
                  <c:v>15.628667500000001</c:v>
                </c:pt>
                <c:pt idx="4">
                  <c:v>17.432045000000002</c:v>
                </c:pt>
                <c:pt idx="5">
                  <c:v>19.563420000000001</c:v>
                </c:pt>
                <c:pt idx="6">
                  <c:v>22.156847499999998</c:v>
                </c:pt>
                <c:pt idx="7">
                  <c:v>24.043737499999999</c:v>
                </c:pt>
                <c:pt idx="8">
                  <c:v>27.306104999999999</c:v>
                </c:pt>
                <c:pt idx="9">
                  <c:v>29.807632500000004</c:v>
                </c:pt>
                <c:pt idx="10">
                  <c:v>32.124070000000003</c:v>
                </c:pt>
                <c:pt idx="11">
                  <c:v>36.066547499999999</c:v>
                </c:pt>
                <c:pt idx="12">
                  <c:v>39.30012</c:v>
                </c:pt>
                <c:pt idx="13">
                  <c:v>42.603632500000003</c:v>
                </c:pt>
                <c:pt idx="14">
                  <c:v>45.9107275</c:v>
                </c:pt>
                <c:pt idx="15">
                  <c:v>50.321159999999999</c:v>
                </c:pt>
                <c:pt idx="16">
                  <c:v>53.660532500000002</c:v>
                </c:pt>
                <c:pt idx="17">
                  <c:v>56.899720000000002</c:v>
                </c:pt>
                <c:pt idx="18">
                  <c:v>60.369352500000005</c:v>
                </c:pt>
                <c:pt idx="19">
                  <c:v>64.08753999999999</c:v>
                </c:pt>
                <c:pt idx="20">
                  <c:v>67.662832500000007</c:v>
                </c:pt>
                <c:pt idx="21">
                  <c:v>71.063392499999992</c:v>
                </c:pt>
                <c:pt idx="22">
                  <c:v>73.663494999999998</c:v>
                </c:pt>
                <c:pt idx="23">
                  <c:v>76.634867499999999</c:v>
                </c:pt>
                <c:pt idx="24">
                  <c:v>79.242292500000005</c:v>
                </c:pt>
                <c:pt idx="25">
                  <c:v>81.208332500000012</c:v>
                </c:pt>
                <c:pt idx="26">
                  <c:v>83.1376025</c:v>
                </c:pt>
                <c:pt idx="27">
                  <c:v>85.449102499999995</c:v>
                </c:pt>
                <c:pt idx="28">
                  <c:v>87.742637500000001</c:v>
                </c:pt>
                <c:pt idx="29">
                  <c:v>89.891225000000006</c:v>
                </c:pt>
                <c:pt idx="30">
                  <c:v>90.827489999999983</c:v>
                </c:pt>
                <c:pt idx="31">
                  <c:v>92.193820000000002</c:v>
                </c:pt>
                <c:pt idx="32">
                  <c:v>92.979355000000012</c:v>
                </c:pt>
                <c:pt idx="33">
                  <c:v>93.9024</c:v>
                </c:pt>
                <c:pt idx="34">
                  <c:v>94.073887499999998</c:v>
                </c:pt>
                <c:pt idx="35">
                  <c:v>95.227022500000004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3-4BE2-8454-9B8E82560924}"/>
            </c:ext>
          </c:extLst>
        </c:ser>
        <c:ser>
          <c:idx val="2"/>
          <c:order val="1"/>
          <c:tx>
            <c:strRef>
              <c:f>D492_WoundConfluence!$AW$2</c:f>
              <c:strCache>
                <c:ptCount val="1"/>
                <c:pt idx="0">
                  <c:v>siGFPT2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D492_WoundConfluence!$BC$3:$BC$38</c:f>
                <c:numCache>
                  <c:formatCode>General</c:formatCode>
                  <c:ptCount val="36"/>
                  <c:pt idx="0">
                    <c:v>0.30752311529216769</c:v>
                  </c:pt>
                  <c:pt idx="1">
                    <c:v>1.1565011400761003</c:v>
                  </c:pt>
                  <c:pt idx="2">
                    <c:v>1.0871473197119932</c:v>
                  </c:pt>
                  <c:pt idx="3">
                    <c:v>1.1908791997440229</c:v>
                  </c:pt>
                  <c:pt idx="4">
                    <c:v>1.3609163295398865</c:v>
                  </c:pt>
                  <c:pt idx="5">
                    <c:v>1.7775908307668451</c:v>
                  </c:pt>
                  <c:pt idx="6">
                    <c:v>2.1354557782761447</c:v>
                  </c:pt>
                  <c:pt idx="7">
                    <c:v>2.2582308654637977</c:v>
                  </c:pt>
                  <c:pt idx="8">
                    <c:v>2.6348163052162237</c:v>
                  </c:pt>
                  <c:pt idx="9">
                    <c:v>2.4270205135996124</c:v>
                  </c:pt>
                  <c:pt idx="10">
                    <c:v>2.900722826475052</c:v>
                  </c:pt>
                  <c:pt idx="11">
                    <c:v>3.3045932074966946</c:v>
                  </c:pt>
                  <c:pt idx="12">
                    <c:v>4.0194908588899727</c:v>
                  </c:pt>
                  <c:pt idx="13">
                    <c:v>5.1160465850205172</c:v>
                  </c:pt>
                  <c:pt idx="14">
                    <c:v>5.6801791443257432</c:v>
                  </c:pt>
                  <c:pt idx="15">
                    <c:v>5.7867874758827442</c:v>
                  </c:pt>
                  <c:pt idx="16">
                    <c:v>6.160496822857163</c:v>
                  </c:pt>
                  <c:pt idx="17">
                    <c:v>6.8326664198710327</c:v>
                  </c:pt>
                  <c:pt idx="18">
                    <c:v>8.4397306201639726</c:v>
                  </c:pt>
                  <c:pt idx="19">
                    <c:v>8.79047803924413</c:v>
                  </c:pt>
                  <c:pt idx="20">
                    <c:v>9.8936469806959124</c:v>
                  </c:pt>
                  <c:pt idx="21">
                    <c:v>10.141110263873163</c:v>
                  </c:pt>
                  <c:pt idx="22">
                    <c:v>10.655533740551595</c:v>
                  </c:pt>
                  <c:pt idx="23">
                    <c:v>12.062541457640663</c:v>
                  </c:pt>
                  <c:pt idx="24">
                    <c:v>12.074140025165343</c:v>
                  </c:pt>
                  <c:pt idx="25">
                    <c:v>11.672544516583912</c:v>
                  </c:pt>
                  <c:pt idx="26">
                    <c:v>12.173662215138878</c:v>
                  </c:pt>
                  <c:pt idx="27">
                    <c:v>12.980877404506726</c:v>
                  </c:pt>
                  <c:pt idx="28">
                    <c:v>12.40970840508481</c:v>
                  </c:pt>
                  <c:pt idx="29">
                    <c:v>12.299686306915879</c:v>
                  </c:pt>
                  <c:pt idx="30">
                    <c:v>11.246501292643558</c:v>
                  </c:pt>
                  <c:pt idx="31">
                    <c:v>10.763935480623775</c:v>
                  </c:pt>
                  <c:pt idx="32">
                    <c:v>10.569290067442241</c:v>
                  </c:pt>
                  <c:pt idx="33">
                    <c:v>10.810732029360175</c:v>
                  </c:pt>
                  <c:pt idx="34">
                    <c:v>9.9788854704838013</c:v>
                  </c:pt>
                  <c:pt idx="35">
                    <c:v>10.1254669761103</c:v>
                  </c:pt>
                </c:numCache>
              </c:numRef>
            </c:plus>
            <c:minus>
              <c:numRef>
                <c:f>D492_WoundConfluence!$BC$3:$BC$37</c:f>
                <c:numCache>
                  <c:formatCode>General</c:formatCode>
                  <c:ptCount val="35"/>
                  <c:pt idx="0">
                    <c:v>0.30752311529216769</c:v>
                  </c:pt>
                  <c:pt idx="1">
                    <c:v>1.1565011400761003</c:v>
                  </c:pt>
                  <c:pt idx="2">
                    <c:v>1.0871473197119932</c:v>
                  </c:pt>
                  <c:pt idx="3">
                    <c:v>1.1908791997440229</c:v>
                  </c:pt>
                  <c:pt idx="4">
                    <c:v>1.3609163295398865</c:v>
                  </c:pt>
                  <c:pt idx="5">
                    <c:v>1.7775908307668451</c:v>
                  </c:pt>
                  <c:pt idx="6">
                    <c:v>2.1354557782761447</c:v>
                  </c:pt>
                  <c:pt idx="7">
                    <c:v>2.2582308654637977</c:v>
                  </c:pt>
                  <c:pt idx="8">
                    <c:v>2.6348163052162237</c:v>
                  </c:pt>
                  <c:pt idx="9">
                    <c:v>2.4270205135996124</c:v>
                  </c:pt>
                  <c:pt idx="10">
                    <c:v>2.900722826475052</c:v>
                  </c:pt>
                  <c:pt idx="11">
                    <c:v>3.3045932074966946</c:v>
                  </c:pt>
                  <c:pt idx="12">
                    <c:v>4.0194908588899727</c:v>
                  </c:pt>
                  <c:pt idx="13">
                    <c:v>5.1160465850205172</c:v>
                  </c:pt>
                  <c:pt idx="14">
                    <c:v>5.6801791443257432</c:v>
                  </c:pt>
                  <c:pt idx="15">
                    <c:v>5.7867874758827442</c:v>
                  </c:pt>
                  <c:pt idx="16">
                    <c:v>6.160496822857163</c:v>
                  </c:pt>
                  <c:pt idx="17">
                    <c:v>6.8326664198710327</c:v>
                  </c:pt>
                  <c:pt idx="18">
                    <c:v>8.4397306201639726</c:v>
                  </c:pt>
                  <c:pt idx="19">
                    <c:v>8.79047803924413</c:v>
                  </c:pt>
                  <c:pt idx="20">
                    <c:v>9.8936469806959124</c:v>
                  </c:pt>
                  <c:pt idx="21">
                    <c:v>10.141110263873163</c:v>
                  </c:pt>
                  <c:pt idx="22">
                    <c:v>10.655533740551595</c:v>
                  </c:pt>
                  <c:pt idx="23">
                    <c:v>12.062541457640663</c:v>
                  </c:pt>
                  <c:pt idx="24">
                    <c:v>12.074140025165343</c:v>
                  </c:pt>
                  <c:pt idx="25">
                    <c:v>11.672544516583912</c:v>
                  </c:pt>
                  <c:pt idx="26">
                    <c:v>12.173662215138878</c:v>
                  </c:pt>
                  <c:pt idx="27">
                    <c:v>12.980877404506726</c:v>
                  </c:pt>
                  <c:pt idx="28">
                    <c:v>12.40970840508481</c:v>
                  </c:pt>
                  <c:pt idx="29">
                    <c:v>12.299686306915879</c:v>
                  </c:pt>
                  <c:pt idx="30">
                    <c:v>11.246501292643558</c:v>
                  </c:pt>
                  <c:pt idx="31">
                    <c:v>10.763935480623775</c:v>
                  </c:pt>
                  <c:pt idx="32">
                    <c:v>10.569290067442241</c:v>
                  </c:pt>
                  <c:pt idx="33">
                    <c:v>10.810732029360175</c:v>
                  </c:pt>
                  <c:pt idx="34">
                    <c:v>9.9788854704838013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D492_WoundConfluence!$AQ$3:$AQ$38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D492_WoundConfluence!$AW$3:$AW$38</c:f>
              <c:numCache>
                <c:formatCode>0.00</c:formatCode>
                <c:ptCount val="36"/>
                <c:pt idx="0">
                  <c:v>5.100778</c:v>
                </c:pt>
                <c:pt idx="1">
                  <c:v>7.7604056666666672</c:v>
                </c:pt>
                <c:pt idx="2">
                  <c:v>8.8063280000000006</c:v>
                </c:pt>
                <c:pt idx="3">
                  <c:v>9.6546010000000013</c:v>
                </c:pt>
                <c:pt idx="4">
                  <c:v>10.041558333333334</c:v>
                </c:pt>
                <c:pt idx="5">
                  <c:v>10.980187666666666</c:v>
                </c:pt>
                <c:pt idx="6">
                  <c:v>11.735659</c:v>
                </c:pt>
                <c:pt idx="7">
                  <c:v>12.493746666666667</c:v>
                </c:pt>
                <c:pt idx="8">
                  <c:v>13.058936666666668</c:v>
                </c:pt>
                <c:pt idx="9">
                  <c:v>13.983203333333334</c:v>
                </c:pt>
                <c:pt idx="10">
                  <c:v>15.198646666666667</c:v>
                </c:pt>
                <c:pt idx="11">
                  <c:v>15.897313333333335</c:v>
                </c:pt>
                <c:pt idx="12">
                  <c:v>17.204820000000002</c:v>
                </c:pt>
                <c:pt idx="13">
                  <c:v>18.32461</c:v>
                </c:pt>
                <c:pt idx="14">
                  <c:v>19.58138666666667</c:v>
                </c:pt>
                <c:pt idx="15">
                  <c:v>20.741403333333334</c:v>
                </c:pt>
                <c:pt idx="16">
                  <c:v>22.073013333333336</c:v>
                </c:pt>
                <c:pt idx="17">
                  <c:v>23.47930666666667</c:v>
                </c:pt>
                <c:pt idx="18">
                  <c:v>25.25793333333333</c:v>
                </c:pt>
                <c:pt idx="19">
                  <c:v>26.543363333333332</c:v>
                </c:pt>
                <c:pt idx="20">
                  <c:v>28.393296666666668</c:v>
                </c:pt>
                <c:pt idx="21">
                  <c:v>30.256533333333334</c:v>
                </c:pt>
                <c:pt idx="22">
                  <c:v>32.822146666666669</c:v>
                </c:pt>
                <c:pt idx="23">
                  <c:v>35.370950000000001</c:v>
                </c:pt>
                <c:pt idx="24">
                  <c:v>37.134509999999999</c:v>
                </c:pt>
                <c:pt idx="25">
                  <c:v>39.489043333333335</c:v>
                </c:pt>
                <c:pt idx="26">
                  <c:v>41.71087</c:v>
                </c:pt>
                <c:pt idx="27">
                  <c:v>45.572403333333334</c:v>
                </c:pt>
                <c:pt idx="28">
                  <c:v>46.941596666666669</c:v>
                </c:pt>
                <c:pt idx="29">
                  <c:v>50.985736666666661</c:v>
                </c:pt>
                <c:pt idx="30">
                  <c:v>53.900906666666664</c:v>
                </c:pt>
                <c:pt idx="31">
                  <c:v>56.660576666666678</c:v>
                </c:pt>
                <c:pt idx="32">
                  <c:v>59.755796666666669</c:v>
                </c:pt>
                <c:pt idx="33">
                  <c:v>63.571666666666665</c:v>
                </c:pt>
                <c:pt idx="34">
                  <c:v>65.057163333333335</c:v>
                </c:pt>
                <c:pt idx="35">
                  <c:v>67.875659999999996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3-4BE2-8454-9B8E82560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183536"/>
        <c:axId val="643175992"/>
      </c:lineChart>
      <c:catAx>
        <c:axId val="64318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Time</a:t>
                </a:r>
                <a:r>
                  <a:rPr lang="en-US" sz="1400" b="1" baseline="0"/>
                  <a:t> Points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43557020290811282"/>
              <c:y val="0.94702843455036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175992"/>
        <c:crosses val="autoZero"/>
        <c:auto val="1"/>
        <c:lblAlgn val="ctr"/>
        <c:lblOffset val="100"/>
        <c:noMultiLvlLbl val="0"/>
      </c:catAx>
      <c:valAx>
        <c:axId val="643175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Wound</a:t>
                </a:r>
                <a:r>
                  <a:rPr lang="en-US" sz="1400" b="1" baseline="0"/>
                  <a:t> Confluence (%)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1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79708676766267"/>
          <c:y val="0.13674334437255195"/>
          <c:w val="0.10668916807358786"/>
          <c:h val="0.247279446727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Wound Confluence (siUGDH)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36968441298519E-2"/>
          <c:y val="9.9599361207885984E-2"/>
          <c:w val="0.78602195555299437"/>
          <c:h val="0.77206275365465149"/>
        </c:manualLayout>
      </c:layout>
      <c:lineChart>
        <c:grouping val="standard"/>
        <c:varyColors val="0"/>
        <c:ser>
          <c:idx val="1"/>
          <c:order val="0"/>
          <c:tx>
            <c:strRef>
              <c:f>D492_WoundConfluence!$AS$2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D492_WoundConfluence!$AY$3:$AY$38</c:f>
                <c:numCache>
                  <c:formatCode>General</c:formatCode>
                  <c:ptCount val="36"/>
                  <c:pt idx="0">
                    <c:v>0.99252618614271293</c:v>
                  </c:pt>
                  <c:pt idx="1">
                    <c:v>2.0506361211747564</c:v>
                  </c:pt>
                  <c:pt idx="2">
                    <c:v>3.3946001303491742</c:v>
                  </c:pt>
                  <c:pt idx="3">
                    <c:v>4.7299329088009605</c:v>
                  </c:pt>
                  <c:pt idx="4">
                    <c:v>5.9743755827059672</c:v>
                  </c:pt>
                  <c:pt idx="5">
                    <c:v>7.2568131430493121</c:v>
                  </c:pt>
                  <c:pt idx="6">
                    <c:v>8.4808976365806039</c:v>
                  </c:pt>
                  <c:pt idx="7">
                    <c:v>9.5859698822163235</c:v>
                  </c:pt>
                  <c:pt idx="8">
                    <c:v>10.924998321356092</c:v>
                  </c:pt>
                  <c:pt idx="9">
                    <c:v>11.941057305323707</c:v>
                  </c:pt>
                  <c:pt idx="10">
                    <c:v>12.388208724926006</c:v>
                  </c:pt>
                  <c:pt idx="11">
                    <c:v>13.368374047179108</c:v>
                  </c:pt>
                  <c:pt idx="12">
                    <c:v>15.115139849733449</c:v>
                  </c:pt>
                  <c:pt idx="13">
                    <c:v>16.695715769486835</c:v>
                  </c:pt>
                  <c:pt idx="14">
                    <c:v>17.392476537467523</c:v>
                  </c:pt>
                  <c:pt idx="15">
                    <c:v>17.763744850004638</c:v>
                  </c:pt>
                  <c:pt idx="16">
                    <c:v>17.956698225866127</c:v>
                  </c:pt>
                  <c:pt idx="17">
                    <c:v>18.330701731144924</c:v>
                  </c:pt>
                  <c:pt idx="18">
                    <c:v>18.148592145426171</c:v>
                  </c:pt>
                  <c:pt idx="19">
                    <c:v>18.02984777669705</c:v>
                  </c:pt>
                  <c:pt idx="20">
                    <c:v>17.483163005591678</c:v>
                  </c:pt>
                  <c:pt idx="21">
                    <c:v>16.991392359604507</c:v>
                  </c:pt>
                  <c:pt idx="22">
                    <c:v>16.369232761180378</c:v>
                  </c:pt>
                  <c:pt idx="23">
                    <c:v>16.102842136770683</c:v>
                  </c:pt>
                  <c:pt idx="24">
                    <c:v>15.057376287256158</c:v>
                  </c:pt>
                  <c:pt idx="25">
                    <c:v>14.440912085168144</c:v>
                  </c:pt>
                  <c:pt idx="26">
                    <c:v>12.760116004753232</c:v>
                  </c:pt>
                  <c:pt idx="27">
                    <c:v>12.132500592462083</c:v>
                  </c:pt>
                  <c:pt idx="28">
                    <c:v>11.442480891354975</c:v>
                  </c:pt>
                  <c:pt idx="29">
                    <c:v>10.072283544981248</c:v>
                  </c:pt>
                  <c:pt idx="30">
                    <c:v>9.6811555898973118</c:v>
                  </c:pt>
                  <c:pt idx="31">
                    <c:v>8.2634999022770845</c:v>
                  </c:pt>
                  <c:pt idx="32">
                    <c:v>6.5220476700215322</c:v>
                  </c:pt>
                  <c:pt idx="33">
                    <c:v>5.5974290174507768</c:v>
                  </c:pt>
                  <c:pt idx="34">
                    <c:v>4.818428583763076</c:v>
                  </c:pt>
                  <c:pt idx="35">
                    <c:v>3.7891265459062855</c:v>
                  </c:pt>
                </c:numCache>
              </c:numRef>
            </c:plus>
            <c:minus>
              <c:numRef>
                <c:f>D492_WoundConfluence!$AY$3:$AY$38</c:f>
                <c:numCache>
                  <c:formatCode>General</c:formatCode>
                  <c:ptCount val="36"/>
                  <c:pt idx="0">
                    <c:v>0.99252618614271293</c:v>
                  </c:pt>
                  <c:pt idx="1">
                    <c:v>2.0506361211747564</c:v>
                  </c:pt>
                  <c:pt idx="2">
                    <c:v>3.3946001303491742</c:v>
                  </c:pt>
                  <c:pt idx="3">
                    <c:v>4.7299329088009605</c:v>
                  </c:pt>
                  <c:pt idx="4">
                    <c:v>5.9743755827059672</c:v>
                  </c:pt>
                  <c:pt idx="5">
                    <c:v>7.2568131430493121</c:v>
                  </c:pt>
                  <c:pt idx="6">
                    <c:v>8.4808976365806039</c:v>
                  </c:pt>
                  <c:pt idx="7">
                    <c:v>9.5859698822163235</c:v>
                  </c:pt>
                  <c:pt idx="8">
                    <c:v>10.924998321356092</c:v>
                  </c:pt>
                  <c:pt idx="9">
                    <c:v>11.941057305323707</c:v>
                  </c:pt>
                  <c:pt idx="10">
                    <c:v>12.388208724926006</c:v>
                  </c:pt>
                  <c:pt idx="11">
                    <c:v>13.368374047179108</c:v>
                  </c:pt>
                  <c:pt idx="12">
                    <c:v>15.115139849733449</c:v>
                  </c:pt>
                  <c:pt idx="13">
                    <c:v>16.695715769486835</c:v>
                  </c:pt>
                  <c:pt idx="14">
                    <c:v>17.392476537467523</c:v>
                  </c:pt>
                  <c:pt idx="15">
                    <c:v>17.763744850004638</c:v>
                  </c:pt>
                  <c:pt idx="16">
                    <c:v>17.956698225866127</c:v>
                  </c:pt>
                  <c:pt idx="17">
                    <c:v>18.330701731144924</c:v>
                  </c:pt>
                  <c:pt idx="18">
                    <c:v>18.148592145426171</c:v>
                  </c:pt>
                  <c:pt idx="19">
                    <c:v>18.02984777669705</c:v>
                  </c:pt>
                  <c:pt idx="20">
                    <c:v>17.483163005591678</c:v>
                  </c:pt>
                  <c:pt idx="21">
                    <c:v>16.991392359604507</c:v>
                  </c:pt>
                  <c:pt idx="22">
                    <c:v>16.369232761180378</c:v>
                  </c:pt>
                  <c:pt idx="23">
                    <c:v>16.102842136770683</c:v>
                  </c:pt>
                  <c:pt idx="24">
                    <c:v>15.057376287256158</c:v>
                  </c:pt>
                  <c:pt idx="25">
                    <c:v>14.440912085168144</c:v>
                  </c:pt>
                  <c:pt idx="26">
                    <c:v>12.760116004753232</c:v>
                  </c:pt>
                  <c:pt idx="27">
                    <c:v>12.132500592462083</c:v>
                  </c:pt>
                  <c:pt idx="28">
                    <c:v>11.442480891354975</c:v>
                  </c:pt>
                  <c:pt idx="29">
                    <c:v>10.072283544981248</c:v>
                  </c:pt>
                  <c:pt idx="30">
                    <c:v>9.6811555898973118</c:v>
                  </c:pt>
                  <c:pt idx="31">
                    <c:v>8.2634999022770845</c:v>
                  </c:pt>
                  <c:pt idx="32">
                    <c:v>6.5220476700215322</c:v>
                  </c:pt>
                  <c:pt idx="33">
                    <c:v>5.5974290174507768</c:v>
                  </c:pt>
                  <c:pt idx="34">
                    <c:v>4.818428583763076</c:v>
                  </c:pt>
                  <c:pt idx="35">
                    <c:v>3.7891265459062855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D492_WoundConfluence!$AQ$3:$AQ$38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D492_WoundConfluence!$AS$3:$AS$38</c:f>
              <c:numCache>
                <c:formatCode>0.00</c:formatCode>
                <c:ptCount val="36"/>
                <c:pt idx="0">
                  <c:v>7.1125674999999999</c:v>
                </c:pt>
                <c:pt idx="1">
                  <c:v>12.531140000000001</c:v>
                </c:pt>
                <c:pt idx="2">
                  <c:v>13.456805000000001</c:v>
                </c:pt>
                <c:pt idx="3">
                  <c:v>15.628667500000001</c:v>
                </c:pt>
                <c:pt idx="4">
                  <c:v>17.432045000000002</c:v>
                </c:pt>
                <c:pt idx="5">
                  <c:v>19.563420000000001</c:v>
                </c:pt>
                <c:pt idx="6">
                  <c:v>22.156847499999998</c:v>
                </c:pt>
                <c:pt idx="7">
                  <c:v>24.043737499999999</c:v>
                </c:pt>
                <c:pt idx="8">
                  <c:v>27.306104999999999</c:v>
                </c:pt>
                <c:pt idx="9">
                  <c:v>29.807632500000004</c:v>
                </c:pt>
                <c:pt idx="10">
                  <c:v>32.124070000000003</c:v>
                </c:pt>
                <c:pt idx="11">
                  <c:v>36.066547499999999</c:v>
                </c:pt>
                <c:pt idx="12">
                  <c:v>39.30012</c:v>
                </c:pt>
                <c:pt idx="13">
                  <c:v>42.603632500000003</c:v>
                </c:pt>
                <c:pt idx="14">
                  <c:v>45.9107275</c:v>
                </c:pt>
                <c:pt idx="15">
                  <c:v>50.321159999999999</c:v>
                </c:pt>
                <c:pt idx="16">
                  <c:v>53.660532500000002</c:v>
                </c:pt>
                <c:pt idx="17">
                  <c:v>56.899720000000002</c:v>
                </c:pt>
                <c:pt idx="18">
                  <c:v>60.369352500000005</c:v>
                </c:pt>
                <c:pt idx="19">
                  <c:v>64.08753999999999</c:v>
                </c:pt>
                <c:pt idx="20">
                  <c:v>67.662832500000007</c:v>
                </c:pt>
                <c:pt idx="21">
                  <c:v>71.063392499999992</c:v>
                </c:pt>
                <c:pt idx="22">
                  <c:v>73.663494999999998</c:v>
                </c:pt>
                <c:pt idx="23">
                  <c:v>76.634867499999999</c:v>
                </c:pt>
                <c:pt idx="24">
                  <c:v>79.242292500000005</c:v>
                </c:pt>
                <c:pt idx="25">
                  <c:v>81.208332500000012</c:v>
                </c:pt>
                <c:pt idx="26">
                  <c:v>83.1376025</c:v>
                </c:pt>
                <c:pt idx="27">
                  <c:v>85.449102499999995</c:v>
                </c:pt>
                <c:pt idx="28">
                  <c:v>87.742637500000001</c:v>
                </c:pt>
                <c:pt idx="29">
                  <c:v>89.891225000000006</c:v>
                </c:pt>
                <c:pt idx="30">
                  <c:v>90.827489999999983</c:v>
                </c:pt>
                <c:pt idx="31">
                  <c:v>92.193820000000002</c:v>
                </c:pt>
                <c:pt idx="32">
                  <c:v>92.979355000000012</c:v>
                </c:pt>
                <c:pt idx="33">
                  <c:v>93.9024</c:v>
                </c:pt>
                <c:pt idx="34">
                  <c:v>94.073887499999998</c:v>
                </c:pt>
                <c:pt idx="35">
                  <c:v>95.227022500000004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B-49BE-9512-C72DE133B5DF}"/>
            </c:ext>
          </c:extLst>
        </c:ser>
        <c:ser>
          <c:idx val="2"/>
          <c:order val="1"/>
          <c:tx>
            <c:strRef>
              <c:f>D492_WoundConfluence!$AV$2</c:f>
              <c:strCache>
                <c:ptCount val="1"/>
                <c:pt idx="0">
                  <c:v>siUGDH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D492_WoundConfluence!$BB$3:$BB$38</c:f>
                <c:numCache>
                  <c:formatCode>General</c:formatCode>
                  <c:ptCount val="36"/>
                  <c:pt idx="0">
                    <c:v>1.3732593590725413</c:v>
                  </c:pt>
                  <c:pt idx="1">
                    <c:v>3.5078105494003453</c:v>
                  </c:pt>
                  <c:pt idx="2">
                    <c:v>5.3565021440586937</c:v>
                  </c:pt>
                  <c:pt idx="3">
                    <c:v>7.6612446728417023</c:v>
                  </c:pt>
                  <c:pt idx="4">
                    <c:v>9.5528846156875744</c:v>
                  </c:pt>
                  <c:pt idx="5">
                    <c:v>11.004961207287373</c:v>
                  </c:pt>
                  <c:pt idx="6">
                    <c:v>12.202309262339449</c:v>
                  </c:pt>
                  <c:pt idx="7">
                    <c:v>13.585801939585069</c:v>
                  </c:pt>
                  <c:pt idx="8">
                    <c:v>14.69966086928992</c:v>
                  </c:pt>
                  <c:pt idx="9">
                    <c:v>17.287411921537977</c:v>
                  </c:pt>
                  <c:pt idx="10">
                    <c:v>17.806324736341111</c:v>
                  </c:pt>
                  <c:pt idx="11">
                    <c:v>19.007009437658347</c:v>
                  </c:pt>
                  <c:pt idx="12">
                    <c:v>20.594987469909597</c:v>
                  </c:pt>
                  <c:pt idx="13">
                    <c:v>21.853589543615026</c:v>
                  </c:pt>
                  <c:pt idx="14">
                    <c:v>24.016865765499727</c:v>
                  </c:pt>
                  <c:pt idx="15">
                    <c:v>25.785338681111014</c:v>
                  </c:pt>
                  <c:pt idx="16">
                    <c:v>27.060922852857402</c:v>
                  </c:pt>
                  <c:pt idx="17">
                    <c:v>27.990405931526496</c:v>
                  </c:pt>
                  <c:pt idx="18">
                    <c:v>27.766870421830024</c:v>
                  </c:pt>
                  <c:pt idx="19">
                    <c:v>29.045947817224</c:v>
                  </c:pt>
                  <c:pt idx="20">
                    <c:v>27.989978260381559</c:v>
                  </c:pt>
                  <c:pt idx="21">
                    <c:v>28.005068878474457</c:v>
                  </c:pt>
                  <c:pt idx="22">
                    <c:v>27.659020399303721</c:v>
                  </c:pt>
                  <c:pt idx="23">
                    <c:v>26.284733707211764</c:v>
                  </c:pt>
                  <c:pt idx="24">
                    <c:v>25.830837695816893</c:v>
                  </c:pt>
                  <c:pt idx="25">
                    <c:v>25.587233567545621</c:v>
                  </c:pt>
                  <c:pt idx="26">
                    <c:v>23.719360042945905</c:v>
                  </c:pt>
                  <c:pt idx="27">
                    <c:v>22.808845846291749</c:v>
                  </c:pt>
                  <c:pt idx="28">
                    <c:v>21.151429104612188</c:v>
                  </c:pt>
                  <c:pt idx="29">
                    <c:v>20.32861053867925</c:v>
                  </c:pt>
                  <c:pt idx="30">
                    <c:v>17.974415881521722</c:v>
                  </c:pt>
                  <c:pt idx="31">
                    <c:v>16.465280387877804</c:v>
                  </c:pt>
                  <c:pt idx="32">
                    <c:v>14.666450201716664</c:v>
                  </c:pt>
                  <c:pt idx="33">
                    <c:v>13.654832756050103</c:v>
                  </c:pt>
                  <c:pt idx="34">
                    <c:v>13.742603305627197</c:v>
                  </c:pt>
                  <c:pt idx="35">
                    <c:v>12.37759489601676</c:v>
                  </c:pt>
                </c:numCache>
              </c:numRef>
            </c:plus>
            <c:minus>
              <c:numRef>
                <c:f>D492_WoundConfluence!$BB$3:$BB$38</c:f>
                <c:numCache>
                  <c:formatCode>General</c:formatCode>
                  <c:ptCount val="36"/>
                  <c:pt idx="0">
                    <c:v>1.3732593590725413</c:v>
                  </c:pt>
                  <c:pt idx="1">
                    <c:v>3.5078105494003453</c:v>
                  </c:pt>
                  <c:pt idx="2">
                    <c:v>5.3565021440586937</c:v>
                  </c:pt>
                  <c:pt idx="3">
                    <c:v>7.6612446728417023</c:v>
                  </c:pt>
                  <c:pt idx="4">
                    <c:v>9.5528846156875744</c:v>
                  </c:pt>
                  <c:pt idx="5">
                    <c:v>11.004961207287373</c:v>
                  </c:pt>
                  <c:pt idx="6">
                    <c:v>12.202309262339449</c:v>
                  </c:pt>
                  <c:pt idx="7">
                    <c:v>13.585801939585069</c:v>
                  </c:pt>
                  <c:pt idx="8">
                    <c:v>14.69966086928992</c:v>
                  </c:pt>
                  <c:pt idx="9">
                    <c:v>17.287411921537977</c:v>
                  </c:pt>
                  <c:pt idx="10">
                    <c:v>17.806324736341111</c:v>
                  </c:pt>
                  <c:pt idx="11">
                    <c:v>19.007009437658347</c:v>
                  </c:pt>
                  <c:pt idx="12">
                    <c:v>20.594987469909597</c:v>
                  </c:pt>
                  <c:pt idx="13">
                    <c:v>21.853589543615026</c:v>
                  </c:pt>
                  <c:pt idx="14">
                    <c:v>24.016865765499727</c:v>
                  </c:pt>
                  <c:pt idx="15">
                    <c:v>25.785338681111014</c:v>
                  </c:pt>
                  <c:pt idx="16">
                    <c:v>27.060922852857402</c:v>
                  </c:pt>
                  <c:pt idx="17">
                    <c:v>27.990405931526496</c:v>
                  </c:pt>
                  <c:pt idx="18">
                    <c:v>27.766870421830024</c:v>
                  </c:pt>
                  <c:pt idx="19">
                    <c:v>29.045947817224</c:v>
                  </c:pt>
                  <c:pt idx="20">
                    <c:v>27.989978260381559</c:v>
                  </c:pt>
                  <c:pt idx="21">
                    <c:v>28.005068878474457</c:v>
                  </c:pt>
                  <c:pt idx="22">
                    <c:v>27.659020399303721</c:v>
                  </c:pt>
                  <c:pt idx="23">
                    <c:v>26.284733707211764</c:v>
                  </c:pt>
                  <c:pt idx="24">
                    <c:v>25.830837695816893</c:v>
                  </c:pt>
                  <c:pt idx="25">
                    <c:v>25.587233567545621</c:v>
                  </c:pt>
                  <c:pt idx="26">
                    <c:v>23.719360042945905</c:v>
                  </c:pt>
                  <c:pt idx="27">
                    <c:v>22.808845846291749</c:v>
                  </c:pt>
                  <c:pt idx="28">
                    <c:v>21.151429104612188</c:v>
                  </c:pt>
                  <c:pt idx="29">
                    <c:v>20.32861053867925</c:v>
                  </c:pt>
                  <c:pt idx="30">
                    <c:v>17.974415881521722</c:v>
                  </c:pt>
                  <c:pt idx="31">
                    <c:v>16.465280387877804</c:v>
                  </c:pt>
                  <c:pt idx="32">
                    <c:v>14.666450201716664</c:v>
                  </c:pt>
                  <c:pt idx="33">
                    <c:v>13.654832756050103</c:v>
                  </c:pt>
                  <c:pt idx="34">
                    <c:v>13.742603305627197</c:v>
                  </c:pt>
                  <c:pt idx="35">
                    <c:v>12.37759489601676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D492_WoundConfluence!$AQ$3:$AQ$38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D492_WoundConfluence!$AV$3:$AV$38</c:f>
              <c:numCache>
                <c:formatCode>0.00</c:formatCode>
                <c:ptCount val="36"/>
                <c:pt idx="0">
                  <c:v>6.3518906666666668</c:v>
                </c:pt>
                <c:pt idx="1">
                  <c:v>9.3762476666666661</c:v>
                </c:pt>
                <c:pt idx="2">
                  <c:v>11.113668666666667</c:v>
                </c:pt>
                <c:pt idx="3">
                  <c:v>13.659805333333333</c:v>
                </c:pt>
                <c:pt idx="4">
                  <c:v>15.772439666666665</c:v>
                </c:pt>
                <c:pt idx="5">
                  <c:v>17.596610000000002</c:v>
                </c:pt>
                <c:pt idx="6">
                  <c:v>19.284855</c:v>
                </c:pt>
                <c:pt idx="7">
                  <c:v>21.100713333333331</c:v>
                </c:pt>
                <c:pt idx="8">
                  <c:v>22.900443333333332</c:v>
                </c:pt>
                <c:pt idx="9">
                  <c:v>25.088886666666667</c:v>
                </c:pt>
                <c:pt idx="10">
                  <c:v>27.501386666666665</c:v>
                </c:pt>
                <c:pt idx="11">
                  <c:v>29.814426666666666</c:v>
                </c:pt>
                <c:pt idx="12">
                  <c:v>32.119203333333331</c:v>
                </c:pt>
                <c:pt idx="13">
                  <c:v>34.306399999999996</c:v>
                </c:pt>
                <c:pt idx="14">
                  <c:v>36.834053333333337</c:v>
                </c:pt>
                <c:pt idx="15">
                  <c:v>39.376800000000003</c:v>
                </c:pt>
                <c:pt idx="16">
                  <c:v>42.449239999999996</c:v>
                </c:pt>
                <c:pt idx="17">
                  <c:v>45.051906666666667</c:v>
                </c:pt>
                <c:pt idx="18">
                  <c:v>47.086670000000005</c:v>
                </c:pt>
                <c:pt idx="19">
                  <c:v>49.834069999999997</c:v>
                </c:pt>
                <c:pt idx="20">
                  <c:v>52.088906666666674</c:v>
                </c:pt>
                <c:pt idx="21">
                  <c:v>54.898120000000006</c:v>
                </c:pt>
                <c:pt idx="22">
                  <c:v>57.50056</c:v>
                </c:pt>
                <c:pt idx="23">
                  <c:v>60.026396666666663</c:v>
                </c:pt>
                <c:pt idx="24">
                  <c:v>62.640183333333333</c:v>
                </c:pt>
                <c:pt idx="25">
                  <c:v>64.953446666666665</c:v>
                </c:pt>
                <c:pt idx="26">
                  <c:v>67.813360000000003</c:v>
                </c:pt>
                <c:pt idx="27">
                  <c:v>69.942909999999998</c:v>
                </c:pt>
                <c:pt idx="28">
                  <c:v>72.413043333333334</c:v>
                </c:pt>
                <c:pt idx="29">
                  <c:v>74.019229999999993</c:v>
                </c:pt>
                <c:pt idx="30">
                  <c:v>76.97366000000001</c:v>
                </c:pt>
                <c:pt idx="31">
                  <c:v>78.718886666666677</c:v>
                </c:pt>
                <c:pt idx="32">
                  <c:v>81.225333333333325</c:v>
                </c:pt>
                <c:pt idx="33">
                  <c:v>83.126289999999997</c:v>
                </c:pt>
                <c:pt idx="34">
                  <c:v>83.254393333333326</c:v>
                </c:pt>
                <c:pt idx="35">
                  <c:v>84.760949999999994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B-49BE-9512-C72DE133B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183536"/>
        <c:axId val="643175992"/>
      </c:lineChart>
      <c:catAx>
        <c:axId val="64318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Time</a:t>
                </a:r>
                <a:r>
                  <a:rPr lang="en-US" sz="1400" b="1" baseline="0"/>
                  <a:t> Points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43557020290811282"/>
              <c:y val="0.94702843455036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175992"/>
        <c:crosses val="autoZero"/>
        <c:auto val="1"/>
        <c:lblAlgn val="ctr"/>
        <c:lblOffset val="100"/>
        <c:noMultiLvlLbl val="0"/>
      </c:catAx>
      <c:valAx>
        <c:axId val="643175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Wound</a:t>
                </a:r>
                <a:r>
                  <a:rPr lang="en-US" sz="1400" b="1" baseline="0"/>
                  <a:t> Confluence (%)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1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79708676766267"/>
          <c:y val="0.13674334437255195"/>
          <c:w val="0.10668916807358786"/>
          <c:h val="0.247279446727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Wound</a:t>
            </a:r>
            <a:r>
              <a:rPr lang="en-US" sz="1600" b="1" baseline="0"/>
              <a:t> Width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D492_WoundWidth!$AR$2</c:f>
              <c:strCache>
                <c:ptCount val="1"/>
                <c:pt idx="0">
                  <c:v>WT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D492_WoundWidth!$AQ$3:$AQ$38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D492_WoundWidth!$AR$3:$AR$38</c:f>
              <c:numCache>
                <c:formatCode>0.00</c:formatCode>
                <c:ptCount val="36"/>
                <c:pt idx="0">
                  <c:v>708.98738333333347</c:v>
                </c:pt>
                <c:pt idx="1">
                  <c:v>650.03171666666663</c:v>
                </c:pt>
                <c:pt idx="2">
                  <c:v>578.23273333333339</c:v>
                </c:pt>
                <c:pt idx="3">
                  <c:v>493.53521666666666</c:v>
                </c:pt>
                <c:pt idx="4">
                  <c:v>413.98984999999999</c:v>
                </c:pt>
                <c:pt idx="5">
                  <c:v>355.02794999999998</c:v>
                </c:pt>
                <c:pt idx="6">
                  <c:v>306.95303333333328</c:v>
                </c:pt>
                <c:pt idx="7">
                  <c:v>232.84853333333331</c:v>
                </c:pt>
                <c:pt idx="8">
                  <c:v>164.51138333333333</c:v>
                </c:pt>
                <c:pt idx="9">
                  <c:v>103.58534999999999</c:v>
                </c:pt>
                <c:pt idx="10">
                  <c:v>56.241783333333331</c:v>
                </c:pt>
                <c:pt idx="11">
                  <c:v>41.011533333333333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2-44F0-8A67-1EC4375E971B}"/>
            </c:ext>
          </c:extLst>
        </c:ser>
        <c:ser>
          <c:idx val="1"/>
          <c:order val="1"/>
          <c:tx>
            <c:strRef>
              <c:f>D492_WoundWidth!$AS$2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D492_WoundWidth!$AQ$3:$AQ$38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D492_WoundWidth!$AS$3:$AS$38</c:f>
              <c:numCache>
                <c:formatCode>0.00</c:formatCode>
                <c:ptCount val="36"/>
                <c:pt idx="0">
                  <c:v>772.08915000000002</c:v>
                </c:pt>
                <c:pt idx="1">
                  <c:v>1005.8291000000002</c:v>
                </c:pt>
                <c:pt idx="2">
                  <c:v>960.19582500000001</c:v>
                </c:pt>
                <c:pt idx="3">
                  <c:v>919.56192499999997</c:v>
                </c:pt>
                <c:pt idx="4">
                  <c:v>847.40237500000001</c:v>
                </c:pt>
                <c:pt idx="5">
                  <c:v>759.33027499999992</c:v>
                </c:pt>
                <c:pt idx="6">
                  <c:v>803.52972499999987</c:v>
                </c:pt>
                <c:pt idx="7">
                  <c:v>726.98894999999993</c:v>
                </c:pt>
                <c:pt idx="8">
                  <c:v>752.56162499999994</c:v>
                </c:pt>
                <c:pt idx="9">
                  <c:v>732.48832499999992</c:v>
                </c:pt>
                <c:pt idx="10">
                  <c:v>682.52479999999991</c:v>
                </c:pt>
                <c:pt idx="11">
                  <c:v>614.83799999999997</c:v>
                </c:pt>
                <c:pt idx="12">
                  <c:v>519.89482499999997</c:v>
                </c:pt>
                <c:pt idx="13">
                  <c:v>475.51609999999999</c:v>
                </c:pt>
                <c:pt idx="14">
                  <c:v>430.78779999999995</c:v>
                </c:pt>
                <c:pt idx="15">
                  <c:v>373.70752499999998</c:v>
                </c:pt>
                <c:pt idx="16">
                  <c:v>389.08095000000003</c:v>
                </c:pt>
                <c:pt idx="17">
                  <c:v>347.99447499999997</c:v>
                </c:pt>
                <c:pt idx="18">
                  <c:v>279.67227500000001</c:v>
                </c:pt>
                <c:pt idx="19">
                  <c:v>282.88850000000002</c:v>
                </c:pt>
                <c:pt idx="20">
                  <c:v>249.18065000000001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2-44F0-8A67-1EC4375E971B}"/>
            </c:ext>
          </c:extLst>
        </c:ser>
        <c:ser>
          <c:idx val="2"/>
          <c:order val="2"/>
          <c:tx>
            <c:strRef>
              <c:f>D492_WoundWidth!$AT$2</c:f>
              <c:strCache>
                <c:ptCount val="1"/>
                <c:pt idx="0">
                  <c:v>siGALE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D492_WoundWidth!$AQ$3:$AQ$38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D492_WoundWidth!$AT$3:$AT$38</c:f>
              <c:numCache>
                <c:formatCode>0.00</c:formatCode>
                <c:ptCount val="36"/>
                <c:pt idx="0">
                  <c:v>735.94803333333346</c:v>
                </c:pt>
                <c:pt idx="1">
                  <c:v>1048.5886333333335</c:v>
                </c:pt>
                <c:pt idx="2">
                  <c:v>1019.1043666666666</c:v>
                </c:pt>
                <c:pt idx="3">
                  <c:v>982.82193333333328</c:v>
                </c:pt>
                <c:pt idx="4">
                  <c:v>942.25156666666669</c:v>
                </c:pt>
                <c:pt idx="5">
                  <c:v>929.4659333333334</c:v>
                </c:pt>
                <c:pt idx="6">
                  <c:v>878.72860000000003</c:v>
                </c:pt>
                <c:pt idx="7">
                  <c:v>889.1848</c:v>
                </c:pt>
                <c:pt idx="8">
                  <c:v>768.14483333333328</c:v>
                </c:pt>
                <c:pt idx="9">
                  <c:v>781.61186666666663</c:v>
                </c:pt>
                <c:pt idx="10">
                  <c:v>720.32180000000005</c:v>
                </c:pt>
                <c:pt idx="11">
                  <c:v>690.61343333333332</c:v>
                </c:pt>
                <c:pt idx="12">
                  <c:v>682.70383333333336</c:v>
                </c:pt>
                <c:pt idx="13">
                  <c:v>658.14066666666668</c:v>
                </c:pt>
                <c:pt idx="14">
                  <c:v>749.98860000000002</c:v>
                </c:pt>
                <c:pt idx="15">
                  <c:v>796.37870000000009</c:v>
                </c:pt>
                <c:pt idx="16">
                  <c:v>808.34389999999996</c:v>
                </c:pt>
                <c:pt idx="17">
                  <c:v>677.2242</c:v>
                </c:pt>
                <c:pt idx="18">
                  <c:v>670.16943333333336</c:v>
                </c:pt>
                <c:pt idx="19">
                  <c:v>649.08613333333335</c:v>
                </c:pt>
                <c:pt idx="20">
                  <c:v>576.54779999999994</c:v>
                </c:pt>
                <c:pt idx="21">
                  <c:v>563.95323333333329</c:v>
                </c:pt>
                <c:pt idx="22">
                  <c:v>446.66609999999997</c:v>
                </c:pt>
                <c:pt idx="23">
                  <c:v>450.16079999999994</c:v>
                </c:pt>
                <c:pt idx="24">
                  <c:v>341.37629999999996</c:v>
                </c:pt>
                <c:pt idx="25">
                  <c:v>335.82993333333337</c:v>
                </c:pt>
                <c:pt idx="26">
                  <c:v>180.90129999999999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2-44F0-8A67-1EC4375E971B}"/>
            </c:ext>
          </c:extLst>
        </c:ser>
        <c:ser>
          <c:idx val="3"/>
          <c:order val="3"/>
          <c:tx>
            <c:strRef>
              <c:f>D492_WoundWidth!$AU$2</c:f>
              <c:strCache>
                <c:ptCount val="1"/>
                <c:pt idx="0">
                  <c:v>siPGM2L1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D492_WoundWidth!$AQ$3:$AQ$38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D492_WoundWidth!$AU$3:$AU$38</c:f>
              <c:numCache>
                <c:formatCode>0.00</c:formatCode>
                <c:ptCount val="36"/>
                <c:pt idx="0">
                  <c:v>811.22942499999999</c:v>
                </c:pt>
                <c:pt idx="1">
                  <c:v>964.12987499999997</c:v>
                </c:pt>
                <c:pt idx="2">
                  <c:v>912.170075</c:v>
                </c:pt>
                <c:pt idx="3">
                  <c:v>865.05387500000006</c:v>
                </c:pt>
                <c:pt idx="4">
                  <c:v>845.49334999999996</c:v>
                </c:pt>
                <c:pt idx="5">
                  <c:v>829.39085</c:v>
                </c:pt>
                <c:pt idx="6">
                  <c:v>815.10892500000011</c:v>
                </c:pt>
                <c:pt idx="7">
                  <c:v>764.86324999999999</c:v>
                </c:pt>
                <c:pt idx="8">
                  <c:v>779.87155000000007</c:v>
                </c:pt>
                <c:pt idx="9">
                  <c:v>714.02122499999996</c:v>
                </c:pt>
                <c:pt idx="10">
                  <c:v>682.65684999999996</c:v>
                </c:pt>
                <c:pt idx="11">
                  <c:v>664.37412499999994</c:v>
                </c:pt>
                <c:pt idx="12">
                  <c:v>581.74424999999997</c:v>
                </c:pt>
                <c:pt idx="13">
                  <c:v>570.73869999999999</c:v>
                </c:pt>
                <c:pt idx="14">
                  <c:v>570.68124999999998</c:v>
                </c:pt>
                <c:pt idx="15">
                  <c:v>574.42330000000004</c:v>
                </c:pt>
                <c:pt idx="16">
                  <c:v>443.96297499999997</c:v>
                </c:pt>
                <c:pt idx="17">
                  <c:v>276.45549999999997</c:v>
                </c:pt>
                <c:pt idx="18">
                  <c:v>235.94220000000001</c:v>
                </c:pt>
                <c:pt idx="19">
                  <c:v>239.10657499999999</c:v>
                </c:pt>
                <c:pt idx="20">
                  <c:v>211.035225</c:v>
                </c:pt>
                <c:pt idx="21">
                  <c:v>246.54897500000001</c:v>
                </c:pt>
                <c:pt idx="22">
                  <c:v>194.32794999999999</c:v>
                </c:pt>
                <c:pt idx="23">
                  <c:v>173.59472500000001</c:v>
                </c:pt>
                <c:pt idx="24">
                  <c:v>229.55355</c:v>
                </c:pt>
                <c:pt idx="25">
                  <c:v>179.36715000000001</c:v>
                </c:pt>
                <c:pt idx="26">
                  <c:v>154.45082500000001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B2-44F0-8A67-1EC4375E971B}"/>
            </c:ext>
          </c:extLst>
        </c:ser>
        <c:ser>
          <c:idx val="4"/>
          <c:order val="4"/>
          <c:tx>
            <c:strRef>
              <c:f>D492_WoundWidth!$AV$2</c:f>
              <c:strCache>
                <c:ptCount val="1"/>
                <c:pt idx="0">
                  <c:v>siUGDH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D492_WoundWidth!$AQ$3:$AQ$38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D492_WoundWidth!$AV$3:$AV$38</c:f>
              <c:numCache>
                <c:formatCode>0.00</c:formatCode>
                <c:ptCount val="36"/>
                <c:pt idx="0">
                  <c:v>777.04926666666677</c:v>
                </c:pt>
                <c:pt idx="1">
                  <c:v>1059.8383000000001</c:v>
                </c:pt>
                <c:pt idx="2">
                  <c:v>1017.5993</c:v>
                </c:pt>
                <c:pt idx="3">
                  <c:v>995.93830000000014</c:v>
                </c:pt>
                <c:pt idx="4">
                  <c:v>965.41003333333322</c:v>
                </c:pt>
                <c:pt idx="5">
                  <c:v>937.89513333333343</c:v>
                </c:pt>
                <c:pt idx="6">
                  <c:v>932.29530000000011</c:v>
                </c:pt>
                <c:pt idx="7">
                  <c:v>902.70503333333329</c:v>
                </c:pt>
                <c:pt idx="8">
                  <c:v>849.4120333333334</c:v>
                </c:pt>
                <c:pt idx="9">
                  <c:v>780.6354</c:v>
                </c:pt>
                <c:pt idx="10">
                  <c:v>871.79719999999998</c:v>
                </c:pt>
                <c:pt idx="11">
                  <c:v>850.18443333333323</c:v>
                </c:pt>
                <c:pt idx="12">
                  <c:v>822.20320000000004</c:v>
                </c:pt>
                <c:pt idx="13">
                  <c:v>756.62473333333344</c:v>
                </c:pt>
                <c:pt idx="14">
                  <c:v>788.20153333333337</c:v>
                </c:pt>
                <c:pt idx="15">
                  <c:v>723.73083333333341</c:v>
                </c:pt>
                <c:pt idx="16">
                  <c:v>783.98403333333329</c:v>
                </c:pt>
                <c:pt idx="17">
                  <c:v>710.26436666666666</c:v>
                </c:pt>
                <c:pt idx="18">
                  <c:v>846.41966666666667</c:v>
                </c:pt>
                <c:pt idx="19">
                  <c:v>687.4349666666667</c:v>
                </c:pt>
                <c:pt idx="20">
                  <c:v>786.87133333333338</c:v>
                </c:pt>
                <c:pt idx="21">
                  <c:v>550.99369999999999</c:v>
                </c:pt>
                <c:pt idx="22">
                  <c:v>175.34076666666667</c:v>
                </c:pt>
                <c:pt idx="23">
                  <c:v>301.95773333333335</c:v>
                </c:pt>
                <c:pt idx="24">
                  <c:v>225.73416666666665</c:v>
                </c:pt>
                <c:pt idx="25">
                  <c:v>346.5436666666667</c:v>
                </c:pt>
                <c:pt idx="26">
                  <c:v>242.05820000000003</c:v>
                </c:pt>
                <c:pt idx="27">
                  <c:v>206.39433333333332</c:v>
                </c:pt>
                <c:pt idx="28">
                  <c:v>172.52936666666668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B2-44F0-8A67-1EC4375E971B}"/>
            </c:ext>
          </c:extLst>
        </c:ser>
        <c:ser>
          <c:idx val="5"/>
          <c:order val="5"/>
          <c:tx>
            <c:strRef>
              <c:f>D492_WoundWidth!$AW$2</c:f>
              <c:strCache>
                <c:ptCount val="1"/>
                <c:pt idx="0">
                  <c:v>siGFPT2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D492_WoundWidth!$AQ$3:$AQ$38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D492_WoundWidth!$AW$3:$AW$38</c:f>
              <c:numCache>
                <c:formatCode>0.00</c:formatCode>
                <c:ptCount val="36"/>
                <c:pt idx="0">
                  <c:v>837.89249999999993</c:v>
                </c:pt>
                <c:pt idx="1">
                  <c:v>1083.5941666666668</c:v>
                </c:pt>
                <c:pt idx="2">
                  <c:v>1110.0712666666666</c:v>
                </c:pt>
                <c:pt idx="3">
                  <c:v>1149.4915666666666</c:v>
                </c:pt>
                <c:pt idx="4">
                  <c:v>1075.2345666666665</c:v>
                </c:pt>
                <c:pt idx="5">
                  <c:v>1166.7008333333333</c:v>
                </c:pt>
                <c:pt idx="6">
                  <c:v>1123.5255333333334</c:v>
                </c:pt>
                <c:pt idx="7">
                  <c:v>1065.2881666666667</c:v>
                </c:pt>
                <c:pt idx="8">
                  <c:v>1077.4752666666666</c:v>
                </c:pt>
                <c:pt idx="9">
                  <c:v>975.87876666666671</c:v>
                </c:pt>
                <c:pt idx="10">
                  <c:v>1084.5472333333335</c:v>
                </c:pt>
                <c:pt idx="11">
                  <c:v>957.09583333333342</c:v>
                </c:pt>
                <c:pt idx="12">
                  <c:v>956.05753333333348</c:v>
                </c:pt>
                <c:pt idx="13">
                  <c:v>942.03840000000002</c:v>
                </c:pt>
                <c:pt idx="14">
                  <c:v>937.07956666666666</c:v>
                </c:pt>
                <c:pt idx="15">
                  <c:v>825.13959999999997</c:v>
                </c:pt>
                <c:pt idx="16">
                  <c:v>878.91306666666662</c:v>
                </c:pt>
                <c:pt idx="17">
                  <c:v>737.75379999999996</c:v>
                </c:pt>
                <c:pt idx="18">
                  <c:v>726.52829999999994</c:v>
                </c:pt>
                <c:pt idx="19">
                  <c:v>682.93379999999991</c:v>
                </c:pt>
                <c:pt idx="20">
                  <c:v>822.67816666666658</c:v>
                </c:pt>
                <c:pt idx="21">
                  <c:v>632.2731</c:v>
                </c:pt>
                <c:pt idx="22">
                  <c:v>693.03543333333334</c:v>
                </c:pt>
                <c:pt idx="23">
                  <c:v>667.13329999999996</c:v>
                </c:pt>
                <c:pt idx="24">
                  <c:v>654.34026666666671</c:v>
                </c:pt>
                <c:pt idx="25">
                  <c:v>601.07640000000004</c:v>
                </c:pt>
                <c:pt idx="26">
                  <c:v>613.91989999999998</c:v>
                </c:pt>
                <c:pt idx="27">
                  <c:v>540.05503333333331</c:v>
                </c:pt>
                <c:pt idx="28">
                  <c:v>536.58176666666668</c:v>
                </c:pt>
                <c:pt idx="29">
                  <c:v>381.55390000000006</c:v>
                </c:pt>
                <c:pt idx="30">
                  <c:v>355.46750000000003</c:v>
                </c:pt>
                <c:pt idx="31">
                  <c:v>281.64413333333334</c:v>
                </c:pt>
                <c:pt idx="32">
                  <c:v>275.66863333333333</c:v>
                </c:pt>
                <c:pt idx="33">
                  <c:v>0</c:v>
                </c:pt>
                <c:pt idx="34">
                  <c:v>72.172133333333335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B2-44F0-8A67-1EC4375E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19432"/>
        <c:axId val="554021400"/>
      </c:lineChart>
      <c:catAx>
        <c:axId val="55401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Time Points</a:t>
                </a:r>
              </a:p>
            </c:rich>
          </c:tx>
          <c:layout>
            <c:manualLayout>
              <c:xMode val="edge"/>
              <c:yMode val="edge"/>
              <c:x val="0.42895980773487657"/>
              <c:y val="0.9419674451521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4021400"/>
        <c:crosses val="autoZero"/>
        <c:auto val="1"/>
        <c:lblAlgn val="ctr"/>
        <c:lblOffset val="100"/>
        <c:noMultiLvlLbl val="0"/>
      </c:catAx>
      <c:valAx>
        <c:axId val="55402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Wound Width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401943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09468103687361"/>
          <c:y val="0.16148519651604057"/>
          <c:w val="0.11011496663596924"/>
          <c:h val="0.25673278374017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Wound</a:t>
            </a:r>
            <a:r>
              <a:rPr lang="en-US" sz="1600" b="1" baseline="0"/>
              <a:t> Width (siGALE)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D492_WoundWidth!$AS$2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D492_WoundWidth!$AY$3:$AY$38</c:f>
                <c:numCache>
                  <c:formatCode>General</c:formatCode>
                  <c:ptCount val="36"/>
                  <c:pt idx="0">
                    <c:v>70.135823954785522</c:v>
                  </c:pt>
                  <c:pt idx="1">
                    <c:v>427.72502690261155</c:v>
                  </c:pt>
                  <c:pt idx="2">
                    <c:v>398.77837208498306</c:v>
                  </c:pt>
                  <c:pt idx="3">
                    <c:v>374.25080549287082</c:v>
                  </c:pt>
                  <c:pt idx="4">
                    <c:v>337.71273043106106</c:v>
                  </c:pt>
                  <c:pt idx="5">
                    <c:v>196.92629281580435</c:v>
                  </c:pt>
                  <c:pt idx="6">
                    <c:v>353.77138913587874</c:v>
                  </c:pt>
                  <c:pt idx="7">
                    <c:v>282.15771802736543</c:v>
                  </c:pt>
                  <c:pt idx="8">
                    <c:v>382.75248481247331</c:v>
                  </c:pt>
                  <c:pt idx="9">
                    <c:v>423.17047700673692</c:v>
                  </c:pt>
                  <c:pt idx="10">
                    <c:v>342.19723209117302</c:v>
                  </c:pt>
                  <c:pt idx="11">
                    <c:v>342.38719095004137</c:v>
                  </c:pt>
                  <c:pt idx="12">
                    <c:v>212.26579146331903</c:v>
                  </c:pt>
                  <c:pt idx="13">
                    <c:v>326.51311739707069</c:v>
                  </c:pt>
                  <c:pt idx="14">
                    <c:v>298.56121564839384</c:v>
                  </c:pt>
                  <c:pt idx="15">
                    <c:v>267.56703729863517</c:v>
                  </c:pt>
                  <c:pt idx="16">
                    <c:v>454.80923789882502</c:v>
                  </c:pt>
                  <c:pt idx="17">
                    <c:v>418.19935196128159</c:v>
                  </c:pt>
                  <c:pt idx="18">
                    <c:v>338.03939832567215</c:v>
                  </c:pt>
                  <c:pt idx="19">
                    <c:v>343.75051176252811</c:v>
                  </c:pt>
                  <c:pt idx="20">
                    <c:v>293.47384109085993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plus>
            <c:minus>
              <c:numRef>
                <c:f>D492_WoundWidth!$AY$3:$AY$38</c:f>
                <c:numCache>
                  <c:formatCode>General</c:formatCode>
                  <c:ptCount val="36"/>
                  <c:pt idx="0">
                    <c:v>70.135823954785522</c:v>
                  </c:pt>
                  <c:pt idx="1">
                    <c:v>427.72502690261155</c:v>
                  </c:pt>
                  <c:pt idx="2">
                    <c:v>398.77837208498306</c:v>
                  </c:pt>
                  <c:pt idx="3">
                    <c:v>374.25080549287082</c:v>
                  </c:pt>
                  <c:pt idx="4">
                    <c:v>337.71273043106106</c:v>
                  </c:pt>
                  <c:pt idx="5">
                    <c:v>196.92629281580435</c:v>
                  </c:pt>
                  <c:pt idx="6">
                    <c:v>353.77138913587874</c:v>
                  </c:pt>
                  <c:pt idx="7">
                    <c:v>282.15771802736543</c:v>
                  </c:pt>
                  <c:pt idx="8">
                    <c:v>382.75248481247331</c:v>
                  </c:pt>
                  <c:pt idx="9">
                    <c:v>423.17047700673692</c:v>
                  </c:pt>
                  <c:pt idx="10">
                    <c:v>342.19723209117302</c:v>
                  </c:pt>
                  <c:pt idx="11">
                    <c:v>342.38719095004137</c:v>
                  </c:pt>
                  <c:pt idx="12">
                    <c:v>212.26579146331903</c:v>
                  </c:pt>
                  <c:pt idx="13">
                    <c:v>326.51311739707069</c:v>
                  </c:pt>
                  <c:pt idx="14">
                    <c:v>298.56121564839384</c:v>
                  </c:pt>
                  <c:pt idx="15">
                    <c:v>267.56703729863517</c:v>
                  </c:pt>
                  <c:pt idx="16">
                    <c:v>454.80923789882502</c:v>
                  </c:pt>
                  <c:pt idx="17">
                    <c:v>418.19935196128159</c:v>
                  </c:pt>
                  <c:pt idx="18">
                    <c:v>338.03939832567215</c:v>
                  </c:pt>
                  <c:pt idx="19">
                    <c:v>343.75051176252811</c:v>
                  </c:pt>
                  <c:pt idx="20">
                    <c:v>293.47384109085993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D492_WoundWidth!$AQ$3:$AQ$38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D492_WoundWidth!$AS$3:$AS$38</c:f>
              <c:numCache>
                <c:formatCode>0.00</c:formatCode>
                <c:ptCount val="36"/>
                <c:pt idx="0">
                  <c:v>772.08915000000002</c:v>
                </c:pt>
                <c:pt idx="1">
                  <c:v>1005.8291000000002</c:v>
                </c:pt>
                <c:pt idx="2">
                  <c:v>960.19582500000001</c:v>
                </c:pt>
                <c:pt idx="3">
                  <c:v>919.56192499999997</c:v>
                </c:pt>
                <c:pt idx="4">
                  <c:v>847.40237500000001</c:v>
                </c:pt>
                <c:pt idx="5">
                  <c:v>759.33027499999992</c:v>
                </c:pt>
                <c:pt idx="6">
                  <c:v>803.52972499999987</c:v>
                </c:pt>
                <c:pt idx="7">
                  <c:v>726.98894999999993</c:v>
                </c:pt>
                <c:pt idx="8">
                  <c:v>752.56162499999994</c:v>
                </c:pt>
                <c:pt idx="9">
                  <c:v>732.48832499999992</c:v>
                </c:pt>
                <c:pt idx="10">
                  <c:v>682.52479999999991</c:v>
                </c:pt>
                <c:pt idx="11">
                  <c:v>614.83799999999997</c:v>
                </c:pt>
                <c:pt idx="12">
                  <c:v>519.89482499999997</c:v>
                </c:pt>
                <c:pt idx="13">
                  <c:v>475.51609999999999</c:v>
                </c:pt>
                <c:pt idx="14">
                  <c:v>430.78779999999995</c:v>
                </c:pt>
                <c:pt idx="15">
                  <c:v>373.70752499999998</c:v>
                </c:pt>
                <c:pt idx="16">
                  <c:v>389.08095000000003</c:v>
                </c:pt>
                <c:pt idx="17">
                  <c:v>347.99447499999997</c:v>
                </c:pt>
                <c:pt idx="18">
                  <c:v>279.67227500000001</c:v>
                </c:pt>
                <c:pt idx="19">
                  <c:v>282.88850000000002</c:v>
                </c:pt>
                <c:pt idx="20">
                  <c:v>249.18065000000001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3-41A5-8EB5-7284EBC812AD}"/>
            </c:ext>
          </c:extLst>
        </c:ser>
        <c:ser>
          <c:idx val="2"/>
          <c:order val="2"/>
          <c:tx>
            <c:strRef>
              <c:f>D492_WoundWidth!$AT$2</c:f>
              <c:strCache>
                <c:ptCount val="1"/>
                <c:pt idx="0">
                  <c:v>siGALE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D492_WoundWidth!$AZ$3:$AZ$38</c:f>
                <c:numCache>
                  <c:formatCode>General</c:formatCode>
                  <c:ptCount val="36"/>
                  <c:pt idx="0">
                    <c:v>214.98265315146546</c:v>
                  </c:pt>
                  <c:pt idx="1">
                    <c:v>314.3227896872944</c:v>
                  </c:pt>
                  <c:pt idx="2">
                    <c:v>237.43088160115875</c:v>
                  </c:pt>
                  <c:pt idx="3">
                    <c:v>176.19514385448636</c:v>
                  </c:pt>
                  <c:pt idx="4">
                    <c:v>243.01554660729738</c:v>
                  </c:pt>
                  <c:pt idx="5">
                    <c:v>232.11398931217747</c:v>
                  </c:pt>
                  <c:pt idx="6">
                    <c:v>194.50643769695623</c:v>
                  </c:pt>
                  <c:pt idx="7">
                    <c:v>154.58131463938284</c:v>
                  </c:pt>
                  <c:pt idx="8">
                    <c:v>159.84316003349483</c:v>
                  </c:pt>
                  <c:pt idx="9">
                    <c:v>109.57843513905185</c:v>
                  </c:pt>
                  <c:pt idx="10">
                    <c:v>87.942181870988392</c:v>
                  </c:pt>
                  <c:pt idx="11">
                    <c:v>137.83621353919798</c:v>
                  </c:pt>
                  <c:pt idx="12">
                    <c:v>128.1291826167772</c:v>
                  </c:pt>
                  <c:pt idx="13">
                    <c:v>176.0184288102343</c:v>
                  </c:pt>
                  <c:pt idx="14">
                    <c:v>306.19472117580665</c:v>
                  </c:pt>
                  <c:pt idx="15">
                    <c:v>298.36111623817527</c:v>
                  </c:pt>
                  <c:pt idx="16">
                    <c:v>316.41890624046135</c:v>
                  </c:pt>
                  <c:pt idx="17">
                    <c:v>219.55907030662607</c:v>
                  </c:pt>
                  <c:pt idx="18">
                    <c:v>179.05664845825567</c:v>
                  </c:pt>
                  <c:pt idx="19">
                    <c:v>136.22428615501457</c:v>
                  </c:pt>
                  <c:pt idx="20">
                    <c:v>130.41796844472816</c:v>
                  </c:pt>
                  <c:pt idx="21">
                    <c:v>151.54743486612801</c:v>
                  </c:pt>
                  <c:pt idx="22">
                    <c:v>411.5403538851445</c:v>
                  </c:pt>
                  <c:pt idx="23">
                    <c:v>75.164503583274552</c:v>
                  </c:pt>
                  <c:pt idx="24">
                    <c:v>298.2956073674066</c:v>
                  </c:pt>
                  <c:pt idx="25">
                    <c:v>313.7040575877898</c:v>
                  </c:pt>
                  <c:pt idx="26">
                    <c:v>313.33024275525975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plus>
            <c:minus>
              <c:numRef>
                <c:f>D492_WoundWidth!$AZ$3:$AZ$38</c:f>
                <c:numCache>
                  <c:formatCode>General</c:formatCode>
                  <c:ptCount val="36"/>
                  <c:pt idx="0">
                    <c:v>214.98265315146546</c:v>
                  </c:pt>
                  <c:pt idx="1">
                    <c:v>314.3227896872944</c:v>
                  </c:pt>
                  <c:pt idx="2">
                    <c:v>237.43088160115875</c:v>
                  </c:pt>
                  <c:pt idx="3">
                    <c:v>176.19514385448636</c:v>
                  </c:pt>
                  <c:pt idx="4">
                    <c:v>243.01554660729738</c:v>
                  </c:pt>
                  <c:pt idx="5">
                    <c:v>232.11398931217747</c:v>
                  </c:pt>
                  <c:pt idx="6">
                    <c:v>194.50643769695623</c:v>
                  </c:pt>
                  <c:pt idx="7">
                    <c:v>154.58131463938284</c:v>
                  </c:pt>
                  <c:pt idx="8">
                    <c:v>159.84316003349483</c:v>
                  </c:pt>
                  <c:pt idx="9">
                    <c:v>109.57843513905185</c:v>
                  </c:pt>
                  <c:pt idx="10">
                    <c:v>87.942181870988392</c:v>
                  </c:pt>
                  <c:pt idx="11">
                    <c:v>137.83621353919798</c:v>
                  </c:pt>
                  <c:pt idx="12">
                    <c:v>128.1291826167772</c:v>
                  </c:pt>
                  <c:pt idx="13">
                    <c:v>176.0184288102343</c:v>
                  </c:pt>
                  <c:pt idx="14">
                    <c:v>306.19472117580665</c:v>
                  </c:pt>
                  <c:pt idx="15">
                    <c:v>298.36111623817527</c:v>
                  </c:pt>
                  <c:pt idx="16">
                    <c:v>316.41890624046135</c:v>
                  </c:pt>
                  <c:pt idx="17">
                    <c:v>219.55907030662607</c:v>
                  </c:pt>
                  <c:pt idx="18">
                    <c:v>179.05664845825567</c:v>
                  </c:pt>
                  <c:pt idx="19">
                    <c:v>136.22428615501457</c:v>
                  </c:pt>
                  <c:pt idx="20">
                    <c:v>130.41796844472816</c:v>
                  </c:pt>
                  <c:pt idx="21">
                    <c:v>151.54743486612801</c:v>
                  </c:pt>
                  <c:pt idx="22">
                    <c:v>411.5403538851445</c:v>
                  </c:pt>
                  <c:pt idx="23">
                    <c:v>75.164503583274552</c:v>
                  </c:pt>
                  <c:pt idx="24">
                    <c:v>298.2956073674066</c:v>
                  </c:pt>
                  <c:pt idx="25">
                    <c:v>313.7040575877898</c:v>
                  </c:pt>
                  <c:pt idx="26">
                    <c:v>313.33024275525975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D492_WoundWidth!$AQ$3:$AQ$38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D492_WoundWidth!$AT$3:$AT$38</c:f>
              <c:numCache>
                <c:formatCode>0.00</c:formatCode>
                <c:ptCount val="36"/>
                <c:pt idx="0">
                  <c:v>735.94803333333346</c:v>
                </c:pt>
                <c:pt idx="1">
                  <c:v>1048.5886333333335</c:v>
                </c:pt>
                <c:pt idx="2">
                  <c:v>1019.1043666666666</c:v>
                </c:pt>
                <c:pt idx="3">
                  <c:v>982.82193333333328</c:v>
                </c:pt>
                <c:pt idx="4">
                  <c:v>942.25156666666669</c:v>
                </c:pt>
                <c:pt idx="5">
                  <c:v>929.4659333333334</c:v>
                </c:pt>
                <c:pt idx="6">
                  <c:v>878.72860000000003</c:v>
                </c:pt>
                <c:pt idx="7">
                  <c:v>889.1848</c:v>
                </c:pt>
                <c:pt idx="8">
                  <c:v>768.14483333333328</c:v>
                </c:pt>
                <c:pt idx="9">
                  <c:v>781.61186666666663</c:v>
                </c:pt>
                <c:pt idx="10">
                  <c:v>720.32180000000005</c:v>
                </c:pt>
                <c:pt idx="11">
                  <c:v>690.61343333333332</c:v>
                </c:pt>
                <c:pt idx="12">
                  <c:v>682.70383333333336</c:v>
                </c:pt>
                <c:pt idx="13">
                  <c:v>658.14066666666668</c:v>
                </c:pt>
                <c:pt idx="14">
                  <c:v>749.98860000000002</c:v>
                </c:pt>
                <c:pt idx="15">
                  <c:v>796.37870000000009</c:v>
                </c:pt>
                <c:pt idx="16">
                  <c:v>808.34389999999996</c:v>
                </c:pt>
                <c:pt idx="17">
                  <c:v>677.2242</c:v>
                </c:pt>
                <c:pt idx="18">
                  <c:v>670.16943333333336</c:v>
                </c:pt>
                <c:pt idx="19">
                  <c:v>649.08613333333335</c:v>
                </c:pt>
                <c:pt idx="20">
                  <c:v>576.54779999999994</c:v>
                </c:pt>
                <c:pt idx="21">
                  <c:v>563.95323333333329</c:v>
                </c:pt>
                <c:pt idx="22">
                  <c:v>446.66609999999997</c:v>
                </c:pt>
                <c:pt idx="23">
                  <c:v>450.16079999999994</c:v>
                </c:pt>
                <c:pt idx="24">
                  <c:v>341.37629999999996</c:v>
                </c:pt>
                <c:pt idx="25">
                  <c:v>335.82993333333337</c:v>
                </c:pt>
                <c:pt idx="26">
                  <c:v>180.90129999999999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3-41A5-8EB5-7284EBC81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19432"/>
        <c:axId val="554021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D492_WoundWidth!$AR$2</c15:sqref>
                        </c15:formulaRef>
                      </c:ext>
                    </c:extLst>
                    <c:strCache>
                      <c:ptCount val="1"/>
                      <c:pt idx="0">
                        <c:v>WT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D492_WoundWidth!$AQ$3:$AQ$38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D492_WoundWidth!$AR$3:$AR$38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708.98738333333347</c:v>
                      </c:pt>
                      <c:pt idx="1">
                        <c:v>650.03171666666663</c:v>
                      </c:pt>
                      <c:pt idx="2">
                        <c:v>578.23273333333339</c:v>
                      </c:pt>
                      <c:pt idx="3">
                        <c:v>493.53521666666666</c:v>
                      </c:pt>
                      <c:pt idx="4">
                        <c:v>413.98984999999999</c:v>
                      </c:pt>
                      <c:pt idx="5">
                        <c:v>355.02794999999998</c:v>
                      </c:pt>
                      <c:pt idx="6">
                        <c:v>306.95303333333328</c:v>
                      </c:pt>
                      <c:pt idx="7">
                        <c:v>232.84853333333331</c:v>
                      </c:pt>
                      <c:pt idx="8">
                        <c:v>164.51138333333333</c:v>
                      </c:pt>
                      <c:pt idx="9">
                        <c:v>103.58534999999999</c:v>
                      </c:pt>
                      <c:pt idx="10">
                        <c:v>56.241783333333331</c:v>
                      </c:pt>
                      <c:pt idx="11">
                        <c:v>41.011533333333333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1E3-41A5-8EB5-7284EBC812A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D492_WoundWidth!$AU$2</c15:sqref>
                        </c15:formulaRef>
                      </c:ext>
                    </c:extLst>
                    <c:strCache>
                      <c:ptCount val="1"/>
                      <c:pt idx="0">
                        <c:v>siPGM2L1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D492_WoundWidth!$AQ$3:$AQ$38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D492_WoundWidth!$AU$3:$AU$38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811.22942499999999</c:v>
                      </c:pt>
                      <c:pt idx="1">
                        <c:v>964.12987499999997</c:v>
                      </c:pt>
                      <c:pt idx="2">
                        <c:v>912.170075</c:v>
                      </c:pt>
                      <c:pt idx="3">
                        <c:v>865.05387500000006</c:v>
                      </c:pt>
                      <c:pt idx="4">
                        <c:v>845.49334999999996</c:v>
                      </c:pt>
                      <c:pt idx="5">
                        <c:v>829.39085</c:v>
                      </c:pt>
                      <c:pt idx="6">
                        <c:v>815.10892500000011</c:v>
                      </c:pt>
                      <c:pt idx="7">
                        <c:v>764.86324999999999</c:v>
                      </c:pt>
                      <c:pt idx="8">
                        <c:v>779.87155000000007</c:v>
                      </c:pt>
                      <c:pt idx="9">
                        <c:v>714.02122499999996</c:v>
                      </c:pt>
                      <c:pt idx="10">
                        <c:v>682.65684999999996</c:v>
                      </c:pt>
                      <c:pt idx="11">
                        <c:v>664.37412499999994</c:v>
                      </c:pt>
                      <c:pt idx="12">
                        <c:v>581.74424999999997</c:v>
                      </c:pt>
                      <c:pt idx="13">
                        <c:v>570.73869999999999</c:v>
                      </c:pt>
                      <c:pt idx="14">
                        <c:v>570.68124999999998</c:v>
                      </c:pt>
                      <c:pt idx="15">
                        <c:v>574.42330000000004</c:v>
                      </c:pt>
                      <c:pt idx="16">
                        <c:v>443.96297499999997</c:v>
                      </c:pt>
                      <c:pt idx="17">
                        <c:v>276.45549999999997</c:v>
                      </c:pt>
                      <c:pt idx="18">
                        <c:v>235.94220000000001</c:v>
                      </c:pt>
                      <c:pt idx="19">
                        <c:v>239.10657499999999</c:v>
                      </c:pt>
                      <c:pt idx="20">
                        <c:v>211.035225</c:v>
                      </c:pt>
                      <c:pt idx="21">
                        <c:v>246.54897500000001</c:v>
                      </c:pt>
                      <c:pt idx="22">
                        <c:v>194.32794999999999</c:v>
                      </c:pt>
                      <c:pt idx="23">
                        <c:v>173.59472500000001</c:v>
                      </c:pt>
                      <c:pt idx="24">
                        <c:v>229.55355</c:v>
                      </c:pt>
                      <c:pt idx="25">
                        <c:v>179.36715000000001</c:v>
                      </c:pt>
                      <c:pt idx="26">
                        <c:v>154.45082500000001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1E3-41A5-8EB5-7284EBC812A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D492_WoundWidth!$AV$2</c15:sqref>
                        </c15:formulaRef>
                      </c:ext>
                    </c:extLst>
                    <c:strCache>
                      <c:ptCount val="1"/>
                      <c:pt idx="0">
                        <c:v>siUGDH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D492_WoundWidth!$AQ$3:$AQ$38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D492_WoundWidth!$AV$3:$AV$38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777.04926666666677</c:v>
                      </c:pt>
                      <c:pt idx="1">
                        <c:v>1059.8383000000001</c:v>
                      </c:pt>
                      <c:pt idx="2">
                        <c:v>1017.5993</c:v>
                      </c:pt>
                      <c:pt idx="3">
                        <c:v>995.93830000000014</c:v>
                      </c:pt>
                      <c:pt idx="4">
                        <c:v>965.41003333333322</c:v>
                      </c:pt>
                      <c:pt idx="5">
                        <c:v>937.89513333333343</c:v>
                      </c:pt>
                      <c:pt idx="6">
                        <c:v>932.29530000000011</c:v>
                      </c:pt>
                      <c:pt idx="7">
                        <c:v>902.70503333333329</c:v>
                      </c:pt>
                      <c:pt idx="8">
                        <c:v>849.4120333333334</c:v>
                      </c:pt>
                      <c:pt idx="9">
                        <c:v>780.6354</c:v>
                      </c:pt>
                      <c:pt idx="10">
                        <c:v>871.79719999999998</c:v>
                      </c:pt>
                      <c:pt idx="11">
                        <c:v>850.18443333333323</c:v>
                      </c:pt>
                      <c:pt idx="12">
                        <c:v>822.20320000000004</c:v>
                      </c:pt>
                      <c:pt idx="13">
                        <c:v>756.62473333333344</c:v>
                      </c:pt>
                      <c:pt idx="14">
                        <c:v>788.20153333333337</c:v>
                      </c:pt>
                      <c:pt idx="15">
                        <c:v>723.73083333333341</c:v>
                      </c:pt>
                      <c:pt idx="16">
                        <c:v>783.98403333333329</c:v>
                      </c:pt>
                      <c:pt idx="17">
                        <c:v>710.26436666666666</c:v>
                      </c:pt>
                      <c:pt idx="18">
                        <c:v>846.41966666666667</c:v>
                      </c:pt>
                      <c:pt idx="19">
                        <c:v>687.4349666666667</c:v>
                      </c:pt>
                      <c:pt idx="20">
                        <c:v>786.87133333333338</c:v>
                      </c:pt>
                      <c:pt idx="21">
                        <c:v>550.99369999999999</c:v>
                      </c:pt>
                      <c:pt idx="22">
                        <c:v>175.34076666666667</c:v>
                      </c:pt>
                      <c:pt idx="23">
                        <c:v>301.95773333333335</c:v>
                      </c:pt>
                      <c:pt idx="24">
                        <c:v>225.73416666666665</c:v>
                      </c:pt>
                      <c:pt idx="25">
                        <c:v>346.5436666666667</c:v>
                      </c:pt>
                      <c:pt idx="26">
                        <c:v>242.05820000000003</c:v>
                      </c:pt>
                      <c:pt idx="27">
                        <c:v>206.39433333333332</c:v>
                      </c:pt>
                      <c:pt idx="28">
                        <c:v>172.52936666666668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1E3-41A5-8EB5-7284EBC812A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D492_WoundWidth!$AW$2</c15:sqref>
                        </c15:formulaRef>
                      </c:ext>
                    </c:extLst>
                    <c:strCache>
                      <c:ptCount val="1"/>
                      <c:pt idx="0">
                        <c:v>siGFPT2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D492_WoundWidth!$AQ$3:$AQ$38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D492_WoundWidth!$AW$3:$AW$38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837.89249999999993</c:v>
                      </c:pt>
                      <c:pt idx="1">
                        <c:v>1083.5941666666668</c:v>
                      </c:pt>
                      <c:pt idx="2">
                        <c:v>1110.0712666666666</c:v>
                      </c:pt>
                      <c:pt idx="3">
                        <c:v>1149.4915666666666</c:v>
                      </c:pt>
                      <c:pt idx="4">
                        <c:v>1075.2345666666665</c:v>
                      </c:pt>
                      <c:pt idx="5">
                        <c:v>1166.7008333333333</c:v>
                      </c:pt>
                      <c:pt idx="6">
                        <c:v>1123.5255333333334</c:v>
                      </c:pt>
                      <c:pt idx="7">
                        <c:v>1065.2881666666667</c:v>
                      </c:pt>
                      <c:pt idx="8">
                        <c:v>1077.4752666666666</c:v>
                      </c:pt>
                      <c:pt idx="9">
                        <c:v>975.87876666666671</c:v>
                      </c:pt>
                      <c:pt idx="10">
                        <c:v>1084.5472333333335</c:v>
                      </c:pt>
                      <c:pt idx="11">
                        <c:v>957.09583333333342</c:v>
                      </c:pt>
                      <c:pt idx="12">
                        <c:v>956.05753333333348</c:v>
                      </c:pt>
                      <c:pt idx="13">
                        <c:v>942.03840000000002</c:v>
                      </c:pt>
                      <c:pt idx="14">
                        <c:v>937.07956666666666</c:v>
                      </c:pt>
                      <c:pt idx="15">
                        <c:v>825.13959999999997</c:v>
                      </c:pt>
                      <c:pt idx="16">
                        <c:v>878.91306666666662</c:v>
                      </c:pt>
                      <c:pt idx="17">
                        <c:v>737.75379999999996</c:v>
                      </c:pt>
                      <c:pt idx="18">
                        <c:v>726.52829999999994</c:v>
                      </c:pt>
                      <c:pt idx="19">
                        <c:v>682.93379999999991</c:v>
                      </c:pt>
                      <c:pt idx="20">
                        <c:v>822.67816666666658</c:v>
                      </c:pt>
                      <c:pt idx="21">
                        <c:v>632.2731</c:v>
                      </c:pt>
                      <c:pt idx="22">
                        <c:v>693.03543333333334</c:v>
                      </c:pt>
                      <c:pt idx="23">
                        <c:v>667.13329999999996</c:v>
                      </c:pt>
                      <c:pt idx="24">
                        <c:v>654.34026666666671</c:v>
                      </c:pt>
                      <c:pt idx="25">
                        <c:v>601.07640000000004</c:v>
                      </c:pt>
                      <c:pt idx="26">
                        <c:v>613.91989999999998</c:v>
                      </c:pt>
                      <c:pt idx="27">
                        <c:v>540.05503333333331</c:v>
                      </c:pt>
                      <c:pt idx="28">
                        <c:v>536.58176666666668</c:v>
                      </c:pt>
                      <c:pt idx="29">
                        <c:v>381.55390000000006</c:v>
                      </c:pt>
                      <c:pt idx="30">
                        <c:v>355.46750000000003</c:v>
                      </c:pt>
                      <c:pt idx="31">
                        <c:v>281.64413333333334</c:v>
                      </c:pt>
                      <c:pt idx="32">
                        <c:v>275.66863333333333</c:v>
                      </c:pt>
                      <c:pt idx="33">
                        <c:v>0</c:v>
                      </c:pt>
                      <c:pt idx="34">
                        <c:v>72.172133333333335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1E3-41A5-8EB5-7284EBC812AD}"/>
                  </c:ext>
                </c:extLst>
              </c15:ser>
            </c15:filteredLineSeries>
          </c:ext>
        </c:extLst>
      </c:lineChart>
      <c:catAx>
        <c:axId val="55401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Time Points</a:t>
                </a:r>
              </a:p>
            </c:rich>
          </c:tx>
          <c:layout>
            <c:manualLayout>
              <c:xMode val="edge"/>
              <c:yMode val="edge"/>
              <c:x val="0.42895980773487657"/>
              <c:y val="0.9419674451521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4021400"/>
        <c:crosses val="autoZero"/>
        <c:auto val="1"/>
        <c:lblAlgn val="ctr"/>
        <c:lblOffset val="100"/>
        <c:noMultiLvlLbl val="0"/>
      </c:catAx>
      <c:valAx>
        <c:axId val="55402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Wound Width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401943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09468103687361"/>
          <c:y val="0.16148519651604057"/>
          <c:w val="0.11011496663596924"/>
          <c:h val="0.25673278374017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Wound</a:t>
            </a:r>
            <a:r>
              <a:rPr lang="en-US" sz="1600" b="1" baseline="0"/>
              <a:t> Width (siGFPT2)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D492_WoundWidth!$AS$2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D492_WoundWidth!$AY$3:$AY$38</c:f>
                <c:numCache>
                  <c:formatCode>General</c:formatCode>
                  <c:ptCount val="36"/>
                  <c:pt idx="0">
                    <c:v>70.135823954785522</c:v>
                  </c:pt>
                  <c:pt idx="1">
                    <c:v>427.72502690261155</c:v>
                  </c:pt>
                  <c:pt idx="2">
                    <c:v>398.77837208498306</c:v>
                  </c:pt>
                  <c:pt idx="3">
                    <c:v>374.25080549287082</c:v>
                  </c:pt>
                  <c:pt idx="4">
                    <c:v>337.71273043106106</c:v>
                  </c:pt>
                  <c:pt idx="5">
                    <c:v>196.92629281580435</c:v>
                  </c:pt>
                  <c:pt idx="6">
                    <c:v>353.77138913587874</c:v>
                  </c:pt>
                  <c:pt idx="7">
                    <c:v>282.15771802736543</c:v>
                  </c:pt>
                  <c:pt idx="8">
                    <c:v>382.75248481247331</c:v>
                  </c:pt>
                  <c:pt idx="9">
                    <c:v>423.17047700673692</c:v>
                  </c:pt>
                  <c:pt idx="10">
                    <c:v>342.19723209117302</c:v>
                  </c:pt>
                  <c:pt idx="11">
                    <c:v>342.38719095004137</c:v>
                  </c:pt>
                  <c:pt idx="12">
                    <c:v>212.26579146331903</c:v>
                  </c:pt>
                  <c:pt idx="13">
                    <c:v>326.51311739707069</c:v>
                  </c:pt>
                  <c:pt idx="14">
                    <c:v>298.56121564839384</c:v>
                  </c:pt>
                  <c:pt idx="15">
                    <c:v>267.56703729863517</c:v>
                  </c:pt>
                  <c:pt idx="16">
                    <c:v>454.80923789882502</c:v>
                  </c:pt>
                  <c:pt idx="17">
                    <c:v>418.19935196128159</c:v>
                  </c:pt>
                  <c:pt idx="18">
                    <c:v>338.03939832567215</c:v>
                  </c:pt>
                  <c:pt idx="19">
                    <c:v>343.75051176252811</c:v>
                  </c:pt>
                  <c:pt idx="20">
                    <c:v>293.47384109085993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plus>
            <c:minus>
              <c:numRef>
                <c:f>D492_WoundWidth!$AY$3:$AY$38</c:f>
                <c:numCache>
                  <c:formatCode>General</c:formatCode>
                  <c:ptCount val="36"/>
                  <c:pt idx="0">
                    <c:v>70.135823954785522</c:v>
                  </c:pt>
                  <c:pt idx="1">
                    <c:v>427.72502690261155</c:v>
                  </c:pt>
                  <c:pt idx="2">
                    <c:v>398.77837208498306</c:v>
                  </c:pt>
                  <c:pt idx="3">
                    <c:v>374.25080549287082</c:v>
                  </c:pt>
                  <c:pt idx="4">
                    <c:v>337.71273043106106</c:v>
                  </c:pt>
                  <c:pt idx="5">
                    <c:v>196.92629281580435</c:v>
                  </c:pt>
                  <c:pt idx="6">
                    <c:v>353.77138913587874</c:v>
                  </c:pt>
                  <c:pt idx="7">
                    <c:v>282.15771802736543</c:v>
                  </c:pt>
                  <c:pt idx="8">
                    <c:v>382.75248481247331</c:v>
                  </c:pt>
                  <c:pt idx="9">
                    <c:v>423.17047700673692</c:v>
                  </c:pt>
                  <c:pt idx="10">
                    <c:v>342.19723209117302</c:v>
                  </c:pt>
                  <c:pt idx="11">
                    <c:v>342.38719095004137</c:v>
                  </c:pt>
                  <c:pt idx="12">
                    <c:v>212.26579146331903</c:v>
                  </c:pt>
                  <c:pt idx="13">
                    <c:v>326.51311739707069</c:v>
                  </c:pt>
                  <c:pt idx="14">
                    <c:v>298.56121564839384</c:v>
                  </c:pt>
                  <c:pt idx="15">
                    <c:v>267.56703729863517</c:v>
                  </c:pt>
                  <c:pt idx="16">
                    <c:v>454.80923789882502</c:v>
                  </c:pt>
                  <c:pt idx="17">
                    <c:v>418.19935196128159</c:v>
                  </c:pt>
                  <c:pt idx="18">
                    <c:v>338.03939832567215</c:v>
                  </c:pt>
                  <c:pt idx="19">
                    <c:v>343.75051176252811</c:v>
                  </c:pt>
                  <c:pt idx="20">
                    <c:v>293.47384109085993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D492_WoundWidth!$AQ$3:$AQ$38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D492_WoundWidth!$AS$3:$AS$38</c:f>
              <c:numCache>
                <c:formatCode>0.00</c:formatCode>
                <c:ptCount val="36"/>
                <c:pt idx="0">
                  <c:v>772.08915000000002</c:v>
                </c:pt>
                <c:pt idx="1">
                  <c:v>1005.8291000000002</c:v>
                </c:pt>
                <c:pt idx="2">
                  <c:v>960.19582500000001</c:v>
                </c:pt>
                <c:pt idx="3">
                  <c:v>919.56192499999997</c:v>
                </c:pt>
                <c:pt idx="4">
                  <c:v>847.40237500000001</c:v>
                </c:pt>
                <c:pt idx="5">
                  <c:v>759.33027499999992</c:v>
                </c:pt>
                <c:pt idx="6">
                  <c:v>803.52972499999987</c:v>
                </c:pt>
                <c:pt idx="7">
                  <c:v>726.98894999999993</c:v>
                </c:pt>
                <c:pt idx="8">
                  <c:v>752.56162499999994</c:v>
                </c:pt>
                <c:pt idx="9">
                  <c:v>732.48832499999992</c:v>
                </c:pt>
                <c:pt idx="10">
                  <c:v>682.52479999999991</c:v>
                </c:pt>
                <c:pt idx="11">
                  <c:v>614.83799999999997</c:v>
                </c:pt>
                <c:pt idx="12">
                  <c:v>519.89482499999997</c:v>
                </c:pt>
                <c:pt idx="13">
                  <c:v>475.51609999999999</c:v>
                </c:pt>
                <c:pt idx="14">
                  <c:v>430.78779999999995</c:v>
                </c:pt>
                <c:pt idx="15">
                  <c:v>373.70752499999998</c:v>
                </c:pt>
                <c:pt idx="16">
                  <c:v>389.08095000000003</c:v>
                </c:pt>
                <c:pt idx="17">
                  <c:v>347.99447499999997</c:v>
                </c:pt>
                <c:pt idx="18">
                  <c:v>279.67227500000001</c:v>
                </c:pt>
                <c:pt idx="19">
                  <c:v>282.88850000000002</c:v>
                </c:pt>
                <c:pt idx="20">
                  <c:v>249.18065000000001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3-4589-9811-81579ED338CB}"/>
            </c:ext>
          </c:extLst>
        </c:ser>
        <c:ser>
          <c:idx val="5"/>
          <c:order val="5"/>
          <c:tx>
            <c:strRef>
              <c:f>D492_WoundWidth!$AW$2</c:f>
              <c:strCache>
                <c:ptCount val="1"/>
                <c:pt idx="0">
                  <c:v>siGFPT2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D492_WoundWidth!$BC$3:$BC$38</c:f>
                <c:numCache>
                  <c:formatCode>General</c:formatCode>
                  <c:ptCount val="36"/>
                  <c:pt idx="0">
                    <c:v>51.680982237860022</c:v>
                  </c:pt>
                  <c:pt idx="1">
                    <c:v>118.89828111071803</c:v>
                  </c:pt>
                  <c:pt idx="2">
                    <c:v>273.32367419455909</c:v>
                  </c:pt>
                  <c:pt idx="3">
                    <c:v>314.02752221368087</c:v>
                  </c:pt>
                  <c:pt idx="4">
                    <c:v>124.02264576424473</c:v>
                  </c:pt>
                  <c:pt idx="5">
                    <c:v>329.58791137203895</c:v>
                  </c:pt>
                  <c:pt idx="6">
                    <c:v>189.37731308964385</c:v>
                  </c:pt>
                  <c:pt idx="7">
                    <c:v>304.97121530948311</c:v>
                  </c:pt>
                  <c:pt idx="8">
                    <c:v>277.99139122500424</c:v>
                  </c:pt>
                  <c:pt idx="9">
                    <c:v>131.95305522519544</c:v>
                  </c:pt>
                  <c:pt idx="10">
                    <c:v>221.62203042333866</c:v>
                  </c:pt>
                  <c:pt idx="11">
                    <c:v>207.32284362819999</c:v>
                  </c:pt>
                  <c:pt idx="12">
                    <c:v>279.09395995000142</c:v>
                  </c:pt>
                  <c:pt idx="13">
                    <c:v>211.09158116106821</c:v>
                  </c:pt>
                  <c:pt idx="14">
                    <c:v>149.56191911259813</c:v>
                  </c:pt>
                  <c:pt idx="15">
                    <c:v>144.00911612043922</c:v>
                  </c:pt>
                  <c:pt idx="16">
                    <c:v>331.91817823929648</c:v>
                  </c:pt>
                  <c:pt idx="17">
                    <c:v>201.39153755252494</c:v>
                  </c:pt>
                  <c:pt idx="18">
                    <c:v>202.86194707859855</c:v>
                  </c:pt>
                  <c:pt idx="19">
                    <c:v>167.41702711220859</c:v>
                  </c:pt>
                  <c:pt idx="20">
                    <c:v>51.738253670696444</c:v>
                  </c:pt>
                  <c:pt idx="21">
                    <c:v>156.92669592956412</c:v>
                  </c:pt>
                  <c:pt idx="22">
                    <c:v>61.857977412887763</c:v>
                  </c:pt>
                  <c:pt idx="23">
                    <c:v>257.33712936568247</c:v>
                  </c:pt>
                  <c:pt idx="24">
                    <c:v>172.4078326154104</c:v>
                  </c:pt>
                  <c:pt idx="25">
                    <c:v>173.50957369283682</c:v>
                  </c:pt>
                  <c:pt idx="26">
                    <c:v>224.01533133486643</c:v>
                  </c:pt>
                  <c:pt idx="27">
                    <c:v>258.73945205341863</c:v>
                  </c:pt>
                  <c:pt idx="28">
                    <c:v>209.00602060745351</c:v>
                  </c:pt>
                  <c:pt idx="29">
                    <c:v>331.37217228398953</c:v>
                  </c:pt>
                  <c:pt idx="30">
                    <c:v>314.63947738862964</c:v>
                  </c:pt>
                  <c:pt idx="31">
                    <c:v>245.30351636585507</c:v>
                  </c:pt>
                  <c:pt idx="32">
                    <c:v>239.2606553462214</c:v>
                  </c:pt>
                  <c:pt idx="33">
                    <c:v>0</c:v>
                  </c:pt>
                  <c:pt idx="34">
                    <c:v>125.0058018239687</c:v>
                  </c:pt>
                  <c:pt idx="35">
                    <c:v>0</c:v>
                  </c:pt>
                </c:numCache>
              </c:numRef>
            </c:plus>
            <c:minus>
              <c:numRef>
                <c:f>D492_WoundWidth!$BC$3:$BC$38</c:f>
                <c:numCache>
                  <c:formatCode>General</c:formatCode>
                  <c:ptCount val="36"/>
                  <c:pt idx="0">
                    <c:v>51.680982237860022</c:v>
                  </c:pt>
                  <c:pt idx="1">
                    <c:v>118.89828111071803</c:v>
                  </c:pt>
                  <c:pt idx="2">
                    <c:v>273.32367419455909</c:v>
                  </c:pt>
                  <c:pt idx="3">
                    <c:v>314.02752221368087</c:v>
                  </c:pt>
                  <c:pt idx="4">
                    <c:v>124.02264576424473</c:v>
                  </c:pt>
                  <c:pt idx="5">
                    <c:v>329.58791137203895</c:v>
                  </c:pt>
                  <c:pt idx="6">
                    <c:v>189.37731308964385</c:v>
                  </c:pt>
                  <c:pt idx="7">
                    <c:v>304.97121530948311</c:v>
                  </c:pt>
                  <c:pt idx="8">
                    <c:v>277.99139122500424</c:v>
                  </c:pt>
                  <c:pt idx="9">
                    <c:v>131.95305522519544</c:v>
                  </c:pt>
                  <c:pt idx="10">
                    <c:v>221.62203042333866</c:v>
                  </c:pt>
                  <c:pt idx="11">
                    <c:v>207.32284362819999</c:v>
                  </c:pt>
                  <c:pt idx="12">
                    <c:v>279.09395995000142</c:v>
                  </c:pt>
                  <c:pt idx="13">
                    <c:v>211.09158116106821</c:v>
                  </c:pt>
                  <c:pt idx="14">
                    <c:v>149.56191911259813</c:v>
                  </c:pt>
                  <c:pt idx="15">
                    <c:v>144.00911612043922</c:v>
                  </c:pt>
                  <c:pt idx="16">
                    <c:v>331.91817823929648</c:v>
                  </c:pt>
                  <c:pt idx="17">
                    <c:v>201.39153755252494</c:v>
                  </c:pt>
                  <c:pt idx="18">
                    <c:v>202.86194707859855</c:v>
                  </c:pt>
                  <c:pt idx="19">
                    <c:v>167.41702711220859</c:v>
                  </c:pt>
                  <c:pt idx="20">
                    <c:v>51.738253670696444</c:v>
                  </c:pt>
                  <c:pt idx="21">
                    <c:v>156.92669592956412</c:v>
                  </c:pt>
                  <c:pt idx="22">
                    <c:v>61.857977412887763</c:v>
                  </c:pt>
                  <c:pt idx="23">
                    <c:v>257.33712936568247</c:v>
                  </c:pt>
                  <c:pt idx="24">
                    <c:v>172.4078326154104</c:v>
                  </c:pt>
                  <c:pt idx="25">
                    <c:v>173.50957369283682</c:v>
                  </c:pt>
                  <c:pt idx="26">
                    <c:v>224.01533133486643</c:v>
                  </c:pt>
                  <c:pt idx="27">
                    <c:v>258.73945205341863</c:v>
                  </c:pt>
                  <c:pt idx="28">
                    <c:v>209.00602060745351</c:v>
                  </c:pt>
                  <c:pt idx="29">
                    <c:v>331.37217228398953</c:v>
                  </c:pt>
                  <c:pt idx="30">
                    <c:v>314.63947738862964</c:v>
                  </c:pt>
                  <c:pt idx="31">
                    <c:v>245.30351636585507</c:v>
                  </c:pt>
                  <c:pt idx="32">
                    <c:v>239.2606553462214</c:v>
                  </c:pt>
                  <c:pt idx="33">
                    <c:v>0</c:v>
                  </c:pt>
                  <c:pt idx="34">
                    <c:v>125.0058018239687</c:v>
                  </c:pt>
                  <c:pt idx="3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D492_WoundWidth!$AQ$3:$AQ$38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  <c:extLst xmlns:c15="http://schemas.microsoft.com/office/drawing/2012/chart"/>
            </c:numRef>
          </c:cat>
          <c:val>
            <c:numRef>
              <c:f>D492_WoundWidth!$AW$3:$AW$38</c:f>
              <c:numCache>
                <c:formatCode>0.00</c:formatCode>
                <c:ptCount val="36"/>
                <c:pt idx="0">
                  <c:v>837.89249999999993</c:v>
                </c:pt>
                <c:pt idx="1">
                  <c:v>1083.5941666666668</c:v>
                </c:pt>
                <c:pt idx="2">
                  <c:v>1110.0712666666666</c:v>
                </c:pt>
                <c:pt idx="3">
                  <c:v>1149.4915666666666</c:v>
                </c:pt>
                <c:pt idx="4">
                  <c:v>1075.2345666666665</c:v>
                </c:pt>
                <c:pt idx="5">
                  <c:v>1166.7008333333333</c:v>
                </c:pt>
                <c:pt idx="6">
                  <c:v>1123.5255333333334</c:v>
                </c:pt>
                <c:pt idx="7">
                  <c:v>1065.2881666666667</c:v>
                </c:pt>
                <c:pt idx="8">
                  <c:v>1077.4752666666666</c:v>
                </c:pt>
                <c:pt idx="9">
                  <c:v>975.87876666666671</c:v>
                </c:pt>
                <c:pt idx="10">
                  <c:v>1084.5472333333335</c:v>
                </c:pt>
                <c:pt idx="11">
                  <c:v>957.09583333333342</c:v>
                </c:pt>
                <c:pt idx="12">
                  <c:v>956.05753333333348</c:v>
                </c:pt>
                <c:pt idx="13">
                  <c:v>942.03840000000002</c:v>
                </c:pt>
                <c:pt idx="14">
                  <c:v>937.07956666666666</c:v>
                </c:pt>
                <c:pt idx="15">
                  <c:v>825.13959999999997</c:v>
                </c:pt>
                <c:pt idx="16">
                  <c:v>878.91306666666662</c:v>
                </c:pt>
                <c:pt idx="17">
                  <c:v>737.75379999999996</c:v>
                </c:pt>
                <c:pt idx="18">
                  <c:v>726.52829999999994</c:v>
                </c:pt>
                <c:pt idx="19">
                  <c:v>682.93379999999991</c:v>
                </c:pt>
                <c:pt idx="20">
                  <c:v>822.67816666666658</c:v>
                </c:pt>
                <c:pt idx="21">
                  <c:v>632.2731</c:v>
                </c:pt>
                <c:pt idx="22">
                  <c:v>693.03543333333334</c:v>
                </c:pt>
                <c:pt idx="23">
                  <c:v>667.13329999999996</c:v>
                </c:pt>
                <c:pt idx="24">
                  <c:v>654.34026666666671</c:v>
                </c:pt>
                <c:pt idx="25">
                  <c:v>601.07640000000004</c:v>
                </c:pt>
                <c:pt idx="26">
                  <c:v>613.91989999999998</c:v>
                </c:pt>
                <c:pt idx="27">
                  <c:v>540.05503333333331</c:v>
                </c:pt>
                <c:pt idx="28">
                  <c:v>536.58176666666668</c:v>
                </c:pt>
                <c:pt idx="29">
                  <c:v>381.55390000000006</c:v>
                </c:pt>
                <c:pt idx="30">
                  <c:v>355.46750000000003</c:v>
                </c:pt>
                <c:pt idx="31">
                  <c:v>281.64413333333334</c:v>
                </c:pt>
                <c:pt idx="32">
                  <c:v>275.66863333333333</c:v>
                </c:pt>
                <c:pt idx="33">
                  <c:v>0</c:v>
                </c:pt>
                <c:pt idx="34">
                  <c:v>72.172133333333335</c:v>
                </c:pt>
                <c:pt idx="35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34C3-4589-9811-81579ED33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19432"/>
        <c:axId val="554021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D492_WoundWidth!$AR$2</c15:sqref>
                        </c15:formulaRef>
                      </c:ext>
                    </c:extLst>
                    <c:strCache>
                      <c:ptCount val="1"/>
                      <c:pt idx="0">
                        <c:v>WT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D492_WoundWidth!$AQ$3:$AQ$38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D492_WoundWidth!$AR$3:$AR$38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708.98738333333347</c:v>
                      </c:pt>
                      <c:pt idx="1">
                        <c:v>650.03171666666663</c:v>
                      </c:pt>
                      <c:pt idx="2">
                        <c:v>578.23273333333339</c:v>
                      </c:pt>
                      <c:pt idx="3">
                        <c:v>493.53521666666666</c:v>
                      </c:pt>
                      <c:pt idx="4">
                        <c:v>413.98984999999999</c:v>
                      </c:pt>
                      <c:pt idx="5">
                        <c:v>355.02794999999998</c:v>
                      </c:pt>
                      <c:pt idx="6">
                        <c:v>306.95303333333328</c:v>
                      </c:pt>
                      <c:pt idx="7">
                        <c:v>232.84853333333331</c:v>
                      </c:pt>
                      <c:pt idx="8">
                        <c:v>164.51138333333333</c:v>
                      </c:pt>
                      <c:pt idx="9">
                        <c:v>103.58534999999999</c:v>
                      </c:pt>
                      <c:pt idx="10">
                        <c:v>56.241783333333331</c:v>
                      </c:pt>
                      <c:pt idx="11">
                        <c:v>41.011533333333333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4C3-4589-9811-81579ED338C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D492_WoundWidth!$AT$2</c15:sqref>
                        </c15:formulaRef>
                      </c:ext>
                    </c:extLst>
                    <c:strCache>
                      <c:ptCount val="1"/>
                      <c:pt idx="0">
                        <c:v>siGALE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D492_WoundWidth!$AZ$3:$AZ$38</c15:sqref>
                          </c15:formulaRef>
                        </c:ext>
                      </c:extLst>
                      <c:numCache>
                        <c:formatCode>General</c:formatCode>
                        <c:ptCount val="36"/>
                        <c:pt idx="0">
                          <c:v>214.98265315146546</c:v>
                        </c:pt>
                        <c:pt idx="1">
                          <c:v>314.3227896872944</c:v>
                        </c:pt>
                        <c:pt idx="2">
                          <c:v>237.43088160115875</c:v>
                        </c:pt>
                        <c:pt idx="3">
                          <c:v>176.19514385448636</c:v>
                        </c:pt>
                        <c:pt idx="4">
                          <c:v>243.01554660729738</c:v>
                        </c:pt>
                        <c:pt idx="5">
                          <c:v>232.11398931217747</c:v>
                        </c:pt>
                        <c:pt idx="6">
                          <c:v>194.50643769695623</c:v>
                        </c:pt>
                        <c:pt idx="7">
                          <c:v>154.58131463938284</c:v>
                        </c:pt>
                        <c:pt idx="8">
                          <c:v>159.84316003349483</c:v>
                        </c:pt>
                        <c:pt idx="9">
                          <c:v>109.57843513905185</c:v>
                        </c:pt>
                        <c:pt idx="10">
                          <c:v>87.942181870988392</c:v>
                        </c:pt>
                        <c:pt idx="11">
                          <c:v>137.83621353919798</c:v>
                        </c:pt>
                        <c:pt idx="12">
                          <c:v>128.1291826167772</c:v>
                        </c:pt>
                        <c:pt idx="13">
                          <c:v>176.0184288102343</c:v>
                        </c:pt>
                        <c:pt idx="14">
                          <c:v>306.19472117580665</c:v>
                        </c:pt>
                        <c:pt idx="15">
                          <c:v>298.36111623817527</c:v>
                        </c:pt>
                        <c:pt idx="16">
                          <c:v>316.41890624046135</c:v>
                        </c:pt>
                        <c:pt idx="17">
                          <c:v>219.55907030662607</c:v>
                        </c:pt>
                        <c:pt idx="18">
                          <c:v>179.05664845825567</c:v>
                        </c:pt>
                        <c:pt idx="19">
                          <c:v>136.22428615501457</c:v>
                        </c:pt>
                        <c:pt idx="20">
                          <c:v>130.41796844472816</c:v>
                        </c:pt>
                        <c:pt idx="21">
                          <c:v>151.54743486612801</c:v>
                        </c:pt>
                        <c:pt idx="22">
                          <c:v>411.5403538851445</c:v>
                        </c:pt>
                        <c:pt idx="23">
                          <c:v>75.164503583274552</c:v>
                        </c:pt>
                        <c:pt idx="24">
                          <c:v>298.2956073674066</c:v>
                        </c:pt>
                        <c:pt idx="25">
                          <c:v>313.7040575877898</c:v>
                        </c:pt>
                        <c:pt idx="26">
                          <c:v>313.33024275525975</c:v>
                        </c:pt>
                        <c:pt idx="27">
                          <c:v>0</c:v>
                        </c:pt>
                        <c:pt idx="28">
                          <c:v>0</c:v>
                        </c:pt>
                        <c:pt idx="29">
                          <c:v>0</c:v>
                        </c:pt>
                        <c:pt idx="30">
                          <c:v>0</c:v>
                        </c:pt>
                        <c:pt idx="31">
                          <c:v>0</c:v>
                        </c:pt>
                        <c:pt idx="32">
                          <c:v>0</c:v>
                        </c:pt>
                        <c:pt idx="33">
                          <c:v>0</c:v>
                        </c:pt>
                        <c:pt idx="34">
                          <c:v>0</c:v>
                        </c:pt>
                        <c:pt idx="35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D492_WoundWidth!$AZ$3:$AZ$38</c15:sqref>
                          </c15:formulaRef>
                        </c:ext>
                      </c:extLst>
                      <c:numCache>
                        <c:formatCode>General</c:formatCode>
                        <c:ptCount val="36"/>
                        <c:pt idx="0">
                          <c:v>214.98265315146546</c:v>
                        </c:pt>
                        <c:pt idx="1">
                          <c:v>314.3227896872944</c:v>
                        </c:pt>
                        <c:pt idx="2">
                          <c:v>237.43088160115875</c:v>
                        </c:pt>
                        <c:pt idx="3">
                          <c:v>176.19514385448636</c:v>
                        </c:pt>
                        <c:pt idx="4">
                          <c:v>243.01554660729738</c:v>
                        </c:pt>
                        <c:pt idx="5">
                          <c:v>232.11398931217747</c:v>
                        </c:pt>
                        <c:pt idx="6">
                          <c:v>194.50643769695623</c:v>
                        </c:pt>
                        <c:pt idx="7">
                          <c:v>154.58131463938284</c:v>
                        </c:pt>
                        <c:pt idx="8">
                          <c:v>159.84316003349483</c:v>
                        </c:pt>
                        <c:pt idx="9">
                          <c:v>109.57843513905185</c:v>
                        </c:pt>
                        <c:pt idx="10">
                          <c:v>87.942181870988392</c:v>
                        </c:pt>
                        <c:pt idx="11">
                          <c:v>137.83621353919798</c:v>
                        </c:pt>
                        <c:pt idx="12">
                          <c:v>128.1291826167772</c:v>
                        </c:pt>
                        <c:pt idx="13">
                          <c:v>176.0184288102343</c:v>
                        </c:pt>
                        <c:pt idx="14">
                          <c:v>306.19472117580665</c:v>
                        </c:pt>
                        <c:pt idx="15">
                          <c:v>298.36111623817527</c:v>
                        </c:pt>
                        <c:pt idx="16">
                          <c:v>316.41890624046135</c:v>
                        </c:pt>
                        <c:pt idx="17">
                          <c:v>219.55907030662607</c:v>
                        </c:pt>
                        <c:pt idx="18">
                          <c:v>179.05664845825567</c:v>
                        </c:pt>
                        <c:pt idx="19">
                          <c:v>136.22428615501457</c:v>
                        </c:pt>
                        <c:pt idx="20">
                          <c:v>130.41796844472816</c:v>
                        </c:pt>
                        <c:pt idx="21">
                          <c:v>151.54743486612801</c:v>
                        </c:pt>
                        <c:pt idx="22">
                          <c:v>411.5403538851445</c:v>
                        </c:pt>
                        <c:pt idx="23">
                          <c:v>75.164503583274552</c:v>
                        </c:pt>
                        <c:pt idx="24">
                          <c:v>298.2956073674066</c:v>
                        </c:pt>
                        <c:pt idx="25">
                          <c:v>313.7040575877898</c:v>
                        </c:pt>
                        <c:pt idx="26">
                          <c:v>313.33024275525975</c:v>
                        </c:pt>
                        <c:pt idx="27">
                          <c:v>0</c:v>
                        </c:pt>
                        <c:pt idx="28">
                          <c:v>0</c:v>
                        </c:pt>
                        <c:pt idx="29">
                          <c:v>0</c:v>
                        </c:pt>
                        <c:pt idx="30">
                          <c:v>0</c:v>
                        </c:pt>
                        <c:pt idx="31">
                          <c:v>0</c:v>
                        </c:pt>
                        <c:pt idx="32">
                          <c:v>0</c:v>
                        </c:pt>
                        <c:pt idx="33">
                          <c:v>0</c:v>
                        </c:pt>
                        <c:pt idx="34">
                          <c:v>0</c:v>
                        </c:pt>
                        <c:pt idx="3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D492_WoundWidth!$AQ$3:$AQ$38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D492_WoundWidth!$AT$3:$AT$38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735.94803333333346</c:v>
                      </c:pt>
                      <c:pt idx="1">
                        <c:v>1048.5886333333335</c:v>
                      </c:pt>
                      <c:pt idx="2">
                        <c:v>1019.1043666666666</c:v>
                      </c:pt>
                      <c:pt idx="3">
                        <c:v>982.82193333333328</c:v>
                      </c:pt>
                      <c:pt idx="4">
                        <c:v>942.25156666666669</c:v>
                      </c:pt>
                      <c:pt idx="5">
                        <c:v>929.4659333333334</c:v>
                      </c:pt>
                      <c:pt idx="6">
                        <c:v>878.72860000000003</c:v>
                      </c:pt>
                      <c:pt idx="7">
                        <c:v>889.1848</c:v>
                      </c:pt>
                      <c:pt idx="8">
                        <c:v>768.14483333333328</c:v>
                      </c:pt>
                      <c:pt idx="9">
                        <c:v>781.61186666666663</c:v>
                      </c:pt>
                      <c:pt idx="10">
                        <c:v>720.32180000000005</c:v>
                      </c:pt>
                      <c:pt idx="11">
                        <c:v>690.61343333333332</c:v>
                      </c:pt>
                      <c:pt idx="12">
                        <c:v>682.70383333333336</c:v>
                      </c:pt>
                      <c:pt idx="13">
                        <c:v>658.14066666666668</c:v>
                      </c:pt>
                      <c:pt idx="14">
                        <c:v>749.98860000000002</c:v>
                      </c:pt>
                      <c:pt idx="15">
                        <c:v>796.37870000000009</c:v>
                      </c:pt>
                      <c:pt idx="16">
                        <c:v>808.34389999999996</c:v>
                      </c:pt>
                      <c:pt idx="17">
                        <c:v>677.2242</c:v>
                      </c:pt>
                      <c:pt idx="18">
                        <c:v>670.16943333333336</c:v>
                      </c:pt>
                      <c:pt idx="19">
                        <c:v>649.08613333333335</c:v>
                      </c:pt>
                      <c:pt idx="20">
                        <c:v>576.54779999999994</c:v>
                      </c:pt>
                      <c:pt idx="21">
                        <c:v>563.95323333333329</c:v>
                      </c:pt>
                      <c:pt idx="22">
                        <c:v>446.66609999999997</c:v>
                      </c:pt>
                      <c:pt idx="23">
                        <c:v>450.16079999999994</c:v>
                      </c:pt>
                      <c:pt idx="24">
                        <c:v>341.37629999999996</c:v>
                      </c:pt>
                      <c:pt idx="25">
                        <c:v>335.82993333333337</c:v>
                      </c:pt>
                      <c:pt idx="26">
                        <c:v>180.90129999999999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4C3-4589-9811-81579ED338C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D492_WoundWidth!$AU$2</c15:sqref>
                        </c15:formulaRef>
                      </c:ext>
                    </c:extLst>
                    <c:strCache>
                      <c:ptCount val="1"/>
                      <c:pt idx="0">
                        <c:v>siPGM2L1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D492_WoundWidth!$AQ$3:$AQ$38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D492_WoundWidth!$AU$3:$AU$38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811.22942499999999</c:v>
                      </c:pt>
                      <c:pt idx="1">
                        <c:v>964.12987499999997</c:v>
                      </c:pt>
                      <c:pt idx="2">
                        <c:v>912.170075</c:v>
                      </c:pt>
                      <c:pt idx="3">
                        <c:v>865.05387500000006</c:v>
                      </c:pt>
                      <c:pt idx="4">
                        <c:v>845.49334999999996</c:v>
                      </c:pt>
                      <c:pt idx="5">
                        <c:v>829.39085</c:v>
                      </c:pt>
                      <c:pt idx="6">
                        <c:v>815.10892500000011</c:v>
                      </c:pt>
                      <c:pt idx="7">
                        <c:v>764.86324999999999</c:v>
                      </c:pt>
                      <c:pt idx="8">
                        <c:v>779.87155000000007</c:v>
                      </c:pt>
                      <c:pt idx="9">
                        <c:v>714.02122499999996</c:v>
                      </c:pt>
                      <c:pt idx="10">
                        <c:v>682.65684999999996</c:v>
                      </c:pt>
                      <c:pt idx="11">
                        <c:v>664.37412499999994</c:v>
                      </c:pt>
                      <c:pt idx="12">
                        <c:v>581.74424999999997</c:v>
                      </c:pt>
                      <c:pt idx="13">
                        <c:v>570.73869999999999</c:v>
                      </c:pt>
                      <c:pt idx="14">
                        <c:v>570.68124999999998</c:v>
                      </c:pt>
                      <c:pt idx="15">
                        <c:v>574.42330000000004</c:v>
                      </c:pt>
                      <c:pt idx="16">
                        <c:v>443.96297499999997</c:v>
                      </c:pt>
                      <c:pt idx="17">
                        <c:v>276.45549999999997</c:v>
                      </c:pt>
                      <c:pt idx="18">
                        <c:v>235.94220000000001</c:v>
                      </c:pt>
                      <c:pt idx="19">
                        <c:v>239.10657499999999</c:v>
                      </c:pt>
                      <c:pt idx="20">
                        <c:v>211.035225</c:v>
                      </c:pt>
                      <c:pt idx="21">
                        <c:v>246.54897500000001</c:v>
                      </c:pt>
                      <c:pt idx="22">
                        <c:v>194.32794999999999</c:v>
                      </c:pt>
                      <c:pt idx="23">
                        <c:v>173.59472500000001</c:v>
                      </c:pt>
                      <c:pt idx="24">
                        <c:v>229.55355</c:v>
                      </c:pt>
                      <c:pt idx="25">
                        <c:v>179.36715000000001</c:v>
                      </c:pt>
                      <c:pt idx="26">
                        <c:v>154.45082500000001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C3-4589-9811-81579ED338C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D492_WoundWidth!$AV$2</c15:sqref>
                        </c15:formulaRef>
                      </c:ext>
                    </c:extLst>
                    <c:strCache>
                      <c:ptCount val="1"/>
                      <c:pt idx="0">
                        <c:v>siUGDH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D492_WoundWidth!$AQ$3:$AQ$38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D492_WoundWidth!$AV$3:$AV$38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777.04926666666677</c:v>
                      </c:pt>
                      <c:pt idx="1">
                        <c:v>1059.8383000000001</c:v>
                      </c:pt>
                      <c:pt idx="2">
                        <c:v>1017.5993</c:v>
                      </c:pt>
                      <c:pt idx="3">
                        <c:v>995.93830000000014</c:v>
                      </c:pt>
                      <c:pt idx="4">
                        <c:v>965.41003333333322</c:v>
                      </c:pt>
                      <c:pt idx="5">
                        <c:v>937.89513333333343</c:v>
                      </c:pt>
                      <c:pt idx="6">
                        <c:v>932.29530000000011</c:v>
                      </c:pt>
                      <c:pt idx="7">
                        <c:v>902.70503333333329</c:v>
                      </c:pt>
                      <c:pt idx="8">
                        <c:v>849.4120333333334</c:v>
                      </c:pt>
                      <c:pt idx="9">
                        <c:v>780.6354</c:v>
                      </c:pt>
                      <c:pt idx="10">
                        <c:v>871.79719999999998</c:v>
                      </c:pt>
                      <c:pt idx="11">
                        <c:v>850.18443333333323</c:v>
                      </c:pt>
                      <c:pt idx="12">
                        <c:v>822.20320000000004</c:v>
                      </c:pt>
                      <c:pt idx="13">
                        <c:v>756.62473333333344</c:v>
                      </c:pt>
                      <c:pt idx="14">
                        <c:v>788.20153333333337</c:v>
                      </c:pt>
                      <c:pt idx="15">
                        <c:v>723.73083333333341</c:v>
                      </c:pt>
                      <c:pt idx="16">
                        <c:v>783.98403333333329</c:v>
                      </c:pt>
                      <c:pt idx="17">
                        <c:v>710.26436666666666</c:v>
                      </c:pt>
                      <c:pt idx="18">
                        <c:v>846.41966666666667</c:v>
                      </c:pt>
                      <c:pt idx="19">
                        <c:v>687.4349666666667</c:v>
                      </c:pt>
                      <c:pt idx="20">
                        <c:v>786.87133333333338</c:v>
                      </c:pt>
                      <c:pt idx="21">
                        <c:v>550.99369999999999</c:v>
                      </c:pt>
                      <c:pt idx="22">
                        <c:v>175.34076666666667</c:v>
                      </c:pt>
                      <c:pt idx="23">
                        <c:v>301.95773333333335</c:v>
                      </c:pt>
                      <c:pt idx="24">
                        <c:v>225.73416666666665</c:v>
                      </c:pt>
                      <c:pt idx="25">
                        <c:v>346.5436666666667</c:v>
                      </c:pt>
                      <c:pt idx="26">
                        <c:v>242.05820000000003</c:v>
                      </c:pt>
                      <c:pt idx="27">
                        <c:v>206.39433333333332</c:v>
                      </c:pt>
                      <c:pt idx="28">
                        <c:v>172.52936666666668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C3-4589-9811-81579ED338CB}"/>
                  </c:ext>
                </c:extLst>
              </c15:ser>
            </c15:filteredLineSeries>
          </c:ext>
        </c:extLst>
      </c:lineChart>
      <c:catAx>
        <c:axId val="55401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Time Points</a:t>
                </a:r>
              </a:p>
            </c:rich>
          </c:tx>
          <c:layout>
            <c:manualLayout>
              <c:xMode val="edge"/>
              <c:yMode val="edge"/>
              <c:x val="0.42895980773487657"/>
              <c:y val="0.9419674451521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4021400"/>
        <c:crosses val="autoZero"/>
        <c:auto val="1"/>
        <c:lblAlgn val="ctr"/>
        <c:lblOffset val="100"/>
        <c:noMultiLvlLbl val="0"/>
      </c:catAx>
      <c:valAx>
        <c:axId val="55402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Wound Width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401943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09468103687361"/>
          <c:y val="0.16148519651604057"/>
          <c:w val="0.11011496663596924"/>
          <c:h val="0.25673278374017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Wound</a:t>
            </a:r>
            <a:r>
              <a:rPr lang="en-US" sz="1600" b="1" baseline="0"/>
              <a:t> Width (siUGDH)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D492_WoundWidth!$AS$2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D492_WoundWidth!$AY$3:$AY$38</c:f>
                <c:numCache>
                  <c:formatCode>General</c:formatCode>
                  <c:ptCount val="36"/>
                  <c:pt idx="0">
                    <c:v>70.135823954785522</c:v>
                  </c:pt>
                  <c:pt idx="1">
                    <c:v>427.72502690261155</c:v>
                  </c:pt>
                  <c:pt idx="2">
                    <c:v>398.77837208498306</c:v>
                  </c:pt>
                  <c:pt idx="3">
                    <c:v>374.25080549287082</c:v>
                  </c:pt>
                  <c:pt idx="4">
                    <c:v>337.71273043106106</c:v>
                  </c:pt>
                  <c:pt idx="5">
                    <c:v>196.92629281580435</c:v>
                  </c:pt>
                  <c:pt idx="6">
                    <c:v>353.77138913587874</c:v>
                  </c:pt>
                  <c:pt idx="7">
                    <c:v>282.15771802736543</c:v>
                  </c:pt>
                  <c:pt idx="8">
                    <c:v>382.75248481247331</c:v>
                  </c:pt>
                  <c:pt idx="9">
                    <c:v>423.17047700673692</c:v>
                  </c:pt>
                  <c:pt idx="10">
                    <c:v>342.19723209117302</c:v>
                  </c:pt>
                  <c:pt idx="11">
                    <c:v>342.38719095004137</c:v>
                  </c:pt>
                  <c:pt idx="12">
                    <c:v>212.26579146331903</c:v>
                  </c:pt>
                  <c:pt idx="13">
                    <c:v>326.51311739707069</c:v>
                  </c:pt>
                  <c:pt idx="14">
                    <c:v>298.56121564839384</c:v>
                  </c:pt>
                  <c:pt idx="15">
                    <c:v>267.56703729863517</c:v>
                  </c:pt>
                  <c:pt idx="16">
                    <c:v>454.80923789882502</c:v>
                  </c:pt>
                  <c:pt idx="17">
                    <c:v>418.19935196128159</c:v>
                  </c:pt>
                  <c:pt idx="18">
                    <c:v>338.03939832567215</c:v>
                  </c:pt>
                  <c:pt idx="19">
                    <c:v>343.75051176252811</c:v>
                  </c:pt>
                  <c:pt idx="20">
                    <c:v>293.47384109085993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plus>
            <c:minus>
              <c:numRef>
                <c:f>D492_WoundWidth!$AY$3:$AY$38</c:f>
                <c:numCache>
                  <c:formatCode>General</c:formatCode>
                  <c:ptCount val="36"/>
                  <c:pt idx="0">
                    <c:v>70.135823954785522</c:v>
                  </c:pt>
                  <c:pt idx="1">
                    <c:v>427.72502690261155</c:v>
                  </c:pt>
                  <c:pt idx="2">
                    <c:v>398.77837208498306</c:v>
                  </c:pt>
                  <c:pt idx="3">
                    <c:v>374.25080549287082</c:v>
                  </c:pt>
                  <c:pt idx="4">
                    <c:v>337.71273043106106</c:v>
                  </c:pt>
                  <c:pt idx="5">
                    <c:v>196.92629281580435</c:v>
                  </c:pt>
                  <c:pt idx="6">
                    <c:v>353.77138913587874</c:v>
                  </c:pt>
                  <c:pt idx="7">
                    <c:v>282.15771802736543</c:v>
                  </c:pt>
                  <c:pt idx="8">
                    <c:v>382.75248481247331</c:v>
                  </c:pt>
                  <c:pt idx="9">
                    <c:v>423.17047700673692</c:v>
                  </c:pt>
                  <c:pt idx="10">
                    <c:v>342.19723209117302</c:v>
                  </c:pt>
                  <c:pt idx="11">
                    <c:v>342.38719095004137</c:v>
                  </c:pt>
                  <c:pt idx="12">
                    <c:v>212.26579146331903</c:v>
                  </c:pt>
                  <c:pt idx="13">
                    <c:v>326.51311739707069</c:v>
                  </c:pt>
                  <c:pt idx="14">
                    <c:v>298.56121564839384</c:v>
                  </c:pt>
                  <c:pt idx="15">
                    <c:v>267.56703729863517</c:v>
                  </c:pt>
                  <c:pt idx="16">
                    <c:v>454.80923789882502</c:v>
                  </c:pt>
                  <c:pt idx="17">
                    <c:v>418.19935196128159</c:v>
                  </c:pt>
                  <c:pt idx="18">
                    <c:v>338.03939832567215</c:v>
                  </c:pt>
                  <c:pt idx="19">
                    <c:v>343.75051176252811</c:v>
                  </c:pt>
                  <c:pt idx="20">
                    <c:v>293.47384109085993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D492_WoundWidth!$AQ$3:$AQ$38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D492_WoundWidth!$AS$3:$AS$38</c:f>
              <c:numCache>
                <c:formatCode>0.00</c:formatCode>
                <c:ptCount val="36"/>
                <c:pt idx="0">
                  <c:v>772.08915000000002</c:v>
                </c:pt>
                <c:pt idx="1">
                  <c:v>1005.8291000000002</c:v>
                </c:pt>
                <c:pt idx="2">
                  <c:v>960.19582500000001</c:v>
                </c:pt>
                <c:pt idx="3">
                  <c:v>919.56192499999997</c:v>
                </c:pt>
                <c:pt idx="4">
                  <c:v>847.40237500000001</c:v>
                </c:pt>
                <c:pt idx="5">
                  <c:v>759.33027499999992</c:v>
                </c:pt>
                <c:pt idx="6">
                  <c:v>803.52972499999987</c:v>
                </c:pt>
                <c:pt idx="7">
                  <c:v>726.98894999999993</c:v>
                </c:pt>
                <c:pt idx="8">
                  <c:v>752.56162499999994</c:v>
                </c:pt>
                <c:pt idx="9">
                  <c:v>732.48832499999992</c:v>
                </c:pt>
                <c:pt idx="10">
                  <c:v>682.52479999999991</c:v>
                </c:pt>
                <c:pt idx="11">
                  <c:v>614.83799999999997</c:v>
                </c:pt>
                <c:pt idx="12">
                  <c:v>519.89482499999997</c:v>
                </c:pt>
                <c:pt idx="13">
                  <c:v>475.51609999999999</c:v>
                </c:pt>
                <c:pt idx="14">
                  <c:v>430.78779999999995</c:v>
                </c:pt>
                <c:pt idx="15">
                  <c:v>373.70752499999998</c:v>
                </c:pt>
                <c:pt idx="16">
                  <c:v>389.08095000000003</c:v>
                </c:pt>
                <c:pt idx="17">
                  <c:v>347.99447499999997</c:v>
                </c:pt>
                <c:pt idx="18">
                  <c:v>279.67227500000001</c:v>
                </c:pt>
                <c:pt idx="19">
                  <c:v>282.88850000000002</c:v>
                </c:pt>
                <c:pt idx="20">
                  <c:v>249.18065000000001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8-491B-A05F-8838460A9309}"/>
            </c:ext>
          </c:extLst>
        </c:ser>
        <c:ser>
          <c:idx val="4"/>
          <c:order val="4"/>
          <c:tx>
            <c:strRef>
              <c:f>D492_WoundWidth!$AV$2</c:f>
              <c:strCache>
                <c:ptCount val="1"/>
                <c:pt idx="0">
                  <c:v>siUGDH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D492_WoundWidth!$BB$3:$BB$38</c:f>
                <c:numCache>
                  <c:formatCode>General</c:formatCode>
                  <c:ptCount val="36"/>
                  <c:pt idx="0">
                    <c:v>109.21514409468618</c:v>
                  </c:pt>
                  <c:pt idx="1">
                    <c:v>601.3008296870463</c:v>
                  </c:pt>
                  <c:pt idx="2">
                    <c:v>548.42111823162872</c:v>
                  </c:pt>
                  <c:pt idx="3">
                    <c:v>585.2371110140997</c:v>
                  </c:pt>
                  <c:pt idx="4">
                    <c:v>564.84971288237671</c:v>
                  </c:pt>
                  <c:pt idx="5">
                    <c:v>541.86791937893236</c:v>
                  </c:pt>
                  <c:pt idx="6">
                    <c:v>556.64511183628451</c:v>
                  </c:pt>
                  <c:pt idx="7">
                    <c:v>601.34015402717216</c:v>
                  </c:pt>
                  <c:pt idx="8">
                    <c:v>543.69127484880937</c:v>
                  </c:pt>
                  <c:pt idx="9">
                    <c:v>498.40285606160018</c:v>
                  </c:pt>
                  <c:pt idx="10">
                    <c:v>581.18728954329345</c:v>
                  </c:pt>
                  <c:pt idx="11">
                    <c:v>524.08639788989331</c:v>
                  </c:pt>
                  <c:pt idx="12">
                    <c:v>551.52647002627157</c:v>
                  </c:pt>
                  <c:pt idx="13">
                    <c:v>433.16980057751402</c:v>
                  </c:pt>
                  <c:pt idx="14">
                    <c:v>773.21847017350365</c:v>
                  </c:pt>
                  <c:pt idx="15">
                    <c:v>777.88093024323655</c:v>
                  </c:pt>
                  <c:pt idx="16">
                    <c:v>806.15829372121675</c:v>
                  </c:pt>
                  <c:pt idx="17">
                    <c:v>760.1530648565481</c:v>
                  </c:pt>
                  <c:pt idx="18">
                    <c:v>755.27469651798435</c:v>
                  </c:pt>
                  <c:pt idx="19">
                    <c:v>744.24905309486508</c:v>
                  </c:pt>
                  <c:pt idx="20">
                    <c:v>695.46389271142846</c:v>
                  </c:pt>
                  <c:pt idx="21">
                    <c:v>563.77981279633445</c:v>
                  </c:pt>
                  <c:pt idx="22">
                    <c:v>303.69911650474609</c:v>
                  </c:pt>
                  <c:pt idx="23">
                    <c:v>523.00613587166777</c:v>
                  </c:pt>
                  <c:pt idx="24">
                    <c:v>390.98304567088752</c:v>
                  </c:pt>
                  <c:pt idx="25">
                    <c:v>600.23123770787981</c:v>
                  </c:pt>
                  <c:pt idx="26">
                    <c:v>419.25710078866882</c:v>
                  </c:pt>
                  <c:pt idx="27">
                    <c:v>357.48547172764006</c:v>
                  </c:pt>
                  <c:pt idx="28">
                    <c:v>298.829628864347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plus>
            <c:minus>
              <c:numRef>
                <c:f>D492_WoundWidth!$BB$3:$BB$38</c:f>
                <c:numCache>
                  <c:formatCode>General</c:formatCode>
                  <c:ptCount val="36"/>
                  <c:pt idx="0">
                    <c:v>109.21514409468618</c:v>
                  </c:pt>
                  <c:pt idx="1">
                    <c:v>601.3008296870463</c:v>
                  </c:pt>
                  <c:pt idx="2">
                    <c:v>548.42111823162872</c:v>
                  </c:pt>
                  <c:pt idx="3">
                    <c:v>585.2371110140997</c:v>
                  </c:pt>
                  <c:pt idx="4">
                    <c:v>564.84971288237671</c:v>
                  </c:pt>
                  <c:pt idx="5">
                    <c:v>541.86791937893236</c:v>
                  </c:pt>
                  <c:pt idx="6">
                    <c:v>556.64511183628451</c:v>
                  </c:pt>
                  <c:pt idx="7">
                    <c:v>601.34015402717216</c:v>
                  </c:pt>
                  <c:pt idx="8">
                    <c:v>543.69127484880937</c:v>
                  </c:pt>
                  <c:pt idx="9">
                    <c:v>498.40285606160018</c:v>
                  </c:pt>
                  <c:pt idx="10">
                    <c:v>581.18728954329345</c:v>
                  </c:pt>
                  <c:pt idx="11">
                    <c:v>524.08639788989331</c:v>
                  </c:pt>
                  <c:pt idx="12">
                    <c:v>551.52647002627157</c:v>
                  </c:pt>
                  <c:pt idx="13">
                    <c:v>433.16980057751402</c:v>
                  </c:pt>
                  <c:pt idx="14">
                    <c:v>773.21847017350365</c:v>
                  </c:pt>
                  <c:pt idx="15">
                    <c:v>777.88093024323655</c:v>
                  </c:pt>
                  <c:pt idx="16">
                    <c:v>806.15829372121675</c:v>
                  </c:pt>
                  <c:pt idx="17">
                    <c:v>760.1530648565481</c:v>
                  </c:pt>
                  <c:pt idx="18">
                    <c:v>755.27469651798435</c:v>
                  </c:pt>
                  <c:pt idx="19">
                    <c:v>744.24905309486508</c:v>
                  </c:pt>
                  <c:pt idx="20">
                    <c:v>695.46389271142846</c:v>
                  </c:pt>
                  <c:pt idx="21">
                    <c:v>563.77981279633445</c:v>
                  </c:pt>
                  <c:pt idx="22">
                    <c:v>303.69911650474609</c:v>
                  </c:pt>
                  <c:pt idx="23">
                    <c:v>523.00613587166777</c:v>
                  </c:pt>
                  <c:pt idx="24">
                    <c:v>390.98304567088752</c:v>
                  </c:pt>
                  <c:pt idx="25">
                    <c:v>600.23123770787981</c:v>
                  </c:pt>
                  <c:pt idx="26">
                    <c:v>419.25710078866882</c:v>
                  </c:pt>
                  <c:pt idx="27">
                    <c:v>357.48547172764006</c:v>
                  </c:pt>
                  <c:pt idx="28">
                    <c:v>298.829628864347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D492_WoundWidth!$AQ$3:$AQ$38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  <c:extLst xmlns:c15="http://schemas.microsoft.com/office/drawing/2012/chart"/>
            </c:numRef>
          </c:cat>
          <c:val>
            <c:numRef>
              <c:f>D492_WoundWidth!$AV$3:$AV$38</c:f>
              <c:numCache>
                <c:formatCode>0.00</c:formatCode>
                <c:ptCount val="36"/>
                <c:pt idx="0">
                  <c:v>777.04926666666677</c:v>
                </c:pt>
                <c:pt idx="1">
                  <c:v>1059.8383000000001</c:v>
                </c:pt>
                <c:pt idx="2">
                  <c:v>1017.5993</c:v>
                </c:pt>
                <c:pt idx="3">
                  <c:v>995.93830000000014</c:v>
                </c:pt>
                <c:pt idx="4">
                  <c:v>965.41003333333322</c:v>
                </c:pt>
                <c:pt idx="5">
                  <c:v>937.89513333333343</c:v>
                </c:pt>
                <c:pt idx="6">
                  <c:v>932.29530000000011</c:v>
                </c:pt>
                <c:pt idx="7">
                  <c:v>902.70503333333329</c:v>
                </c:pt>
                <c:pt idx="8">
                  <c:v>849.4120333333334</c:v>
                </c:pt>
                <c:pt idx="9">
                  <c:v>780.6354</c:v>
                </c:pt>
                <c:pt idx="10">
                  <c:v>871.79719999999998</c:v>
                </c:pt>
                <c:pt idx="11">
                  <c:v>850.18443333333323</c:v>
                </c:pt>
                <c:pt idx="12">
                  <c:v>822.20320000000004</c:v>
                </c:pt>
                <c:pt idx="13">
                  <c:v>756.62473333333344</c:v>
                </c:pt>
                <c:pt idx="14">
                  <c:v>788.20153333333337</c:v>
                </c:pt>
                <c:pt idx="15">
                  <c:v>723.73083333333341</c:v>
                </c:pt>
                <c:pt idx="16">
                  <c:v>783.98403333333329</c:v>
                </c:pt>
                <c:pt idx="17">
                  <c:v>710.26436666666666</c:v>
                </c:pt>
                <c:pt idx="18">
                  <c:v>846.41966666666667</c:v>
                </c:pt>
                <c:pt idx="19">
                  <c:v>687.4349666666667</c:v>
                </c:pt>
                <c:pt idx="20">
                  <c:v>786.87133333333338</c:v>
                </c:pt>
                <c:pt idx="21">
                  <c:v>550.99369999999999</c:v>
                </c:pt>
                <c:pt idx="22">
                  <c:v>175.34076666666667</c:v>
                </c:pt>
                <c:pt idx="23">
                  <c:v>301.95773333333335</c:v>
                </c:pt>
                <c:pt idx="24">
                  <c:v>225.73416666666665</c:v>
                </c:pt>
                <c:pt idx="25">
                  <c:v>346.5436666666667</c:v>
                </c:pt>
                <c:pt idx="26">
                  <c:v>242.05820000000003</c:v>
                </c:pt>
                <c:pt idx="27">
                  <c:v>206.39433333333332</c:v>
                </c:pt>
                <c:pt idx="28">
                  <c:v>172.52936666666668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5718-491B-A05F-8838460A9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19432"/>
        <c:axId val="5540214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D492_WoundWidth!$AR$2</c15:sqref>
                        </c15:formulaRef>
                      </c:ext>
                    </c:extLst>
                    <c:strCache>
                      <c:ptCount val="1"/>
                      <c:pt idx="0">
                        <c:v>WT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D492_WoundWidth!$AQ$3:$AQ$38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D492_WoundWidth!$AR$3:$AR$38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708.98738333333347</c:v>
                      </c:pt>
                      <c:pt idx="1">
                        <c:v>650.03171666666663</c:v>
                      </c:pt>
                      <c:pt idx="2">
                        <c:v>578.23273333333339</c:v>
                      </c:pt>
                      <c:pt idx="3">
                        <c:v>493.53521666666666</c:v>
                      </c:pt>
                      <c:pt idx="4">
                        <c:v>413.98984999999999</c:v>
                      </c:pt>
                      <c:pt idx="5">
                        <c:v>355.02794999999998</c:v>
                      </c:pt>
                      <c:pt idx="6">
                        <c:v>306.95303333333328</c:v>
                      </c:pt>
                      <c:pt idx="7">
                        <c:v>232.84853333333331</c:v>
                      </c:pt>
                      <c:pt idx="8">
                        <c:v>164.51138333333333</c:v>
                      </c:pt>
                      <c:pt idx="9">
                        <c:v>103.58534999999999</c:v>
                      </c:pt>
                      <c:pt idx="10">
                        <c:v>56.241783333333331</c:v>
                      </c:pt>
                      <c:pt idx="11">
                        <c:v>41.011533333333333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718-491B-A05F-8838460A930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D492_WoundWidth!$AT$2</c15:sqref>
                        </c15:formulaRef>
                      </c:ext>
                    </c:extLst>
                    <c:strCache>
                      <c:ptCount val="1"/>
                      <c:pt idx="0">
                        <c:v>siGALE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D492_WoundWidth!$AZ$3:$AZ$38</c15:sqref>
                          </c15:formulaRef>
                        </c:ext>
                      </c:extLst>
                      <c:numCache>
                        <c:formatCode>General</c:formatCode>
                        <c:ptCount val="36"/>
                        <c:pt idx="0">
                          <c:v>214.98265315146546</c:v>
                        </c:pt>
                        <c:pt idx="1">
                          <c:v>314.3227896872944</c:v>
                        </c:pt>
                        <c:pt idx="2">
                          <c:v>237.43088160115875</c:v>
                        </c:pt>
                        <c:pt idx="3">
                          <c:v>176.19514385448636</c:v>
                        </c:pt>
                        <c:pt idx="4">
                          <c:v>243.01554660729738</c:v>
                        </c:pt>
                        <c:pt idx="5">
                          <c:v>232.11398931217747</c:v>
                        </c:pt>
                        <c:pt idx="6">
                          <c:v>194.50643769695623</c:v>
                        </c:pt>
                        <c:pt idx="7">
                          <c:v>154.58131463938284</c:v>
                        </c:pt>
                        <c:pt idx="8">
                          <c:v>159.84316003349483</c:v>
                        </c:pt>
                        <c:pt idx="9">
                          <c:v>109.57843513905185</c:v>
                        </c:pt>
                        <c:pt idx="10">
                          <c:v>87.942181870988392</c:v>
                        </c:pt>
                        <c:pt idx="11">
                          <c:v>137.83621353919798</c:v>
                        </c:pt>
                        <c:pt idx="12">
                          <c:v>128.1291826167772</c:v>
                        </c:pt>
                        <c:pt idx="13">
                          <c:v>176.0184288102343</c:v>
                        </c:pt>
                        <c:pt idx="14">
                          <c:v>306.19472117580665</c:v>
                        </c:pt>
                        <c:pt idx="15">
                          <c:v>298.36111623817527</c:v>
                        </c:pt>
                        <c:pt idx="16">
                          <c:v>316.41890624046135</c:v>
                        </c:pt>
                        <c:pt idx="17">
                          <c:v>219.55907030662607</c:v>
                        </c:pt>
                        <c:pt idx="18">
                          <c:v>179.05664845825567</c:v>
                        </c:pt>
                        <c:pt idx="19">
                          <c:v>136.22428615501457</c:v>
                        </c:pt>
                        <c:pt idx="20">
                          <c:v>130.41796844472816</c:v>
                        </c:pt>
                        <c:pt idx="21">
                          <c:v>151.54743486612801</c:v>
                        </c:pt>
                        <c:pt idx="22">
                          <c:v>411.5403538851445</c:v>
                        </c:pt>
                        <c:pt idx="23">
                          <c:v>75.164503583274552</c:v>
                        </c:pt>
                        <c:pt idx="24">
                          <c:v>298.2956073674066</c:v>
                        </c:pt>
                        <c:pt idx="25">
                          <c:v>313.7040575877898</c:v>
                        </c:pt>
                        <c:pt idx="26">
                          <c:v>313.33024275525975</c:v>
                        </c:pt>
                        <c:pt idx="27">
                          <c:v>0</c:v>
                        </c:pt>
                        <c:pt idx="28">
                          <c:v>0</c:v>
                        </c:pt>
                        <c:pt idx="29">
                          <c:v>0</c:v>
                        </c:pt>
                        <c:pt idx="30">
                          <c:v>0</c:v>
                        </c:pt>
                        <c:pt idx="31">
                          <c:v>0</c:v>
                        </c:pt>
                        <c:pt idx="32">
                          <c:v>0</c:v>
                        </c:pt>
                        <c:pt idx="33">
                          <c:v>0</c:v>
                        </c:pt>
                        <c:pt idx="34">
                          <c:v>0</c:v>
                        </c:pt>
                        <c:pt idx="35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D492_WoundWidth!$AZ$3:$AZ$38</c15:sqref>
                          </c15:formulaRef>
                        </c:ext>
                      </c:extLst>
                      <c:numCache>
                        <c:formatCode>General</c:formatCode>
                        <c:ptCount val="36"/>
                        <c:pt idx="0">
                          <c:v>214.98265315146546</c:v>
                        </c:pt>
                        <c:pt idx="1">
                          <c:v>314.3227896872944</c:v>
                        </c:pt>
                        <c:pt idx="2">
                          <c:v>237.43088160115875</c:v>
                        </c:pt>
                        <c:pt idx="3">
                          <c:v>176.19514385448636</c:v>
                        </c:pt>
                        <c:pt idx="4">
                          <c:v>243.01554660729738</c:v>
                        </c:pt>
                        <c:pt idx="5">
                          <c:v>232.11398931217747</c:v>
                        </c:pt>
                        <c:pt idx="6">
                          <c:v>194.50643769695623</c:v>
                        </c:pt>
                        <c:pt idx="7">
                          <c:v>154.58131463938284</c:v>
                        </c:pt>
                        <c:pt idx="8">
                          <c:v>159.84316003349483</c:v>
                        </c:pt>
                        <c:pt idx="9">
                          <c:v>109.57843513905185</c:v>
                        </c:pt>
                        <c:pt idx="10">
                          <c:v>87.942181870988392</c:v>
                        </c:pt>
                        <c:pt idx="11">
                          <c:v>137.83621353919798</c:v>
                        </c:pt>
                        <c:pt idx="12">
                          <c:v>128.1291826167772</c:v>
                        </c:pt>
                        <c:pt idx="13">
                          <c:v>176.0184288102343</c:v>
                        </c:pt>
                        <c:pt idx="14">
                          <c:v>306.19472117580665</c:v>
                        </c:pt>
                        <c:pt idx="15">
                          <c:v>298.36111623817527</c:v>
                        </c:pt>
                        <c:pt idx="16">
                          <c:v>316.41890624046135</c:v>
                        </c:pt>
                        <c:pt idx="17">
                          <c:v>219.55907030662607</c:v>
                        </c:pt>
                        <c:pt idx="18">
                          <c:v>179.05664845825567</c:v>
                        </c:pt>
                        <c:pt idx="19">
                          <c:v>136.22428615501457</c:v>
                        </c:pt>
                        <c:pt idx="20">
                          <c:v>130.41796844472816</c:v>
                        </c:pt>
                        <c:pt idx="21">
                          <c:v>151.54743486612801</c:v>
                        </c:pt>
                        <c:pt idx="22">
                          <c:v>411.5403538851445</c:v>
                        </c:pt>
                        <c:pt idx="23">
                          <c:v>75.164503583274552</c:v>
                        </c:pt>
                        <c:pt idx="24">
                          <c:v>298.2956073674066</c:v>
                        </c:pt>
                        <c:pt idx="25">
                          <c:v>313.7040575877898</c:v>
                        </c:pt>
                        <c:pt idx="26">
                          <c:v>313.33024275525975</c:v>
                        </c:pt>
                        <c:pt idx="27">
                          <c:v>0</c:v>
                        </c:pt>
                        <c:pt idx="28">
                          <c:v>0</c:v>
                        </c:pt>
                        <c:pt idx="29">
                          <c:v>0</c:v>
                        </c:pt>
                        <c:pt idx="30">
                          <c:v>0</c:v>
                        </c:pt>
                        <c:pt idx="31">
                          <c:v>0</c:v>
                        </c:pt>
                        <c:pt idx="32">
                          <c:v>0</c:v>
                        </c:pt>
                        <c:pt idx="33">
                          <c:v>0</c:v>
                        </c:pt>
                        <c:pt idx="34">
                          <c:v>0</c:v>
                        </c:pt>
                        <c:pt idx="3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D492_WoundWidth!$AQ$3:$AQ$38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D492_WoundWidth!$AT$3:$AT$38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735.94803333333346</c:v>
                      </c:pt>
                      <c:pt idx="1">
                        <c:v>1048.5886333333335</c:v>
                      </c:pt>
                      <c:pt idx="2">
                        <c:v>1019.1043666666666</c:v>
                      </c:pt>
                      <c:pt idx="3">
                        <c:v>982.82193333333328</c:v>
                      </c:pt>
                      <c:pt idx="4">
                        <c:v>942.25156666666669</c:v>
                      </c:pt>
                      <c:pt idx="5">
                        <c:v>929.4659333333334</c:v>
                      </c:pt>
                      <c:pt idx="6">
                        <c:v>878.72860000000003</c:v>
                      </c:pt>
                      <c:pt idx="7">
                        <c:v>889.1848</c:v>
                      </c:pt>
                      <c:pt idx="8">
                        <c:v>768.14483333333328</c:v>
                      </c:pt>
                      <c:pt idx="9">
                        <c:v>781.61186666666663</c:v>
                      </c:pt>
                      <c:pt idx="10">
                        <c:v>720.32180000000005</c:v>
                      </c:pt>
                      <c:pt idx="11">
                        <c:v>690.61343333333332</c:v>
                      </c:pt>
                      <c:pt idx="12">
                        <c:v>682.70383333333336</c:v>
                      </c:pt>
                      <c:pt idx="13">
                        <c:v>658.14066666666668</c:v>
                      </c:pt>
                      <c:pt idx="14">
                        <c:v>749.98860000000002</c:v>
                      </c:pt>
                      <c:pt idx="15">
                        <c:v>796.37870000000009</c:v>
                      </c:pt>
                      <c:pt idx="16">
                        <c:v>808.34389999999996</c:v>
                      </c:pt>
                      <c:pt idx="17">
                        <c:v>677.2242</c:v>
                      </c:pt>
                      <c:pt idx="18">
                        <c:v>670.16943333333336</c:v>
                      </c:pt>
                      <c:pt idx="19">
                        <c:v>649.08613333333335</c:v>
                      </c:pt>
                      <c:pt idx="20">
                        <c:v>576.54779999999994</c:v>
                      </c:pt>
                      <c:pt idx="21">
                        <c:v>563.95323333333329</c:v>
                      </c:pt>
                      <c:pt idx="22">
                        <c:v>446.66609999999997</c:v>
                      </c:pt>
                      <c:pt idx="23">
                        <c:v>450.16079999999994</c:v>
                      </c:pt>
                      <c:pt idx="24">
                        <c:v>341.37629999999996</c:v>
                      </c:pt>
                      <c:pt idx="25">
                        <c:v>335.82993333333337</c:v>
                      </c:pt>
                      <c:pt idx="26">
                        <c:v>180.90129999999999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718-491B-A05F-8838460A930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D492_WoundWidth!$AU$2</c15:sqref>
                        </c15:formulaRef>
                      </c:ext>
                    </c:extLst>
                    <c:strCache>
                      <c:ptCount val="1"/>
                      <c:pt idx="0">
                        <c:v>siPGM2L1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D492_WoundWidth!$AQ$3:$AQ$38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D492_WoundWidth!$AU$3:$AU$38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811.22942499999999</c:v>
                      </c:pt>
                      <c:pt idx="1">
                        <c:v>964.12987499999997</c:v>
                      </c:pt>
                      <c:pt idx="2">
                        <c:v>912.170075</c:v>
                      </c:pt>
                      <c:pt idx="3">
                        <c:v>865.05387500000006</c:v>
                      </c:pt>
                      <c:pt idx="4">
                        <c:v>845.49334999999996</c:v>
                      </c:pt>
                      <c:pt idx="5">
                        <c:v>829.39085</c:v>
                      </c:pt>
                      <c:pt idx="6">
                        <c:v>815.10892500000011</c:v>
                      </c:pt>
                      <c:pt idx="7">
                        <c:v>764.86324999999999</c:v>
                      </c:pt>
                      <c:pt idx="8">
                        <c:v>779.87155000000007</c:v>
                      </c:pt>
                      <c:pt idx="9">
                        <c:v>714.02122499999996</c:v>
                      </c:pt>
                      <c:pt idx="10">
                        <c:v>682.65684999999996</c:v>
                      </c:pt>
                      <c:pt idx="11">
                        <c:v>664.37412499999994</c:v>
                      </c:pt>
                      <c:pt idx="12">
                        <c:v>581.74424999999997</c:v>
                      </c:pt>
                      <c:pt idx="13">
                        <c:v>570.73869999999999</c:v>
                      </c:pt>
                      <c:pt idx="14">
                        <c:v>570.68124999999998</c:v>
                      </c:pt>
                      <c:pt idx="15">
                        <c:v>574.42330000000004</c:v>
                      </c:pt>
                      <c:pt idx="16">
                        <c:v>443.96297499999997</c:v>
                      </c:pt>
                      <c:pt idx="17">
                        <c:v>276.45549999999997</c:v>
                      </c:pt>
                      <c:pt idx="18">
                        <c:v>235.94220000000001</c:v>
                      </c:pt>
                      <c:pt idx="19">
                        <c:v>239.10657499999999</c:v>
                      </c:pt>
                      <c:pt idx="20">
                        <c:v>211.035225</c:v>
                      </c:pt>
                      <c:pt idx="21">
                        <c:v>246.54897500000001</c:v>
                      </c:pt>
                      <c:pt idx="22">
                        <c:v>194.32794999999999</c:v>
                      </c:pt>
                      <c:pt idx="23">
                        <c:v>173.59472500000001</c:v>
                      </c:pt>
                      <c:pt idx="24">
                        <c:v>229.55355</c:v>
                      </c:pt>
                      <c:pt idx="25">
                        <c:v>179.36715000000001</c:v>
                      </c:pt>
                      <c:pt idx="26">
                        <c:v>154.45082500000001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718-491B-A05F-8838460A930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D492_WoundWidth!$AW$2</c15:sqref>
                        </c15:formulaRef>
                      </c:ext>
                    </c:extLst>
                    <c:strCache>
                      <c:ptCount val="1"/>
                      <c:pt idx="0">
                        <c:v>siGFPT2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D492_WoundWidth!$BC$3:$BC$38</c15:sqref>
                          </c15:formulaRef>
                        </c:ext>
                      </c:extLst>
                      <c:numCache>
                        <c:formatCode>General</c:formatCode>
                        <c:ptCount val="36"/>
                        <c:pt idx="0">
                          <c:v>51.680982237860022</c:v>
                        </c:pt>
                        <c:pt idx="1">
                          <c:v>118.89828111071803</c:v>
                        </c:pt>
                        <c:pt idx="2">
                          <c:v>273.32367419455909</c:v>
                        </c:pt>
                        <c:pt idx="3">
                          <c:v>314.02752221368087</c:v>
                        </c:pt>
                        <c:pt idx="4">
                          <c:v>124.02264576424473</c:v>
                        </c:pt>
                        <c:pt idx="5">
                          <c:v>329.58791137203895</c:v>
                        </c:pt>
                        <c:pt idx="6">
                          <c:v>189.37731308964385</c:v>
                        </c:pt>
                        <c:pt idx="7">
                          <c:v>304.97121530948311</c:v>
                        </c:pt>
                        <c:pt idx="8">
                          <c:v>277.99139122500424</c:v>
                        </c:pt>
                        <c:pt idx="9">
                          <c:v>131.95305522519544</c:v>
                        </c:pt>
                        <c:pt idx="10">
                          <c:v>221.62203042333866</c:v>
                        </c:pt>
                        <c:pt idx="11">
                          <c:v>207.32284362819999</c:v>
                        </c:pt>
                        <c:pt idx="12">
                          <c:v>279.09395995000142</c:v>
                        </c:pt>
                        <c:pt idx="13">
                          <c:v>211.09158116106821</c:v>
                        </c:pt>
                        <c:pt idx="14">
                          <c:v>149.56191911259813</c:v>
                        </c:pt>
                        <c:pt idx="15">
                          <c:v>144.00911612043922</c:v>
                        </c:pt>
                        <c:pt idx="16">
                          <c:v>331.91817823929648</c:v>
                        </c:pt>
                        <c:pt idx="17">
                          <c:v>201.39153755252494</c:v>
                        </c:pt>
                        <c:pt idx="18">
                          <c:v>202.86194707859855</c:v>
                        </c:pt>
                        <c:pt idx="19">
                          <c:v>167.41702711220859</c:v>
                        </c:pt>
                        <c:pt idx="20">
                          <c:v>51.738253670696444</c:v>
                        </c:pt>
                        <c:pt idx="21">
                          <c:v>156.92669592956412</c:v>
                        </c:pt>
                        <c:pt idx="22">
                          <c:v>61.857977412887763</c:v>
                        </c:pt>
                        <c:pt idx="23">
                          <c:v>257.33712936568247</c:v>
                        </c:pt>
                        <c:pt idx="24">
                          <c:v>172.4078326154104</c:v>
                        </c:pt>
                        <c:pt idx="25">
                          <c:v>173.50957369283682</c:v>
                        </c:pt>
                        <c:pt idx="26">
                          <c:v>224.01533133486643</c:v>
                        </c:pt>
                        <c:pt idx="27">
                          <c:v>258.73945205341863</c:v>
                        </c:pt>
                        <c:pt idx="28">
                          <c:v>209.00602060745351</c:v>
                        </c:pt>
                        <c:pt idx="29">
                          <c:v>331.37217228398953</c:v>
                        </c:pt>
                        <c:pt idx="30">
                          <c:v>314.63947738862964</c:v>
                        </c:pt>
                        <c:pt idx="31">
                          <c:v>245.30351636585507</c:v>
                        </c:pt>
                        <c:pt idx="32">
                          <c:v>239.2606553462214</c:v>
                        </c:pt>
                        <c:pt idx="33">
                          <c:v>0</c:v>
                        </c:pt>
                        <c:pt idx="34">
                          <c:v>125.0058018239687</c:v>
                        </c:pt>
                        <c:pt idx="35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D492_WoundWidth!$BC$3:$BC$38</c15:sqref>
                          </c15:formulaRef>
                        </c:ext>
                      </c:extLst>
                      <c:numCache>
                        <c:formatCode>General</c:formatCode>
                        <c:ptCount val="36"/>
                        <c:pt idx="0">
                          <c:v>51.680982237860022</c:v>
                        </c:pt>
                        <c:pt idx="1">
                          <c:v>118.89828111071803</c:v>
                        </c:pt>
                        <c:pt idx="2">
                          <c:v>273.32367419455909</c:v>
                        </c:pt>
                        <c:pt idx="3">
                          <c:v>314.02752221368087</c:v>
                        </c:pt>
                        <c:pt idx="4">
                          <c:v>124.02264576424473</c:v>
                        </c:pt>
                        <c:pt idx="5">
                          <c:v>329.58791137203895</c:v>
                        </c:pt>
                        <c:pt idx="6">
                          <c:v>189.37731308964385</c:v>
                        </c:pt>
                        <c:pt idx="7">
                          <c:v>304.97121530948311</c:v>
                        </c:pt>
                        <c:pt idx="8">
                          <c:v>277.99139122500424</c:v>
                        </c:pt>
                        <c:pt idx="9">
                          <c:v>131.95305522519544</c:v>
                        </c:pt>
                        <c:pt idx="10">
                          <c:v>221.62203042333866</c:v>
                        </c:pt>
                        <c:pt idx="11">
                          <c:v>207.32284362819999</c:v>
                        </c:pt>
                        <c:pt idx="12">
                          <c:v>279.09395995000142</c:v>
                        </c:pt>
                        <c:pt idx="13">
                          <c:v>211.09158116106821</c:v>
                        </c:pt>
                        <c:pt idx="14">
                          <c:v>149.56191911259813</c:v>
                        </c:pt>
                        <c:pt idx="15">
                          <c:v>144.00911612043922</c:v>
                        </c:pt>
                        <c:pt idx="16">
                          <c:v>331.91817823929648</c:v>
                        </c:pt>
                        <c:pt idx="17">
                          <c:v>201.39153755252494</c:v>
                        </c:pt>
                        <c:pt idx="18">
                          <c:v>202.86194707859855</c:v>
                        </c:pt>
                        <c:pt idx="19">
                          <c:v>167.41702711220859</c:v>
                        </c:pt>
                        <c:pt idx="20">
                          <c:v>51.738253670696444</c:v>
                        </c:pt>
                        <c:pt idx="21">
                          <c:v>156.92669592956412</c:v>
                        </c:pt>
                        <c:pt idx="22">
                          <c:v>61.857977412887763</c:v>
                        </c:pt>
                        <c:pt idx="23">
                          <c:v>257.33712936568247</c:v>
                        </c:pt>
                        <c:pt idx="24">
                          <c:v>172.4078326154104</c:v>
                        </c:pt>
                        <c:pt idx="25">
                          <c:v>173.50957369283682</c:v>
                        </c:pt>
                        <c:pt idx="26">
                          <c:v>224.01533133486643</c:v>
                        </c:pt>
                        <c:pt idx="27">
                          <c:v>258.73945205341863</c:v>
                        </c:pt>
                        <c:pt idx="28">
                          <c:v>209.00602060745351</c:v>
                        </c:pt>
                        <c:pt idx="29">
                          <c:v>331.37217228398953</c:v>
                        </c:pt>
                        <c:pt idx="30">
                          <c:v>314.63947738862964</c:v>
                        </c:pt>
                        <c:pt idx="31">
                          <c:v>245.30351636585507</c:v>
                        </c:pt>
                        <c:pt idx="32">
                          <c:v>239.2606553462214</c:v>
                        </c:pt>
                        <c:pt idx="33">
                          <c:v>0</c:v>
                        </c:pt>
                        <c:pt idx="34">
                          <c:v>125.0058018239687</c:v>
                        </c:pt>
                        <c:pt idx="3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D492_WoundWidth!$AQ$3:$AQ$38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D492_WoundWidth!$AW$3:$AW$38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837.89249999999993</c:v>
                      </c:pt>
                      <c:pt idx="1">
                        <c:v>1083.5941666666668</c:v>
                      </c:pt>
                      <c:pt idx="2">
                        <c:v>1110.0712666666666</c:v>
                      </c:pt>
                      <c:pt idx="3">
                        <c:v>1149.4915666666666</c:v>
                      </c:pt>
                      <c:pt idx="4">
                        <c:v>1075.2345666666665</c:v>
                      </c:pt>
                      <c:pt idx="5">
                        <c:v>1166.7008333333333</c:v>
                      </c:pt>
                      <c:pt idx="6">
                        <c:v>1123.5255333333334</c:v>
                      </c:pt>
                      <c:pt idx="7">
                        <c:v>1065.2881666666667</c:v>
                      </c:pt>
                      <c:pt idx="8">
                        <c:v>1077.4752666666666</c:v>
                      </c:pt>
                      <c:pt idx="9">
                        <c:v>975.87876666666671</c:v>
                      </c:pt>
                      <c:pt idx="10">
                        <c:v>1084.5472333333335</c:v>
                      </c:pt>
                      <c:pt idx="11">
                        <c:v>957.09583333333342</c:v>
                      </c:pt>
                      <c:pt idx="12">
                        <c:v>956.05753333333348</c:v>
                      </c:pt>
                      <c:pt idx="13">
                        <c:v>942.03840000000002</c:v>
                      </c:pt>
                      <c:pt idx="14">
                        <c:v>937.07956666666666</c:v>
                      </c:pt>
                      <c:pt idx="15">
                        <c:v>825.13959999999997</c:v>
                      </c:pt>
                      <c:pt idx="16">
                        <c:v>878.91306666666662</c:v>
                      </c:pt>
                      <c:pt idx="17">
                        <c:v>737.75379999999996</c:v>
                      </c:pt>
                      <c:pt idx="18">
                        <c:v>726.52829999999994</c:v>
                      </c:pt>
                      <c:pt idx="19">
                        <c:v>682.93379999999991</c:v>
                      </c:pt>
                      <c:pt idx="20">
                        <c:v>822.67816666666658</c:v>
                      </c:pt>
                      <c:pt idx="21">
                        <c:v>632.2731</c:v>
                      </c:pt>
                      <c:pt idx="22">
                        <c:v>693.03543333333334</c:v>
                      </c:pt>
                      <c:pt idx="23">
                        <c:v>667.13329999999996</c:v>
                      </c:pt>
                      <c:pt idx="24">
                        <c:v>654.34026666666671</c:v>
                      </c:pt>
                      <c:pt idx="25">
                        <c:v>601.07640000000004</c:v>
                      </c:pt>
                      <c:pt idx="26">
                        <c:v>613.91989999999998</c:v>
                      </c:pt>
                      <c:pt idx="27">
                        <c:v>540.05503333333331</c:v>
                      </c:pt>
                      <c:pt idx="28">
                        <c:v>536.58176666666668</c:v>
                      </c:pt>
                      <c:pt idx="29">
                        <c:v>381.55390000000006</c:v>
                      </c:pt>
                      <c:pt idx="30">
                        <c:v>355.46750000000003</c:v>
                      </c:pt>
                      <c:pt idx="31">
                        <c:v>281.64413333333334</c:v>
                      </c:pt>
                      <c:pt idx="32">
                        <c:v>275.66863333333333</c:v>
                      </c:pt>
                      <c:pt idx="33">
                        <c:v>0</c:v>
                      </c:pt>
                      <c:pt idx="34">
                        <c:v>72.172133333333335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718-491B-A05F-8838460A9309}"/>
                  </c:ext>
                </c:extLst>
              </c15:ser>
            </c15:filteredLineSeries>
          </c:ext>
        </c:extLst>
      </c:lineChart>
      <c:catAx>
        <c:axId val="554019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Time Points</a:t>
                </a:r>
              </a:p>
            </c:rich>
          </c:tx>
          <c:layout>
            <c:manualLayout>
              <c:xMode val="edge"/>
              <c:yMode val="edge"/>
              <c:x val="0.42895980773487657"/>
              <c:y val="0.94196744515215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4021400"/>
        <c:crosses val="autoZero"/>
        <c:auto val="1"/>
        <c:lblAlgn val="ctr"/>
        <c:lblOffset val="100"/>
        <c:noMultiLvlLbl val="0"/>
      </c:catAx>
      <c:valAx>
        <c:axId val="55402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Wound Width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5401943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09468103687361"/>
          <c:y val="0.16148519651604057"/>
          <c:w val="0.11011496663596924"/>
          <c:h val="0.25673278374017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Wound Confluence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D492M_WoundConfluence!$C$1</c:f>
              <c:strCache>
                <c:ptCount val="1"/>
                <c:pt idx="0">
                  <c:v>WT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D492M_WoundConfluence!$B$2:$B$37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D492M_WoundConfluence!$C$2:$C$37</c:f>
              <c:numCache>
                <c:formatCode>General</c:formatCode>
                <c:ptCount val="36"/>
                <c:pt idx="0">
                  <c:v>3.5515509999999999</c:v>
                </c:pt>
                <c:pt idx="1">
                  <c:v>7.8568020000000001</c:v>
                </c:pt>
                <c:pt idx="2">
                  <c:v>11.701879999999999</c:v>
                </c:pt>
                <c:pt idx="3">
                  <c:v>15.675380000000001</c:v>
                </c:pt>
                <c:pt idx="4">
                  <c:v>19.781600000000001</c:v>
                </c:pt>
                <c:pt idx="5">
                  <c:v>22.95945</c:v>
                </c:pt>
                <c:pt idx="6">
                  <c:v>26.444700000000001</c:v>
                </c:pt>
                <c:pt idx="7">
                  <c:v>30.140170000000001</c:v>
                </c:pt>
                <c:pt idx="8">
                  <c:v>33.866630000000001</c:v>
                </c:pt>
                <c:pt idx="9">
                  <c:v>37.46452</c:v>
                </c:pt>
                <c:pt idx="10">
                  <c:v>41.558230000000002</c:v>
                </c:pt>
                <c:pt idx="11">
                  <c:v>44.413629999999998</c:v>
                </c:pt>
                <c:pt idx="12">
                  <c:v>49.005809999999997</c:v>
                </c:pt>
                <c:pt idx="13">
                  <c:v>53.246690000000001</c:v>
                </c:pt>
                <c:pt idx="14">
                  <c:v>57.357590000000002</c:v>
                </c:pt>
                <c:pt idx="15">
                  <c:v>60.34534</c:v>
                </c:pt>
                <c:pt idx="16">
                  <c:v>65.238240000000005</c:v>
                </c:pt>
                <c:pt idx="17">
                  <c:v>69.255269999999996</c:v>
                </c:pt>
                <c:pt idx="18">
                  <c:v>73.838399999999993</c:v>
                </c:pt>
                <c:pt idx="19">
                  <c:v>77.389179999999996</c:v>
                </c:pt>
                <c:pt idx="20">
                  <c:v>79.464789999999994</c:v>
                </c:pt>
                <c:pt idx="21">
                  <c:v>82.110799999999998</c:v>
                </c:pt>
                <c:pt idx="22">
                  <c:v>86.050420000000003</c:v>
                </c:pt>
                <c:pt idx="23">
                  <c:v>88.209019999999995</c:v>
                </c:pt>
                <c:pt idx="24">
                  <c:v>89.493099999999998</c:v>
                </c:pt>
                <c:pt idx="25">
                  <c:v>91.999529999999993</c:v>
                </c:pt>
                <c:pt idx="26">
                  <c:v>93.312010000000001</c:v>
                </c:pt>
                <c:pt idx="27">
                  <c:v>94.130319999999998</c:v>
                </c:pt>
                <c:pt idx="28">
                  <c:v>94.790120000000002</c:v>
                </c:pt>
                <c:pt idx="29">
                  <c:v>95.719920000000002</c:v>
                </c:pt>
                <c:pt idx="30">
                  <c:v>95.997069999999994</c:v>
                </c:pt>
                <c:pt idx="31">
                  <c:v>96.437129999999996</c:v>
                </c:pt>
                <c:pt idx="32">
                  <c:v>96.558070000000001</c:v>
                </c:pt>
                <c:pt idx="33">
                  <c:v>96.769289999999998</c:v>
                </c:pt>
                <c:pt idx="34">
                  <c:v>96.506360000000001</c:v>
                </c:pt>
                <c:pt idx="35">
                  <c:v>96.506039999999999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0-42BA-960B-F0F88FC7AD64}"/>
            </c:ext>
          </c:extLst>
        </c:ser>
        <c:ser>
          <c:idx val="1"/>
          <c:order val="1"/>
          <c:tx>
            <c:strRef>
              <c:f>D492M_WoundConfluence!$D$1</c:f>
              <c:strCache>
                <c:ptCount val="1"/>
                <c:pt idx="0">
                  <c:v>Scramble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D492M_WoundConfluence!$B$2:$B$37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D492M_WoundConfluence!$D$2:$D$37</c:f>
              <c:numCache>
                <c:formatCode>General</c:formatCode>
                <c:ptCount val="36"/>
                <c:pt idx="0">
                  <c:v>5.3806089999999998</c:v>
                </c:pt>
                <c:pt idx="1">
                  <c:v>9.3510989999999996</c:v>
                </c:pt>
                <c:pt idx="2">
                  <c:v>12.592840000000001</c:v>
                </c:pt>
                <c:pt idx="3">
                  <c:v>16.066500000000001</c:v>
                </c:pt>
                <c:pt idx="4">
                  <c:v>19.21658</c:v>
                </c:pt>
                <c:pt idx="5">
                  <c:v>22.326509999999999</c:v>
                </c:pt>
                <c:pt idx="6">
                  <c:v>25.296189999999999</c:v>
                </c:pt>
                <c:pt idx="7">
                  <c:v>28.397480000000002</c:v>
                </c:pt>
                <c:pt idx="8">
                  <c:v>32.084299999999999</c:v>
                </c:pt>
                <c:pt idx="9">
                  <c:v>35.338360000000002</c:v>
                </c:pt>
                <c:pt idx="10">
                  <c:v>37.620179999999998</c:v>
                </c:pt>
                <c:pt idx="11">
                  <c:v>41.019880000000001</c:v>
                </c:pt>
                <c:pt idx="12">
                  <c:v>45.075290000000003</c:v>
                </c:pt>
                <c:pt idx="13">
                  <c:v>49.332850000000001</c:v>
                </c:pt>
                <c:pt idx="14">
                  <c:v>52.64293</c:v>
                </c:pt>
                <c:pt idx="15">
                  <c:v>57.69312</c:v>
                </c:pt>
                <c:pt idx="16">
                  <c:v>60.42033</c:v>
                </c:pt>
                <c:pt idx="17">
                  <c:v>65.646860000000004</c:v>
                </c:pt>
                <c:pt idx="18">
                  <c:v>68.737459999999999</c:v>
                </c:pt>
                <c:pt idx="19">
                  <c:v>71.538550000000001</c:v>
                </c:pt>
                <c:pt idx="20">
                  <c:v>75.103660000000005</c:v>
                </c:pt>
                <c:pt idx="21">
                  <c:v>77.860799999999998</c:v>
                </c:pt>
                <c:pt idx="22">
                  <c:v>81.877660000000006</c:v>
                </c:pt>
                <c:pt idx="23">
                  <c:v>84.442530000000005</c:v>
                </c:pt>
                <c:pt idx="24">
                  <c:v>85.713279999999997</c:v>
                </c:pt>
                <c:pt idx="25">
                  <c:v>88.323149999999998</c:v>
                </c:pt>
                <c:pt idx="26">
                  <c:v>90.379050000000007</c:v>
                </c:pt>
                <c:pt idx="27">
                  <c:v>91.639309999999995</c:v>
                </c:pt>
                <c:pt idx="28">
                  <c:v>92.590029999999999</c:v>
                </c:pt>
                <c:pt idx="29">
                  <c:v>93.911770000000004</c:v>
                </c:pt>
                <c:pt idx="30">
                  <c:v>94.585369999999998</c:v>
                </c:pt>
                <c:pt idx="31">
                  <c:v>95.637510000000006</c:v>
                </c:pt>
                <c:pt idx="32">
                  <c:v>95.725610000000003</c:v>
                </c:pt>
                <c:pt idx="33">
                  <c:v>96.364040000000003</c:v>
                </c:pt>
                <c:pt idx="34">
                  <c:v>95.963530000000006</c:v>
                </c:pt>
                <c:pt idx="35">
                  <c:v>96.051540000000003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0-42BA-960B-F0F88FC7AD64}"/>
            </c:ext>
          </c:extLst>
        </c:ser>
        <c:ser>
          <c:idx val="2"/>
          <c:order val="2"/>
          <c:tx>
            <c:strRef>
              <c:f>D492M_WoundConfluence!$E$1</c:f>
              <c:strCache>
                <c:ptCount val="1"/>
                <c:pt idx="0">
                  <c:v>siGALE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D492M_WoundConfluence!$B$2:$B$37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D492M_WoundConfluence!$E$2:$E$37</c:f>
              <c:numCache>
                <c:formatCode>General</c:formatCode>
                <c:ptCount val="36"/>
                <c:pt idx="0">
                  <c:v>4.2947949999999997</c:v>
                </c:pt>
                <c:pt idx="1">
                  <c:v>7.5708120000000001</c:v>
                </c:pt>
                <c:pt idx="2">
                  <c:v>10.660450000000001</c:v>
                </c:pt>
                <c:pt idx="3">
                  <c:v>13.338369999999999</c:v>
                </c:pt>
                <c:pt idx="4">
                  <c:v>16.336300000000001</c:v>
                </c:pt>
                <c:pt idx="5">
                  <c:v>18.54973</c:v>
                </c:pt>
                <c:pt idx="6">
                  <c:v>20.965959999999999</c:v>
                </c:pt>
                <c:pt idx="7">
                  <c:v>23.629919999999998</c:v>
                </c:pt>
                <c:pt idx="8">
                  <c:v>26.8538</c:v>
                </c:pt>
                <c:pt idx="9">
                  <c:v>29.705939999999998</c:v>
                </c:pt>
                <c:pt idx="10">
                  <c:v>32.094940000000001</c:v>
                </c:pt>
                <c:pt idx="11">
                  <c:v>34.827750000000002</c:v>
                </c:pt>
                <c:pt idx="12">
                  <c:v>37.432319999999997</c:v>
                </c:pt>
                <c:pt idx="13">
                  <c:v>40.845149999999997</c:v>
                </c:pt>
                <c:pt idx="14">
                  <c:v>43.362430000000003</c:v>
                </c:pt>
                <c:pt idx="15">
                  <c:v>46.964230000000001</c:v>
                </c:pt>
                <c:pt idx="16">
                  <c:v>49.44923</c:v>
                </c:pt>
                <c:pt idx="17">
                  <c:v>52.772280000000002</c:v>
                </c:pt>
                <c:pt idx="18">
                  <c:v>55.552140000000001</c:v>
                </c:pt>
                <c:pt idx="19">
                  <c:v>58.719549999999998</c:v>
                </c:pt>
                <c:pt idx="20">
                  <c:v>61.840820000000001</c:v>
                </c:pt>
                <c:pt idx="21">
                  <c:v>64.511359999999996</c:v>
                </c:pt>
                <c:pt idx="22">
                  <c:v>68.012339999999995</c:v>
                </c:pt>
                <c:pt idx="23">
                  <c:v>71.537059999999997</c:v>
                </c:pt>
                <c:pt idx="24">
                  <c:v>74.317809999999994</c:v>
                </c:pt>
                <c:pt idx="25">
                  <c:v>77.408969999999997</c:v>
                </c:pt>
                <c:pt idx="26">
                  <c:v>80.37621</c:v>
                </c:pt>
                <c:pt idx="27">
                  <c:v>82.331720000000004</c:v>
                </c:pt>
                <c:pt idx="28">
                  <c:v>83.892179999999996</c:v>
                </c:pt>
                <c:pt idx="29">
                  <c:v>85.862620000000007</c:v>
                </c:pt>
                <c:pt idx="30">
                  <c:v>87.534199999999998</c:v>
                </c:pt>
                <c:pt idx="31">
                  <c:v>89.129099999999994</c:v>
                </c:pt>
                <c:pt idx="32">
                  <c:v>89.936610000000002</c:v>
                </c:pt>
                <c:pt idx="33">
                  <c:v>91.063450000000003</c:v>
                </c:pt>
                <c:pt idx="34">
                  <c:v>90.460599999999999</c:v>
                </c:pt>
                <c:pt idx="35">
                  <c:v>91.657539999999997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0-42BA-960B-F0F88FC7AD64}"/>
            </c:ext>
          </c:extLst>
        </c:ser>
        <c:ser>
          <c:idx val="3"/>
          <c:order val="3"/>
          <c:tx>
            <c:strRef>
              <c:f>D492M_WoundConfluence!$F$1</c:f>
              <c:strCache>
                <c:ptCount val="1"/>
                <c:pt idx="0">
                  <c:v>siPGM2L1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D492M_WoundConfluence!$B$2:$B$37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D492M_WoundConfluence!$F$2:$F$37</c:f>
              <c:numCache>
                <c:formatCode>General</c:formatCode>
                <c:ptCount val="36"/>
                <c:pt idx="0">
                  <c:v>4.0806389999999997</c:v>
                </c:pt>
                <c:pt idx="1">
                  <c:v>8.4133080000000007</c:v>
                </c:pt>
                <c:pt idx="2">
                  <c:v>12.25177</c:v>
                </c:pt>
                <c:pt idx="3">
                  <c:v>15.901160000000001</c:v>
                </c:pt>
                <c:pt idx="4">
                  <c:v>19.072420000000001</c:v>
                </c:pt>
                <c:pt idx="5">
                  <c:v>22.23771</c:v>
                </c:pt>
                <c:pt idx="6">
                  <c:v>25.290400000000002</c:v>
                </c:pt>
                <c:pt idx="7">
                  <c:v>28.287320000000001</c:v>
                </c:pt>
                <c:pt idx="8">
                  <c:v>31.95204</c:v>
                </c:pt>
                <c:pt idx="9">
                  <c:v>35.202970000000001</c:v>
                </c:pt>
                <c:pt idx="10">
                  <c:v>38.276649999999997</c:v>
                </c:pt>
                <c:pt idx="11">
                  <c:v>41.883220000000001</c:v>
                </c:pt>
                <c:pt idx="12">
                  <c:v>45.228740000000002</c:v>
                </c:pt>
                <c:pt idx="13">
                  <c:v>48.371540000000003</c:v>
                </c:pt>
                <c:pt idx="14">
                  <c:v>51.510100000000001</c:v>
                </c:pt>
                <c:pt idx="15">
                  <c:v>55.00168</c:v>
                </c:pt>
                <c:pt idx="16">
                  <c:v>58.700650000000003</c:v>
                </c:pt>
                <c:pt idx="17">
                  <c:v>62.660670000000003</c:v>
                </c:pt>
                <c:pt idx="18">
                  <c:v>65.55274</c:v>
                </c:pt>
                <c:pt idx="19">
                  <c:v>68.898399999999995</c:v>
                </c:pt>
                <c:pt idx="20">
                  <c:v>72.774180000000001</c:v>
                </c:pt>
                <c:pt idx="21">
                  <c:v>75.153360000000006</c:v>
                </c:pt>
                <c:pt idx="22">
                  <c:v>79.672259999999994</c:v>
                </c:pt>
                <c:pt idx="23">
                  <c:v>81.794290000000004</c:v>
                </c:pt>
                <c:pt idx="24">
                  <c:v>83.800280000000001</c:v>
                </c:pt>
                <c:pt idx="25">
                  <c:v>85.876009999999994</c:v>
                </c:pt>
                <c:pt idx="26">
                  <c:v>88.050870000000003</c:v>
                </c:pt>
                <c:pt idx="27">
                  <c:v>89.305580000000006</c:v>
                </c:pt>
                <c:pt idx="28">
                  <c:v>90.023880000000005</c:v>
                </c:pt>
                <c:pt idx="29">
                  <c:v>91.082859999999997</c:v>
                </c:pt>
                <c:pt idx="30">
                  <c:v>92.258089999999996</c:v>
                </c:pt>
                <c:pt idx="31">
                  <c:v>92.858840000000001</c:v>
                </c:pt>
                <c:pt idx="32">
                  <c:v>93.353710000000007</c:v>
                </c:pt>
                <c:pt idx="33">
                  <c:v>94.164450000000002</c:v>
                </c:pt>
                <c:pt idx="34">
                  <c:v>93.904169999999993</c:v>
                </c:pt>
                <c:pt idx="35">
                  <c:v>94.282880000000006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0-42BA-960B-F0F88FC7AD64}"/>
            </c:ext>
          </c:extLst>
        </c:ser>
        <c:ser>
          <c:idx val="4"/>
          <c:order val="4"/>
          <c:tx>
            <c:strRef>
              <c:f>D492M_WoundConfluence!$G$1</c:f>
              <c:strCache>
                <c:ptCount val="1"/>
                <c:pt idx="0">
                  <c:v>siUGDH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D492M_WoundConfluence!$B$2:$B$37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D492M_WoundConfluence!$G$2:$G$37</c:f>
              <c:numCache>
                <c:formatCode>General</c:formatCode>
                <c:ptCount val="36"/>
                <c:pt idx="0">
                  <c:v>2.9870359999999998</c:v>
                </c:pt>
                <c:pt idx="1">
                  <c:v>7.4340590000000004</c:v>
                </c:pt>
                <c:pt idx="2">
                  <c:v>11.56644</c:v>
                </c:pt>
                <c:pt idx="3">
                  <c:v>15.510960000000001</c:v>
                </c:pt>
                <c:pt idx="4">
                  <c:v>18.958960000000001</c:v>
                </c:pt>
                <c:pt idx="5">
                  <c:v>22.03725</c:v>
                </c:pt>
                <c:pt idx="6">
                  <c:v>25.155570000000001</c:v>
                </c:pt>
                <c:pt idx="7">
                  <c:v>27.996949999999998</c:v>
                </c:pt>
                <c:pt idx="8">
                  <c:v>31.742229999999999</c:v>
                </c:pt>
                <c:pt idx="9">
                  <c:v>34.354819999999997</c:v>
                </c:pt>
                <c:pt idx="10">
                  <c:v>37.28425</c:v>
                </c:pt>
                <c:pt idx="11">
                  <c:v>40.339289999999998</c:v>
                </c:pt>
                <c:pt idx="12">
                  <c:v>44.281770000000002</c:v>
                </c:pt>
                <c:pt idx="13">
                  <c:v>46.562089999999998</c:v>
                </c:pt>
                <c:pt idx="14">
                  <c:v>49.414490000000001</c:v>
                </c:pt>
                <c:pt idx="15">
                  <c:v>52.584600000000002</c:v>
                </c:pt>
                <c:pt idx="16">
                  <c:v>55.622079999999997</c:v>
                </c:pt>
                <c:pt idx="17">
                  <c:v>59.929639999999999</c:v>
                </c:pt>
                <c:pt idx="18">
                  <c:v>62.592500000000001</c:v>
                </c:pt>
                <c:pt idx="19">
                  <c:v>65.841350000000006</c:v>
                </c:pt>
                <c:pt idx="20">
                  <c:v>69.868520000000004</c:v>
                </c:pt>
                <c:pt idx="21">
                  <c:v>73.232510000000005</c:v>
                </c:pt>
                <c:pt idx="22">
                  <c:v>76.835650000000001</c:v>
                </c:pt>
                <c:pt idx="23">
                  <c:v>79.453339999999997</c:v>
                </c:pt>
                <c:pt idx="24">
                  <c:v>82.260779999999997</c:v>
                </c:pt>
                <c:pt idx="25">
                  <c:v>85.097239999999999</c:v>
                </c:pt>
                <c:pt idx="26">
                  <c:v>87.182860000000005</c:v>
                </c:pt>
                <c:pt idx="27">
                  <c:v>88.026529999999994</c:v>
                </c:pt>
                <c:pt idx="28">
                  <c:v>89.605350000000001</c:v>
                </c:pt>
                <c:pt idx="29">
                  <c:v>91.170299999999997</c:v>
                </c:pt>
                <c:pt idx="30">
                  <c:v>91.951400000000007</c:v>
                </c:pt>
                <c:pt idx="31">
                  <c:v>92.934250000000006</c:v>
                </c:pt>
                <c:pt idx="32">
                  <c:v>93.164829999999995</c:v>
                </c:pt>
                <c:pt idx="33">
                  <c:v>94.164140000000003</c:v>
                </c:pt>
                <c:pt idx="34">
                  <c:v>93.519679999999994</c:v>
                </c:pt>
                <c:pt idx="35">
                  <c:v>93.536420000000007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0-42BA-960B-F0F88FC7AD64}"/>
            </c:ext>
          </c:extLst>
        </c:ser>
        <c:ser>
          <c:idx val="5"/>
          <c:order val="5"/>
          <c:tx>
            <c:strRef>
              <c:f>D492M_WoundConfluence!$H$1</c:f>
              <c:strCache>
                <c:ptCount val="1"/>
                <c:pt idx="0">
                  <c:v>siGFPT2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D492M_WoundConfluence!$B$2:$B$37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cat>
          <c:val>
            <c:numRef>
              <c:f>D492M_WoundConfluence!$H$2:$H$37</c:f>
              <c:numCache>
                <c:formatCode>General</c:formatCode>
                <c:ptCount val="36"/>
                <c:pt idx="0">
                  <c:v>3.8048470000000001</c:v>
                </c:pt>
                <c:pt idx="1">
                  <c:v>8.3454890000000006</c:v>
                </c:pt>
                <c:pt idx="2">
                  <c:v>11.974320000000001</c:v>
                </c:pt>
                <c:pt idx="3">
                  <c:v>14.823499999999999</c:v>
                </c:pt>
                <c:pt idx="4">
                  <c:v>17.51849</c:v>
                </c:pt>
                <c:pt idx="5">
                  <c:v>20.117470000000001</c:v>
                </c:pt>
                <c:pt idx="6">
                  <c:v>22.509740000000001</c:v>
                </c:pt>
                <c:pt idx="7">
                  <c:v>25.37688</c:v>
                </c:pt>
                <c:pt idx="8">
                  <c:v>28.283159999999999</c:v>
                </c:pt>
                <c:pt idx="9">
                  <c:v>30.824249999999999</c:v>
                </c:pt>
                <c:pt idx="10">
                  <c:v>32.85463</c:v>
                </c:pt>
                <c:pt idx="11">
                  <c:v>35.996580000000002</c:v>
                </c:pt>
                <c:pt idx="12">
                  <c:v>38.498550000000002</c:v>
                </c:pt>
                <c:pt idx="13">
                  <c:v>41.2423</c:v>
                </c:pt>
                <c:pt idx="14">
                  <c:v>44.460349999999998</c:v>
                </c:pt>
                <c:pt idx="15">
                  <c:v>47.570070000000001</c:v>
                </c:pt>
                <c:pt idx="16">
                  <c:v>49.591850000000001</c:v>
                </c:pt>
                <c:pt idx="17">
                  <c:v>53.046460000000003</c:v>
                </c:pt>
                <c:pt idx="18">
                  <c:v>56.764650000000003</c:v>
                </c:pt>
                <c:pt idx="19">
                  <c:v>58.51285</c:v>
                </c:pt>
                <c:pt idx="20">
                  <c:v>63.031570000000002</c:v>
                </c:pt>
                <c:pt idx="21">
                  <c:v>65.705839999999995</c:v>
                </c:pt>
                <c:pt idx="22">
                  <c:v>68.430549999999997</c:v>
                </c:pt>
                <c:pt idx="23">
                  <c:v>71.708399999999997</c:v>
                </c:pt>
                <c:pt idx="24">
                  <c:v>73.738129999999998</c:v>
                </c:pt>
                <c:pt idx="25">
                  <c:v>77.843530000000001</c:v>
                </c:pt>
                <c:pt idx="26">
                  <c:v>79.647760000000005</c:v>
                </c:pt>
                <c:pt idx="27">
                  <c:v>81.264949999999999</c:v>
                </c:pt>
                <c:pt idx="28">
                  <c:v>83.394750000000002</c:v>
                </c:pt>
                <c:pt idx="29">
                  <c:v>85.807320000000004</c:v>
                </c:pt>
                <c:pt idx="30">
                  <c:v>86.481350000000006</c:v>
                </c:pt>
                <c:pt idx="31">
                  <c:v>88.209050000000005</c:v>
                </c:pt>
                <c:pt idx="32">
                  <c:v>89.538079999999994</c:v>
                </c:pt>
                <c:pt idx="33">
                  <c:v>90.439049999999995</c:v>
                </c:pt>
                <c:pt idx="34">
                  <c:v>89.783119999999997</c:v>
                </c:pt>
                <c:pt idx="35">
                  <c:v>91.171260000000004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D0-42BA-960B-F0F88FC7A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031688"/>
        <c:axId val="640027752"/>
      </c:lineChart>
      <c:catAx>
        <c:axId val="64003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Time</a:t>
                </a:r>
                <a:r>
                  <a:rPr lang="en-US" sz="1400" b="1" baseline="0"/>
                  <a:t> Points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41348005189556314"/>
              <c:y val="0.93320028013258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0027752"/>
        <c:crosses val="autoZero"/>
        <c:auto val="1"/>
        <c:lblAlgn val="ctr"/>
        <c:lblOffset val="100"/>
        <c:noMultiLvlLbl val="0"/>
      </c:catAx>
      <c:valAx>
        <c:axId val="6400277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Wound</a:t>
                </a:r>
                <a:r>
                  <a:rPr lang="en-US" sz="1400" b="1" baseline="0"/>
                  <a:t> Confluence (%)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00316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10569772528435"/>
          <c:y val="0.19280545417085179"/>
          <c:w val="0.10936248572573075"/>
          <c:h val="0.254683021425281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504824</xdr:colOff>
      <xdr:row>68</xdr:row>
      <xdr:rowOff>57149</xdr:rowOff>
    </xdr:from>
    <xdr:to>
      <xdr:col>24</xdr:col>
      <xdr:colOff>219075</xdr:colOff>
      <xdr:row>94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561975</xdr:colOff>
      <xdr:row>40</xdr:row>
      <xdr:rowOff>104775</xdr:rowOff>
    </xdr:from>
    <xdr:to>
      <xdr:col>24</xdr:col>
      <xdr:colOff>276226</xdr:colOff>
      <xdr:row>66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95250</xdr:colOff>
      <xdr:row>40</xdr:row>
      <xdr:rowOff>161925</xdr:rowOff>
    </xdr:from>
    <xdr:to>
      <xdr:col>34</xdr:col>
      <xdr:colOff>714375</xdr:colOff>
      <xdr:row>66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76200</xdr:colOff>
      <xdr:row>68</xdr:row>
      <xdr:rowOff>180975</xdr:rowOff>
    </xdr:from>
    <xdr:to>
      <xdr:col>34</xdr:col>
      <xdr:colOff>695325</xdr:colOff>
      <xdr:row>94</xdr:row>
      <xdr:rowOff>142876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66</xdr:row>
      <xdr:rowOff>161924</xdr:rowOff>
    </xdr:from>
    <xdr:to>
      <xdr:col>23</xdr:col>
      <xdr:colOff>514350</xdr:colOff>
      <xdr:row>91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40</xdr:row>
      <xdr:rowOff>76200</xdr:rowOff>
    </xdr:from>
    <xdr:to>
      <xdr:col>23</xdr:col>
      <xdr:colOff>447676</xdr:colOff>
      <xdr:row>65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180975</xdr:colOff>
      <xdr:row>40</xdr:row>
      <xdr:rowOff>123825</xdr:rowOff>
    </xdr:from>
    <xdr:to>
      <xdr:col>33</xdr:col>
      <xdr:colOff>514351</xdr:colOff>
      <xdr:row>65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152400</xdr:colOff>
      <xdr:row>67</xdr:row>
      <xdr:rowOff>133350</xdr:rowOff>
    </xdr:from>
    <xdr:to>
      <xdr:col>33</xdr:col>
      <xdr:colOff>485776</xdr:colOff>
      <xdr:row>92</xdr:row>
      <xdr:rowOff>104776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64</xdr:row>
      <xdr:rowOff>19050</xdr:rowOff>
    </xdr:from>
    <xdr:to>
      <xdr:col>11</xdr:col>
      <xdr:colOff>190500</xdr:colOff>
      <xdr:row>89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38</xdr:row>
      <xdr:rowOff>47625</xdr:rowOff>
    </xdr:from>
    <xdr:to>
      <xdr:col>21</xdr:col>
      <xdr:colOff>276225</xdr:colOff>
      <xdr:row>63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819150</xdr:colOff>
      <xdr:row>38</xdr:row>
      <xdr:rowOff>123825</xdr:rowOff>
    </xdr:from>
    <xdr:to>
      <xdr:col>11</xdr:col>
      <xdr:colOff>57150</xdr:colOff>
      <xdr:row>63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438150</xdr:colOff>
      <xdr:row>64</xdr:row>
      <xdr:rowOff>161925</xdr:rowOff>
    </xdr:from>
    <xdr:to>
      <xdr:col>21</xdr:col>
      <xdr:colOff>447675</xdr:colOff>
      <xdr:row>89</xdr:row>
      <xdr:rowOff>171451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44</xdr:row>
      <xdr:rowOff>161924</xdr:rowOff>
    </xdr:from>
    <xdr:to>
      <xdr:col>21</xdr:col>
      <xdr:colOff>419101</xdr:colOff>
      <xdr:row>76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78</xdr:row>
      <xdr:rowOff>38099</xdr:rowOff>
    </xdr:from>
    <xdr:to>
      <xdr:col>21</xdr:col>
      <xdr:colOff>333375</xdr:colOff>
      <xdr:row>108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78</xdr:row>
      <xdr:rowOff>171451</xdr:rowOff>
    </xdr:from>
    <xdr:to>
      <xdr:col>10</xdr:col>
      <xdr:colOff>342901</xdr:colOff>
      <xdr:row>105</xdr:row>
      <xdr:rowOff>76201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44</xdr:row>
      <xdr:rowOff>152400</xdr:rowOff>
    </xdr:from>
    <xdr:to>
      <xdr:col>10</xdr:col>
      <xdr:colOff>257176</xdr:colOff>
      <xdr:row>76</xdr:row>
      <xdr:rowOff>9526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904875</xdr:colOff>
      <xdr:row>67</xdr:row>
      <xdr:rowOff>28574</xdr:rowOff>
    </xdr:from>
    <xdr:to>
      <xdr:col>51</xdr:col>
      <xdr:colOff>66676</xdr:colOff>
      <xdr:row>90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876300</xdr:colOff>
      <xdr:row>43</xdr:row>
      <xdr:rowOff>57150</xdr:rowOff>
    </xdr:from>
    <xdr:to>
      <xdr:col>51</xdr:col>
      <xdr:colOff>38101</xdr:colOff>
      <xdr:row>66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200025</xdr:colOff>
      <xdr:row>42</xdr:row>
      <xdr:rowOff>142875</xdr:rowOff>
    </xdr:from>
    <xdr:to>
      <xdr:col>58</xdr:col>
      <xdr:colOff>657226</xdr:colOff>
      <xdr:row>65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228600</xdr:colOff>
      <xdr:row>67</xdr:row>
      <xdr:rowOff>9525</xdr:rowOff>
    </xdr:from>
    <xdr:to>
      <xdr:col>58</xdr:col>
      <xdr:colOff>685801</xdr:colOff>
      <xdr:row>90</xdr:row>
      <xdr:rowOff>47626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485775</xdr:colOff>
      <xdr:row>64</xdr:row>
      <xdr:rowOff>142875</xdr:rowOff>
    </xdr:from>
    <xdr:to>
      <xdr:col>55</xdr:col>
      <xdr:colOff>1</xdr:colOff>
      <xdr:row>87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485775</xdr:colOff>
      <xdr:row>41</xdr:row>
      <xdr:rowOff>38100</xdr:rowOff>
    </xdr:from>
    <xdr:to>
      <xdr:col>55</xdr:col>
      <xdr:colOff>1</xdr:colOff>
      <xdr:row>64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161925</xdr:colOff>
      <xdr:row>64</xdr:row>
      <xdr:rowOff>95250</xdr:rowOff>
    </xdr:from>
    <xdr:to>
      <xdr:col>64</xdr:col>
      <xdr:colOff>323851</xdr:colOff>
      <xdr:row>87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161925</xdr:colOff>
      <xdr:row>40</xdr:row>
      <xdr:rowOff>57150</xdr:rowOff>
    </xdr:from>
    <xdr:to>
      <xdr:col>64</xdr:col>
      <xdr:colOff>323851</xdr:colOff>
      <xdr:row>63</xdr:row>
      <xdr:rowOff>95251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0</xdr:row>
      <xdr:rowOff>152399</xdr:rowOff>
    </xdr:from>
    <xdr:to>
      <xdr:col>24</xdr:col>
      <xdr:colOff>28575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workbookViewId="0">
      <selection activeCell="M29" sqref="M29"/>
    </sheetView>
  </sheetViews>
  <sheetFormatPr defaultColWidth="8.7109375" defaultRowHeight="15"/>
  <cols>
    <col min="1" max="1" width="3.7109375" style="1" customWidth="1"/>
    <col min="2" max="2" width="14.140625" style="1" customWidth="1"/>
    <col min="3" max="16384" width="8.7109375" style="1"/>
  </cols>
  <sheetData>
    <row r="1" spans="2:11" ht="15.75" thickBot="1"/>
    <row r="2" spans="2:11" ht="15.75" thickBot="1">
      <c r="B2" s="11" t="s">
        <v>14</v>
      </c>
      <c r="C2" s="37">
        <v>2</v>
      </c>
      <c r="D2" s="37"/>
      <c r="E2" s="38">
        <v>3</v>
      </c>
      <c r="F2" s="38"/>
      <c r="G2" s="39">
        <v>4</v>
      </c>
      <c r="H2" s="39"/>
      <c r="I2" s="35">
        <v>11</v>
      </c>
      <c r="J2" s="36"/>
    </row>
    <row r="3" spans="2:11">
      <c r="B3" s="8" t="s">
        <v>0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/>
      <c r="J3" s="10"/>
      <c r="K3" s="1" t="s">
        <v>13</v>
      </c>
    </row>
    <row r="4" spans="2:11">
      <c r="B4" s="3" t="s">
        <v>1</v>
      </c>
      <c r="C4" s="2">
        <v>2</v>
      </c>
      <c r="D4" s="2">
        <v>2</v>
      </c>
      <c r="E4" s="2">
        <v>1</v>
      </c>
      <c r="F4" s="2">
        <v>1</v>
      </c>
      <c r="G4" s="2">
        <v>1</v>
      </c>
      <c r="H4" s="2">
        <v>1</v>
      </c>
      <c r="I4" s="2"/>
      <c r="J4" s="4"/>
      <c r="K4" s="1" t="s">
        <v>12</v>
      </c>
    </row>
    <row r="5" spans="2:11">
      <c r="B5" s="3" t="s">
        <v>2</v>
      </c>
      <c r="C5" s="2">
        <v>2</v>
      </c>
      <c r="D5" s="2">
        <v>2</v>
      </c>
      <c r="E5" s="2">
        <v>2</v>
      </c>
      <c r="F5" s="2">
        <v>2</v>
      </c>
      <c r="G5" s="2">
        <v>1</v>
      </c>
      <c r="H5" s="2">
        <v>2</v>
      </c>
      <c r="I5" s="2">
        <v>1</v>
      </c>
      <c r="J5" s="4">
        <v>1</v>
      </c>
      <c r="K5" s="1" t="s">
        <v>8</v>
      </c>
    </row>
    <row r="6" spans="2:11">
      <c r="B6" s="3" t="s">
        <v>3</v>
      </c>
      <c r="C6" s="2">
        <v>2</v>
      </c>
      <c r="D6" s="2">
        <v>2</v>
      </c>
      <c r="E6" s="2">
        <v>1</v>
      </c>
      <c r="F6" s="2">
        <v>1</v>
      </c>
      <c r="G6" s="2">
        <v>1</v>
      </c>
      <c r="H6" s="2">
        <v>1</v>
      </c>
      <c r="I6" s="2"/>
      <c r="J6" s="4"/>
      <c r="K6" s="1" t="s">
        <v>9</v>
      </c>
    </row>
    <row r="7" spans="2:11">
      <c r="B7" s="3" t="s">
        <v>4</v>
      </c>
      <c r="C7" s="2">
        <v>2</v>
      </c>
      <c r="D7" s="2">
        <v>2</v>
      </c>
      <c r="E7" s="2">
        <v>2</v>
      </c>
      <c r="F7" s="2">
        <v>1</v>
      </c>
      <c r="G7" s="2">
        <v>1</v>
      </c>
      <c r="H7" s="2">
        <v>1</v>
      </c>
      <c r="I7" s="2"/>
      <c r="J7" s="4"/>
      <c r="K7" s="1" t="s">
        <v>10</v>
      </c>
    </row>
    <row r="8" spans="2:11" ht="15.75" thickBot="1">
      <c r="B8" s="5" t="s">
        <v>5</v>
      </c>
      <c r="C8" s="6">
        <v>2</v>
      </c>
      <c r="D8" s="6">
        <v>2</v>
      </c>
      <c r="E8" s="6">
        <v>2</v>
      </c>
      <c r="F8" s="6">
        <v>1</v>
      </c>
      <c r="G8" s="6">
        <v>1</v>
      </c>
      <c r="H8" s="6">
        <v>1</v>
      </c>
      <c r="I8" s="6"/>
      <c r="J8" s="7"/>
      <c r="K8" s="1" t="s">
        <v>11</v>
      </c>
    </row>
    <row r="9" spans="2:11">
      <c r="B9" s="1">
        <v>1</v>
      </c>
      <c r="C9" s="1" t="s">
        <v>6</v>
      </c>
    </row>
    <row r="10" spans="2:11">
      <c r="B10" s="1">
        <v>2</v>
      </c>
      <c r="C10" s="1" t="s">
        <v>7</v>
      </c>
    </row>
    <row r="11" spans="2:11" ht="15.75" thickBot="1"/>
    <row r="12" spans="2:11" ht="15.75" thickBot="1">
      <c r="B12" s="12" t="s">
        <v>15</v>
      </c>
      <c r="C12" s="37">
        <v>8</v>
      </c>
      <c r="D12" s="37"/>
      <c r="E12" s="38">
        <v>9</v>
      </c>
      <c r="F12" s="38"/>
      <c r="G12" s="39">
        <v>10</v>
      </c>
      <c r="H12" s="39"/>
      <c r="I12" s="35">
        <v>11</v>
      </c>
      <c r="J12" s="36"/>
    </row>
    <row r="13" spans="2:11">
      <c r="B13" s="8" t="s">
        <v>0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10">
        <v>1</v>
      </c>
      <c r="K13" s="1" t="s">
        <v>13</v>
      </c>
    </row>
    <row r="14" spans="2:11">
      <c r="B14" s="3" t="s">
        <v>1</v>
      </c>
      <c r="C14" s="2">
        <v>1</v>
      </c>
      <c r="D14" s="2">
        <v>1</v>
      </c>
      <c r="E14" s="2">
        <v>2</v>
      </c>
      <c r="F14" s="2">
        <v>1</v>
      </c>
      <c r="G14" s="2">
        <v>2</v>
      </c>
      <c r="H14" s="2">
        <v>1</v>
      </c>
      <c r="I14" s="2">
        <v>1</v>
      </c>
      <c r="J14" s="4">
        <v>1</v>
      </c>
      <c r="K14" s="1" t="s">
        <v>12</v>
      </c>
    </row>
    <row r="15" spans="2:11">
      <c r="B15" s="3" t="s">
        <v>2</v>
      </c>
      <c r="C15" s="2">
        <v>2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/>
      <c r="J15" s="4"/>
      <c r="K15" s="1" t="s">
        <v>8</v>
      </c>
    </row>
    <row r="16" spans="2:11">
      <c r="B16" s="3" t="s">
        <v>3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/>
      <c r="J16" s="4"/>
      <c r="K16" s="1" t="s">
        <v>9</v>
      </c>
    </row>
    <row r="17" spans="2:11">
      <c r="B17" s="3" t="s">
        <v>4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/>
      <c r="J17" s="4"/>
      <c r="K17" s="1" t="s">
        <v>10</v>
      </c>
    </row>
    <row r="18" spans="2:11" ht="15.75" thickBot="1">
      <c r="B18" s="5" t="s">
        <v>5</v>
      </c>
      <c r="C18" s="6">
        <v>2</v>
      </c>
      <c r="D18" s="6">
        <v>1</v>
      </c>
      <c r="E18" s="6">
        <v>2</v>
      </c>
      <c r="F18" s="6">
        <v>1</v>
      </c>
      <c r="G18" s="6">
        <v>1</v>
      </c>
      <c r="H18" s="6">
        <v>1</v>
      </c>
      <c r="I18" s="6">
        <v>1</v>
      </c>
      <c r="J18" s="7">
        <v>1</v>
      </c>
      <c r="K18" s="1" t="s">
        <v>11</v>
      </c>
    </row>
    <row r="19" spans="2:11">
      <c r="B19" s="1">
        <v>1</v>
      </c>
      <c r="C19" s="1" t="s">
        <v>6</v>
      </c>
    </row>
    <row r="20" spans="2:11">
      <c r="B20" s="1">
        <v>2</v>
      </c>
      <c r="C20" s="1" t="s">
        <v>144</v>
      </c>
    </row>
    <row r="21" spans="2:11">
      <c r="B21" s="16" t="s">
        <v>38</v>
      </c>
    </row>
    <row r="22" spans="2:11" ht="15.75" thickBot="1"/>
    <row r="23" spans="2:11" ht="15.75" thickBot="1">
      <c r="B23" s="12" t="s">
        <v>15</v>
      </c>
      <c r="C23" s="37">
        <v>8</v>
      </c>
      <c r="D23" s="37"/>
      <c r="E23" s="38">
        <v>9</v>
      </c>
      <c r="F23" s="38"/>
      <c r="G23" s="39">
        <v>10</v>
      </c>
      <c r="H23" s="39"/>
      <c r="I23" s="35">
        <v>11</v>
      </c>
      <c r="J23" s="36"/>
    </row>
    <row r="24" spans="2:11">
      <c r="B24" s="8" t="s">
        <v>0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10">
        <v>1</v>
      </c>
      <c r="K24" s="1" t="s">
        <v>13</v>
      </c>
    </row>
    <row r="25" spans="2:11">
      <c r="B25" s="3" t="s">
        <v>1</v>
      </c>
      <c r="C25" s="13">
        <v>2</v>
      </c>
      <c r="D25" s="2">
        <v>1</v>
      </c>
      <c r="E25" s="2">
        <v>2</v>
      </c>
      <c r="F25" s="2">
        <v>1</v>
      </c>
      <c r="G25" s="2">
        <v>2</v>
      </c>
      <c r="H25" s="2">
        <v>1</v>
      </c>
      <c r="I25" s="2">
        <v>1</v>
      </c>
      <c r="J25" s="4">
        <v>1</v>
      </c>
      <c r="K25" s="1" t="s">
        <v>12</v>
      </c>
    </row>
    <row r="26" spans="2:11">
      <c r="B26" s="3" t="s">
        <v>2</v>
      </c>
      <c r="C26" s="2">
        <v>2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/>
      <c r="J26" s="4"/>
      <c r="K26" s="1" t="s">
        <v>8</v>
      </c>
    </row>
    <row r="27" spans="2:11">
      <c r="B27" s="3" t="s">
        <v>3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/>
      <c r="J27" s="4"/>
      <c r="K27" s="1" t="s">
        <v>9</v>
      </c>
    </row>
    <row r="28" spans="2:11">
      <c r="B28" s="3" t="s">
        <v>4</v>
      </c>
      <c r="C28" s="2">
        <v>1</v>
      </c>
      <c r="D28" s="2">
        <v>1</v>
      </c>
      <c r="E28" s="2">
        <v>1</v>
      </c>
      <c r="F28" s="2">
        <v>1</v>
      </c>
      <c r="G28" s="13">
        <v>2</v>
      </c>
      <c r="H28" s="2">
        <v>1</v>
      </c>
      <c r="I28" s="2"/>
      <c r="J28" s="4"/>
      <c r="K28" s="1" t="s">
        <v>10</v>
      </c>
    </row>
    <row r="29" spans="2:11" ht="15.75" thickBot="1">
      <c r="B29" s="5" t="s">
        <v>5</v>
      </c>
      <c r="C29" s="6">
        <v>2</v>
      </c>
      <c r="D29" s="6">
        <v>1</v>
      </c>
      <c r="E29" s="6">
        <v>2</v>
      </c>
      <c r="F29" s="6">
        <v>1</v>
      </c>
      <c r="G29" s="14">
        <v>2</v>
      </c>
      <c r="H29" s="6">
        <v>1</v>
      </c>
      <c r="I29" s="6">
        <v>1</v>
      </c>
      <c r="J29" s="7">
        <v>1</v>
      </c>
      <c r="K29" s="1" t="s">
        <v>11</v>
      </c>
    </row>
    <row r="30" spans="2:11">
      <c r="B30" s="1">
        <v>1</v>
      </c>
      <c r="C30" s="1" t="s">
        <v>6</v>
      </c>
    </row>
    <row r="31" spans="2:11">
      <c r="B31" s="1">
        <v>2</v>
      </c>
      <c r="C31" s="1" t="s">
        <v>144</v>
      </c>
    </row>
    <row r="32" spans="2:11">
      <c r="B32" s="1" t="s">
        <v>16</v>
      </c>
    </row>
  </sheetData>
  <mergeCells count="12">
    <mergeCell ref="I2:J2"/>
    <mergeCell ref="I12:J12"/>
    <mergeCell ref="C23:D23"/>
    <mergeCell ref="E23:F23"/>
    <mergeCell ref="G23:H23"/>
    <mergeCell ref="I23:J23"/>
    <mergeCell ref="C2:D2"/>
    <mergeCell ref="E2:F2"/>
    <mergeCell ref="G2:H2"/>
    <mergeCell ref="C12:D12"/>
    <mergeCell ref="E12:F12"/>
    <mergeCell ref="G12:H1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P46"/>
  <sheetViews>
    <sheetView workbookViewId="0">
      <selection activeCell="A3" sqref="A3:XFD3"/>
    </sheetView>
  </sheetViews>
  <sheetFormatPr defaultRowHeight="15"/>
  <cols>
    <col min="1" max="1" width="17.140625" style="15" customWidth="1"/>
    <col min="2" max="2" width="9.140625" style="15"/>
    <col min="3" max="42" width="13.42578125" style="15" customWidth="1"/>
    <col min="43" max="16384" width="9.140625" style="15"/>
  </cols>
  <sheetData>
    <row r="1" spans="1:42" s="19" customFormat="1">
      <c r="A1" s="20"/>
      <c r="B1" s="20"/>
      <c r="C1" s="40" t="s">
        <v>122</v>
      </c>
      <c r="D1" s="40"/>
      <c r="E1" s="40" t="s">
        <v>125</v>
      </c>
      <c r="F1" s="40"/>
      <c r="G1" s="40" t="s">
        <v>126</v>
      </c>
      <c r="H1" s="40"/>
      <c r="I1" s="40" t="s">
        <v>127</v>
      </c>
      <c r="J1" s="40"/>
      <c r="K1" s="40" t="s">
        <v>128</v>
      </c>
      <c r="L1" s="40"/>
      <c r="M1" s="40" t="s">
        <v>129</v>
      </c>
      <c r="N1" s="40"/>
      <c r="O1" s="41" t="s">
        <v>123</v>
      </c>
      <c r="P1" s="41"/>
      <c r="Q1" s="41" t="s">
        <v>130</v>
      </c>
      <c r="R1" s="41"/>
      <c r="S1" s="41" t="s">
        <v>131</v>
      </c>
      <c r="T1" s="41"/>
      <c r="U1" s="41" t="s">
        <v>132</v>
      </c>
      <c r="V1" s="41"/>
      <c r="W1" s="41" t="s">
        <v>133</v>
      </c>
      <c r="X1" s="41"/>
      <c r="Y1" s="41" t="s">
        <v>134</v>
      </c>
      <c r="Z1" s="41"/>
      <c r="AA1" s="43" t="s">
        <v>124</v>
      </c>
      <c r="AB1" s="43"/>
      <c r="AC1" s="43" t="s">
        <v>135</v>
      </c>
      <c r="AD1" s="43"/>
      <c r="AE1" s="43" t="s">
        <v>136</v>
      </c>
      <c r="AF1" s="43"/>
      <c r="AG1" s="43" t="s">
        <v>137</v>
      </c>
      <c r="AH1" s="43"/>
      <c r="AI1" s="43" t="s">
        <v>138</v>
      </c>
      <c r="AJ1" s="43"/>
      <c r="AK1" s="43" t="s">
        <v>139</v>
      </c>
      <c r="AL1" s="43"/>
      <c r="AM1" s="55" t="s">
        <v>188</v>
      </c>
      <c r="AN1" s="42"/>
      <c r="AO1" s="55" t="s">
        <v>143</v>
      </c>
      <c r="AP1" s="42"/>
    </row>
    <row r="2" spans="1:42" s="1" customFormat="1">
      <c r="A2" s="2" t="s">
        <v>23</v>
      </c>
      <c r="B2" s="2" t="s">
        <v>24</v>
      </c>
      <c r="C2" s="2" t="s">
        <v>148</v>
      </c>
      <c r="D2" s="2" t="s">
        <v>149</v>
      </c>
      <c r="E2" s="2" t="s">
        <v>150</v>
      </c>
      <c r="F2" s="2" t="s">
        <v>151</v>
      </c>
      <c r="G2" s="2" t="s">
        <v>152</v>
      </c>
      <c r="H2" s="2" t="s">
        <v>153</v>
      </c>
      <c r="I2" s="2" t="s">
        <v>154</v>
      </c>
      <c r="J2" s="2" t="s">
        <v>155</v>
      </c>
      <c r="K2" s="2" t="s">
        <v>156</v>
      </c>
      <c r="L2" s="2" t="s">
        <v>157</v>
      </c>
      <c r="M2" s="2" t="s">
        <v>158</v>
      </c>
      <c r="N2" s="2" t="s">
        <v>159</v>
      </c>
      <c r="O2" s="2" t="s">
        <v>160</v>
      </c>
      <c r="P2" s="2" t="s">
        <v>161</v>
      </c>
      <c r="Q2" s="2" t="s">
        <v>162</v>
      </c>
      <c r="R2" s="2" t="s">
        <v>163</v>
      </c>
      <c r="S2" s="2" t="s">
        <v>164</v>
      </c>
      <c r="T2" s="2" t="s">
        <v>165</v>
      </c>
      <c r="U2" s="2" t="s">
        <v>166</v>
      </c>
      <c r="V2" s="2" t="s">
        <v>167</v>
      </c>
      <c r="W2" s="2" t="s">
        <v>168</v>
      </c>
      <c r="X2" s="2" t="s">
        <v>169</v>
      </c>
      <c r="Y2" s="2" t="s">
        <v>170</v>
      </c>
      <c r="Z2" s="2" t="s">
        <v>171</v>
      </c>
      <c r="AA2" s="2" t="s">
        <v>172</v>
      </c>
      <c r="AB2" s="2" t="s">
        <v>173</v>
      </c>
      <c r="AC2" s="2" t="s">
        <v>174</v>
      </c>
      <c r="AD2" s="2" t="s">
        <v>175</v>
      </c>
      <c r="AE2" s="2" t="s">
        <v>176</v>
      </c>
      <c r="AF2" s="2" t="s">
        <v>177</v>
      </c>
      <c r="AG2" s="2" t="s">
        <v>178</v>
      </c>
      <c r="AH2" s="2" t="s">
        <v>179</v>
      </c>
      <c r="AI2" s="2" t="s">
        <v>180</v>
      </c>
      <c r="AJ2" s="2" t="s">
        <v>181</v>
      </c>
      <c r="AK2" s="2" t="s">
        <v>182</v>
      </c>
      <c r="AL2" s="2" t="s">
        <v>183</v>
      </c>
      <c r="AM2" s="2" t="s">
        <v>184</v>
      </c>
      <c r="AN2" s="2" t="s">
        <v>185</v>
      </c>
      <c r="AO2" s="2" t="s">
        <v>186</v>
      </c>
      <c r="AP2" s="2" t="s">
        <v>187</v>
      </c>
    </row>
    <row r="3" spans="1:42" s="1" customFormat="1">
      <c r="A3" s="2" t="s">
        <v>40</v>
      </c>
      <c r="B3" s="2" t="s">
        <v>40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</row>
    <row r="4" spans="1:42">
      <c r="A4" s="26">
        <v>43829.75</v>
      </c>
      <c r="B4" s="27">
        <v>0</v>
      </c>
      <c r="C4" s="27">
        <v>724.64120000000003</v>
      </c>
      <c r="D4" s="27">
        <v>686.28809999999999</v>
      </c>
      <c r="E4" s="27">
        <v>705.6182</v>
      </c>
      <c r="F4" s="27">
        <v>673.3682</v>
      </c>
      <c r="G4" s="27">
        <v>754.14840000000004</v>
      </c>
      <c r="H4" s="27">
        <v>707.51769999999999</v>
      </c>
      <c r="I4" s="27">
        <v>743.36239999999998</v>
      </c>
      <c r="J4" s="27">
        <v>697.04089999999997</v>
      </c>
      <c r="K4" s="27">
        <v>724.68790000000001</v>
      </c>
      <c r="L4" s="27">
        <v>717.73310000000004</v>
      </c>
      <c r="M4" s="27">
        <v>725.07899999999995</v>
      </c>
      <c r="N4" s="27">
        <v>694.91729999999995</v>
      </c>
      <c r="O4" s="27">
        <v>780.37940000000003</v>
      </c>
      <c r="P4" s="27">
        <v>738.30399999999997</v>
      </c>
      <c r="Q4" s="27">
        <v>744.71939999999995</v>
      </c>
      <c r="R4" s="27">
        <v>661.46489999999994</v>
      </c>
      <c r="S4" s="27">
        <v>689.78110000000004</v>
      </c>
      <c r="T4" s="27">
        <v>664.90189999999996</v>
      </c>
      <c r="U4" s="27">
        <v>755.52290000000005</v>
      </c>
      <c r="V4" s="27">
        <v>736.52689999999996</v>
      </c>
      <c r="W4" s="27">
        <v>651.94240000000002</v>
      </c>
      <c r="X4" s="27">
        <v>650.74739999999997</v>
      </c>
      <c r="Y4" s="27">
        <v>627.07569999999998</v>
      </c>
      <c r="Z4" s="27">
        <v>672.38059999999996</v>
      </c>
      <c r="AA4" s="27">
        <v>591.37829999999997</v>
      </c>
      <c r="AB4" s="27">
        <v>601.49210000000005</v>
      </c>
      <c r="AC4" s="27">
        <v>709.78859999999997</v>
      </c>
      <c r="AD4" s="27">
        <v>683.678</v>
      </c>
      <c r="AE4" s="27">
        <v>816.25419999999997</v>
      </c>
      <c r="AF4" s="27">
        <v>716.62829999999997</v>
      </c>
      <c r="AG4" s="27">
        <v>730.1146</v>
      </c>
      <c r="AH4" s="27">
        <v>663.00649999999996</v>
      </c>
      <c r="AI4" s="27">
        <v>741.63310000000001</v>
      </c>
      <c r="AJ4" s="27">
        <v>712.59270000000004</v>
      </c>
      <c r="AK4" s="27">
        <v>795.50699999999995</v>
      </c>
      <c r="AL4" s="27">
        <v>715.85640000000001</v>
      </c>
      <c r="AM4" s="27">
        <v>663.77620000000002</v>
      </c>
      <c r="AN4" s="27">
        <v>636.47879999999998</v>
      </c>
      <c r="AO4" s="27">
        <v>626.19069999999999</v>
      </c>
      <c r="AP4" s="27">
        <v>631.65170000000001</v>
      </c>
    </row>
    <row r="5" spans="1:42">
      <c r="A5" s="26">
        <v>43829.833333333336</v>
      </c>
      <c r="B5" s="27">
        <v>2</v>
      </c>
      <c r="C5" s="27">
        <v>697.07309999999995</v>
      </c>
      <c r="D5" s="27">
        <v>645.72829999999999</v>
      </c>
      <c r="E5" s="27">
        <v>670.33789999999999</v>
      </c>
      <c r="F5" s="27">
        <v>636.27650000000006</v>
      </c>
      <c r="G5" s="27">
        <v>738.15769999999998</v>
      </c>
      <c r="H5" s="27">
        <v>674.20529999999997</v>
      </c>
      <c r="I5" s="27">
        <v>718.34109999999998</v>
      </c>
      <c r="J5" s="27">
        <v>656.93140000000005</v>
      </c>
      <c r="K5" s="27">
        <v>703.71659999999997</v>
      </c>
      <c r="L5" s="27">
        <v>682.01189999999997</v>
      </c>
      <c r="M5" s="27">
        <v>709.58010000000002</v>
      </c>
      <c r="N5" s="27">
        <v>650.47659999999996</v>
      </c>
      <c r="O5" s="27">
        <v>771.61320000000001</v>
      </c>
      <c r="P5" s="27">
        <v>699.49850000000004</v>
      </c>
      <c r="Q5" s="27">
        <v>732.76319999999998</v>
      </c>
      <c r="R5" s="27">
        <v>629.34140000000002</v>
      </c>
      <c r="S5" s="27">
        <v>659.18050000000005</v>
      </c>
      <c r="T5" s="27">
        <v>632.60410000000002</v>
      </c>
      <c r="U5" s="27">
        <v>738.62559999999996</v>
      </c>
      <c r="V5" s="27">
        <v>690.45749999999998</v>
      </c>
      <c r="W5" s="27">
        <v>628.82889999999998</v>
      </c>
      <c r="X5" s="27">
        <v>616.87689999999998</v>
      </c>
      <c r="Y5" s="27">
        <v>604.25459999999998</v>
      </c>
      <c r="Z5" s="27">
        <v>625.88890000000004</v>
      </c>
      <c r="AA5" s="27">
        <v>562.5154</v>
      </c>
      <c r="AB5" s="27">
        <v>571.18920000000003</v>
      </c>
      <c r="AC5" s="27">
        <v>687.27149999999995</v>
      </c>
      <c r="AD5" s="27">
        <v>648.61339999999996</v>
      </c>
      <c r="AE5" s="27">
        <v>816.35580000000004</v>
      </c>
      <c r="AF5" s="27">
        <v>693.15470000000005</v>
      </c>
      <c r="AG5" s="27">
        <v>771.51059999999995</v>
      </c>
      <c r="AH5" s="27">
        <v>623.56709999999998</v>
      </c>
      <c r="AI5" s="27">
        <v>827.18949999999995</v>
      </c>
      <c r="AJ5" s="27">
        <v>670.89700000000005</v>
      </c>
      <c r="AK5" s="27">
        <v>849.66719999999998</v>
      </c>
      <c r="AL5" s="27">
        <v>657.63679999999999</v>
      </c>
      <c r="AM5" s="27">
        <v>619.49950000000001</v>
      </c>
      <c r="AN5" s="27">
        <v>589.38440000000003</v>
      </c>
      <c r="AO5" s="27">
        <v>581.53949999999998</v>
      </c>
      <c r="AP5" s="27">
        <v>589.60119999999995</v>
      </c>
    </row>
    <row r="6" spans="1:42">
      <c r="A6" s="26">
        <v>43829.916666666664</v>
      </c>
      <c r="B6" s="27">
        <v>4</v>
      </c>
      <c r="C6" s="27">
        <v>682.42579999999998</v>
      </c>
      <c r="D6" s="27">
        <v>600.85709999999995</v>
      </c>
      <c r="E6" s="27">
        <v>657.13260000000002</v>
      </c>
      <c r="F6" s="27">
        <v>589.23289999999997</v>
      </c>
      <c r="G6" s="27">
        <v>707.68579999999997</v>
      </c>
      <c r="H6" s="27">
        <v>640.59</v>
      </c>
      <c r="I6" s="27">
        <v>681.65189999999996</v>
      </c>
      <c r="J6" s="27">
        <v>627.37959999999998</v>
      </c>
      <c r="K6" s="27">
        <v>686.59619999999995</v>
      </c>
      <c r="L6" s="27">
        <v>646.43899999999996</v>
      </c>
      <c r="M6" s="27">
        <v>664.72749999999996</v>
      </c>
      <c r="N6" s="27">
        <v>610.32979999999998</v>
      </c>
      <c r="O6" s="27">
        <v>743.6508</v>
      </c>
      <c r="P6" s="27">
        <v>649.74519999999995</v>
      </c>
      <c r="Q6" s="27">
        <v>717.92399999999998</v>
      </c>
      <c r="R6" s="27">
        <v>602.28980000000001</v>
      </c>
      <c r="S6" s="27">
        <v>627.31949999999995</v>
      </c>
      <c r="T6" s="27">
        <v>600.80529999999999</v>
      </c>
      <c r="U6" s="27">
        <v>693.72320000000002</v>
      </c>
      <c r="V6" s="27">
        <v>658.50509999999997</v>
      </c>
      <c r="W6" s="27">
        <v>582.26880000000006</v>
      </c>
      <c r="X6" s="27">
        <v>566.29989999999998</v>
      </c>
      <c r="Y6" s="27">
        <v>585.01379999999995</v>
      </c>
      <c r="Z6" s="27">
        <v>593.83069999999998</v>
      </c>
      <c r="AA6" s="27">
        <v>522.58330000000001</v>
      </c>
      <c r="AB6" s="27">
        <v>526.6105</v>
      </c>
      <c r="AC6" s="27">
        <v>658.75199999999995</v>
      </c>
      <c r="AD6" s="27">
        <v>610.10050000000001</v>
      </c>
      <c r="AE6" s="27">
        <v>790.03359999999998</v>
      </c>
      <c r="AF6" s="27">
        <v>666.4144</v>
      </c>
      <c r="AG6" s="27">
        <v>735.76859999999999</v>
      </c>
      <c r="AH6" s="27">
        <v>584.35810000000004</v>
      </c>
      <c r="AI6" s="27">
        <v>782.38679999999999</v>
      </c>
      <c r="AJ6" s="27">
        <v>633.00139999999999</v>
      </c>
      <c r="AK6" s="27">
        <v>816.87139999999999</v>
      </c>
      <c r="AL6" s="27">
        <v>612.26969999999994</v>
      </c>
      <c r="AM6" s="27">
        <v>581.04669999999999</v>
      </c>
      <c r="AN6" s="27">
        <v>547.87130000000002</v>
      </c>
      <c r="AO6" s="27">
        <v>530.4479</v>
      </c>
      <c r="AP6" s="27">
        <v>541.88639999999998</v>
      </c>
    </row>
    <row r="7" spans="1:42">
      <c r="A7" s="26">
        <v>43830</v>
      </c>
      <c r="B7" s="27">
        <v>6</v>
      </c>
      <c r="C7" s="27">
        <v>660.81650000000002</v>
      </c>
      <c r="D7" s="27">
        <v>548.54870000000005</v>
      </c>
      <c r="E7" s="27">
        <v>596.59860000000003</v>
      </c>
      <c r="F7" s="27">
        <v>537.07799999999997</v>
      </c>
      <c r="G7" s="27">
        <v>675.77290000000005</v>
      </c>
      <c r="H7" s="27">
        <v>612.37969999999996</v>
      </c>
      <c r="I7" s="27">
        <v>643.34540000000004</v>
      </c>
      <c r="J7" s="27">
        <v>595.26649999999995</v>
      </c>
      <c r="K7" s="27">
        <v>635.22140000000002</v>
      </c>
      <c r="L7" s="27">
        <v>591.73</v>
      </c>
      <c r="M7" s="27">
        <v>659.97720000000004</v>
      </c>
      <c r="N7" s="27">
        <v>579.07039999999995</v>
      </c>
      <c r="O7" s="27">
        <v>680.56780000000003</v>
      </c>
      <c r="P7" s="27">
        <v>625.05999999999995</v>
      </c>
      <c r="Q7" s="27">
        <v>695.10609999999997</v>
      </c>
      <c r="R7" s="27">
        <v>554.93190000000004</v>
      </c>
      <c r="S7" s="27">
        <v>604.72559999999999</v>
      </c>
      <c r="T7" s="27">
        <v>569.09569999999997</v>
      </c>
      <c r="U7" s="27">
        <v>674.92219999999998</v>
      </c>
      <c r="V7" s="27">
        <v>627.95540000000005</v>
      </c>
      <c r="W7" s="27">
        <v>536.06240000000003</v>
      </c>
      <c r="X7" s="27">
        <v>527.42600000000004</v>
      </c>
      <c r="Y7" s="27">
        <v>567.34249999999997</v>
      </c>
      <c r="Z7" s="27">
        <v>550.70029999999997</v>
      </c>
      <c r="AA7" s="27">
        <v>486.19400000000002</v>
      </c>
      <c r="AB7" s="27">
        <v>475.61439999999999</v>
      </c>
      <c r="AC7" s="27">
        <v>628.65769999999998</v>
      </c>
      <c r="AD7" s="27">
        <v>556.29499999999996</v>
      </c>
      <c r="AE7" s="27">
        <v>769.56740000000002</v>
      </c>
      <c r="AF7" s="27">
        <v>635.40409999999997</v>
      </c>
      <c r="AG7" s="27">
        <v>727.31470000000002</v>
      </c>
      <c r="AH7" s="27">
        <v>525.67790000000002</v>
      </c>
      <c r="AI7" s="27">
        <v>654.21029999999996</v>
      </c>
      <c r="AJ7" s="27">
        <v>593.84529999999995</v>
      </c>
      <c r="AK7" s="27">
        <v>833.26980000000003</v>
      </c>
      <c r="AL7" s="27">
        <v>573.45699999999999</v>
      </c>
      <c r="AM7" s="27">
        <v>547.29240000000004</v>
      </c>
      <c r="AN7" s="27">
        <v>508.06049999999999</v>
      </c>
      <c r="AO7" s="27">
        <v>497.63040000000001</v>
      </c>
      <c r="AP7" s="27">
        <v>494.45589999999999</v>
      </c>
    </row>
    <row r="8" spans="1:42">
      <c r="A8" s="26">
        <v>43830.083333333336</v>
      </c>
      <c r="B8" s="27">
        <v>8</v>
      </c>
      <c r="C8" s="27">
        <v>622.77350000000001</v>
      </c>
      <c r="D8" s="27">
        <v>501.4522</v>
      </c>
      <c r="E8" s="27">
        <v>562.29340000000002</v>
      </c>
      <c r="F8" s="27">
        <v>498.80889999999999</v>
      </c>
      <c r="G8" s="27">
        <v>672.45730000000003</v>
      </c>
      <c r="H8" s="27">
        <v>574.74860000000001</v>
      </c>
      <c r="I8" s="27">
        <v>601.88829999999996</v>
      </c>
      <c r="J8" s="27">
        <v>557.82209999999998</v>
      </c>
      <c r="K8" s="27">
        <v>611.72720000000004</v>
      </c>
      <c r="L8" s="27">
        <v>560.37310000000002</v>
      </c>
      <c r="M8" s="27">
        <v>581.63900000000001</v>
      </c>
      <c r="N8" s="27">
        <v>567.29679999999996</v>
      </c>
      <c r="O8" s="27">
        <v>676.24069999999995</v>
      </c>
      <c r="P8" s="27">
        <v>568.90380000000005</v>
      </c>
      <c r="Q8" s="27">
        <v>668.42179999999996</v>
      </c>
      <c r="R8" s="27">
        <v>532.28099999999995</v>
      </c>
      <c r="S8" s="27">
        <v>565.62760000000003</v>
      </c>
      <c r="T8" s="27">
        <v>535.91089999999997</v>
      </c>
      <c r="U8" s="27">
        <v>638.79949999999997</v>
      </c>
      <c r="V8" s="27">
        <v>597.4316</v>
      </c>
      <c r="W8" s="27">
        <v>532.83190000000002</v>
      </c>
      <c r="X8" s="27">
        <v>488.81650000000002</v>
      </c>
      <c r="Y8" s="27">
        <v>519.03430000000003</v>
      </c>
      <c r="Z8" s="27">
        <v>512.09090000000003</v>
      </c>
      <c r="AA8" s="27">
        <v>448.678</v>
      </c>
      <c r="AB8" s="27">
        <v>433.93740000000003</v>
      </c>
      <c r="AC8" s="27">
        <v>606.29219999999998</v>
      </c>
      <c r="AD8" s="27">
        <v>520.81140000000005</v>
      </c>
      <c r="AE8" s="27">
        <v>700.24440000000004</v>
      </c>
      <c r="AF8" s="27">
        <v>597.85170000000005</v>
      </c>
      <c r="AG8" s="27">
        <v>714.23389999999995</v>
      </c>
      <c r="AH8" s="27">
        <v>485.64620000000002</v>
      </c>
      <c r="AI8" s="27">
        <v>645.51880000000006</v>
      </c>
      <c r="AJ8" s="27">
        <v>560.78290000000004</v>
      </c>
      <c r="AK8" s="27">
        <v>807.98910000000001</v>
      </c>
      <c r="AL8" s="27">
        <v>536.24289999999996</v>
      </c>
      <c r="AM8" s="27">
        <v>523.98490000000004</v>
      </c>
      <c r="AN8" s="27">
        <v>467.08170000000001</v>
      </c>
      <c r="AO8" s="27">
        <v>462.66230000000002</v>
      </c>
      <c r="AP8" s="27">
        <v>451.73630000000003</v>
      </c>
    </row>
    <row r="9" spans="1:42">
      <c r="A9" s="26">
        <v>43830.166666666664</v>
      </c>
      <c r="B9" s="27">
        <v>10</v>
      </c>
      <c r="C9" s="27">
        <v>647.8374</v>
      </c>
      <c r="D9" s="27">
        <v>465.35340000000002</v>
      </c>
      <c r="E9" s="27">
        <v>532.02480000000003</v>
      </c>
      <c r="F9" s="27">
        <v>451.12729999999999</v>
      </c>
      <c r="G9" s="27">
        <v>661.86530000000005</v>
      </c>
      <c r="H9" s="27">
        <v>545.69060000000002</v>
      </c>
      <c r="I9" s="27">
        <v>578.6866</v>
      </c>
      <c r="J9" s="27">
        <v>529.87940000000003</v>
      </c>
      <c r="K9" s="27">
        <v>557.01710000000003</v>
      </c>
      <c r="L9" s="27">
        <v>532.20950000000005</v>
      </c>
      <c r="M9" s="27">
        <v>568.22329999999999</v>
      </c>
      <c r="N9" s="27">
        <v>529.25900000000001</v>
      </c>
      <c r="O9" s="27">
        <v>624.71659999999997</v>
      </c>
      <c r="P9" s="27">
        <v>536.59050000000002</v>
      </c>
      <c r="Q9" s="27">
        <v>659.16600000000005</v>
      </c>
      <c r="R9" s="27">
        <v>500.66379999999998</v>
      </c>
      <c r="S9" s="27">
        <v>530.29539999999997</v>
      </c>
      <c r="T9" s="27">
        <v>489.29379999999998</v>
      </c>
      <c r="U9" s="27">
        <v>595.14409999999998</v>
      </c>
      <c r="V9" s="27">
        <v>559.73199999999997</v>
      </c>
      <c r="W9" s="27">
        <v>495.17689999999999</v>
      </c>
      <c r="X9" s="27">
        <v>462.53989999999999</v>
      </c>
      <c r="Y9" s="27">
        <v>484.44279999999998</v>
      </c>
      <c r="Z9" s="27">
        <v>492.58960000000002</v>
      </c>
      <c r="AA9" s="27">
        <v>413.77010000000001</v>
      </c>
      <c r="AB9" s="27">
        <v>411.8322</v>
      </c>
      <c r="AC9" s="27">
        <v>564.52170000000001</v>
      </c>
      <c r="AD9" s="27">
        <v>479.60640000000001</v>
      </c>
      <c r="AE9" s="27">
        <v>742.798</v>
      </c>
      <c r="AF9" s="27">
        <v>564.42740000000003</v>
      </c>
      <c r="AG9" s="27">
        <v>767.34529999999995</v>
      </c>
      <c r="AH9" s="27">
        <v>438.35989999999998</v>
      </c>
      <c r="AI9" s="27">
        <v>723.73350000000005</v>
      </c>
      <c r="AJ9" s="27">
        <v>509.24220000000003</v>
      </c>
      <c r="AK9" s="27">
        <v>786.66089999999997</v>
      </c>
      <c r="AL9" s="27">
        <v>498.05160000000001</v>
      </c>
      <c r="AM9" s="27">
        <v>509.79930000000002</v>
      </c>
      <c r="AN9" s="27">
        <v>424.53530000000001</v>
      </c>
      <c r="AO9" s="27">
        <v>426.7543</v>
      </c>
      <c r="AP9" s="27">
        <v>416.51089999999999</v>
      </c>
    </row>
    <row r="10" spans="1:42">
      <c r="A10" s="26">
        <v>43830.25</v>
      </c>
      <c r="B10" s="27">
        <v>12</v>
      </c>
      <c r="C10" s="27">
        <v>605.65</v>
      </c>
      <c r="D10" s="27">
        <v>437.87650000000002</v>
      </c>
      <c r="E10" s="27">
        <v>492.14769999999999</v>
      </c>
      <c r="F10" s="27">
        <v>415.76819999999998</v>
      </c>
      <c r="G10" s="27">
        <v>652.09910000000002</v>
      </c>
      <c r="H10" s="27">
        <v>512.17489999999998</v>
      </c>
      <c r="I10" s="27">
        <v>539.31780000000003</v>
      </c>
      <c r="J10" s="27">
        <v>476.3904</v>
      </c>
      <c r="K10" s="27">
        <v>565.59439999999995</v>
      </c>
      <c r="L10" s="27">
        <v>491.18290000000002</v>
      </c>
      <c r="M10" s="27">
        <v>618.29300000000001</v>
      </c>
      <c r="N10" s="27">
        <v>500.48849999999999</v>
      </c>
      <c r="O10" s="27">
        <v>592.1875</v>
      </c>
      <c r="P10" s="27">
        <v>520.81870000000004</v>
      </c>
      <c r="Q10" s="27">
        <v>642.99680000000001</v>
      </c>
      <c r="R10" s="27">
        <v>470.89210000000003</v>
      </c>
      <c r="S10" s="27">
        <v>528.63040000000001</v>
      </c>
      <c r="T10" s="27">
        <v>460.30840000000001</v>
      </c>
      <c r="U10" s="27">
        <v>564.57569999999998</v>
      </c>
      <c r="V10" s="27">
        <v>523.56370000000004</v>
      </c>
      <c r="W10" s="27">
        <v>482.06610000000001</v>
      </c>
      <c r="X10" s="27">
        <v>425.69720000000001</v>
      </c>
      <c r="Y10" s="27">
        <v>466.88459999999998</v>
      </c>
      <c r="Z10" s="27">
        <v>464.30250000000001</v>
      </c>
      <c r="AA10" s="27">
        <v>370.04520000000002</v>
      </c>
      <c r="AB10" s="27">
        <v>376.5446</v>
      </c>
      <c r="AC10" s="27">
        <v>545.62009999999998</v>
      </c>
      <c r="AD10" s="27">
        <v>455.82470000000001</v>
      </c>
      <c r="AE10" s="27">
        <v>709.82500000000005</v>
      </c>
      <c r="AF10" s="27">
        <v>535.15049999999997</v>
      </c>
      <c r="AG10" s="27">
        <v>666.73699999999997</v>
      </c>
      <c r="AH10" s="27">
        <v>422.40969999999999</v>
      </c>
      <c r="AI10" s="27">
        <v>643.82569999999998</v>
      </c>
      <c r="AJ10" s="27">
        <v>472.29680000000002</v>
      </c>
      <c r="AK10" s="27">
        <v>804.57180000000005</v>
      </c>
      <c r="AL10" s="27">
        <v>474.4058</v>
      </c>
      <c r="AM10" s="27">
        <v>461.58240000000001</v>
      </c>
      <c r="AN10" s="27">
        <v>389.8297</v>
      </c>
      <c r="AO10" s="27">
        <v>383.53050000000002</v>
      </c>
      <c r="AP10" s="27">
        <v>373.3494</v>
      </c>
    </row>
    <row r="11" spans="1:42">
      <c r="A11" s="26">
        <v>43830.333333333336</v>
      </c>
      <c r="B11" s="27">
        <v>14</v>
      </c>
      <c r="C11" s="27">
        <v>570.53880000000004</v>
      </c>
      <c r="D11" s="27">
        <v>393.13279999999997</v>
      </c>
      <c r="E11" s="27">
        <v>486.12860000000001</v>
      </c>
      <c r="F11" s="27">
        <v>375.26440000000002</v>
      </c>
      <c r="G11" s="27">
        <v>619.14980000000003</v>
      </c>
      <c r="H11" s="27">
        <v>482.47899999999998</v>
      </c>
      <c r="I11" s="27">
        <v>510.05759999999998</v>
      </c>
      <c r="J11" s="27">
        <v>442.62259999999998</v>
      </c>
      <c r="K11" s="27">
        <v>530.42930000000001</v>
      </c>
      <c r="L11" s="27">
        <v>468.79969999999997</v>
      </c>
      <c r="M11" s="27">
        <v>527.63549999999998</v>
      </c>
      <c r="N11" s="27">
        <v>469.72089999999997</v>
      </c>
      <c r="O11" s="27">
        <v>557.08040000000005</v>
      </c>
      <c r="P11" s="27">
        <v>472.57060000000001</v>
      </c>
      <c r="Q11" s="27">
        <v>632.10299999999995</v>
      </c>
      <c r="R11" s="27">
        <v>439.42739999999998</v>
      </c>
      <c r="S11" s="27">
        <v>491.9547</v>
      </c>
      <c r="T11" s="27">
        <v>436.58280000000002</v>
      </c>
      <c r="U11" s="27">
        <v>559.93740000000003</v>
      </c>
      <c r="V11" s="27">
        <v>489.51889999999997</v>
      </c>
      <c r="W11" s="27">
        <v>449.77969999999999</v>
      </c>
      <c r="X11" s="27">
        <v>389.03300000000002</v>
      </c>
      <c r="Y11" s="27">
        <v>421.90030000000002</v>
      </c>
      <c r="Z11" s="27">
        <v>401.2278</v>
      </c>
      <c r="AA11" s="27">
        <v>335.87180000000001</v>
      </c>
      <c r="AB11" s="27">
        <v>339.6293</v>
      </c>
      <c r="AC11" s="27">
        <v>504.64429999999999</v>
      </c>
      <c r="AD11" s="27">
        <v>404.88979999999998</v>
      </c>
      <c r="AE11" s="27">
        <v>670.91669999999999</v>
      </c>
      <c r="AF11" s="27">
        <v>500.32560000000001</v>
      </c>
      <c r="AG11" s="27">
        <v>684.82839999999999</v>
      </c>
      <c r="AH11" s="27">
        <v>391.67939999999999</v>
      </c>
      <c r="AI11" s="27">
        <v>599.18589999999995</v>
      </c>
      <c r="AJ11" s="27">
        <v>433.54840000000002</v>
      </c>
      <c r="AK11" s="27">
        <v>762.43010000000004</v>
      </c>
      <c r="AL11" s="27">
        <v>445.63010000000003</v>
      </c>
      <c r="AM11" s="27">
        <v>438.3039</v>
      </c>
      <c r="AN11" s="27">
        <v>343.07459999999998</v>
      </c>
      <c r="AO11" s="27">
        <v>379.86020000000002</v>
      </c>
      <c r="AP11" s="27">
        <v>318.31360000000001</v>
      </c>
    </row>
    <row r="12" spans="1:42">
      <c r="A12" s="26">
        <v>43830.416666666664</v>
      </c>
      <c r="B12" s="27">
        <v>16</v>
      </c>
      <c r="C12" s="27">
        <v>523.27840000000003</v>
      </c>
      <c r="D12" s="27">
        <v>373.0247</v>
      </c>
      <c r="E12" s="27">
        <v>450.20089999999999</v>
      </c>
      <c r="F12" s="27">
        <v>335.69850000000002</v>
      </c>
      <c r="G12" s="27">
        <v>579.06110000000001</v>
      </c>
      <c r="H12" s="27">
        <v>440.79570000000001</v>
      </c>
      <c r="I12" s="27">
        <v>442.07380000000001</v>
      </c>
      <c r="J12" s="27">
        <v>407.73129999999998</v>
      </c>
      <c r="K12" s="27">
        <v>485.76029999999997</v>
      </c>
      <c r="L12" s="27">
        <v>419.82549999999998</v>
      </c>
      <c r="M12" s="27">
        <v>506.21710000000002</v>
      </c>
      <c r="N12" s="27">
        <v>422.00400000000002</v>
      </c>
      <c r="O12" s="27">
        <v>528.48720000000003</v>
      </c>
      <c r="P12" s="27">
        <v>423.05180000000001</v>
      </c>
      <c r="Q12" s="27">
        <v>571.37800000000004</v>
      </c>
      <c r="R12" s="27">
        <v>387.2756</v>
      </c>
      <c r="S12" s="27">
        <v>466.37830000000002</v>
      </c>
      <c r="T12" s="27">
        <v>399.06060000000002</v>
      </c>
      <c r="U12" s="27">
        <v>483.64400000000001</v>
      </c>
      <c r="V12" s="27">
        <v>443.5324</v>
      </c>
      <c r="W12" s="27">
        <v>394.0686</v>
      </c>
      <c r="X12" s="27">
        <v>369.83870000000002</v>
      </c>
      <c r="Y12" s="27">
        <v>397.52109999999999</v>
      </c>
      <c r="Z12" s="27">
        <v>376.4855</v>
      </c>
      <c r="AA12" s="27">
        <v>305.24419999999998</v>
      </c>
      <c r="AB12" s="27">
        <v>306.87509999999997</v>
      </c>
      <c r="AC12" s="27">
        <v>453.0102</v>
      </c>
      <c r="AD12" s="27">
        <v>373.08589999999998</v>
      </c>
      <c r="AE12" s="27">
        <v>650.25980000000004</v>
      </c>
      <c r="AF12" s="27">
        <v>474.69529999999997</v>
      </c>
      <c r="AG12" s="27">
        <v>813.95630000000006</v>
      </c>
      <c r="AH12" s="27">
        <v>370.66969999999998</v>
      </c>
      <c r="AI12" s="27">
        <v>559.6241</v>
      </c>
      <c r="AJ12" s="27">
        <v>412.06040000000002</v>
      </c>
      <c r="AK12" s="27">
        <v>726.80529999999999</v>
      </c>
      <c r="AL12" s="27">
        <v>418.39589999999998</v>
      </c>
      <c r="AM12" s="27">
        <v>380.95979999999997</v>
      </c>
      <c r="AN12" s="27">
        <v>293.57960000000003</v>
      </c>
      <c r="AO12" s="27">
        <v>345.87549999999999</v>
      </c>
      <c r="AP12" s="27">
        <v>286.14960000000002</v>
      </c>
    </row>
    <row r="13" spans="1:42">
      <c r="A13" s="26">
        <v>43830.5</v>
      </c>
      <c r="B13" s="27">
        <v>18</v>
      </c>
      <c r="C13" s="27">
        <v>465.9271</v>
      </c>
      <c r="D13" s="27">
        <v>317.92140000000001</v>
      </c>
      <c r="E13" s="27">
        <v>584.87480000000005</v>
      </c>
      <c r="F13" s="27">
        <v>300.96080000000001</v>
      </c>
      <c r="G13" s="27">
        <v>557.83979999999997</v>
      </c>
      <c r="H13" s="27">
        <v>428.38200000000001</v>
      </c>
      <c r="I13" s="27">
        <v>381.31670000000003</v>
      </c>
      <c r="J13" s="27">
        <v>374.03719999999998</v>
      </c>
      <c r="K13" s="27">
        <v>441.00529999999998</v>
      </c>
      <c r="L13" s="27">
        <v>387.96339999999998</v>
      </c>
      <c r="M13" s="27">
        <v>473.661</v>
      </c>
      <c r="N13" s="27">
        <v>393.27910000000003</v>
      </c>
      <c r="O13" s="27">
        <v>499.80169999999998</v>
      </c>
      <c r="P13" s="27">
        <v>391.86099999999999</v>
      </c>
      <c r="Q13" s="27">
        <v>555.59789999999998</v>
      </c>
      <c r="R13" s="27">
        <v>337.76400000000001</v>
      </c>
      <c r="S13" s="27">
        <v>448.60230000000001</v>
      </c>
      <c r="T13" s="27">
        <v>364.88200000000001</v>
      </c>
      <c r="U13" s="27">
        <v>476.03250000000003</v>
      </c>
      <c r="V13" s="27">
        <v>411.14330000000001</v>
      </c>
      <c r="W13" s="27">
        <v>410.24700000000001</v>
      </c>
      <c r="X13" s="27">
        <v>345.47719999999998</v>
      </c>
      <c r="Y13" s="27">
        <v>408.63279999999997</v>
      </c>
      <c r="Z13" s="27">
        <v>333.35599999999999</v>
      </c>
      <c r="AA13" s="27">
        <v>262.69580000000002</v>
      </c>
      <c r="AB13" s="27">
        <v>263.12630000000001</v>
      </c>
      <c r="AC13" s="27">
        <v>455.99279999999999</v>
      </c>
      <c r="AD13" s="27">
        <v>332.42970000000003</v>
      </c>
      <c r="AE13" s="27">
        <v>636.68520000000001</v>
      </c>
      <c r="AF13" s="27">
        <v>444.1123</v>
      </c>
      <c r="AG13" s="27">
        <v>591.79219999999998</v>
      </c>
      <c r="AH13" s="27">
        <v>328.95330000000001</v>
      </c>
      <c r="AI13" s="27">
        <v>539.3614</v>
      </c>
      <c r="AJ13" s="27">
        <v>367.4237</v>
      </c>
      <c r="AK13" s="27">
        <v>746.79830000000004</v>
      </c>
      <c r="AL13" s="27">
        <v>370.29829999999998</v>
      </c>
      <c r="AM13" s="27">
        <v>496.7081</v>
      </c>
      <c r="AN13" s="27">
        <v>268.38080000000002</v>
      </c>
      <c r="AO13" s="27">
        <v>309.7518</v>
      </c>
      <c r="AP13" s="27">
        <v>231.12729999999999</v>
      </c>
    </row>
    <row r="14" spans="1:42">
      <c r="A14" s="26">
        <v>43830.583333333336</v>
      </c>
      <c r="B14" s="27">
        <v>20</v>
      </c>
      <c r="C14" s="27">
        <v>602.91740000000004</v>
      </c>
      <c r="D14" s="27">
        <v>290.57830000000001</v>
      </c>
      <c r="E14" s="27">
        <v>565.06539999999995</v>
      </c>
      <c r="F14" s="27">
        <v>268.82380000000001</v>
      </c>
      <c r="G14" s="27">
        <v>563.96050000000002</v>
      </c>
      <c r="H14" s="27">
        <v>397.00029999999998</v>
      </c>
      <c r="I14" s="27">
        <v>345.55810000000002</v>
      </c>
      <c r="J14" s="27">
        <v>333.1413</v>
      </c>
      <c r="K14" s="27">
        <v>387.45299999999997</v>
      </c>
      <c r="L14" s="27">
        <v>334.42250000000001</v>
      </c>
      <c r="M14" s="27">
        <v>432.4923</v>
      </c>
      <c r="N14" s="27">
        <v>520.19730000000004</v>
      </c>
      <c r="O14" s="27">
        <v>425.62670000000003</v>
      </c>
      <c r="P14" s="27">
        <v>364.31040000000002</v>
      </c>
      <c r="Q14" s="27">
        <v>555.75149999999996</v>
      </c>
      <c r="R14" s="27">
        <v>313.7604</v>
      </c>
      <c r="S14" s="27">
        <v>409.62560000000002</v>
      </c>
      <c r="T14" s="27">
        <v>331.94310000000002</v>
      </c>
      <c r="U14" s="27">
        <v>474.1216</v>
      </c>
      <c r="V14" s="27">
        <v>376.03309999999999</v>
      </c>
      <c r="W14" s="27">
        <v>537.64649999999995</v>
      </c>
      <c r="X14" s="27">
        <v>309.3399</v>
      </c>
      <c r="Y14" s="27">
        <v>360.18360000000001</v>
      </c>
      <c r="Z14" s="27">
        <v>297.68459999999999</v>
      </c>
      <c r="AA14" s="27">
        <v>313.60169999999999</v>
      </c>
      <c r="AB14" s="27">
        <v>209.75450000000001</v>
      </c>
      <c r="AC14" s="27">
        <v>435.99040000000002</v>
      </c>
      <c r="AD14" s="27">
        <v>289.2971</v>
      </c>
      <c r="AE14" s="27">
        <v>608.85659999999996</v>
      </c>
      <c r="AF14" s="27">
        <v>413.56880000000001</v>
      </c>
      <c r="AG14" s="27">
        <v>691.56960000000004</v>
      </c>
      <c r="AH14" s="27">
        <v>281.08390000000003</v>
      </c>
      <c r="AI14" s="27">
        <v>452.7561</v>
      </c>
      <c r="AJ14" s="27">
        <v>345.07780000000002</v>
      </c>
      <c r="AK14" s="27">
        <v>717.23620000000005</v>
      </c>
      <c r="AL14" s="27">
        <v>340.85660000000001</v>
      </c>
      <c r="AM14" s="27">
        <v>484.0351</v>
      </c>
      <c r="AN14" s="27">
        <v>333.1662</v>
      </c>
      <c r="AO14" s="27">
        <v>420.20409999999998</v>
      </c>
      <c r="AP14" s="27">
        <v>341.13040000000001</v>
      </c>
    </row>
    <row r="15" spans="1:42">
      <c r="A15" s="26">
        <v>43830.666666666664</v>
      </c>
      <c r="B15" s="27">
        <v>22</v>
      </c>
      <c r="C15" s="27">
        <v>535.07889999999998</v>
      </c>
      <c r="D15" s="27">
        <v>240.38829999999999</v>
      </c>
      <c r="E15" s="27">
        <v>538.30430000000001</v>
      </c>
      <c r="F15" s="27">
        <v>356.84719999999999</v>
      </c>
      <c r="G15" s="27">
        <v>558.05349999999999</v>
      </c>
      <c r="H15" s="27">
        <v>377.63490000000002</v>
      </c>
      <c r="I15" s="27">
        <v>327.53820000000002</v>
      </c>
      <c r="J15" s="27">
        <v>278.53710000000001</v>
      </c>
      <c r="K15" s="27">
        <v>632.08330000000001</v>
      </c>
      <c r="L15" s="27">
        <v>336.5129</v>
      </c>
      <c r="M15" s="27">
        <v>410.15469999999999</v>
      </c>
      <c r="N15" s="27">
        <v>479.44970000000001</v>
      </c>
      <c r="O15" s="27">
        <v>374.82350000000002</v>
      </c>
      <c r="P15" s="27">
        <v>299.43889999999999</v>
      </c>
      <c r="Q15" s="27">
        <v>477.2183</v>
      </c>
      <c r="R15" s="27">
        <v>287.2337</v>
      </c>
      <c r="S15" s="27">
        <v>410.20659999999998</v>
      </c>
      <c r="T15" s="27">
        <v>328.27170000000001</v>
      </c>
      <c r="U15" s="27">
        <v>623.49659999999994</v>
      </c>
      <c r="V15" s="27">
        <v>339.8399</v>
      </c>
      <c r="W15" s="27">
        <v>305.80130000000003</v>
      </c>
      <c r="X15" s="27">
        <v>291.05349999999999</v>
      </c>
      <c r="Y15" s="27">
        <v>490.29899999999998</v>
      </c>
      <c r="Z15" s="27">
        <v>278.57440000000003</v>
      </c>
      <c r="AA15" s="27">
        <v>347.14850000000001</v>
      </c>
      <c r="AB15" s="27">
        <v>288.94130000000001</v>
      </c>
      <c r="AC15" s="27">
        <v>593.40750000000003</v>
      </c>
      <c r="AD15" s="27">
        <v>252.60069999999999</v>
      </c>
      <c r="AE15" s="27">
        <v>591.64279999999997</v>
      </c>
      <c r="AF15" s="27">
        <v>359.35050000000001</v>
      </c>
      <c r="AG15" s="27">
        <v>519.09339999999997</v>
      </c>
      <c r="AH15" s="27">
        <v>274.28469999999999</v>
      </c>
      <c r="AI15" s="27">
        <v>435.58479999999997</v>
      </c>
      <c r="AJ15" s="27">
        <v>297.49790000000002</v>
      </c>
      <c r="AK15" s="27">
        <v>675.98969999999997</v>
      </c>
      <c r="AL15" s="27">
        <v>306.23500000000001</v>
      </c>
      <c r="AM15" s="27">
        <v>409.75119999999998</v>
      </c>
      <c r="AN15" s="27">
        <v>286.71289999999999</v>
      </c>
      <c r="AO15" s="27">
        <v>394.66090000000003</v>
      </c>
      <c r="AP15" s="27">
        <v>305.06060000000002</v>
      </c>
    </row>
    <row r="16" spans="1:42">
      <c r="A16" s="26">
        <v>43830.75</v>
      </c>
      <c r="B16" s="27">
        <v>24</v>
      </c>
      <c r="C16" s="27">
        <v>490.46289999999999</v>
      </c>
      <c r="D16" s="27">
        <v>286.9495</v>
      </c>
      <c r="E16" s="27">
        <v>483.68759999999997</v>
      </c>
      <c r="F16" s="27">
        <v>288.67989999999998</v>
      </c>
      <c r="G16" s="27">
        <v>532.98329999999999</v>
      </c>
      <c r="H16" s="27">
        <v>342.19380000000001</v>
      </c>
      <c r="I16" s="27">
        <v>454.82990000000001</v>
      </c>
      <c r="J16" s="27">
        <v>247.1875</v>
      </c>
      <c r="K16" s="27">
        <v>540.24109999999996</v>
      </c>
      <c r="L16" s="27">
        <v>447.86360000000002</v>
      </c>
      <c r="M16" s="27">
        <v>372.38459999999998</v>
      </c>
      <c r="N16" s="27">
        <v>433.13029999999998</v>
      </c>
      <c r="O16" s="27">
        <v>570.96310000000005</v>
      </c>
      <c r="P16" s="27">
        <v>273.7473</v>
      </c>
      <c r="Q16" s="27">
        <v>601.08439999999996</v>
      </c>
      <c r="R16" s="27">
        <v>227.60740000000001</v>
      </c>
      <c r="S16" s="27">
        <v>375.01859999999999</v>
      </c>
      <c r="T16" s="27">
        <v>317.66309999999999</v>
      </c>
      <c r="U16" s="27">
        <v>548.90250000000003</v>
      </c>
      <c r="V16" s="27">
        <v>305.04919999999998</v>
      </c>
      <c r="W16" s="27">
        <v>510.45800000000003</v>
      </c>
      <c r="X16" s="27">
        <v>385.81079999999997</v>
      </c>
      <c r="Y16" s="27">
        <v>481.73410000000001</v>
      </c>
      <c r="Z16" s="27">
        <v>232.32660000000001</v>
      </c>
      <c r="AA16" s="27">
        <v>318.13409999999999</v>
      </c>
      <c r="AB16" s="27">
        <v>214.1874</v>
      </c>
      <c r="AC16" s="27">
        <v>524.84799999999996</v>
      </c>
      <c r="AD16" s="27">
        <v>234.1763</v>
      </c>
      <c r="AE16" s="27">
        <v>568.6558</v>
      </c>
      <c r="AF16" s="27">
        <v>319.4443</v>
      </c>
      <c r="AG16" s="27">
        <v>637.92290000000003</v>
      </c>
      <c r="AH16" s="27">
        <v>330.48140000000001</v>
      </c>
      <c r="AI16" s="27">
        <v>350.57819999999998</v>
      </c>
      <c r="AJ16" s="27">
        <v>274.24430000000001</v>
      </c>
      <c r="AK16" s="27">
        <v>644.12139999999999</v>
      </c>
      <c r="AL16" s="27">
        <v>299.88600000000002</v>
      </c>
      <c r="AM16" s="27">
        <v>355.02659999999997</v>
      </c>
      <c r="AN16" s="27">
        <v>255.63409999999999</v>
      </c>
      <c r="AO16" s="27">
        <v>355.7901</v>
      </c>
      <c r="AP16" s="27">
        <v>277.00380000000001</v>
      </c>
    </row>
    <row r="17" spans="1:42">
      <c r="A17" s="26">
        <v>43830.833333333336</v>
      </c>
      <c r="B17" s="27">
        <v>26</v>
      </c>
      <c r="C17" s="27">
        <v>432.19450000000001</v>
      </c>
      <c r="D17" s="27">
        <v>279.11599999999999</v>
      </c>
      <c r="E17" s="27">
        <v>409.30610000000001</v>
      </c>
      <c r="F17" s="27">
        <v>252.0291</v>
      </c>
      <c r="G17" s="27">
        <v>516.93150000000003</v>
      </c>
      <c r="H17" s="27">
        <v>325.86900000000003</v>
      </c>
      <c r="I17" s="27">
        <v>365.44839999999999</v>
      </c>
      <c r="J17" s="27">
        <v>349.20150000000001</v>
      </c>
      <c r="K17" s="27">
        <v>518.29359999999997</v>
      </c>
      <c r="L17" s="27">
        <v>457.01569999999998</v>
      </c>
      <c r="M17" s="27">
        <v>341.61700000000002</v>
      </c>
      <c r="N17" s="27">
        <v>385.8741</v>
      </c>
      <c r="O17" s="27">
        <v>443.30110000000002</v>
      </c>
      <c r="P17" s="27">
        <v>300.60180000000003</v>
      </c>
      <c r="Q17" s="27">
        <v>573.69669999999996</v>
      </c>
      <c r="R17" s="27">
        <v>291.24540000000002</v>
      </c>
      <c r="S17" s="27">
        <v>463.69139999999999</v>
      </c>
      <c r="T17" s="27">
        <v>247.21969999999999</v>
      </c>
      <c r="U17" s="27">
        <v>501.21260000000001</v>
      </c>
      <c r="V17" s="27">
        <v>289.29500000000002</v>
      </c>
      <c r="W17" s="27">
        <v>479.4228</v>
      </c>
      <c r="X17" s="27">
        <v>364.0095</v>
      </c>
      <c r="Y17" s="27">
        <v>509.56580000000002</v>
      </c>
      <c r="Z17" s="27">
        <v>363.27609999999999</v>
      </c>
      <c r="AA17" s="27">
        <v>259.27330000000001</v>
      </c>
      <c r="AB17" s="27">
        <v>226.2764</v>
      </c>
      <c r="AC17" s="27">
        <v>519.59969999999998</v>
      </c>
      <c r="AD17" s="27">
        <v>329.29669999999999</v>
      </c>
      <c r="AE17" s="27">
        <v>555.33749999999998</v>
      </c>
      <c r="AF17" s="27">
        <v>294.44479999999999</v>
      </c>
      <c r="AG17" s="27">
        <v>664.09469999999999</v>
      </c>
      <c r="AH17" s="27">
        <v>312.55799999999999</v>
      </c>
      <c r="AI17" s="27">
        <v>381.01580000000001</v>
      </c>
      <c r="AJ17" s="27">
        <v>249.90969999999999</v>
      </c>
      <c r="AK17" s="27">
        <v>638.10339999999997</v>
      </c>
      <c r="AL17" s="27">
        <v>403.4665</v>
      </c>
      <c r="AM17" s="27">
        <v>406.12639999999999</v>
      </c>
      <c r="AN17" s="27">
        <v>0</v>
      </c>
      <c r="AO17" s="27">
        <v>370.18209999999999</v>
      </c>
      <c r="AP17" s="27">
        <v>195.3355</v>
      </c>
    </row>
    <row r="18" spans="1:42">
      <c r="A18" s="26">
        <v>43830.916666666664</v>
      </c>
      <c r="B18" s="27">
        <v>28</v>
      </c>
      <c r="C18" s="27">
        <v>407.55489999999998</v>
      </c>
      <c r="D18" s="27">
        <v>214.67500000000001</v>
      </c>
      <c r="E18" s="27">
        <v>392.62450000000001</v>
      </c>
      <c r="F18" s="27">
        <v>231.3151</v>
      </c>
      <c r="G18" s="27">
        <v>436.58690000000001</v>
      </c>
      <c r="H18" s="27">
        <v>301.96600000000001</v>
      </c>
      <c r="I18" s="27">
        <v>329.0933</v>
      </c>
      <c r="J18" s="27">
        <v>294.4479</v>
      </c>
      <c r="K18" s="27">
        <v>503.2978</v>
      </c>
      <c r="L18" s="27">
        <v>417.19150000000002</v>
      </c>
      <c r="M18" s="27">
        <v>331.91300000000001</v>
      </c>
      <c r="N18" s="27">
        <v>393.82479999999998</v>
      </c>
      <c r="O18" s="27">
        <v>444.73689999999999</v>
      </c>
      <c r="P18" s="27">
        <v>296.74470000000002</v>
      </c>
      <c r="Q18" s="27">
        <v>509.78890000000001</v>
      </c>
      <c r="R18" s="27">
        <v>262.05880000000002</v>
      </c>
      <c r="S18" s="27">
        <v>432.73399999999998</v>
      </c>
      <c r="T18" s="27">
        <v>229.2029</v>
      </c>
      <c r="U18" s="27">
        <v>486.35890000000001</v>
      </c>
      <c r="V18" s="27">
        <v>395.52929999999998</v>
      </c>
      <c r="W18" s="27">
        <v>482.79750000000001</v>
      </c>
      <c r="X18" s="27">
        <v>358.56729999999999</v>
      </c>
      <c r="Y18" s="27">
        <v>391.60469999999998</v>
      </c>
      <c r="Z18" s="27">
        <v>303.23059999999998</v>
      </c>
      <c r="AA18" s="27">
        <v>228.70699999999999</v>
      </c>
      <c r="AB18" s="27">
        <v>181.63550000000001</v>
      </c>
      <c r="AC18" s="27">
        <v>444.52210000000002</v>
      </c>
      <c r="AD18" s="27">
        <v>309.52359999999999</v>
      </c>
      <c r="AE18" s="27">
        <v>488.18270000000001</v>
      </c>
      <c r="AF18" s="27">
        <v>269.00639999999999</v>
      </c>
      <c r="AG18" s="27">
        <v>442.44630000000001</v>
      </c>
      <c r="AH18" s="27">
        <v>243.8107</v>
      </c>
      <c r="AI18" s="27">
        <v>744.12490000000003</v>
      </c>
      <c r="AJ18" s="27">
        <v>231.81610000000001</v>
      </c>
      <c r="AK18" s="27">
        <v>603.76610000000005</v>
      </c>
      <c r="AL18" s="27">
        <v>370.75060000000002</v>
      </c>
      <c r="AM18" s="27">
        <v>329.5498</v>
      </c>
      <c r="AN18" s="27">
        <v>0</v>
      </c>
      <c r="AO18" s="27">
        <v>327.57139999999998</v>
      </c>
      <c r="AP18" s="27">
        <v>0</v>
      </c>
    </row>
    <row r="19" spans="1:42">
      <c r="A19" s="26">
        <v>43831</v>
      </c>
      <c r="B19" s="27">
        <v>30</v>
      </c>
      <c r="C19" s="27">
        <v>479.00049999999999</v>
      </c>
      <c r="D19" s="27">
        <v>209.10509999999999</v>
      </c>
      <c r="E19" s="27">
        <v>389.76850000000002</v>
      </c>
      <c r="F19" s="27">
        <v>135.64689999999999</v>
      </c>
      <c r="G19" s="27">
        <v>418.40210000000002</v>
      </c>
      <c r="H19" s="27">
        <v>263.78089999999997</v>
      </c>
      <c r="I19" s="27">
        <v>301.92349999999999</v>
      </c>
      <c r="J19" s="27">
        <v>261.81920000000002</v>
      </c>
      <c r="K19" s="27">
        <v>514.91780000000006</v>
      </c>
      <c r="L19" s="27">
        <v>368.40710000000001</v>
      </c>
      <c r="M19" s="27">
        <v>352.84800000000001</v>
      </c>
      <c r="N19" s="27">
        <v>398.18709999999999</v>
      </c>
      <c r="O19" s="27">
        <v>420.76850000000002</v>
      </c>
      <c r="P19" s="27">
        <v>264.8827</v>
      </c>
      <c r="Q19" s="27">
        <v>458.64229999999998</v>
      </c>
      <c r="R19" s="27">
        <v>234.06319999999999</v>
      </c>
      <c r="S19" s="27">
        <v>398.47859999999997</v>
      </c>
      <c r="T19" s="27">
        <v>295.81619999999998</v>
      </c>
      <c r="U19" s="27">
        <v>487.73660000000001</v>
      </c>
      <c r="V19" s="27">
        <v>302.51069999999999</v>
      </c>
      <c r="W19" s="27">
        <v>436.38780000000003</v>
      </c>
      <c r="X19" s="27">
        <v>350.99209999999999</v>
      </c>
      <c r="Y19" s="27">
        <v>408.04570000000001</v>
      </c>
      <c r="Z19" s="27">
        <v>252.46170000000001</v>
      </c>
      <c r="AA19" s="27">
        <v>213.81290000000001</v>
      </c>
      <c r="AB19" s="27">
        <v>0</v>
      </c>
      <c r="AC19" s="27">
        <v>387.80990000000003</v>
      </c>
      <c r="AD19" s="27">
        <v>238.50120000000001</v>
      </c>
      <c r="AE19" s="27">
        <v>490.14859999999999</v>
      </c>
      <c r="AF19" s="27">
        <v>207.95570000000001</v>
      </c>
      <c r="AG19" s="27">
        <v>448.9436</v>
      </c>
      <c r="AH19" s="27">
        <v>230.38239999999999</v>
      </c>
      <c r="AI19" s="27">
        <v>562.56100000000004</v>
      </c>
      <c r="AJ19" s="27">
        <v>325.14909999999998</v>
      </c>
      <c r="AK19" s="27">
        <v>854.48080000000004</v>
      </c>
      <c r="AL19" s="27">
        <v>346.9597</v>
      </c>
      <c r="AM19" s="27">
        <v>292.27870000000001</v>
      </c>
      <c r="AN19" s="27">
        <v>0</v>
      </c>
      <c r="AO19" s="27">
        <v>324.24650000000003</v>
      </c>
      <c r="AP19" s="27">
        <v>0</v>
      </c>
    </row>
    <row r="20" spans="1:42">
      <c r="A20" s="26">
        <v>43831.083333333336</v>
      </c>
      <c r="B20" s="27">
        <v>32</v>
      </c>
      <c r="C20" s="27">
        <v>355.91460000000001</v>
      </c>
      <c r="D20" s="27">
        <v>0</v>
      </c>
      <c r="E20" s="27">
        <v>327.30689999999998</v>
      </c>
      <c r="F20" s="27">
        <v>0</v>
      </c>
      <c r="G20" s="27">
        <v>384.03160000000003</v>
      </c>
      <c r="H20" s="27">
        <v>245.30459999999999</v>
      </c>
      <c r="I20" s="27">
        <v>300.25839999999999</v>
      </c>
      <c r="J20" s="27">
        <v>264.07240000000002</v>
      </c>
      <c r="K20" s="27">
        <v>474.42759999999998</v>
      </c>
      <c r="L20" s="27">
        <v>325.84210000000002</v>
      </c>
      <c r="M20" s="27">
        <v>392.51560000000001</v>
      </c>
      <c r="N20" s="27">
        <v>367.29610000000002</v>
      </c>
      <c r="O20" s="27">
        <v>303.37169999999998</v>
      </c>
      <c r="P20" s="27">
        <v>184.31200000000001</v>
      </c>
      <c r="Q20" s="27">
        <v>440.89319999999998</v>
      </c>
      <c r="R20" s="27">
        <v>156.9315</v>
      </c>
      <c r="S20" s="27">
        <v>364.63819999999998</v>
      </c>
      <c r="T20" s="27">
        <v>274.32100000000003</v>
      </c>
      <c r="U20" s="27">
        <v>429.75970000000001</v>
      </c>
      <c r="V20" s="27">
        <v>281.06939999999997</v>
      </c>
      <c r="W20" s="27">
        <v>419.7321</v>
      </c>
      <c r="X20" s="27">
        <v>264.90339999999998</v>
      </c>
      <c r="Y20" s="27">
        <v>332.78030000000001</v>
      </c>
      <c r="Z20" s="27">
        <v>226.32409999999999</v>
      </c>
      <c r="AA20" s="27">
        <v>0</v>
      </c>
      <c r="AB20" s="27">
        <v>0</v>
      </c>
      <c r="AC20" s="27">
        <v>386.29320000000001</v>
      </c>
      <c r="AD20" s="27">
        <v>197.3305</v>
      </c>
      <c r="AE20" s="27">
        <v>456.44720000000001</v>
      </c>
      <c r="AF20" s="27">
        <v>316.21280000000002</v>
      </c>
      <c r="AG20" s="27">
        <v>747.23500000000001</v>
      </c>
      <c r="AH20" s="27">
        <v>173.14109999999999</v>
      </c>
      <c r="AI20" s="27">
        <v>486.0829</v>
      </c>
      <c r="AJ20" s="27">
        <v>325.59100000000001</v>
      </c>
      <c r="AK20" s="27">
        <v>783.38679999999999</v>
      </c>
      <c r="AL20" s="27">
        <v>288.601</v>
      </c>
      <c r="AM20" s="27">
        <v>284.65260000000001</v>
      </c>
      <c r="AN20" s="27">
        <v>0</v>
      </c>
      <c r="AO20" s="27">
        <v>345.23750000000001</v>
      </c>
      <c r="AP20" s="27">
        <v>0</v>
      </c>
    </row>
    <row r="21" spans="1:42">
      <c r="A21" s="26">
        <v>43831.166666666664</v>
      </c>
      <c r="B21" s="27">
        <v>34</v>
      </c>
      <c r="C21" s="27">
        <v>288.36660000000001</v>
      </c>
      <c r="D21" s="27">
        <v>0</v>
      </c>
      <c r="E21" s="27">
        <v>215.52459999999999</v>
      </c>
      <c r="F21" s="27">
        <v>0</v>
      </c>
      <c r="G21" s="27">
        <v>378.63290000000001</v>
      </c>
      <c r="H21" s="27">
        <v>317.80520000000001</v>
      </c>
      <c r="I21" s="27">
        <v>232.76949999999999</v>
      </c>
      <c r="J21" s="27">
        <v>144.8177</v>
      </c>
      <c r="K21" s="27">
        <v>330.69409999999999</v>
      </c>
      <c r="L21" s="27">
        <v>281.66590000000002</v>
      </c>
      <c r="M21" s="27">
        <v>444.0179</v>
      </c>
      <c r="N21" s="27">
        <v>354.53899999999999</v>
      </c>
      <c r="O21" s="27">
        <v>310.08479999999997</v>
      </c>
      <c r="P21" s="27">
        <v>126.3092</v>
      </c>
      <c r="Q21" s="27">
        <v>396.51170000000002</v>
      </c>
      <c r="R21" s="27">
        <v>0</v>
      </c>
      <c r="S21" s="27">
        <v>305.59179999999998</v>
      </c>
      <c r="T21" s="27">
        <v>258.79199999999997</v>
      </c>
      <c r="U21" s="27">
        <v>411.4753</v>
      </c>
      <c r="V21" s="27">
        <v>287.851</v>
      </c>
      <c r="W21" s="27">
        <v>324.92599999999999</v>
      </c>
      <c r="X21" s="27">
        <v>250.1773</v>
      </c>
      <c r="Y21" s="27">
        <v>321.62079999999997</v>
      </c>
      <c r="Z21" s="27">
        <v>148.78890000000001</v>
      </c>
      <c r="AA21" s="27">
        <v>0</v>
      </c>
      <c r="AB21" s="27">
        <v>0</v>
      </c>
      <c r="AC21" s="27">
        <v>412.13720000000001</v>
      </c>
      <c r="AD21" s="27">
        <v>0</v>
      </c>
      <c r="AE21" s="27">
        <v>409.55399999999997</v>
      </c>
      <c r="AF21" s="27">
        <v>289.36040000000003</v>
      </c>
      <c r="AG21" s="27">
        <v>680.60619999999994</v>
      </c>
      <c r="AH21" s="27">
        <v>149.2578</v>
      </c>
      <c r="AI21" s="27">
        <v>673.6825</v>
      </c>
      <c r="AJ21" s="27">
        <v>279.77159999999998</v>
      </c>
      <c r="AK21" s="27">
        <v>697.22339999999997</v>
      </c>
      <c r="AL21" s="27">
        <v>247.3732</v>
      </c>
      <c r="AM21" s="27">
        <v>0</v>
      </c>
      <c r="AN21" s="27">
        <v>0</v>
      </c>
      <c r="AO21" s="27">
        <v>198.4924</v>
      </c>
      <c r="AP21" s="27">
        <v>0</v>
      </c>
    </row>
    <row r="22" spans="1:42">
      <c r="A22" s="26">
        <v>43831.25</v>
      </c>
      <c r="B22" s="27">
        <v>36</v>
      </c>
      <c r="C22" s="27">
        <v>279.16890000000001</v>
      </c>
      <c r="D22" s="27">
        <v>0</v>
      </c>
      <c r="E22" s="27">
        <v>161.32599999999999</v>
      </c>
      <c r="F22" s="27">
        <v>0</v>
      </c>
      <c r="G22" s="27">
        <v>319.52530000000002</v>
      </c>
      <c r="H22" s="27">
        <v>286.27199999999999</v>
      </c>
      <c r="I22" s="27">
        <v>178.7141</v>
      </c>
      <c r="J22" s="27">
        <v>0</v>
      </c>
      <c r="K22" s="27">
        <v>341.31610000000001</v>
      </c>
      <c r="L22" s="27">
        <v>236.7397</v>
      </c>
      <c r="M22" s="27">
        <v>362.4939</v>
      </c>
      <c r="N22" s="27">
        <v>359.81110000000001</v>
      </c>
      <c r="O22" s="27">
        <v>233.7011</v>
      </c>
      <c r="P22" s="27">
        <v>109.74169999999999</v>
      </c>
      <c r="Q22" s="27">
        <v>296.4511</v>
      </c>
      <c r="R22" s="27">
        <v>0</v>
      </c>
      <c r="S22" s="27">
        <v>295.60770000000002</v>
      </c>
      <c r="T22" s="27">
        <v>205.5136</v>
      </c>
      <c r="U22" s="27">
        <v>340.22890000000001</v>
      </c>
      <c r="V22" s="27">
        <v>205.6173</v>
      </c>
      <c r="W22" s="27">
        <v>413.20780000000002</v>
      </c>
      <c r="X22" s="27">
        <v>0</v>
      </c>
      <c r="Y22" s="27">
        <v>231.50489999999999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363.5489</v>
      </c>
      <c r="AF22" s="27">
        <v>243.57830000000001</v>
      </c>
      <c r="AG22" s="27">
        <v>816.49069999999995</v>
      </c>
      <c r="AH22" s="27">
        <v>0</v>
      </c>
      <c r="AI22" s="27">
        <v>404.83280000000002</v>
      </c>
      <c r="AJ22" s="27">
        <v>256.44229999999999</v>
      </c>
      <c r="AK22" s="27">
        <v>675.12869999999998</v>
      </c>
      <c r="AL22" s="27">
        <v>214.86689999999999</v>
      </c>
      <c r="AM22" s="27">
        <v>0</v>
      </c>
      <c r="AN22" s="27">
        <v>0</v>
      </c>
      <c r="AO22" s="27">
        <v>0</v>
      </c>
      <c r="AP22" s="27">
        <v>0</v>
      </c>
    </row>
    <row r="23" spans="1:42">
      <c r="A23" s="26">
        <v>43831.333333333336</v>
      </c>
      <c r="B23" s="27">
        <v>38</v>
      </c>
      <c r="C23" s="27">
        <v>0</v>
      </c>
      <c r="D23" s="27">
        <v>0</v>
      </c>
      <c r="E23" s="27">
        <v>0</v>
      </c>
      <c r="F23" s="27">
        <v>0</v>
      </c>
      <c r="G23" s="27">
        <v>294.24450000000002</v>
      </c>
      <c r="H23" s="27">
        <v>224.4692</v>
      </c>
      <c r="I23" s="27">
        <v>0</v>
      </c>
      <c r="J23" s="27">
        <v>0</v>
      </c>
      <c r="K23" s="27">
        <v>301.85090000000002</v>
      </c>
      <c r="L23" s="27">
        <v>222.7637</v>
      </c>
      <c r="M23" s="27">
        <v>420.66890000000001</v>
      </c>
      <c r="N23" s="27">
        <v>326.6979</v>
      </c>
      <c r="O23" s="27">
        <v>191.9691</v>
      </c>
      <c r="P23" s="27">
        <v>0</v>
      </c>
      <c r="Q23" s="27">
        <v>273.28359999999998</v>
      </c>
      <c r="R23" s="27">
        <v>0</v>
      </c>
      <c r="S23" s="27">
        <v>276.16759999999999</v>
      </c>
      <c r="T23" s="27">
        <v>165.91239999999999</v>
      </c>
      <c r="U23" s="27">
        <v>265.44279999999998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547.92420000000004</v>
      </c>
      <c r="AF23" s="27">
        <v>193.2431</v>
      </c>
      <c r="AG23" s="27">
        <v>630.35910000000001</v>
      </c>
      <c r="AH23" s="27">
        <v>0</v>
      </c>
      <c r="AI23" s="27">
        <v>449.59300000000002</v>
      </c>
      <c r="AJ23" s="27">
        <v>163.8947</v>
      </c>
      <c r="AK23" s="27">
        <v>711.51700000000005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</row>
    <row r="24" spans="1:42">
      <c r="A24" s="26">
        <v>43831.416666666664</v>
      </c>
      <c r="B24" s="27">
        <v>40</v>
      </c>
      <c r="C24" s="27">
        <v>0</v>
      </c>
      <c r="D24" s="27">
        <v>0</v>
      </c>
      <c r="E24" s="27">
        <v>0</v>
      </c>
      <c r="F24" s="27">
        <v>0</v>
      </c>
      <c r="G24" s="27">
        <v>271.4101</v>
      </c>
      <c r="H24" s="27">
        <v>189.8922</v>
      </c>
      <c r="I24" s="27">
        <v>0</v>
      </c>
      <c r="J24" s="27">
        <v>0</v>
      </c>
      <c r="K24" s="27">
        <v>347.57170000000002</v>
      </c>
      <c r="L24" s="27">
        <v>0</v>
      </c>
      <c r="M24" s="27">
        <v>294.54230000000001</v>
      </c>
      <c r="N24" s="27">
        <v>266.50310000000002</v>
      </c>
      <c r="O24" s="27">
        <v>0</v>
      </c>
      <c r="P24" s="27">
        <v>0</v>
      </c>
      <c r="Q24" s="27">
        <v>299.86419999999998</v>
      </c>
      <c r="R24" s="27">
        <v>0</v>
      </c>
      <c r="S24" s="27">
        <v>266.86619999999999</v>
      </c>
      <c r="T24" s="27">
        <v>0</v>
      </c>
      <c r="U24" s="27">
        <v>251.5384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536.4452</v>
      </c>
      <c r="AF24" s="27">
        <v>0</v>
      </c>
      <c r="AG24" s="27">
        <v>588.01089999999999</v>
      </c>
      <c r="AH24" s="27">
        <v>0</v>
      </c>
      <c r="AI24" s="27">
        <v>284.0634</v>
      </c>
      <c r="AJ24" s="27">
        <v>0</v>
      </c>
      <c r="AK24" s="27">
        <v>675.35789999999997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</row>
    <row r="25" spans="1:42">
      <c r="A25" s="26">
        <v>43831.5</v>
      </c>
      <c r="B25" s="27">
        <v>42</v>
      </c>
      <c r="C25" s="27">
        <v>0</v>
      </c>
      <c r="D25" s="27">
        <v>0</v>
      </c>
      <c r="E25" s="27">
        <v>0</v>
      </c>
      <c r="F25" s="27">
        <v>0</v>
      </c>
      <c r="G25" s="27">
        <v>378.32690000000002</v>
      </c>
      <c r="H25" s="27">
        <v>186.2011</v>
      </c>
      <c r="I25" s="27">
        <v>0</v>
      </c>
      <c r="J25" s="27">
        <v>0</v>
      </c>
      <c r="K25" s="27">
        <v>0</v>
      </c>
      <c r="L25" s="27">
        <v>0</v>
      </c>
      <c r="M25" s="27">
        <v>312.65140000000002</v>
      </c>
      <c r="N25" s="27">
        <v>268.63709999999998</v>
      </c>
      <c r="O25" s="27">
        <v>0</v>
      </c>
      <c r="P25" s="27">
        <v>0</v>
      </c>
      <c r="Q25" s="27">
        <v>188.79769999999999</v>
      </c>
      <c r="R25" s="27">
        <v>0</v>
      </c>
      <c r="S25" s="27">
        <v>240.80009999999999</v>
      </c>
      <c r="T25" s="27">
        <v>0</v>
      </c>
      <c r="U25" s="27">
        <v>235.5301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535.02599999999995</v>
      </c>
      <c r="AF25" s="27">
        <v>0</v>
      </c>
      <c r="AG25" s="27">
        <v>566.25109999999995</v>
      </c>
      <c r="AH25" s="27">
        <v>0</v>
      </c>
      <c r="AI25" s="27">
        <v>0</v>
      </c>
      <c r="AJ25" s="27">
        <v>0</v>
      </c>
      <c r="AK25" s="27">
        <v>676.92539999999997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</row>
    <row r="26" spans="1:42">
      <c r="A26" s="26">
        <v>43831.583333333336</v>
      </c>
      <c r="B26" s="27">
        <v>44</v>
      </c>
      <c r="C26" s="27">
        <v>0</v>
      </c>
      <c r="D26" s="27">
        <v>0</v>
      </c>
      <c r="E26" s="27">
        <v>0</v>
      </c>
      <c r="F26" s="27">
        <v>0</v>
      </c>
      <c r="G26" s="27">
        <v>340.59300000000002</v>
      </c>
      <c r="H26" s="27">
        <v>128.62469999999999</v>
      </c>
      <c r="I26" s="27">
        <v>0</v>
      </c>
      <c r="J26" s="27">
        <v>0</v>
      </c>
      <c r="K26" s="27">
        <v>0</v>
      </c>
      <c r="L26" s="27">
        <v>0</v>
      </c>
      <c r="M26" s="27">
        <v>285.19830000000002</v>
      </c>
      <c r="N26" s="27">
        <v>240.1497</v>
      </c>
      <c r="O26" s="27">
        <v>0</v>
      </c>
      <c r="P26" s="27">
        <v>0</v>
      </c>
      <c r="Q26" s="27">
        <v>149.86160000000001</v>
      </c>
      <c r="R26" s="27">
        <v>0</v>
      </c>
      <c r="S26" s="27">
        <v>188.49590000000001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476.77429999999998</v>
      </c>
      <c r="AF26" s="27">
        <v>0</v>
      </c>
      <c r="AG26" s="27">
        <v>418.51519999999999</v>
      </c>
      <c r="AH26" s="27">
        <v>0</v>
      </c>
      <c r="AI26" s="27">
        <v>0</v>
      </c>
      <c r="AJ26" s="27">
        <v>0</v>
      </c>
      <c r="AK26" s="27">
        <v>533.3578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</row>
    <row r="27" spans="1:42">
      <c r="A27" s="26">
        <v>43831.666666666664</v>
      </c>
      <c r="B27" s="27">
        <v>46</v>
      </c>
      <c r="C27" s="27">
        <v>0</v>
      </c>
      <c r="D27" s="27">
        <v>0</v>
      </c>
      <c r="E27" s="27">
        <v>0</v>
      </c>
      <c r="F27" s="27">
        <v>0</v>
      </c>
      <c r="G27" s="27">
        <v>324.61169999999998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206.32900000000001</v>
      </c>
      <c r="N27" s="27">
        <v>176.92140000000001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412.19110000000001</v>
      </c>
      <c r="AF27" s="27">
        <v>0</v>
      </c>
      <c r="AG27" s="27">
        <v>461.05950000000001</v>
      </c>
      <c r="AH27" s="27">
        <v>0</v>
      </c>
      <c r="AI27" s="27">
        <v>0</v>
      </c>
      <c r="AJ27" s="27">
        <v>0</v>
      </c>
      <c r="AK27" s="27">
        <v>484.54649999999998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</row>
    <row r="28" spans="1:42">
      <c r="A28" s="26">
        <v>43831.75</v>
      </c>
      <c r="B28" s="27">
        <v>48</v>
      </c>
      <c r="C28" s="27">
        <v>0</v>
      </c>
      <c r="D28" s="27">
        <v>0</v>
      </c>
      <c r="E28" s="27">
        <v>0</v>
      </c>
      <c r="F28" s="27">
        <v>0</v>
      </c>
      <c r="G28" s="27">
        <v>253.495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396.43700000000001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</row>
    <row r="29" spans="1:42">
      <c r="A29" s="26">
        <v>43831.833333333336</v>
      </c>
      <c r="B29" s="27">
        <v>50</v>
      </c>
      <c r="C29" s="27">
        <v>0</v>
      </c>
      <c r="D29" s="27">
        <v>0</v>
      </c>
      <c r="E29" s="27">
        <v>0</v>
      </c>
      <c r="F29" s="27">
        <v>0</v>
      </c>
      <c r="G29" s="27">
        <v>255.9059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132.1841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367.22449999999998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</row>
    <row r="30" spans="1:42">
      <c r="A30" s="26">
        <v>43831.916666666664</v>
      </c>
      <c r="B30" s="27">
        <v>52</v>
      </c>
      <c r="C30" s="27">
        <v>0</v>
      </c>
      <c r="D30" s="27">
        <v>0</v>
      </c>
      <c r="E30" s="27">
        <v>0</v>
      </c>
      <c r="F30" s="27">
        <v>0</v>
      </c>
      <c r="G30" s="27">
        <v>193.05430000000001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313.00510000000003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</row>
    <row r="31" spans="1:42">
      <c r="A31" s="26">
        <v>43832</v>
      </c>
      <c r="B31" s="27">
        <v>54</v>
      </c>
      <c r="C31" s="27">
        <v>0</v>
      </c>
      <c r="D31" s="27">
        <v>0</v>
      </c>
      <c r="E31" s="27">
        <v>0</v>
      </c>
      <c r="F31" s="27">
        <v>0</v>
      </c>
      <c r="G31" s="27">
        <v>180.9196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248.05889999999999</v>
      </c>
      <c r="AF31" s="27">
        <v>0</v>
      </c>
      <c r="AG31" s="27">
        <v>0</v>
      </c>
      <c r="AH31" s="27">
        <v>0</v>
      </c>
      <c r="AI31" s="27">
        <v>0</v>
      </c>
      <c r="AJ31" s="27">
        <v>0</v>
      </c>
      <c r="AK31" s="27">
        <v>0</v>
      </c>
      <c r="AL31" s="27">
        <v>0</v>
      </c>
      <c r="AM31" s="27">
        <v>0</v>
      </c>
      <c r="AN31" s="27">
        <v>0</v>
      </c>
      <c r="AO31" s="27">
        <v>0</v>
      </c>
      <c r="AP31" s="27">
        <v>0</v>
      </c>
    </row>
    <row r="32" spans="1:42">
      <c r="A32" s="26">
        <v>43832.083333333336</v>
      </c>
      <c r="B32" s="27">
        <v>56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190.21379999999999</v>
      </c>
      <c r="AF32" s="27">
        <v>0</v>
      </c>
      <c r="AG32" s="27">
        <v>0</v>
      </c>
      <c r="AH32" s="27">
        <v>0</v>
      </c>
      <c r="AI32" s="27">
        <v>0</v>
      </c>
      <c r="AJ32" s="27">
        <v>0</v>
      </c>
      <c r="AK32" s="27">
        <v>0</v>
      </c>
      <c r="AL32" s="27">
        <v>0</v>
      </c>
      <c r="AM32" s="27">
        <v>0</v>
      </c>
      <c r="AN32" s="27">
        <v>0</v>
      </c>
      <c r="AO32" s="27">
        <v>0</v>
      </c>
      <c r="AP32" s="27">
        <v>0</v>
      </c>
    </row>
    <row r="33" spans="1:42">
      <c r="A33" s="26">
        <v>43832.166666666664</v>
      </c>
      <c r="B33" s="27">
        <v>58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219.751</v>
      </c>
      <c r="AF33" s="27">
        <v>0</v>
      </c>
      <c r="AG33" s="27">
        <v>0</v>
      </c>
      <c r="AH33" s="27">
        <v>0</v>
      </c>
      <c r="AI33" s="27">
        <v>0</v>
      </c>
      <c r="AJ33" s="27">
        <v>0</v>
      </c>
      <c r="AK33" s="27">
        <v>0</v>
      </c>
      <c r="AL33" s="27">
        <v>0</v>
      </c>
      <c r="AM33" s="27">
        <v>0</v>
      </c>
      <c r="AN33" s="27">
        <v>0</v>
      </c>
      <c r="AO33" s="27">
        <v>0</v>
      </c>
      <c r="AP33" s="27">
        <v>0</v>
      </c>
    </row>
    <row r="34" spans="1:42">
      <c r="A34" s="26">
        <v>43832.25</v>
      </c>
      <c r="B34" s="27">
        <v>60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27">
        <v>0</v>
      </c>
      <c r="AK34" s="27">
        <v>0</v>
      </c>
      <c r="AL34" s="27">
        <v>0</v>
      </c>
      <c r="AM34" s="27">
        <v>0</v>
      </c>
      <c r="AN34" s="27">
        <v>0</v>
      </c>
      <c r="AO34" s="27">
        <v>0</v>
      </c>
      <c r="AP34" s="27">
        <v>0</v>
      </c>
    </row>
    <row r="35" spans="1:42">
      <c r="A35" s="26">
        <v>43832.333333333336</v>
      </c>
      <c r="B35" s="27">
        <v>62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148.23490000000001</v>
      </c>
      <c r="AF35" s="27">
        <v>0</v>
      </c>
      <c r="AG35" s="27">
        <v>0</v>
      </c>
      <c r="AH35" s="27">
        <v>0</v>
      </c>
      <c r="AI35" s="27">
        <v>0</v>
      </c>
      <c r="AJ35" s="27">
        <v>0</v>
      </c>
      <c r="AK35" s="27">
        <v>0</v>
      </c>
      <c r="AL35" s="27">
        <v>0</v>
      </c>
      <c r="AM35" s="27">
        <v>0</v>
      </c>
      <c r="AN35" s="27">
        <v>0</v>
      </c>
      <c r="AO35" s="27">
        <v>0</v>
      </c>
      <c r="AP35" s="27">
        <v>0</v>
      </c>
    </row>
    <row r="36" spans="1:42">
      <c r="A36" s="26">
        <v>43832.416666666664</v>
      </c>
      <c r="B36" s="27">
        <v>64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  <c r="AH36" s="27">
        <v>0</v>
      </c>
      <c r="AI36" s="27">
        <v>0</v>
      </c>
      <c r="AJ36" s="27">
        <v>0</v>
      </c>
      <c r="AK36" s="27">
        <v>0</v>
      </c>
      <c r="AL36" s="27">
        <v>0</v>
      </c>
      <c r="AM36" s="27">
        <v>0</v>
      </c>
      <c r="AN36" s="27">
        <v>0</v>
      </c>
      <c r="AO36" s="27">
        <v>0</v>
      </c>
      <c r="AP36" s="27">
        <v>0</v>
      </c>
    </row>
    <row r="37" spans="1:42">
      <c r="A37" s="26">
        <v>43832.5</v>
      </c>
      <c r="B37" s="27">
        <v>66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7">
        <v>0</v>
      </c>
      <c r="AH37" s="27">
        <v>0</v>
      </c>
      <c r="AI37" s="27">
        <v>0</v>
      </c>
      <c r="AJ37" s="27">
        <v>0</v>
      </c>
      <c r="AK37" s="27">
        <v>0</v>
      </c>
      <c r="AL37" s="27">
        <v>0</v>
      </c>
      <c r="AM37" s="27">
        <v>0</v>
      </c>
      <c r="AN37" s="27">
        <v>0</v>
      </c>
      <c r="AO37" s="27">
        <v>0</v>
      </c>
      <c r="AP37" s="27">
        <v>0</v>
      </c>
    </row>
    <row r="38" spans="1:42">
      <c r="A38" s="26">
        <v>43832.583333333336</v>
      </c>
      <c r="B38" s="27">
        <v>68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  <c r="AH38" s="27">
        <v>0</v>
      </c>
      <c r="AI38" s="27">
        <v>0</v>
      </c>
      <c r="AJ38" s="27">
        <v>0</v>
      </c>
      <c r="AK38" s="27">
        <v>0</v>
      </c>
      <c r="AL38" s="27">
        <v>0</v>
      </c>
      <c r="AM38" s="27">
        <v>0</v>
      </c>
      <c r="AN38" s="27">
        <v>0</v>
      </c>
      <c r="AO38" s="27">
        <v>0</v>
      </c>
      <c r="AP38" s="27">
        <v>0</v>
      </c>
    </row>
    <row r="39" spans="1:42">
      <c r="A39" s="26">
        <v>43832.666666666664</v>
      </c>
      <c r="B39" s="27">
        <v>70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27">
        <v>0</v>
      </c>
      <c r="AJ39" s="27">
        <v>0</v>
      </c>
      <c r="AK39" s="27">
        <v>0</v>
      </c>
      <c r="AL39" s="27">
        <v>0</v>
      </c>
      <c r="AM39" s="27">
        <v>0</v>
      </c>
      <c r="AN39" s="27">
        <v>0</v>
      </c>
      <c r="AO39" s="27">
        <v>0</v>
      </c>
      <c r="AP39" s="27">
        <v>0</v>
      </c>
    </row>
    <row r="41" spans="1:42">
      <c r="A41" s="17" t="s">
        <v>17</v>
      </c>
    </row>
    <row r="42" spans="1:42">
      <c r="A42" s="17" t="s">
        <v>25</v>
      </c>
    </row>
    <row r="43" spans="1:42">
      <c r="A43" s="17" t="s">
        <v>19</v>
      </c>
    </row>
    <row r="44" spans="1:42">
      <c r="A44" s="17" t="s">
        <v>20</v>
      </c>
    </row>
    <row r="45" spans="1:42">
      <c r="A45" s="17" t="s">
        <v>21</v>
      </c>
    </row>
    <row r="46" spans="1:42">
      <c r="A46" s="17" t="s">
        <v>22</v>
      </c>
    </row>
  </sheetData>
  <mergeCells count="20">
    <mergeCell ref="AM1:AN1"/>
    <mergeCell ref="AO1:AP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C46"/>
  <sheetViews>
    <sheetView workbookViewId="0">
      <selection activeCell="AR2" sqref="AR2:BC2"/>
    </sheetView>
  </sheetViews>
  <sheetFormatPr defaultColWidth="9.140625" defaultRowHeight="15"/>
  <cols>
    <col min="1" max="1" width="20" style="15" customWidth="1"/>
    <col min="2" max="2" width="9.5703125" style="15" customWidth="1"/>
    <col min="3" max="40" width="13.28515625" style="15" customWidth="1"/>
    <col min="41" max="41" width="4.5703125" style="15" customWidth="1"/>
    <col min="42" max="42" width="19.42578125" style="15" customWidth="1"/>
    <col min="43" max="43" width="10.7109375" style="15" customWidth="1"/>
    <col min="44" max="49" width="13" style="15" customWidth="1"/>
    <col min="50" max="50" width="14.85546875" style="15" customWidth="1"/>
    <col min="51" max="51" width="19" style="15" customWidth="1"/>
    <col min="52" max="52" width="18.85546875" style="15" customWidth="1"/>
    <col min="53" max="53" width="19.28515625" style="15" customWidth="1"/>
    <col min="54" max="54" width="19.140625" style="15" customWidth="1"/>
    <col min="55" max="55" width="17.42578125" style="15" customWidth="1"/>
    <col min="56" max="16384" width="9.140625" style="15"/>
  </cols>
  <sheetData>
    <row r="1" spans="1:55" s="19" customFormat="1">
      <c r="A1" s="20"/>
      <c r="B1" s="20"/>
      <c r="C1" s="40" t="s">
        <v>122</v>
      </c>
      <c r="D1" s="40"/>
      <c r="E1" s="40" t="s">
        <v>125</v>
      </c>
      <c r="F1" s="40"/>
      <c r="G1" s="40" t="s">
        <v>126</v>
      </c>
      <c r="H1" s="40"/>
      <c r="I1" s="40" t="s">
        <v>127</v>
      </c>
      <c r="J1" s="40"/>
      <c r="K1" s="40" t="s">
        <v>128</v>
      </c>
      <c r="L1" s="40"/>
      <c r="M1" s="40" t="s">
        <v>129</v>
      </c>
      <c r="N1" s="40"/>
      <c r="O1" s="41" t="s">
        <v>123</v>
      </c>
      <c r="P1" s="41"/>
      <c r="Q1" s="41" t="s">
        <v>130</v>
      </c>
      <c r="R1" s="41"/>
      <c r="S1" s="41" t="s">
        <v>131</v>
      </c>
      <c r="T1" s="41"/>
      <c r="U1" s="41" t="s">
        <v>132</v>
      </c>
      <c r="V1" s="41"/>
      <c r="W1" s="41" t="s">
        <v>133</v>
      </c>
      <c r="X1" s="41"/>
      <c r="Y1" s="41" t="s">
        <v>134</v>
      </c>
      <c r="Z1" s="41"/>
      <c r="AA1" s="43" t="s">
        <v>124</v>
      </c>
      <c r="AB1" s="43"/>
      <c r="AC1" s="43" t="s">
        <v>135</v>
      </c>
      <c r="AD1" s="43"/>
      <c r="AE1" s="43" t="s">
        <v>136</v>
      </c>
      <c r="AF1" s="43"/>
      <c r="AG1" s="43" t="s">
        <v>137</v>
      </c>
      <c r="AH1" s="43"/>
      <c r="AI1" s="43" t="s">
        <v>138</v>
      </c>
      <c r="AJ1" s="43"/>
      <c r="AK1" s="43" t="s">
        <v>139</v>
      </c>
      <c r="AL1" s="43"/>
      <c r="AM1" s="42" t="s">
        <v>140</v>
      </c>
      <c r="AN1" s="42"/>
    </row>
    <row r="2" spans="1:55" s="16" customFormat="1">
      <c r="A2" s="21" t="s">
        <v>23</v>
      </c>
      <c r="B2" s="21" t="s">
        <v>24</v>
      </c>
      <c r="C2" s="22" t="s">
        <v>41</v>
      </c>
      <c r="D2" s="22" t="s">
        <v>42</v>
      </c>
      <c r="E2" s="23" t="s">
        <v>43</v>
      </c>
      <c r="F2" s="23" t="s">
        <v>44</v>
      </c>
      <c r="G2" s="23" t="s">
        <v>45</v>
      </c>
      <c r="H2" s="23" t="s">
        <v>46</v>
      </c>
      <c r="I2" s="23" t="s">
        <v>47</v>
      </c>
      <c r="J2" s="23" t="s">
        <v>48</v>
      </c>
      <c r="K2" s="23" t="s">
        <v>49</v>
      </c>
      <c r="L2" s="23" t="s">
        <v>50</v>
      </c>
      <c r="M2" s="23" t="s">
        <v>51</v>
      </c>
      <c r="N2" s="23" t="s">
        <v>52</v>
      </c>
      <c r="O2" s="22" t="s">
        <v>53</v>
      </c>
      <c r="P2" s="22" t="s">
        <v>54</v>
      </c>
      <c r="Q2" s="22" t="s">
        <v>55</v>
      </c>
      <c r="R2" s="22" t="s">
        <v>56</v>
      </c>
      <c r="S2" s="23" t="s">
        <v>57</v>
      </c>
      <c r="T2" s="23" t="s">
        <v>58</v>
      </c>
      <c r="U2" s="22" t="s">
        <v>59</v>
      </c>
      <c r="V2" s="22" t="s">
        <v>60</v>
      </c>
      <c r="W2" s="23" t="s">
        <v>61</v>
      </c>
      <c r="X2" s="22" t="s">
        <v>62</v>
      </c>
      <c r="Y2" s="23" t="s">
        <v>63</v>
      </c>
      <c r="Z2" s="22" t="s">
        <v>64</v>
      </c>
      <c r="AA2" s="22" t="s">
        <v>65</v>
      </c>
      <c r="AB2" s="22" t="s">
        <v>66</v>
      </c>
      <c r="AC2" s="22" t="s">
        <v>67</v>
      </c>
      <c r="AD2" s="22" t="s">
        <v>68</v>
      </c>
      <c r="AE2" s="22" t="s">
        <v>69</v>
      </c>
      <c r="AF2" s="23" t="s">
        <v>70</v>
      </c>
      <c r="AG2" s="22" t="s">
        <v>71</v>
      </c>
      <c r="AH2" s="22" t="s">
        <v>72</v>
      </c>
      <c r="AI2" s="22" t="s">
        <v>73</v>
      </c>
      <c r="AJ2" s="22" t="s">
        <v>74</v>
      </c>
      <c r="AK2" s="22" t="s">
        <v>75</v>
      </c>
      <c r="AL2" s="22" t="s">
        <v>76</v>
      </c>
      <c r="AM2" s="22" t="s">
        <v>77</v>
      </c>
      <c r="AN2" s="22" t="s">
        <v>78</v>
      </c>
      <c r="AP2" s="21" t="s">
        <v>23</v>
      </c>
      <c r="AQ2" s="21" t="s">
        <v>24</v>
      </c>
      <c r="AR2" s="30" t="s">
        <v>26</v>
      </c>
      <c r="AS2" s="30" t="s">
        <v>27</v>
      </c>
      <c r="AT2" s="30" t="s">
        <v>28</v>
      </c>
      <c r="AU2" s="30" t="s">
        <v>29</v>
      </c>
      <c r="AV2" s="30" t="s">
        <v>30</v>
      </c>
      <c r="AW2" s="30" t="s">
        <v>31</v>
      </c>
      <c r="AX2" s="32" t="s">
        <v>32</v>
      </c>
      <c r="AY2" s="32" t="s">
        <v>33</v>
      </c>
      <c r="AZ2" s="32" t="s">
        <v>34</v>
      </c>
      <c r="BA2" s="32" t="s">
        <v>35</v>
      </c>
      <c r="BB2" s="32" t="s">
        <v>36</v>
      </c>
      <c r="BC2" s="32" t="s">
        <v>37</v>
      </c>
    </row>
    <row r="3" spans="1:55" s="18" customFormat="1">
      <c r="A3" s="21" t="s">
        <v>40</v>
      </c>
      <c r="B3" s="21" t="s">
        <v>40</v>
      </c>
      <c r="C3" s="24">
        <v>1</v>
      </c>
      <c r="D3" s="24">
        <v>1</v>
      </c>
      <c r="E3" s="25">
        <v>2</v>
      </c>
      <c r="F3" s="25">
        <v>2</v>
      </c>
      <c r="G3" s="25">
        <v>2</v>
      </c>
      <c r="H3" s="25">
        <v>2</v>
      </c>
      <c r="I3" s="25">
        <v>2</v>
      </c>
      <c r="J3" s="25">
        <v>2</v>
      </c>
      <c r="K3" s="25">
        <v>2</v>
      </c>
      <c r="L3" s="25">
        <v>2</v>
      </c>
      <c r="M3" s="25">
        <v>2</v>
      </c>
      <c r="N3" s="25">
        <v>2</v>
      </c>
      <c r="O3" s="24">
        <v>1</v>
      </c>
      <c r="P3" s="24">
        <v>1</v>
      </c>
      <c r="Q3" s="24">
        <v>1</v>
      </c>
      <c r="R3" s="24">
        <v>1</v>
      </c>
      <c r="S3" s="25">
        <v>2</v>
      </c>
      <c r="T3" s="25">
        <v>2</v>
      </c>
      <c r="U3" s="24">
        <v>1</v>
      </c>
      <c r="V3" s="24">
        <v>1</v>
      </c>
      <c r="W3" s="25">
        <v>2</v>
      </c>
      <c r="X3" s="24">
        <v>1</v>
      </c>
      <c r="Y3" s="25">
        <v>2</v>
      </c>
      <c r="Z3" s="24">
        <v>1</v>
      </c>
      <c r="AA3" s="24">
        <v>1</v>
      </c>
      <c r="AB3" s="24">
        <v>1</v>
      </c>
      <c r="AC3" s="24">
        <v>1</v>
      </c>
      <c r="AD3" s="24">
        <v>1</v>
      </c>
      <c r="AE3" s="24">
        <v>1</v>
      </c>
      <c r="AF3" s="25">
        <v>2</v>
      </c>
      <c r="AG3" s="24">
        <v>1</v>
      </c>
      <c r="AH3" s="24">
        <v>1</v>
      </c>
      <c r="AI3" s="24">
        <v>1</v>
      </c>
      <c r="AJ3" s="24">
        <v>1</v>
      </c>
      <c r="AK3" s="24">
        <v>1</v>
      </c>
      <c r="AL3" s="24">
        <v>1</v>
      </c>
      <c r="AM3" s="24">
        <v>1</v>
      </c>
      <c r="AN3" s="24">
        <v>1</v>
      </c>
      <c r="AP3" s="26">
        <v>43829.75</v>
      </c>
      <c r="AQ3" s="27">
        <v>0</v>
      </c>
      <c r="AR3" s="31">
        <f>AVERAGE(C4:D4,O4:P4,AA4:AB4)</f>
        <v>9.2605948333333323</v>
      </c>
      <c r="AS3" s="31">
        <f>AVERAGE(Q4:R4,AC4:AD4)</f>
        <v>7.1125674999999999</v>
      </c>
      <c r="AT3" s="31">
        <f>AVERAGE(AE4,AM4:AN4)</f>
        <v>7.4606776666666663</v>
      </c>
      <c r="AU3" s="31">
        <f>AVERAGE(U4:V4,AG4:AH4)</f>
        <v>8.6252709999999997</v>
      </c>
      <c r="AV3" s="31">
        <f>AVERAGE(X4,AI4:AJ4)</f>
        <v>6.3518906666666668</v>
      </c>
      <c r="AW3" s="31">
        <f>AVERAGE(Z4,AK4:AL4)</f>
        <v>5.100778</v>
      </c>
      <c r="AX3" s="31">
        <f t="shared" ref="AX3:AX38" si="0">STDEV(C4:D4,O4:P4,AA4:AB4)</f>
        <v>1.7917973415422306</v>
      </c>
      <c r="AY3" s="31">
        <f t="shared" ref="AY3:AY38" si="1">STDEV(Q4:R4,AC4:AD4)</f>
        <v>0.99252618614271293</v>
      </c>
      <c r="AZ3" s="31">
        <f>STDEV(AE4,AM4:AN4)</f>
        <v>1.7456794630470764</v>
      </c>
      <c r="BA3" s="31">
        <f>STDEV(U4:V4,AG4:AH4)</f>
        <v>2.4122673634157317</v>
      </c>
      <c r="BB3" s="31">
        <f>STDEV(X4,AI4:AJ4)</f>
        <v>1.3732593590725413</v>
      </c>
      <c r="BC3" s="31">
        <f>STDEV(Z4,AK4:AL4)</f>
        <v>0.30752311529216769</v>
      </c>
    </row>
    <row r="4" spans="1:55">
      <c r="A4" s="26">
        <v>43829.75</v>
      </c>
      <c r="B4" s="27">
        <v>0</v>
      </c>
      <c r="C4" s="28">
        <v>10.605309999999999</v>
      </c>
      <c r="D4" s="28">
        <v>9.1557820000000003</v>
      </c>
      <c r="E4" s="29">
        <v>4.9327860000000001</v>
      </c>
      <c r="F4" s="29">
        <v>10.16126</v>
      </c>
      <c r="G4" s="29">
        <v>4.4038529999999998</v>
      </c>
      <c r="H4" s="29">
        <v>4.7032410000000002</v>
      </c>
      <c r="I4" s="29">
        <v>4.0446070000000001</v>
      </c>
      <c r="J4" s="29">
        <v>6.7289459999999996</v>
      </c>
      <c r="K4" s="29">
        <v>7.9497340000000003</v>
      </c>
      <c r="L4" s="29">
        <v>8.1582600000000003</v>
      </c>
      <c r="M4" s="29">
        <v>5.6006369999999999</v>
      </c>
      <c r="N4" s="29">
        <v>8.6712399999999992</v>
      </c>
      <c r="O4" s="28">
        <v>9.2317830000000001</v>
      </c>
      <c r="P4" s="28">
        <v>7.6228499999999997</v>
      </c>
      <c r="Q4" s="28">
        <v>6.4560040000000001</v>
      </c>
      <c r="R4" s="28">
        <v>8.5910840000000004</v>
      </c>
      <c r="S4" s="29">
        <v>10.741379999999999</v>
      </c>
      <c r="T4" s="29">
        <v>6.7460599999999999</v>
      </c>
      <c r="U4" s="28">
        <v>11.935930000000001</v>
      </c>
      <c r="V4" s="28">
        <v>8.6104800000000008</v>
      </c>
      <c r="W4" s="29">
        <v>6.4329090000000004</v>
      </c>
      <c r="X4" s="28">
        <v>4.7852309999999996</v>
      </c>
      <c r="Y4" s="29">
        <v>6.1632910000000001</v>
      </c>
      <c r="Z4" s="28">
        <v>4.8491010000000001</v>
      </c>
      <c r="AA4" s="28">
        <v>11.867599999999999</v>
      </c>
      <c r="AB4" s="28">
        <v>7.0802440000000004</v>
      </c>
      <c r="AC4" s="28">
        <v>6.6868489999999996</v>
      </c>
      <c r="AD4" s="28">
        <v>6.7163329999999997</v>
      </c>
      <c r="AE4" s="28">
        <v>7.7551769999999998</v>
      </c>
      <c r="AF4" s="29">
        <v>2.6121639999999999</v>
      </c>
      <c r="AG4" s="28">
        <v>7.7070790000000002</v>
      </c>
      <c r="AH4" s="28">
        <v>6.2475949999999996</v>
      </c>
      <c r="AI4" s="28">
        <v>6.9230309999999999</v>
      </c>
      <c r="AJ4" s="28">
        <v>7.34741</v>
      </c>
      <c r="AK4" s="28">
        <v>5.0096730000000003</v>
      </c>
      <c r="AL4" s="28">
        <v>5.4435599999999997</v>
      </c>
      <c r="AM4" s="28">
        <v>9.0403760000000002</v>
      </c>
      <c r="AN4" s="28">
        <v>5.5864799999999999</v>
      </c>
      <c r="AP4" s="26">
        <v>43829.833333333336</v>
      </c>
      <c r="AQ4" s="27">
        <v>2</v>
      </c>
      <c r="AR4" s="31">
        <f t="shared" ref="AR4:AR38" si="2">AVERAGE(C5:D5,O5:P5,AA5:AB5)</f>
        <v>18.28181</v>
      </c>
      <c r="AS4" s="31">
        <f t="shared" ref="AS4:AS38" si="3">AVERAGE(Q5:R5,AC5:AD5)</f>
        <v>12.531140000000001</v>
      </c>
      <c r="AT4" s="31">
        <f t="shared" ref="AT4:AT38" si="4">AVERAGE(AE5,AM5:AN5)</f>
        <v>11.51638</v>
      </c>
      <c r="AU4" s="31">
        <f t="shared" ref="AU4:AU38" si="5">AVERAGE(U5:V5,AG5:AH5)</f>
        <v>11.9903925</v>
      </c>
      <c r="AV4" s="31">
        <f t="shared" ref="AV4:AV37" si="6">AVERAGE(X5,AI5:AJ5)</f>
        <v>9.3762476666666661</v>
      </c>
      <c r="AW4" s="31">
        <f t="shared" ref="AW4:AW38" si="7">AVERAGE(Z5,AK5:AL5)</f>
        <v>7.7604056666666672</v>
      </c>
      <c r="AX4" s="31">
        <f t="shared" si="0"/>
        <v>2.2081300022598351</v>
      </c>
      <c r="AY4" s="31">
        <f t="shared" si="1"/>
        <v>2.0506361211747564</v>
      </c>
      <c r="AZ4" s="31">
        <f t="shared" ref="AZ4:AZ38" si="8">STDEV(AE5,AM5:AN5)</f>
        <v>0.94915043554749567</v>
      </c>
      <c r="BA4" s="31">
        <f t="shared" ref="BA4:BA38" si="9">STDEV(U5:V5,AG5:AH5)</f>
        <v>1.2965758743545759</v>
      </c>
      <c r="BB4" s="31">
        <f t="shared" ref="BB4:BB38" si="10">STDEV(X5,AI5:AJ5)</f>
        <v>3.5078105494003453</v>
      </c>
      <c r="BC4" s="31">
        <f t="shared" ref="BC4:BC38" si="11">STDEV(Z5,AK5:AL5)</f>
        <v>1.1565011400761003</v>
      </c>
    </row>
    <row r="5" spans="1:55">
      <c r="A5" s="26">
        <v>43829.833333333336</v>
      </c>
      <c r="B5" s="27">
        <v>2</v>
      </c>
      <c r="C5" s="28">
        <v>15.60094</v>
      </c>
      <c r="D5" s="28">
        <v>21.39161</v>
      </c>
      <c r="E5" s="29">
        <v>6.3727080000000003</v>
      </c>
      <c r="F5" s="29">
        <v>10.238</v>
      </c>
      <c r="G5" s="29">
        <v>4.4440280000000003</v>
      </c>
      <c r="H5" s="29">
        <v>4.7012210000000003</v>
      </c>
      <c r="I5" s="29">
        <v>3.9477910000000001</v>
      </c>
      <c r="J5" s="29">
        <v>8.0509900000000005</v>
      </c>
      <c r="K5" s="29">
        <v>8.4156610000000001</v>
      </c>
      <c r="L5" s="29">
        <v>7.8044969999999996</v>
      </c>
      <c r="M5" s="29">
        <v>5.6402850000000004</v>
      </c>
      <c r="N5" s="29">
        <v>8.7968639999999994</v>
      </c>
      <c r="O5" s="28">
        <v>15.98779</v>
      </c>
      <c r="P5" s="28">
        <v>18.783200000000001</v>
      </c>
      <c r="Q5" s="28">
        <v>14.748849999999999</v>
      </c>
      <c r="R5" s="28">
        <v>13.800230000000001</v>
      </c>
      <c r="S5" s="29">
        <v>14.62124</v>
      </c>
      <c r="T5" s="29">
        <v>6.7618369999999999</v>
      </c>
      <c r="U5" s="28">
        <v>12.51815</v>
      </c>
      <c r="V5" s="28">
        <v>13.24456</v>
      </c>
      <c r="W5" s="29">
        <v>6.9577749999999998</v>
      </c>
      <c r="X5" s="28">
        <v>5.9819620000000002</v>
      </c>
      <c r="Y5" s="29">
        <v>6.5179960000000001</v>
      </c>
      <c r="Z5" s="28">
        <v>9.0314189999999996</v>
      </c>
      <c r="AA5" s="28">
        <v>18.229659999999999</v>
      </c>
      <c r="AB5" s="28">
        <v>19.697659999999999</v>
      </c>
      <c r="AC5" s="28">
        <v>10.84943</v>
      </c>
      <c r="AD5" s="28">
        <v>10.726050000000001</v>
      </c>
      <c r="AE5" s="28">
        <v>11.671060000000001</v>
      </c>
      <c r="AF5" s="29">
        <v>9.7886500000000005</v>
      </c>
      <c r="AG5" s="28">
        <v>11.995039999999999</v>
      </c>
      <c r="AH5" s="28">
        <v>10.20382</v>
      </c>
      <c r="AI5" s="28">
        <v>9.1592710000000004</v>
      </c>
      <c r="AJ5" s="28">
        <v>12.98751</v>
      </c>
      <c r="AK5" s="28">
        <v>6.7700909999999999</v>
      </c>
      <c r="AL5" s="28">
        <v>7.4797070000000003</v>
      </c>
      <c r="AM5" s="28">
        <v>12.378690000000001</v>
      </c>
      <c r="AN5" s="28">
        <v>10.49939</v>
      </c>
      <c r="AP5" s="26">
        <v>43829.916666666664</v>
      </c>
      <c r="AQ5" s="27">
        <v>4</v>
      </c>
      <c r="AR5" s="31">
        <f t="shared" si="2"/>
        <v>26.073851666666666</v>
      </c>
      <c r="AS5" s="31">
        <f t="shared" si="3"/>
        <v>13.456805000000001</v>
      </c>
      <c r="AT5" s="31">
        <f t="shared" si="4"/>
        <v>13.072933333333333</v>
      </c>
      <c r="AU5" s="31">
        <f t="shared" si="5"/>
        <v>14.1186425</v>
      </c>
      <c r="AV5" s="31">
        <f t="shared" si="6"/>
        <v>11.113668666666667</v>
      </c>
      <c r="AW5" s="31">
        <f t="shared" si="7"/>
        <v>8.8063280000000006</v>
      </c>
      <c r="AX5" s="31">
        <f t="shared" si="0"/>
        <v>4.3149009301601451</v>
      </c>
      <c r="AY5" s="31">
        <f t="shared" si="1"/>
        <v>3.3946001303491742</v>
      </c>
      <c r="AZ5" s="31">
        <f t="shared" si="8"/>
        <v>0.83458101430198617</v>
      </c>
      <c r="BA5" s="31">
        <f t="shared" si="9"/>
        <v>1.7475956178776135</v>
      </c>
      <c r="BB5" s="31">
        <f t="shared" si="10"/>
        <v>5.3565021440586937</v>
      </c>
      <c r="BC5" s="31">
        <f t="shared" si="11"/>
        <v>1.0871473197119932</v>
      </c>
    </row>
    <row r="6" spans="1:55">
      <c r="A6" s="26">
        <v>43829.916666666664</v>
      </c>
      <c r="B6" s="27">
        <v>4</v>
      </c>
      <c r="C6" s="28">
        <v>19.777139999999999</v>
      </c>
      <c r="D6" s="28">
        <v>30.087769999999999</v>
      </c>
      <c r="E6" s="29">
        <v>5.937811</v>
      </c>
      <c r="F6" s="29">
        <v>10.210290000000001</v>
      </c>
      <c r="G6" s="29">
        <v>4.5840540000000001</v>
      </c>
      <c r="H6" s="29">
        <v>4.9363760000000001</v>
      </c>
      <c r="I6" s="29">
        <v>4.0029570000000003</v>
      </c>
      <c r="J6" s="29">
        <v>7.9020669999999997</v>
      </c>
      <c r="K6" s="29">
        <v>7.7735000000000003</v>
      </c>
      <c r="L6" s="29">
        <v>8.2493189999999998</v>
      </c>
      <c r="M6" s="29">
        <v>5.5573379999999997</v>
      </c>
      <c r="N6" s="29">
        <v>8.6554599999999997</v>
      </c>
      <c r="O6" s="28">
        <v>23.517600000000002</v>
      </c>
      <c r="P6" s="28">
        <v>28.535</v>
      </c>
      <c r="Q6" s="28">
        <v>10.910119999999999</v>
      </c>
      <c r="R6" s="28">
        <v>18.326170000000001</v>
      </c>
      <c r="S6" s="29">
        <v>12.036630000000001</v>
      </c>
      <c r="T6" s="29">
        <v>7.173673</v>
      </c>
      <c r="U6" s="28">
        <v>13.263339999999999</v>
      </c>
      <c r="V6" s="28">
        <v>16.739560000000001</v>
      </c>
      <c r="W6" s="29">
        <v>6.738283</v>
      </c>
      <c r="X6" s="28">
        <v>6.58188</v>
      </c>
      <c r="Y6" s="29">
        <v>6.956213</v>
      </c>
      <c r="Z6" s="28">
        <v>9.9320199999999996</v>
      </c>
      <c r="AA6" s="28">
        <v>23.952750000000002</v>
      </c>
      <c r="AB6" s="28">
        <v>30.572849999999999</v>
      </c>
      <c r="AC6" s="28">
        <v>11.379989999999999</v>
      </c>
      <c r="AD6" s="28">
        <v>13.210940000000001</v>
      </c>
      <c r="AE6" s="28">
        <v>13.43535</v>
      </c>
      <c r="AF6" s="29">
        <v>8.8378200000000007</v>
      </c>
      <c r="AG6" s="28">
        <v>13.273400000000001</v>
      </c>
      <c r="AH6" s="28">
        <v>13.198270000000001</v>
      </c>
      <c r="AI6" s="28">
        <v>9.7341160000000002</v>
      </c>
      <c r="AJ6" s="28">
        <v>17.025010000000002</v>
      </c>
      <c r="AK6" s="28">
        <v>7.7623350000000002</v>
      </c>
      <c r="AL6" s="28">
        <v>8.7246290000000002</v>
      </c>
      <c r="AM6" s="28">
        <v>13.665039999999999</v>
      </c>
      <c r="AN6" s="28">
        <v>12.118410000000001</v>
      </c>
      <c r="AP6" s="26">
        <v>43830</v>
      </c>
      <c r="AQ6" s="27">
        <v>6</v>
      </c>
      <c r="AR6" s="31">
        <f t="shared" si="2"/>
        <v>33.166318333333329</v>
      </c>
      <c r="AS6" s="31">
        <f t="shared" si="3"/>
        <v>15.628667500000001</v>
      </c>
      <c r="AT6" s="31">
        <f t="shared" si="4"/>
        <v>14.314796666666666</v>
      </c>
      <c r="AU6" s="31">
        <f t="shared" si="5"/>
        <v>16.481267500000001</v>
      </c>
      <c r="AV6" s="31">
        <f t="shared" si="6"/>
        <v>13.659805333333333</v>
      </c>
      <c r="AW6" s="31">
        <f t="shared" si="7"/>
        <v>9.6546010000000013</v>
      </c>
      <c r="AX6" s="31">
        <f t="shared" si="0"/>
        <v>6.2952009457218212</v>
      </c>
      <c r="AY6" s="31">
        <f t="shared" si="1"/>
        <v>4.7299329088009605</v>
      </c>
      <c r="AZ6" s="31">
        <f t="shared" si="8"/>
        <v>0.87682559094345169</v>
      </c>
      <c r="BA6" s="31">
        <f t="shared" si="9"/>
        <v>2.6830997176446707</v>
      </c>
      <c r="BB6" s="31">
        <f t="shared" si="10"/>
        <v>7.6612446728417023</v>
      </c>
      <c r="BC6" s="31">
        <f t="shared" si="11"/>
        <v>1.1908791997440229</v>
      </c>
    </row>
    <row r="7" spans="1:55">
      <c r="A7" s="26">
        <v>43830</v>
      </c>
      <c r="B7" s="27">
        <v>6</v>
      </c>
      <c r="C7" s="28">
        <v>24.352879999999999</v>
      </c>
      <c r="D7" s="28">
        <v>39.570770000000003</v>
      </c>
      <c r="E7" s="29">
        <v>5.8889009999999997</v>
      </c>
      <c r="F7" s="29">
        <v>10.528169999999999</v>
      </c>
      <c r="G7" s="29">
        <v>4.5844459999999998</v>
      </c>
      <c r="H7" s="29">
        <v>4.7840809999999996</v>
      </c>
      <c r="I7" s="29">
        <v>4.0313670000000004</v>
      </c>
      <c r="J7" s="29">
        <v>7.9708579999999998</v>
      </c>
      <c r="K7" s="29">
        <v>7.9858549999999999</v>
      </c>
      <c r="L7" s="29">
        <v>8.1918000000000006</v>
      </c>
      <c r="M7" s="29">
        <v>5.5445570000000002</v>
      </c>
      <c r="N7" s="29">
        <v>8.9964829999999996</v>
      </c>
      <c r="O7" s="28">
        <v>28.893360000000001</v>
      </c>
      <c r="P7" s="28">
        <v>36.078539999999997</v>
      </c>
      <c r="Q7" s="28">
        <v>11.401070000000001</v>
      </c>
      <c r="R7" s="28">
        <v>22.25769</v>
      </c>
      <c r="S7" s="29">
        <v>11.542540000000001</v>
      </c>
      <c r="T7" s="29">
        <v>7.0607850000000001</v>
      </c>
      <c r="U7" s="28">
        <v>14.35811</v>
      </c>
      <c r="V7" s="28">
        <v>20.307559999999999</v>
      </c>
      <c r="W7" s="29">
        <v>6.4772270000000001</v>
      </c>
      <c r="X7" s="28">
        <v>7.5144260000000003</v>
      </c>
      <c r="Y7" s="29">
        <v>7.2132750000000003</v>
      </c>
      <c r="Z7" s="28">
        <v>10.6172</v>
      </c>
      <c r="AA7" s="28">
        <v>30.275749999999999</v>
      </c>
      <c r="AB7" s="28">
        <v>39.826610000000002</v>
      </c>
      <c r="AC7" s="28">
        <v>13.328670000000001</v>
      </c>
      <c r="AD7" s="28">
        <v>15.527240000000001</v>
      </c>
      <c r="AE7" s="28">
        <v>14.81847</v>
      </c>
      <c r="AF7" s="29">
        <v>9.9290710000000004</v>
      </c>
      <c r="AG7" s="28">
        <v>14.92315</v>
      </c>
      <c r="AH7" s="28">
        <v>16.33625</v>
      </c>
      <c r="AI7" s="28">
        <v>11.22156</v>
      </c>
      <c r="AJ7" s="28">
        <v>22.24343</v>
      </c>
      <c r="AK7" s="28">
        <v>8.3228629999999999</v>
      </c>
      <c r="AL7" s="28">
        <v>10.02374</v>
      </c>
      <c r="AM7" s="28">
        <v>14.823589999999999</v>
      </c>
      <c r="AN7" s="28">
        <v>13.30233</v>
      </c>
      <c r="AP7" s="26">
        <v>43830.083333333336</v>
      </c>
      <c r="AQ7" s="27">
        <v>8</v>
      </c>
      <c r="AR7" s="31">
        <f t="shared" si="2"/>
        <v>41.375991666666664</v>
      </c>
      <c r="AS7" s="31">
        <f t="shared" si="3"/>
        <v>17.432045000000002</v>
      </c>
      <c r="AT7" s="31">
        <f t="shared" si="4"/>
        <v>14.974436666666668</v>
      </c>
      <c r="AU7" s="31">
        <f t="shared" si="5"/>
        <v>18.711537499999999</v>
      </c>
      <c r="AV7" s="31">
        <f t="shared" si="6"/>
        <v>15.772439666666665</v>
      </c>
      <c r="AW7" s="31">
        <f t="shared" si="7"/>
        <v>10.041558333333334</v>
      </c>
      <c r="AX7" s="31">
        <f t="shared" si="0"/>
        <v>8.8237606613879045</v>
      </c>
      <c r="AY7" s="31">
        <f t="shared" si="1"/>
        <v>5.9743755827059672</v>
      </c>
      <c r="AZ7" s="31">
        <f t="shared" si="8"/>
        <v>0.81042997410839457</v>
      </c>
      <c r="BA7" s="31">
        <f t="shared" si="9"/>
        <v>3.108204259358069</v>
      </c>
      <c r="BB7" s="31">
        <f t="shared" si="10"/>
        <v>9.5528846156875744</v>
      </c>
      <c r="BC7" s="31">
        <f t="shared" si="11"/>
        <v>1.3609163295398865</v>
      </c>
    </row>
    <row r="8" spans="1:55">
      <c r="A8" s="26">
        <v>43830.083333333336</v>
      </c>
      <c r="B8" s="27">
        <v>8</v>
      </c>
      <c r="C8" s="28">
        <v>29.094339999999999</v>
      </c>
      <c r="D8" s="28">
        <v>48.436250000000001</v>
      </c>
      <c r="E8" s="29">
        <v>5.8600659999999998</v>
      </c>
      <c r="F8" s="29">
        <v>10.801679999999999</v>
      </c>
      <c r="G8" s="29">
        <v>4.5604979999999999</v>
      </c>
      <c r="H8" s="29">
        <v>4.8669399999999996</v>
      </c>
      <c r="I8" s="29">
        <v>4.0993589999999998</v>
      </c>
      <c r="J8" s="29">
        <v>8.1692739999999997</v>
      </c>
      <c r="K8" s="29">
        <v>8.7433669999999992</v>
      </c>
      <c r="L8" s="29">
        <v>8.254175</v>
      </c>
      <c r="M8" s="29">
        <v>5.6353289999999996</v>
      </c>
      <c r="N8" s="29">
        <v>9.0108829999999998</v>
      </c>
      <c r="O8" s="28">
        <v>35.327500000000001</v>
      </c>
      <c r="P8" s="28">
        <v>45.737879999999997</v>
      </c>
      <c r="Q8" s="28">
        <v>11.82366</v>
      </c>
      <c r="R8" s="28">
        <v>25.599070000000001</v>
      </c>
      <c r="S8" s="29">
        <v>11.401820000000001</v>
      </c>
      <c r="T8" s="29">
        <v>7.2601750000000003</v>
      </c>
      <c r="U8" s="28">
        <v>15.16245</v>
      </c>
      <c r="V8" s="28">
        <v>22.646419999999999</v>
      </c>
      <c r="W8" s="29">
        <v>6.7570329999999998</v>
      </c>
      <c r="X8" s="28">
        <v>8.3320989999999995</v>
      </c>
      <c r="Y8" s="29">
        <v>7.3619880000000002</v>
      </c>
      <c r="Z8" s="28">
        <v>10.640230000000001</v>
      </c>
      <c r="AA8" s="28">
        <v>37.44294</v>
      </c>
      <c r="AB8" s="28">
        <v>52.217039999999997</v>
      </c>
      <c r="AC8" s="28">
        <v>14.47167</v>
      </c>
      <c r="AD8" s="28">
        <v>17.833780000000001</v>
      </c>
      <c r="AE8" s="28">
        <v>14.89997</v>
      </c>
      <c r="AF8" s="29">
        <v>10.920540000000001</v>
      </c>
      <c r="AG8" s="28">
        <v>17.8748</v>
      </c>
      <c r="AH8" s="28">
        <v>19.162479999999999</v>
      </c>
      <c r="AI8" s="28">
        <v>12.440049999999999</v>
      </c>
      <c r="AJ8" s="28">
        <v>26.545169999999999</v>
      </c>
      <c r="AK8" s="28">
        <v>8.4839350000000007</v>
      </c>
      <c r="AL8" s="28">
        <v>11.00051</v>
      </c>
      <c r="AM8" s="28">
        <v>15.81953</v>
      </c>
      <c r="AN8" s="28">
        <v>14.203810000000001</v>
      </c>
      <c r="AP8" s="26">
        <v>43830.166666666664</v>
      </c>
      <c r="AQ8" s="27">
        <v>10</v>
      </c>
      <c r="AR8" s="31">
        <f t="shared" si="2"/>
        <v>48.171058333333328</v>
      </c>
      <c r="AS8" s="31">
        <f t="shared" si="3"/>
        <v>19.563420000000001</v>
      </c>
      <c r="AT8" s="31">
        <f t="shared" si="4"/>
        <v>16.369553333333332</v>
      </c>
      <c r="AU8" s="31">
        <f t="shared" si="5"/>
        <v>20.388392500000002</v>
      </c>
      <c r="AV8" s="31">
        <f t="shared" si="6"/>
        <v>17.596610000000002</v>
      </c>
      <c r="AW8" s="31">
        <f t="shared" si="7"/>
        <v>10.980187666666666</v>
      </c>
      <c r="AX8" s="31">
        <f t="shared" si="0"/>
        <v>10.69408776130331</v>
      </c>
      <c r="AY8" s="31">
        <f t="shared" si="1"/>
        <v>7.2568131430493121</v>
      </c>
      <c r="AZ8" s="31">
        <f t="shared" si="8"/>
        <v>1.4080976030209456</v>
      </c>
      <c r="BA8" s="31">
        <f t="shared" si="9"/>
        <v>4.3859633130201034</v>
      </c>
      <c r="BB8" s="31">
        <f t="shared" si="10"/>
        <v>11.004961207287373</v>
      </c>
      <c r="BC8" s="31">
        <f t="shared" si="11"/>
        <v>1.7775908307668451</v>
      </c>
    </row>
    <row r="9" spans="1:55">
      <c r="A9" s="26">
        <v>43830.166666666664</v>
      </c>
      <c r="B9" s="27">
        <v>10</v>
      </c>
      <c r="C9" s="28">
        <v>33.932749999999999</v>
      </c>
      <c r="D9" s="28">
        <v>56.399540000000002</v>
      </c>
      <c r="E9" s="29">
        <v>6.2714210000000001</v>
      </c>
      <c r="F9" s="29">
        <v>10.862080000000001</v>
      </c>
      <c r="G9" s="29">
        <v>4.8274619999999997</v>
      </c>
      <c r="H9" s="29">
        <v>4.864198</v>
      </c>
      <c r="I9" s="29">
        <v>4.071224</v>
      </c>
      <c r="J9" s="29">
        <v>8.2869700000000002</v>
      </c>
      <c r="K9" s="29">
        <v>8.2120460000000008</v>
      </c>
      <c r="L9" s="29">
        <v>8.3931920000000009</v>
      </c>
      <c r="M9" s="29">
        <v>5.6185049999999999</v>
      </c>
      <c r="N9" s="29">
        <v>8.8998139999999992</v>
      </c>
      <c r="O9" s="28">
        <v>40.50573</v>
      </c>
      <c r="P9" s="28">
        <v>53.704889999999999</v>
      </c>
      <c r="Q9" s="28">
        <v>13.01275</v>
      </c>
      <c r="R9" s="28">
        <v>29.115259999999999</v>
      </c>
      <c r="S9" s="29">
        <v>11.50906</v>
      </c>
      <c r="T9" s="29">
        <v>7.115869</v>
      </c>
      <c r="U9" s="28">
        <v>14.774419999999999</v>
      </c>
      <c r="V9" s="28">
        <v>25.057700000000001</v>
      </c>
      <c r="W9" s="29">
        <v>6.912801</v>
      </c>
      <c r="X9" s="28">
        <v>9.2225900000000003</v>
      </c>
      <c r="Y9" s="29">
        <v>7.3449650000000002</v>
      </c>
      <c r="Z9" s="28">
        <v>11.740729999999999</v>
      </c>
      <c r="AA9" s="28">
        <v>42.784999999999997</v>
      </c>
      <c r="AB9" s="28">
        <v>61.698439999999998</v>
      </c>
      <c r="AC9" s="28">
        <v>14.953849999999999</v>
      </c>
      <c r="AD9" s="28">
        <v>21.17182</v>
      </c>
      <c r="AE9" s="28">
        <v>16.536000000000001</v>
      </c>
      <c r="AF9" s="29">
        <v>12.4434</v>
      </c>
      <c r="AG9" s="28">
        <v>19.456320000000002</v>
      </c>
      <c r="AH9" s="28">
        <v>22.265129999999999</v>
      </c>
      <c r="AI9" s="28">
        <v>13.506180000000001</v>
      </c>
      <c r="AJ9" s="28">
        <v>30.061060000000001</v>
      </c>
      <c r="AK9" s="28">
        <v>8.9488529999999997</v>
      </c>
      <c r="AL9" s="28">
        <v>12.25098</v>
      </c>
      <c r="AM9" s="28">
        <v>17.68703</v>
      </c>
      <c r="AN9" s="28">
        <v>14.885630000000001</v>
      </c>
      <c r="AP9" s="26">
        <v>43830.25</v>
      </c>
      <c r="AQ9" s="27">
        <v>12</v>
      </c>
      <c r="AR9" s="31">
        <f t="shared" si="2"/>
        <v>54.863496666666663</v>
      </c>
      <c r="AS9" s="31">
        <f t="shared" si="3"/>
        <v>22.156847499999998</v>
      </c>
      <c r="AT9" s="31">
        <f t="shared" si="4"/>
        <v>17.048703333333332</v>
      </c>
      <c r="AU9" s="31">
        <f t="shared" si="5"/>
        <v>22.18328</v>
      </c>
      <c r="AV9" s="31">
        <f t="shared" si="6"/>
        <v>19.284855</v>
      </c>
      <c r="AW9" s="31">
        <f t="shared" si="7"/>
        <v>11.735659</v>
      </c>
      <c r="AX9" s="31">
        <f t="shared" si="0"/>
        <v>12.962905253119276</v>
      </c>
      <c r="AY9" s="31">
        <f t="shared" si="1"/>
        <v>8.4808976365806039</v>
      </c>
      <c r="AZ9" s="31">
        <f t="shared" si="8"/>
        <v>1.1964426713108045</v>
      </c>
      <c r="BA9" s="31">
        <f t="shared" si="9"/>
        <v>5.8597988063129591</v>
      </c>
      <c r="BB9" s="31">
        <f t="shared" si="10"/>
        <v>12.202309262339449</v>
      </c>
      <c r="BC9" s="31">
        <f t="shared" si="11"/>
        <v>2.1354557782761447</v>
      </c>
    </row>
    <row r="10" spans="1:55">
      <c r="A10" s="26">
        <v>43830.25</v>
      </c>
      <c r="B10" s="27">
        <v>12</v>
      </c>
      <c r="C10" s="28">
        <v>36.975990000000003</v>
      </c>
      <c r="D10" s="28">
        <v>64.511390000000006</v>
      </c>
      <c r="E10" s="29">
        <v>6.1378310000000003</v>
      </c>
      <c r="F10" s="29">
        <v>11.029109999999999</v>
      </c>
      <c r="G10" s="29">
        <v>4.5224169999999999</v>
      </c>
      <c r="H10" s="29">
        <v>5.178604</v>
      </c>
      <c r="I10" s="29">
        <v>3.9697200000000001</v>
      </c>
      <c r="J10" s="29">
        <v>8.3077389999999998</v>
      </c>
      <c r="K10" s="29">
        <v>8.1081990000000008</v>
      </c>
      <c r="L10" s="29">
        <v>8.3418949999999992</v>
      </c>
      <c r="M10" s="29">
        <v>5.5482089999999999</v>
      </c>
      <c r="N10" s="29">
        <v>9.0010790000000007</v>
      </c>
      <c r="O10" s="28">
        <v>46.357010000000002</v>
      </c>
      <c r="P10" s="28">
        <v>62.173749999999998</v>
      </c>
      <c r="Q10" s="28">
        <v>15.38297</v>
      </c>
      <c r="R10" s="28">
        <v>33.63167</v>
      </c>
      <c r="S10" s="29">
        <v>12.099270000000001</v>
      </c>
      <c r="T10" s="29">
        <v>7.1191329999999997</v>
      </c>
      <c r="U10" s="28">
        <v>14.83919</v>
      </c>
      <c r="V10" s="28">
        <v>28.2818</v>
      </c>
      <c r="W10" s="29">
        <v>6.9467610000000004</v>
      </c>
      <c r="X10" s="28">
        <v>9.9903049999999993</v>
      </c>
      <c r="Y10" s="29">
        <v>7.6007429999999996</v>
      </c>
      <c r="Z10" s="28">
        <v>11.82835</v>
      </c>
      <c r="AA10" s="28">
        <v>48.249560000000002</v>
      </c>
      <c r="AB10" s="28">
        <v>70.91328</v>
      </c>
      <c r="AC10" s="28">
        <v>16.120560000000001</v>
      </c>
      <c r="AD10" s="28">
        <v>23.492190000000001</v>
      </c>
      <c r="AE10" s="28">
        <v>17.359970000000001</v>
      </c>
      <c r="AF10" s="29">
        <v>12.99244</v>
      </c>
      <c r="AG10" s="28">
        <v>20.44933</v>
      </c>
      <c r="AH10" s="28">
        <v>25.162800000000001</v>
      </c>
      <c r="AI10" s="28">
        <v>14.76126</v>
      </c>
      <c r="AJ10" s="28">
        <v>33.103000000000002</v>
      </c>
      <c r="AK10" s="28">
        <v>9.5553670000000004</v>
      </c>
      <c r="AL10" s="28">
        <v>13.823259999999999</v>
      </c>
      <c r="AM10" s="28">
        <v>18.05875</v>
      </c>
      <c r="AN10" s="28">
        <v>15.72739</v>
      </c>
      <c r="AP10" s="26">
        <v>43830.333333333336</v>
      </c>
      <c r="AQ10" s="27">
        <v>14</v>
      </c>
      <c r="AR10" s="31">
        <f t="shared" si="2"/>
        <v>61.110091666666669</v>
      </c>
      <c r="AS10" s="31">
        <f t="shared" si="3"/>
        <v>24.043737499999999</v>
      </c>
      <c r="AT10" s="31">
        <f t="shared" si="4"/>
        <v>17.939336666666666</v>
      </c>
      <c r="AU10" s="31">
        <f t="shared" si="5"/>
        <v>24.655887499999999</v>
      </c>
      <c r="AV10" s="31">
        <f t="shared" si="6"/>
        <v>21.100713333333331</v>
      </c>
      <c r="AW10" s="31">
        <f t="shared" si="7"/>
        <v>12.493746666666667</v>
      </c>
      <c r="AX10" s="31">
        <f t="shared" si="0"/>
        <v>14.252625801329982</v>
      </c>
      <c r="AY10" s="31">
        <f t="shared" si="1"/>
        <v>9.5859698822163235</v>
      </c>
      <c r="AZ10" s="31">
        <f t="shared" si="8"/>
        <v>1.1453777344323282</v>
      </c>
      <c r="BA10" s="31">
        <f t="shared" si="9"/>
        <v>6.4686761073982675</v>
      </c>
      <c r="BB10" s="31">
        <f t="shared" si="10"/>
        <v>13.585801939585069</v>
      </c>
      <c r="BC10" s="31">
        <f t="shared" si="11"/>
        <v>2.2582308654637977</v>
      </c>
    </row>
    <row r="11" spans="1:55">
      <c r="A11" s="26">
        <v>43830.333333333336</v>
      </c>
      <c r="B11" s="27">
        <v>14</v>
      </c>
      <c r="C11" s="28">
        <v>40.416460000000001</v>
      </c>
      <c r="D11" s="28">
        <v>71.601699999999994</v>
      </c>
      <c r="E11" s="29">
        <v>6.433846</v>
      </c>
      <c r="F11" s="29">
        <v>10.907690000000001</v>
      </c>
      <c r="G11" s="29">
        <v>4.4096109999999999</v>
      </c>
      <c r="H11" s="29">
        <v>4.9513879999999997</v>
      </c>
      <c r="I11" s="29">
        <v>4.099221</v>
      </c>
      <c r="J11" s="29">
        <v>8.1940209999999993</v>
      </c>
      <c r="K11" s="29">
        <v>7.8811340000000003</v>
      </c>
      <c r="L11" s="29">
        <v>8.1981739999999999</v>
      </c>
      <c r="M11" s="29">
        <v>5.6534579999999997</v>
      </c>
      <c r="N11" s="29">
        <v>8.8210689999999996</v>
      </c>
      <c r="O11" s="28">
        <v>52.215009999999999</v>
      </c>
      <c r="P11" s="28">
        <v>68.872219999999999</v>
      </c>
      <c r="Q11" s="28">
        <v>15.40995</v>
      </c>
      <c r="R11" s="28">
        <v>36.45973</v>
      </c>
      <c r="S11" s="29">
        <v>12.115880000000001</v>
      </c>
      <c r="T11" s="29">
        <v>7.3302199999999997</v>
      </c>
      <c r="U11" s="28">
        <v>16.37415</v>
      </c>
      <c r="V11" s="28">
        <v>31.05152</v>
      </c>
      <c r="W11" s="29">
        <v>6.9403360000000003</v>
      </c>
      <c r="X11" s="28">
        <v>11.62692</v>
      </c>
      <c r="Y11" s="29">
        <v>7.9026649999999998</v>
      </c>
      <c r="Z11" s="28">
        <v>12.658480000000001</v>
      </c>
      <c r="AA11" s="28">
        <v>55.077739999999999</v>
      </c>
      <c r="AB11" s="28">
        <v>78.477419999999995</v>
      </c>
      <c r="AC11" s="28">
        <v>17.690529999999999</v>
      </c>
      <c r="AD11" s="28">
        <v>26.614740000000001</v>
      </c>
      <c r="AE11" s="28">
        <v>17.762129999999999</v>
      </c>
      <c r="AF11" s="29">
        <v>15.056179999999999</v>
      </c>
      <c r="AG11" s="28">
        <v>22.928609999999999</v>
      </c>
      <c r="AH11" s="28">
        <v>28.269269999999999</v>
      </c>
      <c r="AI11" s="28">
        <v>15.00897</v>
      </c>
      <c r="AJ11" s="28">
        <v>36.666249999999998</v>
      </c>
      <c r="AK11" s="28">
        <v>10.15766</v>
      </c>
      <c r="AL11" s="28">
        <v>14.665100000000001</v>
      </c>
      <c r="AM11" s="28">
        <v>19.162990000000001</v>
      </c>
      <c r="AN11" s="28">
        <v>16.892890000000001</v>
      </c>
      <c r="AP11" s="26">
        <v>43830.416666666664</v>
      </c>
      <c r="AQ11" s="27">
        <v>16</v>
      </c>
      <c r="AR11" s="31">
        <f t="shared" si="2"/>
        <v>67.946366666666677</v>
      </c>
      <c r="AS11" s="31">
        <f t="shared" si="3"/>
        <v>27.306104999999999</v>
      </c>
      <c r="AT11" s="31">
        <f t="shared" si="4"/>
        <v>19.772613333333336</v>
      </c>
      <c r="AU11" s="31">
        <f t="shared" si="5"/>
        <v>26.0772525</v>
      </c>
      <c r="AV11" s="31">
        <f t="shared" si="6"/>
        <v>22.900443333333332</v>
      </c>
      <c r="AW11" s="31">
        <f t="shared" si="7"/>
        <v>13.058936666666668</v>
      </c>
      <c r="AX11" s="31">
        <f t="shared" si="0"/>
        <v>14.772395147860928</v>
      </c>
      <c r="AY11" s="31">
        <f t="shared" si="1"/>
        <v>10.924998321356092</v>
      </c>
      <c r="AZ11" s="31">
        <f t="shared" si="8"/>
        <v>1.8504360798020902</v>
      </c>
      <c r="BA11" s="31">
        <f t="shared" si="9"/>
        <v>7.6442449148553457</v>
      </c>
      <c r="BB11" s="31">
        <f t="shared" si="10"/>
        <v>14.69966086928992</v>
      </c>
      <c r="BC11" s="31">
        <f t="shared" si="11"/>
        <v>2.6348163052162237</v>
      </c>
    </row>
    <row r="12" spans="1:55">
      <c r="A12" s="26">
        <v>43830.416666666664</v>
      </c>
      <c r="B12" s="27">
        <v>16</v>
      </c>
      <c r="C12" s="28">
        <v>46.516719999999999</v>
      </c>
      <c r="D12" s="28">
        <v>78.285030000000006</v>
      </c>
      <c r="E12" s="29">
        <v>6.3269010000000003</v>
      </c>
      <c r="F12" s="29">
        <v>11.38621</v>
      </c>
      <c r="G12" s="29">
        <v>4.9652620000000001</v>
      </c>
      <c r="H12" s="29">
        <v>5.0579219999999996</v>
      </c>
      <c r="I12" s="29">
        <v>4.0261259999999996</v>
      </c>
      <c r="J12" s="29">
        <v>8.3497210000000006</v>
      </c>
      <c r="K12" s="29">
        <v>7.8846299999999996</v>
      </c>
      <c r="L12" s="29">
        <v>8.3698200000000007</v>
      </c>
      <c r="M12" s="29">
        <v>5.6066370000000001</v>
      </c>
      <c r="N12" s="29">
        <v>9.0412169999999996</v>
      </c>
      <c r="O12" s="28">
        <v>58.727040000000002</v>
      </c>
      <c r="P12" s="28">
        <v>77.638149999999996</v>
      </c>
      <c r="Q12" s="28">
        <v>16.977399999999999</v>
      </c>
      <c r="R12" s="28">
        <v>41.129750000000001</v>
      </c>
      <c r="S12" s="29">
        <v>11.88597</v>
      </c>
      <c r="T12" s="29">
        <v>7.4681329999999999</v>
      </c>
      <c r="U12" s="28">
        <v>16.04147</v>
      </c>
      <c r="V12" s="28">
        <v>32.766629999999999</v>
      </c>
      <c r="W12" s="29">
        <v>7.2116189999999998</v>
      </c>
      <c r="X12" s="28">
        <v>13.509650000000001</v>
      </c>
      <c r="Y12" s="29">
        <v>7.9354269999999998</v>
      </c>
      <c r="Z12" s="28">
        <v>12.761620000000001</v>
      </c>
      <c r="AA12" s="28">
        <v>61.220320000000001</v>
      </c>
      <c r="AB12" s="28">
        <v>85.290940000000006</v>
      </c>
      <c r="AC12" s="28">
        <v>20.353629999999999</v>
      </c>
      <c r="AD12" s="28">
        <v>30.763639999999999</v>
      </c>
      <c r="AE12" s="28">
        <v>20.02253</v>
      </c>
      <c r="AF12" s="29">
        <v>17.298909999999999</v>
      </c>
      <c r="AG12" s="28">
        <v>24.269110000000001</v>
      </c>
      <c r="AH12" s="28">
        <v>31.2318</v>
      </c>
      <c r="AI12" s="28">
        <v>15.350849999999999</v>
      </c>
      <c r="AJ12" s="28">
        <v>39.840829999999997</v>
      </c>
      <c r="AK12" s="28">
        <v>10.58539</v>
      </c>
      <c r="AL12" s="28">
        <v>15.829800000000001</v>
      </c>
      <c r="AM12" s="28">
        <v>21.485389999999999</v>
      </c>
      <c r="AN12" s="28">
        <v>17.809920000000002</v>
      </c>
      <c r="AP12" s="26">
        <v>43830.5</v>
      </c>
      <c r="AQ12" s="27">
        <v>18</v>
      </c>
      <c r="AR12" s="31">
        <f t="shared" si="2"/>
        <v>75.478200000000001</v>
      </c>
      <c r="AS12" s="31">
        <f t="shared" si="3"/>
        <v>29.807632500000004</v>
      </c>
      <c r="AT12" s="31">
        <f t="shared" si="4"/>
        <v>21.22824</v>
      </c>
      <c r="AU12" s="31">
        <f t="shared" si="5"/>
        <v>28.7929575</v>
      </c>
      <c r="AV12" s="31">
        <f t="shared" si="6"/>
        <v>25.088886666666667</v>
      </c>
      <c r="AW12" s="31">
        <f t="shared" si="7"/>
        <v>13.983203333333334</v>
      </c>
      <c r="AX12" s="31">
        <f t="shared" si="0"/>
        <v>14.707077944463332</v>
      </c>
      <c r="AY12" s="31">
        <f t="shared" si="1"/>
        <v>11.941057305323707</v>
      </c>
      <c r="AZ12" s="31">
        <f t="shared" si="8"/>
        <v>1.5649084255316679</v>
      </c>
      <c r="BA12" s="31">
        <f t="shared" si="9"/>
        <v>9.5095979473420353</v>
      </c>
      <c r="BB12" s="31">
        <f t="shared" si="10"/>
        <v>17.287411921537977</v>
      </c>
      <c r="BC12" s="31">
        <f t="shared" si="11"/>
        <v>2.4270205135996124</v>
      </c>
    </row>
    <row r="13" spans="1:55">
      <c r="A13" s="26">
        <v>43830.5</v>
      </c>
      <c r="B13" s="27">
        <v>18</v>
      </c>
      <c r="C13" s="28">
        <v>53.640239999999999</v>
      </c>
      <c r="D13" s="28">
        <v>85.855559999999997</v>
      </c>
      <c r="E13" s="29">
        <v>6.0927540000000002</v>
      </c>
      <c r="F13" s="29">
        <v>11.31569</v>
      </c>
      <c r="G13" s="29">
        <v>4.8565139999999998</v>
      </c>
      <c r="H13" s="29">
        <v>4.9957060000000002</v>
      </c>
      <c r="I13" s="29">
        <v>4.120736</v>
      </c>
      <c r="J13" s="29">
        <v>8.3937639999999991</v>
      </c>
      <c r="K13" s="29">
        <v>8.0197909999999997</v>
      </c>
      <c r="L13" s="29">
        <v>8.5206739999999996</v>
      </c>
      <c r="M13" s="29">
        <v>5.7206239999999999</v>
      </c>
      <c r="N13" s="29">
        <v>8.4359249999999992</v>
      </c>
      <c r="O13" s="28">
        <v>65.449879999999993</v>
      </c>
      <c r="P13" s="28">
        <v>84.759</v>
      </c>
      <c r="Q13" s="28">
        <v>18.301860000000001</v>
      </c>
      <c r="R13" s="28">
        <v>45.117319999999999</v>
      </c>
      <c r="S13" s="29">
        <v>11.01118</v>
      </c>
      <c r="T13" s="29">
        <v>7.4716690000000003</v>
      </c>
      <c r="U13" s="28">
        <v>16.45851</v>
      </c>
      <c r="V13" s="28">
        <v>37.933680000000003</v>
      </c>
      <c r="W13" s="29">
        <v>7.0127129999999998</v>
      </c>
      <c r="X13" s="28">
        <v>13.49286</v>
      </c>
      <c r="Y13" s="29">
        <v>8.4623989999999996</v>
      </c>
      <c r="Z13" s="28">
        <v>13.35468</v>
      </c>
      <c r="AA13" s="28">
        <v>70.726730000000003</v>
      </c>
      <c r="AB13" s="28">
        <v>92.437790000000007</v>
      </c>
      <c r="AC13" s="28">
        <v>22.720970000000001</v>
      </c>
      <c r="AD13" s="28">
        <v>33.090380000000003</v>
      </c>
      <c r="AE13" s="28">
        <v>21.300979999999999</v>
      </c>
      <c r="AF13" s="29">
        <v>17.784179999999999</v>
      </c>
      <c r="AG13" s="28">
        <v>26.484310000000001</v>
      </c>
      <c r="AH13" s="28">
        <v>34.29533</v>
      </c>
      <c r="AI13" s="28">
        <v>16.815519999999999</v>
      </c>
      <c r="AJ13" s="28">
        <v>44.958280000000002</v>
      </c>
      <c r="AK13" s="28">
        <v>11.932270000000001</v>
      </c>
      <c r="AL13" s="28">
        <v>16.662659999999999</v>
      </c>
      <c r="AM13" s="28">
        <v>22.755510000000001</v>
      </c>
      <c r="AN13" s="28">
        <v>19.628229999999999</v>
      </c>
      <c r="AP13" s="26">
        <v>43830.583333333336</v>
      </c>
      <c r="AQ13" s="27">
        <v>20</v>
      </c>
      <c r="AR13" s="31">
        <f t="shared" si="2"/>
        <v>80.714799999999997</v>
      </c>
      <c r="AS13" s="31">
        <f t="shared" si="3"/>
        <v>32.124070000000003</v>
      </c>
      <c r="AT13" s="31">
        <f t="shared" si="4"/>
        <v>22.590666666666667</v>
      </c>
      <c r="AU13" s="31">
        <f t="shared" si="5"/>
        <v>31.829677500000003</v>
      </c>
      <c r="AV13" s="31">
        <f t="shared" si="6"/>
        <v>27.501386666666665</v>
      </c>
      <c r="AW13" s="31">
        <f t="shared" si="7"/>
        <v>15.198646666666667</v>
      </c>
      <c r="AX13" s="31">
        <f t="shared" si="0"/>
        <v>12.518600642650128</v>
      </c>
      <c r="AY13" s="31">
        <f t="shared" si="1"/>
        <v>12.388208724926006</v>
      </c>
      <c r="AZ13" s="31">
        <f t="shared" si="8"/>
        <v>0.9070162010313455</v>
      </c>
      <c r="BA13" s="31">
        <f t="shared" si="9"/>
        <v>10.97647780516553</v>
      </c>
      <c r="BB13" s="31">
        <f t="shared" si="10"/>
        <v>17.806324736341111</v>
      </c>
      <c r="BC13" s="31">
        <f t="shared" si="11"/>
        <v>2.900722826475052</v>
      </c>
    </row>
    <row r="14" spans="1:55">
      <c r="A14" s="26">
        <v>43830.583333333336</v>
      </c>
      <c r="B14" s="27">
        <v>20</v>
      </c>
      <c r="C14" s="28">
        <v>60.338709999999999</v>
      </c>
      <c r="D14" s="28">
        <v>89.882720000000006</v>
      </c>
      <c r="E14" s="29">
        <v>5.9111659999999997</v>
      </c>
      <c r="F14" s="29">
        <v>11.186019999999999</v>
      </c>
      <c r="G14" s="29">
        <v>5.0450889999999999</v>
      </c>
      <c r="H14" s="29">
        <v>4.9593280000000002</v>
      </c>
      <c r="I14" s="29">
        <v>4.1143910000000004</v>
      </c>
      <c r="J14" s="29">
        <v>8.4635859999999994</v>
      </c>
      <c r="K14" s="29">
        <v>8.7509409999999992</v>
      </c>
      <c r="L14" s="29">
        <v>8.153708</v>
      </c>
      <c r="M14" s="29">
        <v>5.5586419999999999</v>
      </c>
      <c r="N14" s="29">
        <v>8.7654580000000006</v>
      </c>
      <c r="O14" s="28">
        <v>74.981089999999995</v>
      </c>
      <c r="P14" s="28">
        <v>88.927719999999994</v>
      </c>
      <c r="Q14" s="28">
        <v>19.702459999999999</v>
      </c>
      <c r="R14" s="28">
        <v>47.520989999999998</v>
      </c>
      <c r="S14" s="29">
        <v>11.82071</v>
      </c>
      <c r="T14" s="29">
        <v>7.3842150000000002</v>
      </c>
      <c r="U14" s="28">
        <v>17.358840000000001</v>
      </c>
      <c r="V14" s="28">
        <v>41.256790000000002</v>
      </c>
      <c r="W14" s="29">
        <v>7.2648529999999996</v>
      </c>
      <c r="X14" s="28">
        <v>15.799250000000001</v>
      </c>
      <c r="Y14" s="29">
        <v>8.3703240000000001</v>
      </c>
      <c r="Z14" s="28">
        <v>14.038360000000001</v>
      </c>
      <c r="AA14" s="28">
        <v>76.537729999999996</v>
      </c>
      <c r="AB14" s="28">
        <v>93.620829999999998</v>
      </c>
      <c r="AC14" s="28">
        <v>24.95243</v>
      </c>
      <c r="AD14" s="28">
        <v>36.320399999999999</v>
      </c>
      <c r="AE14" s="28">
        <v>22.663340000000002</v>
      </c>
      <c r="AF14" s="29">
        <v>18.475580000000001</v>
      </c>
      <c r="AG14" s="28">
        <v>29.328890000000001</v>
      </c>
      <c r="AH14" s="28">
        <v>39.374189999999999</v>
      </c>
      <c r="AI14" s="28">
        <v>18.711410000000001</v>
      </c>
      <c r="AJ14" s="28">
        <v>47.993499999999997</v>
      </c>
      <c r="AK14" s="28">
        <v>13.05767</v>
      </c>
      <c r="AL14" s="28">
        <v>18.49991</v>
      </c>
      <c r="AM14" s="28">
        <v>23.459160000000001</v>
      </c>
      <c r="AN14" s="28">
        <v>21.6495</v>
      </c>
      <c r="AP14" s="26">
        <v>43830.666666666664</v>
      </c>
      <c r="AQ14" s="27">
        <v>22</v>
      </c>
      <c r="AR14" s="31">
        <f t="shared" si="2"/>
        <v>86.232365000000001</v>
      </c>
      <c r="AS14" s="31">
        <f t="shared" si="3"/>
        <v>36.066547499999999</v>
      </c>
      <c r="AT14" s="31">
        <f t="shared" si="4"/>
        <v>23.650359999999996</v>
      </c>
      <c r="AU14" s="31">
        <f t="shared" si="5"/>
        <v>34.631662499999997</v>
      </c>
      <c r="AV14" s="31">
        <f t="shared" si="6"/>
        <v>29.814426666666666</v>
      </c>
      <c r="AW14" s="31">
        <f t="shared" si="7"/>
        <v>15.897313333333335</v>
      </c>
      <c r="AX14" s="31">
        <f t="shared" si="0"/>
        <v>10.815446610741111</v>
      </c>
      <c r="AY14" s="31">
        <f t="shared" si="1"/>
        <v>13.368374047179108</v>
      </c>
      <c r="AZ14" s="31">
        <f t="shared" si="8"/>
        <v>1.4184317266262771</v>
      </c>
      <c r="BA14" s="31">
        <f t="shared" si="9"/>
        <v>12.24361321267101</v>
      </c>
      <c r="BB14" s="31">
        <f t="shared" si="10"/>
        <v>19.007009437658347</v>
      </c>
      <c r="BC14" s="31">
        <f t="shared" si="11"/>
        <v>3.3045932074966946</v>
      </c>
    </row>
    <row r="15" spans="1:55">
      <c r="A15" s="26">
        <v>43830.666666666664</v>
      </c>
      <c r="B15" s="27">
        <v>22</v>
      </c>
      <c r="C15" s="28">
        <v>66.329660000000004</v>
      </c>
      <c r="D15" s="28">
        <v>93.25188</v>
      </c>
      <c r="E15" s="29">
        <v>5.8624390000000002</v>
      </c>
      <c r="F15" s="29">
        <v>11.678710000000001</v>
      </c>
      <c r="G15" s="29">
        <v>4.6685920000000003</v>
      </c>
      <c r="H15" s="29">
        <v>5.0322279999999999</v>
      </c>
      <c r="I15" s="29">
        <v>4.0972900000000001</v>
      </c>
      <c r="J15" s="29">
        <v>8.3890499999999992</v>
      </c>
      <c r="K15" s="29">
        <v>9.0452949999999994</v>
      </c>
      <c r="L15" s="29">
        <v>8.4807600000000001</v>
      </c>
      <c r="M15" s="29">
        <v>5.5928120000000003</v>
      </c>
      <c r="N15" s="29">
        <v>8.8748430000000003</v>
      </c>
      <c r="O15" s="28">
        <v>83.406630000000007</v>
      </c>
      <c r="P15" s="28">
        <v>93.295429999999996</v>
      </c>
      <c r="Q15" s="28">
        <v>22.62734</v>
      </c>
      <c r="R15" s="28">
        <v>53.027200000000001</v>
      </c>
      <c r="S15" s="29">
        <v>11.8912</v>
      </c>
      <c r="T15" s="29">
        <v>7.2774479999999997</v>
      </c>
      <c r="U15" s="28">
        <v>18.35933</v>
      </c>
      <c r="V15" s="28">
        <v>45.286659999999998</v>
      </c>
      <c r="W15" s="29">
        <v>7.1486830000000001</v>
      </c>
      <c r="X15" s="28">
        <v>17.75113</v>
      </c>
      <c r="Y15" s="29">
        <v>8.83338</v>
      </c>
      <c r="Z15" s="28">
        <v>14.48785</v>
      </c>
      <c r="AA15" s="28">
        <v>85.852580000000003</v>
      </c>
      <c r="AB15" s="28">
        <v>95.258009999999999</v>
      </c>
      <c r="AC15" s="28">
        <v>28.753170000000001</v>
      </c>
      <c r="AD15" s="28">
        <v>39.85848</v>
      </c>
      <c r="AE15" s="28">
        <v>24.668749999999999</v>
      </c>
      <c r="AF15" s="29">
        <v>19.968389999999999</v>
      </c>
      <c r="AG15" s="28">
        <v>32.16666</v>
      </c>
      <c r="AH15" s="28">
        <v>42.713999999999999</v>
      </c>
      <c r="AI15" s="28">
        <v>19.967659999999999</v>
      </c>
      <c r="AJ15" s="28">
        <v>51.724490000000003</v>
      </c>
      <c r="AK15" s="28">
        <v>13.53115</v>
      </c>
      <c r="AL15" s="28">
        <v>19.672940000000001</v>
      </c>
      <c r="AM15" s="28">
        <v>24.25207</v>
      </c>
      <c r="AN15" s="28">
        <v>22.030259999999998</v>
      </c>
      <c r="AP15" s="26">
        <v>43830.75</v>
      </c>
      <c r="AQ15" s="27">
        <v>24</v>
      </c>
      <c r="AR15" s="31">
        <f t="shared" si="2"/>
        <v>89.638131666666666</v>
      </c>
      <c r="AS15" s="31">
        <f t="shared" si="3"/>
        <v>39.30012</v>
      </c>
      <c r="AT15" s="31">
        <f t="shared" si="4"/>
        <v>24.739636666666666</v>
      </c>
      <c r="AU15" s="31">
        <f t="shared" si="5"/>
        <v>37.967857500000001</v>
      </c>
      <c r="AV15" s="31">
        <f t="shared" si="6"/>
        <v>32.119203333333331</v>
      </c>
      <c r="AW15" s="31">
        <f t="shared" si="7"/>
        <v>17.204820000000002</v>
      </c>
      <c r="AX15" s="31">
        <f t="shared" si="0"/>
        <v>9.8789173913692192</v>
      </c>
      <c r="AY15" s="31">
        <f t="shared" si="1"/>
        <v>15.115139849733449</v>
      </c>
      <c r="AZ15" s="31">
        <f t="shared" si="8"/>
        <v>1.6259010096968813</v>
      </c>
      <c r="BA15" s="31">
        <f t="shared" si="9"/>
        <v>14.408858181848595</v>
      </c>
      <c r="BB15" s="31">
        <f t="shared" si="10"/>
        <v>20.594987469909597</v>
      </c>
      <c r="BC15" s="31">
        <f t="shared" si="11"/>
        <v>4.0194908588899727</v>
      </c>
    </row>
    <row r="16" spans="1:55">
      <c r="A16" s="26">
        <v>43830.75</v>
      </c>
      <c r="B16" s="27">
        <v>24</v>
      </c>
      <c r="C16" s="28">
        <v>71.225110000000001</v>
      </c>
      <c r="D16" s="28">
        <v>96.243870000000001</v>
      </c>
      <c r="E16" s="29">
        <v>5.8993039999999999</v>
      </c>
      <c r="F16" s="29">
        <v>11.57504</v>
      </c>
      <c r="G16" s="29">
        <v>4.6061699999999997</v>
      </c>
      <c r="H16" s="29">
        <v>5.0749560000000002</v>
      </c>
      <c r="I16" s="29">
        <v>4.2611319999999999</v>
      </c>
      <c r="J16" s="29">
        <v>8.3961210000000008</v>
      </c>
      <c r="K16" s="29">
        <v>7.9951759999999998</v>
      </c>
      <c r="L16" s="29">
        <v>8.4485860000000006</v>
      </c>
      <c r="M16" s="29">
        <v>5.5585120000000003</v>
      </c>
      <c r="N16" s="29">
        <v>8.8743829999999999</v>
      </c>
      <c r="O16" s="28">
        <v>87.964420000000004</v>
      </c>
      <c r="P16" s="28">
        <v>96.188100000000006</v>
      </c>
      <c r="Q16" s="28">
        <v>25.1022</v>
      </c>
      <c r="R16" s="28">
        <v>58.927230000000002</v>
      </c>
      <c r="S16" s="29">
        <v>10.808730000000001</v>
      </c>
      <c r="T16" s="29">
        <v>7.2785359999999999</v>
      </c>
      <c r="U16" s="28">
        <v>19.011590000000002</v>
      </c>
      <c r="V16" s="28">
        <v>49.284210000000002</v>
      </c>
      <c r="W16" s="29">
        <v>7.5204019999999998</v>
      </c>
      <c r="X16" s="28">
        <v>19.07685</v>
      </c>
      <c r="Y16" s="29">
        <v>9.0392650000000003</v>
      </c>
      <c r="Z16" s="28">
        <v>15.49559</v>
      </c>
      <c r="AA16" s="28">
        <v>88.886600000000001</v>
      </c>
      <c r="AB16" s="28">
        <v>97.320689999999999</v>
      </c>
      <c r="AC16" s="28">
        <v>30.110189999999999</v>
      </c>
      <c r="AD16" s="28">
        <v>43.060859999999998</v>
      </c>
      <c r="AE16" s="28">
        <v>25.973970000000001</v>
      </c>
      <c r="AF16" s="29">
        <v>22.90934</v>
      </c>
      <c r="AG16" s="28">
        <v>34.498730000000002</v>
      </c>
      <c r="AH16" s="28">
        <v>49.076900000000002</v>
      </c>
      <c r="AI16" s="28">
        <v>21.418990000000001</v>
      </c>
      <c r="AJ16" s="28">
        <v>55.86177</v>
      </c>
      <c r="AK16" s="28">
        <v>14.322430000000001</v>
      </c>
      <c r="AL16" s="28">
        <v>21.79644</v>
      </c>
      <c r="AM16" s="28">
        <v>25.347570000000001</v>
      </c>
      <c r="AN16" s="28">
        <v>22.897369999999999</v>
      </c>
      <c r="AP16" s="26">
        <v>43830.833333333336</v>
      </c>
      <c r="AQ16" s="27">
        <v>26</v>
      </c>
      <c r="AR16" s="31">
        <f t="shared" si="2"/>
        <v>92.919766666666661</v>
      </c>
      <c r="AS16" s="31">
        <f t="shared" si="3"/>
        <v>42.603632500000003</v>
      </c>
      <c r="AT16" s="31">
        <f t="shared" si="4"/>
        <v>27.264930000000003</v>
      </c>
      <c r="AU16" s="31">
        <f t="shared" si="5"/>
        <v>40.265574999999998</v>
      </c>
      <c r="AV16" s="31">
        <f t="shared" si="6"/>
        <v>34.306399999999996</v>
      </c>
      <c r="AW16" s="31">
        <f t="shared" si="7"/>
        <v>18.32461</v>
      </c>
      <c r="AX16" s="31">
        <f t="shared" si="0"/>
        <v>7.5386442885167799</v>
      </c>
      <c r="AY16" s="31">
        <f t="shared" si="1"/>
        <v>16.695715769486835</v>
      </c>
      <c r="AZ16" s="31">
        <f t="shared" si="8"/>
        <v>0.58067175546947281</v>
      </c>
      <c r="BA16" s="31">
        <f t="shared" si="9"/>
        <v>15.864642221053497</v>
      </c>
      <c r="BB16" s="31">
        <f t="shared" si="10"/>
        <v>21.853589543615026</v>
      </c>
      <c r="BC16" s="31">
        <f t="shared" si="11"/>
        <v>5.1160465850205172</v>
      </c>
    </row>
    <row r="17" spans="1:55">
      <c r="A17" s="26">
        <v>43830.833333333336</v>
      </c>
      <c r="B17" s="27">
        <v>26</v>
      </c>
      <c r="C17" s="28">
        <v>78.360079999999996</v>
      </c>
      <c r="D17" s="28">
        <v>97.505889999999994</v>
      </c>
      <c r="E17" s="29">
        <v>6.1653890000000002</v>
      </c>
      <c r="F17" s="29">
        <v>11.83563</v>
      </c>
      <c r="G17" s="29">
        <v>4.8049530000000003</v>
      </c>
      <c r="H17" s="29">
        <v>4.9903639999999996</v>
      </c>
      <c r="I17" s="29">
        <v>4.0400559999999999</v>
      </c>
      <c r="J17" s="29">
        <v>8.3710789999999999</v>
      </c>
      <c r="K17" s="29">
        <v>8.9798989999999996</v>
      </c>
      <c r="L17" s="29">
        <v>8.597315</v>
      </c>
      <c r="M17" s="29">
        <v>5.6908880000000002</v>
      </c>
      <c r="N17" s="29">
        <v>8.8347040000000003</v>
      </c>
      <c r="O17" s="28">
        <v>92.456760000000003</v>
      </c>
      <c r="P17" s="28">
        <v>98.174539999999993</v>
      </c>
      <c r="Q17" s="28">
        <v>26.600249999999999</v>
      </c>
      <c r="R17" s="28">
        <v>63.854990000000001</v>
      </c>
      <c r="S17" s="29">
        <v>10.97195</v>
      </c>
      <c r="T17" s="29">
        <v>7.383807</v>
      </c>
      <c r="U17" s="28">
        <v>18.560870000000001</v>
      </c>
      <c r="V17" s="28">
        <v>52.557380000000002</v>
      </c>
      <c r="W17" s="29">
        <v>7.9061510000000004</v>
      </c>
      <c r="X17" s="28">
        <v>20.552440000000001</v>
      </c>
      <c r="Y17" s="29">
        <v>9.2660280000000004</v>
      </c>
      <c r="Z17" s="28">
        <v>16.195419999999999</v>
      </c>
      <c r="AA17" s="28">
        <v>93.287350000000004</v>
      </c>
      <c r="AB17" s="28">
        <v>97.733980000000003</v>
      </c>
      <c r="AC17" s="28">
        <v>32.405290000000001</v>
      </c>
      <c r="AD17" s="28">
        <v>47.554000000000002</v>
      </c>
      <c r="AE17" s="28">
        <v>27.173770000000001</v>
      </c>
      <c r="AF17" s="29">
        <v>22.977239999999998</v>
      </c>
      <c r="AG17" s="28">
        <v>38.317079999999997</v>
      </c>
      <c r="AH17" s="28">
        <v>51.62697</v>
      </c>
      <c r="AI17" s="28">
        <v>22.861239999999999</v>
      </c>
      <c r="AJ17" s="28">
        <v>59.505519999999997</v>
      </c>
      <c r="AK17" s="28">
        <v>14.617010000000001</v>
      </c>
      <c r="AL17" s="28">
        <v>24.1614</v>
      </c>
      <c r="AM17" s="28">
        <v>27.88579</v>
      </c>
      <c r="AN17" s="28">
        <v>26.735230000000001</v>
      </c>
      <c r="AP17" s="26">
        <v>43830.916666666664</v>
      </c>
      <c r="AQ17" s="27">
        <v>28</v>
      </c>
      <c r="AR17" s="31">
        <f t="shared" si="2"/>
        <v>95.052001666666641</v>
      </c>
      <c r="AS17" s="31">
        <f t="shared" si="3"/>
        <v>45.9107275</v>
      </c>
      <c r="AT17" s="31">
        <f t="shared" si="4"/>
        <v>29.074093333333334</v>
      </c>
      <c r="AU17" s="31">
        <f t="shared" si="5"/>
        <v>43.889717500000003</v>
      </c>
      <c r="AV17" s="31">
        <f t="shared" si="6"/>
        <v>36.834053333333337</v>
      </c>
      <c r="AW17" s="31">
        <f t="shared" si="7"/>
        <v>19.58138666666667</v>
      </c>
      <c r="AX17" s="31">
        <f t="shared" si="0"/>
        <v>5.5899267638580579</v>
      </c>
      <c r="AY17" s="31">
        <f t="shared" si="1"/>
        <v>17.392476537467523</v>
      </c>
      <c r="AZ17" s="31">
        <f t="shared" si="8"/>
        <v>0.46642762679040828</v>
      </c>
      <c r="BA17" s="31">
        <f t="shared" si="9"/>
        <v>17.975956364203775</v>
      </c>
      <c r="BB17" s="31">
        <f t="shared" si="10"/>
        <v>24.016865765499727</v>
      </c>
      <c r="BC17" s="31">
        <f t="shared" si="11"/>
        <v>5.6801791443257432</v>
      </c>
    </row>
    <row r="18" spans="1:55">
      <c r="A18" s="26">
        <v>43830.916666666664</v>
      </c>
      <c r="B18" s="27">
        <v>28</v>
      </c>
      <c r="C18" s="28">
        <v>84.036730000000006</v>
      </c>
      <c r="D18" s="28">
        <v>98.108149999999995</v>
      </c>
      <c r="E18" s="29">
        <v>6.3635830000000002</v>
      </c>
      <c r="F18" s="29">
        <v>12.07193</v>
      </c>
      <c r="G18" s="29">
        <v>4.6761819999999998</v>
      </c>
      <c r="H18" s="29">
        <v>5.0950220000000002</v>
      </c>
      <c r="I18" s="29">
        <v>4.2870600000000003</v>
      </c>
      <c r="J18" s="29">
        <v>8.3858099999999993</v>
      </c>
      <c r="K18" s="29">
        <v>9.1590450000000008</v>
      </c>
      <c r="L18" s="29">
        <v>8.7797370000000008</v>
      </c>
      <c r="M18" s="29">
        <v>5.8037020000000004</v>
      </c>
      <c r="N18" s="29">
        <v>8.9410249999999998</v>
      </c>
      <c r="O18" s="28">
        <v>95.11591</v>
      </c>
      <c r="P18" s="28">
        <v>98.491789999999995</v>
      </c>
      <c r="Q18" s="28">
        <v>29.198630000000001</v>
      </c>
      <c r="R18" s="28">
        <v>68.211979999999997</v>
      </c>
      <c r="S18" s="29">
        <v>10.798920000000001</v>
      </c>
      <c r="T18" s="29">
        <v>7.187138</v>
      </c>
      <c r="U18" s="28">
        <v>19.91816</v>
      </c>
      <c r="V18" s="28">
        <v>58.42266</v>
      </c>
      <c r="W18" s="29">
        <v>7.9811509999999997</v>
      </c>
      <c r="X18" s="28">
        <v>22.40399</v>
      </c>
      <c r="Y18" s="29">
        <v>9.2249160000000003</v>
      </c>
      <c r="Z18" s="28">
        <v>16.594090000000001</v>
      </c>
      <c r="AA18" s="28">
        <v>95.901579999999996</v>
      </c>
      <c r="AB18" s="28">
        <v>98.657849999999996</v>
      </c>
      <c r="AC18" s="28">
        <v>35.52552</v>
      </c>
      <c r="AD18" s="28">
        <v>50.706780000000002</v>
      </c>
      <c r="AE18" s="28">
        <v>29.309950000000001</v>
      </c>
      <c r="AF18" s="29">
        <v>23.93366</v>
      </c>
      <c r="AG18" s="28">
        <v>40.27178</v>
      </c>
      <c r="AH18" s="28">
        <v>56.946269999999998</v>
      </c>
      <c r="AI18" s="28">
        <v>23.539580000000001</v>
      </c>
      <c r="AJ18" s="28">
        <v>64.558589999999995</v>
      </c>
      <c r="AK18" s="28">
        <v>16.01821</v>
      </c>
      <c r="AL18" s="28">
        <v>26.13186</v>
      </c>
      <c r="AM18" s="28">
        <v>29.375489999999999</v>
      </c>
      <c r="AN18" s="28">
        <v>28.536840000000002</v>
      </c>
      <c r="AP18" s="26">
        <v>43831</v>
      </c>
      <c r="AQ18" s="27">
        <v>30</v>
      </c>
      <c r="AR18" s="31">
        <f t="shared" si="2"/>
        <v>96.848535000000012</v>
      </c>
      <c r="AS18" s="31">
        <f t="shared" si="3"/>
        <v>50.321159999999999</v>
      </c>
      <c r="AT18" s="31">
        <f t="shared" si="4"/>
        <v>31.388156666666664</v>
      </c>
      <c r="AU18" s="31">
        <f t="shared" si="5"/>
        <v>47.161719999999995</v>
      </c>
      <c r="AV18" s="31">
        <f t="shared" si="6"/>
        <v>39.376800000000003</v>
      </c>
      <c r="AW18" s="31">
        <f t="shared" si="7"/>
        <v>20.741403333333334</v>
      </c>
      <c r="AX18" s="31">
        <f t="shared" si="0"/>
        <v>3.5659468638371505</v>
      </c>
      <c r="AY18" s="31">
        <f t="shared" si="1"/>
        <v>17.763744850004638</v>
      </c>
      <c r="AZ18" s="31">
        <f t="shared" si="8"/>
        <v>1.0369669724891584</v>
      </c>
      <c r="BA18" s="31">
        <f t="shared" si="9"/>
        <v>19.513102540689609</v>
      </c>
      <c r="BB18" s="31">
        <f t="shared" si="10"/>
        <v>25.785338681111014</v>
      </c>
      <c r="BC18" s="31">
        <f t="shared" si="11"/>
        <v>5.7867874758827442</v>
      </c>
    </row>
    <row r="19" spans="1:55">
      <c r="A19" s="26">
        <v>43831</v>
      </c>
      <c r="B19" s="27">
        <v>30</v>
      </c>
      <c r="C19" s="28">
        <v>89.797709999999995</v>
      </c>
      <c r="D19" s="28">
        <v>98.831670000000003</v>
      </c>
      <c r="E19" s="29">
        <v>6.1318089999999996</v>
      </c>
      <c r="F19" s="29">
        <v>12.3073</v>
      </c>
      <c r="G19" s="29">
        <v>4.8730029999999998</v>
      </c>
      <c r="H19" s="29">
        <v>4.9108239999999999</v>
      </c>
      <c r="I19" s="29">
        <v>4.3087119999999999</v>
      </c>
      <c r="J19" s="29">
        <v>8.1791440000000009</v>
      </c>
      <c r="K19" s="29">
        <v>8.0649409999999992</v>
      </c>
      <c r="L19" s="29">
        <v>8.6284279999999995</v>
      </c>
      <c r="M19" s="29">
        <v>5.6470669999999998</v>
      </c>
      <c r="N19" s="29">
        <v>8.8570709999999995</v>
      </c>
      <c r="O19" s="28">
        <v>97.241519999999994</v>
      </c>
      <c r="P19" s="28">
        <v>99.166499999999999</v>
      </c>
      <c r="Q19" s="28">
        <v>33.431919999999998</v>
      </c>
      <c r="R19" s="28">
        <v>73.028369999999995</v>
      </c>
      <c r="S19" s="29">
        <v>10.60406</v>
      </c>
      <c r="T19" s="29">
        <v>7.2843850000000003</v>
      </c>
      <c r="U19" s="28">
        <v>20.5136</v>
      </c>
      <c r="V19" s="28">
        <v>62.692419999999998</v>
      </c>
      <c r="W19" s="29">
        <v>7.7758200000000004</v>
      </c>
      <c r="X19" s="28">
        <v>24.348960000000002</v>
      </c>
      <c r="Y19" s="29">
        <v>9.6281210000000002</v>
      </c>
      <c r="Z19" s="28">
        <v>17.312940000000001</v>
      </c>
      <c r="AA19" s="28">
        <v>97.124570000000006</v>
      </c>
      <c r="AB19" s="28">
        <v>98.929239999999993</v>
      </c>
      <c r="AC19" s="28">
        <v>39.38523</v>
      </c>
      <c r="AD19" s="28">
        <v>55.439120000000003</v>
      </c>
      <c r="AE19" s="28">
        <v>32.350949999999997</v>
      </c>
      <c r="AF19" s="29">
        <v>27.33616</v>
      </c>
      <c r="AG19" s="28">
        <v>44.684260000000002</v>
      </c>
      <c r="AH19" s="28">
        <v>60.756599999999999</v>
      </c>
      <c r="AI19" s="28">
        <v>24.630739999999999</v>
      </c>
      <c r="AJ19" s="28">
        <v>69.150700000000001</v>
      </c>
      <c r="AK19" s="28">
        <v>17.488630000000001</v>
      </c>
      <c r="AL19" s="28">
        <v>27.422640000000001</v>
      </c>
      <c r="AM19" s="28">
        <v>31.523260000000001</v>
      </c>
      <c r="AN19" s="28">
        <v>30.29026</v>
      </c>
      <c r="AP19" s="26">
        <v>43831.083333333336</v>
      </c>
      <c r="AQ19" s="27">
        <v>32</v>
      </c>
      <c r="AR19" s="31">
        <f t="shared" si="2"/>
        <v>98.136713333333333</v>
      </c>
      <c r="AS19" s="31">
        <f t="shared" si="3"/>
        <v>53.660532500000002</v>
      </c>
      <c r="AT19" s="31">
        <f t="shared" si="4"/>
        <v>32.76853666666667</v>
      </c>
      <c r="AU19" s="31">
        <f t="shared" si="5"/>
        <v>49.944559999999996</v>
      </c>
      <c r="AV19" s="31">
        <f t="shared" si="6"/>
        <v>42.449239999999996</v>
      </c>
      <c r="AW19" s="31">
        <f t="shared" si="7"/>
        <v>22.073013333333336</v>
      </c>
      <c r="AX19" s="31">
        <f t="shared" si="0"/>
        <v>2.0354653554081099</v>
      </c>
      <c r="AY19" s="31">
        <f t="shared" si="1"/>
        <v>17.956698225866127</v>
      </c>
      <c r="AZ19" s="31">
        <f t="shared" si="8"/>
        <v>1.3277156632853799</v>
      </c>
      <c r="BA19" s="31">
        <f t="shared" si="9"/>
        <v>20.96168570045679</v>
      </c>
      <c r="BB19" s="31">
        <f t="shared" si="10"/>
        <v>27.060922852857402</v>
      </c>
      <c r="BC19" s="31">
        <f t="shared" si="11"/>
        <v>6.160496822857163</v>
      </c>
    </row>
    <row r="20" spans="1:55">
      <c r="A20" s="26">
        <v>43831.083333333336</v>
      </c>
      <c r="B20" s="27">
        <v>32</v>
      </c>
      <c r="C20" s="28">
        <v>94.112070000000003</v>
      </c>
      <c r="D20" s="28">
        <v>99.222499999999997</v>
      </c>
      <c r="E20" s="29">
        <v>6.4668780000000003</v>
      </c>
      <c r="F20" s="29">
        <v>12.29687</v>
      </c>
      <c r="G20" s="29">
        <v>4.9312370000000003</v>
      </c>
      <c r="H20" s="29">
        <v>5.1479999999999997</v>
      </c>
      <c r="I20" s="29">
        <v>4.1033580000000001</v>
      </c>
      <c r="J20" s="29">
        <v>8.5010010000000005</v>
      </c>
      <c r="K20" s="29">
        <v>8.1910720000000001</v>
      </c>
      <c r="L20" s="29">
        <v>8.7685060000000004</v>
      </c>
      <c r="M20" s="29">
        <v>5.5749440000000003</v>
      </c>
      <c r="N20" s="29">
        <v>8.9266229999999993</v>
      </c>
      <c r="O20" s="28">
        <v>98.195120000000003</v>
      </c>
      <c r="P20" s="28">
        <v>99.432450000000003</v>
      </c>
      <c r="Q20" s="28">
        <v>36.175269999999998</v>
      </c>
      <c r="R20" s="28">
        <v>75.735079999999996</v>
      </c>
      <c r="S20" s="29">
        <v>10.58052</v>
      </c>
      <c r="T20" s="29">
        <v>7.3264110000000002</v>
      </c>
      <c r="U20" s="28">
        <v>20.270800000000001</v>
      </c>
      <c r="V20" s="28">
        <v>65.566450000000003</v>
      </c>
      <c r="W20" s="29">
        <v>8.1918570000000006</v>
      </c>
      <c r="X20" s="28">
        <v>27.218859999999999</v>
      </c>
      <c r="Y20" s="29">
        <v>9.6536030000000004</v>
      </c>
      <c r="Z20" s="28">
        <v>18.712969999999999</v>
      </c>
      <c r="AA20" s="28">
        <v>98.481350000000006</v>
      </c>
      <c r="AB20" s="28">
        <v>99.37679</v>
      </c>
      <c r="AC20" s="28">
        <v>42.316630000000004</v>
      </c>
      <c r="AD20" s="28">
        <v>60.415149999999997</v>
      </c>
      <c r="AE20" s="28">
        <v>34.124090000000002</v>
      </c>
      <c r="AF20" s="29">
        <v>27.328250000000001</v>
      </c>
      <c r="AG20" s="28">
        <v>50.08305</v>
      </c>
      <c r="AH20" s="28">
        <v>63.857939999999999</v>
      </c>
      <c r="AI20" s="28">
        <v>26.43563</v>
      </c>
      <c r="AJ20" s="28">
        <v>73.69323</v>
      </c>
      <c r="AK20" s="28">
        <v>18.323090000000001</v>
      </c>
      <c r="AL20" s="28">
        <v>29.182980000000001</v>
      </c>
      <c r="AM20" s="28">
        <v>32.710990000000002</v>
      </c>
      <c r="AN20" s="28">
        <v>31.47053</v>
      </c>
      <c r="AP20" s="26">
        <v>43831.166666666664</v>
      </c>
      <c r="AQ20" s="27">
        <v>34</v>
      </c>
      <c r="AR20" s="31">
        <f t="shared" si="2"/>
        <v>98.526486666666656</v>
      </c>
      <c r="AS20" s="31">
        <f t="shared" si="3"/>
        <v>56.899720000000002</v>
      </c>
      <c r="AT20" s="31">
        <f t="shared" si="4"/>
        <v>34.680740000000007</v>
      </c>
      <c r="AU20" s="31">
        <f t="shared" si="5"/>
        <v>54.250177500000007</v>
      </c>
      <c r="AV20" s="31">
        <f t="shared" si="6"/>
        <v>45.051906666666667</v>
      </c>
      <c r="AW20" s="31">
        <f t="shared" si="7"/>
        <v>23.47930666666667</v>
      </c>
      <c r="AX20" s="31">
        <f t="shared" si="0"/>
        <v>1.5858591451786208</v>
      </c>
      <c r="AY20" s="31">
        <f t="shared" si="1"/>
        <v>18.330701731144924</v>
      </c>
      <c r="AZ20" s="31">
        <f t="shared" si="8"/>
        <v>1.6351202070795914</v>
      </c>
      <c r="BA20" s="31">
        <f t="shared" si="9"/>
        <v>22.684587978784716</v>
      </c>
      <c r="BB20" s="31">
        <f t="shared" si="10"/>
        <v>27.990405931526496</v>
      </c>
      <c r="BC20" s="31">
        <f t="shared" si="11"/>
        <v>6.8326664198710327</v>
      </c>
    </row>
    <row r="21" spans="1:55">
      <c r="A21" s="26">
        <v>43831.166666666664</v>
      </c>
      <c r="B21" s="27">
        <v>34</v>
      </c>
      <c r="C21" s="28">
        <v>95.510270000000006</v>
      </c>
      <c r="D21" s="28">
        <v>99.422210000000007</v>
      </c>
      <c r="E21" s="29">
        <v>6.3276310000000002</v>
      </c>
      <c r="F21" s="29">
        <v>12.52197</v>
      </c>
      <c r="G21" s="29">
        <v>4.9384350000000001</v>
      </c>
      <c r="H21" s="29">
        <v>5.0059550000000002</v>
      </c>
      <c r="I21" s="29">
        <v>4.3836000000000004</v>
      </c>
      <c r="J21" s="29">
        <v>8.3374950000000005</v>
      </c>
      <c r="K21" s="29">
        <v>8.9965030000000006</v>
      </c>
      <c r="L21" s="29">
        <v>8.783379</v>
      </c>
      <c r="M21" s="29">
        <v>5.6925840000000001</v>
      </c>
      <c r="N21" s="29">
        <v>9.1530520000000006</v>
      </c>
      <c r="O21" s="28">
        <v>98.420519999999996</v>
      </c>
      <c r="P21" s="28">
        <v>99.784270000000006</v>
      </c>
      <c r="Q21" s="28">
        <v>37.876139999999999</v>
      </c>
      <c r="R21" s="28">
        <v>78.830410000000001</v>
      </c>
      <c r="S21" s="29">
        <v>9.1984340000000007</v>
      </c>
      <c r="T21" s="29">
        <v>7.8531750000000002</v>
      </c>
      <c r="U21" s="28">
        <v>22.024799999999999</v>
      </c>
      <c r="V21" s="28">
        <v>70.246219999999994</v>
      </c>
      <c r="W21" s="29">
        <v>8.7194760000000002</v>
      </c>
      <c r="X21" s="28">
        <v>28.464700000000001</v>
      </c>
      <c r="Y21" s="29">
        <v>10.236459999999999</v>
      </c>
      <c r="Z21" s="28">
        <v>19.53622</v>
      </c>
      <c r="AA21" s="28">
        <v>98.457449999999994</v>
      </c>
      <c r="AB21" s="28">
        <v>99.5642</v>
      </c>
      <c r="AC21" s="28">
        <v>46.474919999999997</v>
      </c>
      <c r="AD21" s="28">
        <v>64.417410000000004</v>
      </c>
      <c r="AE21" s="28">
        <v>36.450040000000001</v>
      </c>
      <c r="AF21" s="29">
        <v>28.397960000000001</v>
      </c>
      <c r="AG21" s="28">
        <v>54.692570000000003</v>
      </c>
      <c r="AH21" s="28">
        <v>70.037120000000002</v>
      </c>
      <c r="AI21" s="28">
        <v>29.322369999999999</v>
      </c>
      <c r="AJ21" s="28">
        <v>77.368650000000002</v>
      </c>
      <c r="AK21" s="28">
        <v>19.532710000000002</v>
      </c>
      <c r="AL21" s="28">
        <v>31.36899</v>
      </c>
      <c r="AM21" s="28">
        <v>34.366880000000002</v>
      </c>
      <c r="AN21" s="28">
        <v>33.225299999999997</v>
      </c>
      <c r="AP21" s="26">
        <v>43831.25</v>
      </c>
      <c r="AQ21" s="27">
        <v>36</v>
      </c>
      <c r="AR21" s="31">
        <f t="shared" si="2"/>
        <v>98.964619999999982</v>
      </c>
      <c r="AS21" s="31">
        <f t="shared" si="3"/>
        <v>60.369352500000005</v>
      </c>
      <c r="AT21" s="31">
        <f t="shared" si="4"/>
        <v>36.286886666666668</v>
      </c>
      <c r="AU21" s="31">
        <f t="shared" si="5"/>
        <v>58.132742499999992</v>
      </c>
      <c r="AV21" s="31">
        <f t="shared" si="6"/>
        <v>47.086670000000005</v>
      </c>
      <c r="AW21" s="31">
        <f t="shared" si="7"/>
        <v>25.25793333333333</v>
      </c>
      <c r="AX21" s="31">
        <f t="shared" si="0"/>
        <v>0.98496024074071431</v>
      </c>
      <c r="AY21" s="31">
        <f t="shared" si="1"/>
        <v>18.148592145426171</v>
      </c>
      <c r="AZ21" s="31">
        <f t="shared" si="8"/>
        <v>2.1229955105071037</v>
      </c>
      <c r="BA21" s="31">
        <f t="shared" si="9"/>
        <v>23.211398174735042</v>
      </c>
      <c r="BB21" s="31">
        <f t="shared" si="10"/>
        <v>27.766870421830024</v>
      </c>
      <c r="BC21" s="31">
        <f t="shared" si="11"/>
        <v>8.4397306201639726</v>
      </c>
    </row>
    <row r="22" spans="1:55">
      <c r="A22" s="26">
        <v>43831.25</v>
      </c>
      <c r="B22" s="27">
        <v>36</v>
      </c>
      <c r="C22" s="28">
        <v>97.037099999999995</v>
      </c>
      <c r="D22" s="28">
        <v>99.416430000000005</v>
      </c>
      <c r="E22" s="29">
        <v>5.8204640000000003</v>
      </c>
      <c r="F22" s="29">
        <v>12.741149999999999</v>
      </c>
      <c r="G22" s="29">
        <v>4.8930249999999997</v>
      </c>
      <c r="H22" s="29">
        <v>5.0651400000000004</v>
      </c>
      <c r="I22" s="29">
        <v>4.1244589999999999</v>
      </c>
      <c r="J22" s="29">
        <v>8.3525200000000002</v>
      </c>
      <c r="K22" s="29">
        <v>9.3371729999999999</v>
      </c>
      <c r="L22" s="29">
        <v>9.0057130000000001</v>
      </c>
      <c r="M22" s="29">
        <v>5.5475560000000002</v>
      </c>
      <c r="N22" s="29">
        <v>8.8039109999999994</v>
      </c>
      <c r="O22" s="28">
        <v>99.031809999999993</v>
      </c>
      <c r="P22" s="28">
        <v>99.587789999999998</v>
      </c>
      <c r="Q22" s="28">
        <v>40.9253</v>
      </c>
      <c r="R22" s="28">
        <v>82.162729999999996</v>
      </c>
      <c r="S22" s="29">
        <v>8.4739109999999993</v>
      </c>
      <c r="T22" s="29">
        <v>7.7847619999999997</v>
      </c>
      <c r="U22" s="28">
        <v>24.837330000000001</v>
      </c>
      <c r="V22" s="28">
        <v>75.26491</v>
      </c>
      <c r="W22" s="29">
        <v>8.767334</v>
      </c>
      <c r="X22" s="28">
        <v>30.35886</v>
      </c>
      <c r="Y22" s="29">
        <v>10.602729999999999</v>
      </c>
      <c r="Z22" s="28">
        <v>19.254960000000001</v>
      </c>
      <c r="AA22" s="28">
        <v>99.018159999999995</v>
      </c>
      <c r="AB22" s="28">
        <v>99.696430000000007</v>
      </c>
      <c r="AC22" s="28">
        <v>51.06044</v>
      </c>
      <c r="AD22" s="28">
        <v>67.328940000000003</v>
      </c>
      <c r="AE22" s="28">
        <v>38.696129999999997</v>
      </c>
      <c r="AF22" s="29">
        <v>30.813610000000001</v>
      </c>
      <c r="AG22" s="28">
        <v>59.749609999999997</v>
      </c>
      <c r="AH22" s="28">
        <v>72.679119999999998</v>
      </c>
      <c r="AI22" s="28">
        <v>31.7623</v>
      </c>
      <c r="AJ22" s="28">
        <v>79.138850000000005</v>
      </c>
      <c r="AK22" s="28">
        <v>21.610939999999999</v>
      </c>
      <c r="AL22" s="28">
        <v>34.907899999999998</v>
      </c>
      <c r="AM22" s="28">
        <v>35.474400000000003</v>
      </c>
      <c r="AN22" s="28">
        <v>34.690130000000003</v>
      </c>
      <c r="AP22" s="26">
        <v>43831.333333333336</v>
      </c>
      <c r="AQ22" s="27">
        <v>38</v>
      </c>
      <c r="AR22" s="31">
        <f t="shared" si="2"/>
        <v>99.329256666666666</v>
      </c>
      <c r="AS22" s="31">
        <f t="shared" si="3"/>
        <v>64.08753999999999</v>
      </c>
      <c r="AT22" s="31">
        <f t="shared" si="4"/>
        <v>39.12337333333334</v>
      </c>
      <c r="AU22" s="31">
        <f t="shared" si="5"/>
        <v>61.139267500000003</v>
      </c>
      <c r="AV22" s="31">
        <f t="shared" si="6"/>
        <v>49.834069999999997</v>
      </c>
      <c r="AW22" s="31">
        <f t="shared" si="7"/>
        <v>26.543363333333332</v>
      </c>
      <c r="AX22" s="31">
        <f t="shared" si="0"/>
        <v>0.72177478766348324</v>
      </c>
      <c r="AY22" s="31">
        <f t="shared" si="1"/>
        <v>18.02984777669705</v>
      </c>
      <c r="AZ22" s="31">
        <f t="shared" si="8"/>
        <v>1.9801876384406925</v>
      </c>
      <c r="BA22" s="31">
        <f t="shared" si="9"/>
        <v>24.577789590472911</v>
      </c>
      <c r="BB22" s="31">
        <f t="shared" si="10"/>
        <v>29.045947817224</v>
      </c>
      <c r="BC22" s="31">
        <f t="shared" si="11"/>
        <v>8.79047803924413</v>
      </c>
    </row>
    <row r="23" spans="1:55">
      <c r="A23" s="26">
        <v>43831.333333333336</v>
      </c>
      <c r="B23" s="27">
        <v>38</v>
      </c>
      <c r="C23" s="28">
        <v>97.985290000000006</v>
      </c>
      <c r="D23" s="28">
        <v>99.794060000000002</v>
      </c>
      <c r="E23" s="29">
        <v>5.8177269999999996</v>
      </c>
      <c r="F23" s="29">
        <v>12.63171</v>
      </c>
      <c r="G23" s="29">
        <v>4.8251059999999999</v>
      </c>
      <c r="H23" s="29">
        <v>5.3001509999999996</v>
      </c>
      <c r="I23" s="29">
        <v>4.3898060000000001</v>
      </c>
      <c r="J23" s="29">
        <v>8.4242559999999997</v>
      </c>
      <c r="K23" s="29">
        <v>8.2423400000000004</v>
      </c>
      <c r="L23" s="29">
        <v>9.0770440000000008</v>
      </c>
      <c r="M23" s="29">
        <v>5.6602399999999999</v>
      </c>
      <c r="N23" s="29">
        <v>8.9264709999999994</v>
      </c>
      <c r="O23" s="28">
        <v>99.135859999999994</v>
      </c>
      <c r="P23" s="28">
        <v>99.865620000000007</v>
      </c>
      <c r="Q23" s="28">
        <v>43.677639999999997</v>
      </c>
      <c r="R23" s="28">
        <v>84.062129999999996</v>
      </c>
      <c r="S23" s="29">
        <v>9.0275040000000004</v>
      </c>
      <c r="T23" s="29">
        <v>7.4240659999999998</v>
      </c>
      <c r="U23" s="28">
        <v>25.854600000000001</v>
      </c>
      <c r="V23" s="28">
        <v>78.902100000000004</v>
      </c>
      <c r="W23" s="29">
        <v>9.2508959999999991</v>
      </c>
      <c r="X23" s="28">
        <v>34.016800000000003</v>
      </c>
      <c r="Y23" s="29">
        <v>10.34695</v>
      </c>
      <c r="Z23" s="28">
        <v>21.18384</v>
      </c>
      <c r="AA23" s="28">
        <v>99.358959999999996</v>
      </c>
      <c r="AB23" s="28">
        <v>99.835750000000004</v>
      </c>
      <c r="AC23" s="28">
        <v>55.372579999999999</v>
      </c>
      <c r="AD23" s="28">
        <v>73.237809999999996</v>
      </c>
      <c r="AE23" s="28">
        <v>41.279049999999998</v>
      </c>
      <c r="AF23" s="29">
        <v>32.348269999999999</v>
      </c>
      <c r="AG23" s="28">
        <v>62.894120000000001</v>
      </c>
      <c r="AH23" s="28">
        <v>76.90625</v>
      </c>
      <c r="AI23" s="28">
        <v>32.129669999999997</v>
      </c>
      <c r="AJ23" s="28">
        <v>83.355739999999997</v>
      </c>
      <c r="AK23" s="28">
        <v>21.757930000000002</v>
      </c>
      <c r="AL23" s="28">
        <v>36.688319999999997</v>
      </c>
      <c r="AM23" s="28">
        <v>37.385280000000002</v>
      </c>
      <c r="AN23" s="28">
        <v>38.70579</v>
      </c>
      <c r="AP23" s="26">
        <v>43831.416666666664</v>
      </c>
      <c r="AQ23" s="27">
        <v>40</v>
      </c>
      <c r="AR23" s="31">
        <f t="shared" si="2"/>
        <v>99.477779999999996</v>
      </c>
      <c r="AS23" s="31">
        <f t="shared" si="3"/>
        <v>67.662832500000007</v>
      </c>
      <c r="AT23" s="31">
        <f t="shared" si="4"/>
        <v>40.814456666666665</v>
      </c>
      <c r="AU23" s="31">
        <f t="shared" si="5"/>
        <v>64.653472499999992</v>
      </c>
      <c r="AV23" s="31">
        <f t="shared" si="6"/>
        <v>52.088906666666674</v>
      </c>
      <c r="AW23" s="31">
        <f t="shared" si="7"/>
        <v>28.393296666666668</v>
      </c>
      <c r="AX23" s="31">
        <f t="shared" si="0"/>
        <v>0.60871071267064381</v>
      </c>
      <c r="AY23" s="31">
        <f t="shared" si="1"/>
        <v>17.483163005591678</v>
      </c>
      <c r="AZ23" s="31">
        <f t="shared" si="8"/>
        <v>2.9402007930808658</v>
      </c>
      <c r="BA23" s="31">
        <f t="shared" si="9"/>
        <v>26.157434007126124</v>
      </c>
      <c r="BB23" s="31">
        <f t="shared" si="10"/>
        <v>27.989978260381559</v>
      </c>
      <c r="BC23" s="31">
        <f t="shared" si="11"/>
        <v>9.8936469806959124</v>
      </c>
    </row>
    <row r="24" spans="1:55">
      <c r="A24" s="26">
        <v>43831.416666666664</v>
      </c>
      <c r="B24" s="27">
        <v>40</v>
      </c>
      <c r="C24" s="28">
        <v>98.272679999999994</v>
      </c>
      <c r="D24" s="28">
        <v>99.724969999999999</v>
      </c>
      <c r="E24" s="29">
        <v>5.7697289999999999</v>
      </c>
      <c r="F24" s="29">
        <v>13.14137</v>
      </c>
      <c r="G24" s="29">
        <v>4.6734340000000003</v>
      </c>
      <c r="H24" s="29">
        <v>5.0966100000000001</v>
      </c>
      <c r="I24" s="29">
        <v>4.2323079999999997</v>
      </c>
      <c r="J24" s="29">
        <v>8.5390049999999995</v>
      </c>
      <c r="K24" s="29">
        <v>9.2030320000000003</v>
      </c>
      <c r="L24" s="29">
        <v>8.7751839999999994</v>
      </c>
      <c r="M24" s="29">
        <v>5.7014519999999997</v>
      </c>
      <c r="N24" s="29">
        <v>8.9984739999999999</v>
      </c>
      <c r="O24" s="28">
        <v>99.650120000000001</v>
      </c>
      <c r="P24" s="28">
        <v>99.845759999999999</v>
      </c>
      <c r="Q24" s="28">
        <v>49.59592</v>
      </c>
      <c r="R24" s="28">
        <v>88.397310000000004</v>
      </c>
      <c r="S24" s="29">
        <v>8.5029450000000004</v>
      </c>
      <c r="T24" s="29">
        <v>7.3983600000000003</v>
      </c>
      <c r="U24" s="28">
        <v>27.26662</v>
      </c>
      <c r="V24" s="28">
        <v>83.406459999999996</v>
      </c>
      <c r="W24" s="29">
        <v>9.0252429999999997</v>
      </c>
      <c r="X24" s="28">
        <v>35.559280000000001</v>
      </c>
      <c r="Y24" s="29">
        <v>10.340210000000001</v>
      </c>
      <c r="Z24" s="28">
        <v>22.028860000000002</v>
      </c>
      <c r="AA24" s="28">
        <v>99.478039999999993</v>
      </c>
      <c r="AB24" s="28">
        <v>99.895110000000003</v>
      </c>
      <c r="AC24" s="28">
        <v>57.4664</v>
      </c>
      <c r="AD24" s="28">
        <v>75.191699999999997</v>
      </c>
      <c r="AE24" s="28">
        <v>43.813560000000003</v>
      </c>
      <c r="AF24" s="29">
        <v>34.088819999999998</v>
      </c>
      <c r="AG24" s="28">
        <v>65.921419999999998</v>
      </c>
      <c r="AH24" s="28">
        <v>82.019390000000001</v>
      </c>
      <c r="AI24" s="28">
        <v>36.30133</v>
      </c>
      <c r="AJ24" s="28">
        <v>84.406109999999998</v>
      </c>
      <c r="AK24" s="28">
        <v>23.359390000000001</v>
      </c>
      <c r="AL24" s="28">
        <v>39.791640000000001</v>
      </c>
      <c r="AM24" s="28">
        <v>37.936929999999997</v>
      </c>
      <c r="AN24" s="28">
        <v>40.692880000000002</v>
      </c>
      <c r="AP24" s="26">
        <v>43831.5</v>
      </c>
      <c r="AQ24" s="27">
        <v>42</v>
      </c>
      <c r="AR24" s="31">
        <f t="shared" si="2"/>
        <v>99.419350000000009</v>
      </c>
      <c r="AS24" s="31">
        <f t="shared" si="3"/>
        <v>71.063392499999992</v>
      </c>
      <c r="AT24" s="31">
        <f t="shared" si="4"/>
        <v>42.842676666666669</v>
      </c>
      <c r="AU24" s="31">
        <f t="shared" si="5"/>
        <v>68.499372499999993</v>
      </c>
      <c r="AV24" s="31">
        <f t="shared" si="6"/>
        <v>54.898120000000006</v>
      </c>
      <c r="AW24" s="31">
        <f t="shared" si="7"/>
        <v>30.256533333333334</v>
      </c>
      <c r="AX24" s="31">
        <f t="shared" si="0"/>
        <v>0.62094646584065549</v>
      </c>
      <c r="AY24" s="31">
        <f t="shared" si="1"/>
        <v>16.991392359604507</v>
      </c>
      <c r="AZ24" s="31">
        <f t="shared" si="8"/>
        <v>2.4866826639186064</v>
      </c>
      <c r="BA24" s="31">
        <f t="shared" si="9"/>
        <v>25.296042425119097</v>
      </c>
      <c r="BB24" s="31">
        <f t="shared" si="10"/>
        <v>28.005068878474457</v>
      </c>
      <c r="BC24" s="31">
        <f t="shared" si="11"/>
        <v>10.141110263873163</v>
      </c>
    </row>
    <row r="25" spans="1:55">
      <c r="A25" s="26">
        <v>43831.5</v>
      </c>
      <c r="B25" s="27">
        <v>42</v>
      </c>
      <c r="C25" s="28">
        <v>98.20702</v>
      </c>
      <c r="D25" s="28">
        <v>99.814220000000006</v>
      </c>
      <c r="E25" s="29">
        <v>5.9153640000000003</v>
      </c>
      <c r="F25" s="29">
        <v>13.269959999999999</v>
      </c>
      <c r="G25" s="29">
        <v>4.8146370000000003</v>
      </c>
      <c r="H25" s="29">
        <v>5.3001509999999996</v>
      </c>
      <c r="I25" s="29">
        <v>4.4074590000000002</v>
      </c>
      <c r="J25" s="29">
        <v>8.4079060000000005</v>
      </c>
      <c r="K25" s="29">
        <v>8.5773299999999999</v>
      </c>
      <c r="L25" s="29">
        <v>9.0029819999999994</v>
      </c>
      <c r="M25" s="29">
        <v>5.7390129999999999</v>
      </c>
      <c r="N25" s="29">
        <v>9.1055600000000005</v>
      </c>
      <c r="O25" s="28">
        <v>99.375410000000002</v>
      </c>
      <c r="P25" s="28">
        <v>99.872029999999995</v>
      </c>
      <c r="Q25" s="28">
        <v>52.21049</v>
      </c>
      <c r="R25" s="28">
        <v>90.865489999999994</v>
      </c>
      <c r="S25" s="29">
        <v>8.3828879999999995</v>
      </c>
      <c r="T25" s="29">
        <v>7.608358</v>
      </c>
      <c r="U25" s="28">
        <v>31.78528</v>
      </c>
      <c r="V25" s="28">
        <v>84.825559999999996</v>
      </c>
      <c r="W25" s="29">
        <v>9.0960459999999994</v>
      </c>
      <c r="X25" s="28">
        <v>38.121810000000004</v>
      </c>
      <c r="Y25" s="29">
        <v>10.56644</v>
      </c>
      <c r="Z25" s="28">
        <v>23.985530000000001</v>
      </c>
      <c r="AA25" s="28">
        <v>99.546800000000005</v>
      </c>
      <c r="AB25" s="28">
        <v>99.700620000000001</v>
      </c>
      <c r="AC25" s="28">
        <v>62.903849999999998</v>
      </c>
      <c r="AD25" s="28">
        <v>78.273740000000004</v>
      </c>
      <c r="AE25" s="28">
        <v>45.176569999999998</v>
      </c>
      <c r="AF25" s="29">
        <v>35.800660000000001</v>
      </c>
      <c r="AG25" s="28">
        <v>71.715969999999999</v>
      </c>
      <c r="AH25" s="28">
        <v>85.670680000000004</v>
      </c>
      <c r="AI25" s="28">
        <v>39.344670000000001</v>
      </c>
      <c r="AJ25" s="28">
        <v>87.227879999999999</v>
      </c>
      <c r="AK25" s="28">
        <v>24.82769</v>
      </c>
      <c r="AL25" s="28">
        <v>41.956380000000003</v>
      </c>
      <c r="AM25" s="28">
        <v>40.227179999999997</v>
      </c>
      <c r="AN25" s="28">
        <v>43.124279999999999</v>
      </c>
      <c r="AP25" s="26">
        <v>43831.583333333336</v>
      </c>
      <c r="AQ25" s="27">
        <v>44</v>
      </c>
      <c r="AR25" s="31">
        <f t="shared" si="2"/>
        <v>99.463120000000004</v>
      </c>
      <c r="AS25" s="31">
        <f t="shared" si="3"/>
        <v>73.663494999999998</v>
      </c>
      <c r="AT25" s="31">
        <f t="shared" si="4"/>
        <v>46.421706666666672</v>
      </c>
      <c r="AU25" s="31">
        <f t="shared" si="5"/>
        <v>71.971482500000008</v>
      </c>
      <c r="AV25" s="31">
        <f t="shared" si="6"/>
        <v>57.50056</v>
      </c>
      <c r="AW25" s="31">
        <f t="shared" si="7"/>
        <v>32.822146666666669</v>
      </c>
      <c r="AX25" s="31">
        <f t="shared" si="0"/>
        <v>0.61832919439405321</v>
      </c>
      <c r="AY25" s="31">
        <f t="shared" si="1"/>
        <v>16.369232761180378</v>
      </c>
      <c r="AZ25" s="31">
        <f t="shared" si="8"/>
        <v>4.6690253083093625</v>
      </c>
      <c r="BA25" s="31">
        <f t="shared" si="9"/>
        <v>24.804176032948369</v>
      </c>
      <c r="BB25" s="31">
        <f t="shared" si="10"/>
        <v>27.659020399303721</v>
      </c>
      <c r="BC25" s="31">
        <f t="shared" si="11"/>
        <v>10.655533740551595</v>
      </c>
    </row>
    <row r="26" spans="1:55">
      <c r="A26" s="26">
        <v>43831.583333333336</v>
      </c>
      <c r="B26" s="27">
        <v>44</v>
      </c>
      <c r="C26" s="28">
        <v>98.288650000000004</v>
      </c>
      <c r="D26" s="28">
        <v>99.913269999999997</v>
      </c>
      <c r="E26" s="29">
        <v>5.7713720000000004</v>
      </c>
      <c r="F26" s="29">
        <v>13.734629999999999</v>
      </c>
      <c r="G26" s="29">
        <v>5.2129880000000002</v>
      </c>
      <c r="H26" s="29">
        <v>5.587129</v>
      </c>
      <c r="I26" s="29">
        <v>4.4424890000000001</v>
      </c>
      <c r="J26" s="29">
        <v>8.6148659999999992</v>
      </c>
      <c r="K26" s="29">
        <v>8.871829</v>
      </c>
      <c r="L26" s="29">
        <v>9.2124179999999996</v>
      </c>
      <c r="M26" s="29">
        <v>5.6224170000000004</v>
      </c>
      <c r="N26" s="29">
        <v>9.5063300000000002</v>
      </c>
      <c r="O26" s="28">
        <v>99.393140000000002</v>
      </c>
      <c r="P26" s="28">
        <v>99.882360000000006</v>
      </c>
      <c r="Q26" s="28">
        <v>55.99391</v>
      </c>
      <c r="R26" s="28">
        <v>92.677490000000006</v>
      </c>
      <c r="S26" s="29">
        <v>8.2203280000000003</v>
      </c>
      <c r="T26" s="29">
        <v>7.5578989999999999</v>
      </c>
      <c r="U26" s="28">
        <v>35.95926</v>
      </c>
      <c r="V26" s="28">
        <v>88.112390000000005</v>
      </c>
      <c r="W26" s="29">
        <v>10.290789999999999</v>
      </c>
      <c r="X26" s="28">
        <v>41.496510000000001</v>
      </c>
      <c r="Y26" s="29">
        <v>11.269209999999999</v>
      </c>
      <c r="Z26" s="28">
        <v>25.67295</v>
      </c>
      <c r="AA26" s="28">
        <v>99.452349999999996</v>
      </c>
      <c r="AB26" s="28">
        <v>99.848950000000002</v>
      </c>
      <c r="AC26" s="28">
        <v>64.953710000000001</v>
      </c>
      <c r="AD26" s="28">
        <v>81.028869999999998</v>
      </c>
      <c r="AE26" s="28">
        <v>49.595230000000001</v>
      </c>
      <c r="AF26" s="29">
        <v>41.273580000000003</v>
      </c>
      <c r="AG26" s="28">
        <v>75.165559999999999</v>
      </c>
      <c r="AH26" s="28">
        <v>88.648719999999997</v>
      </c>
      <c r="AI26" s="28">
        <v>41.566749999999999</v>
      </c>
      <c r="AJ26" s="28">
        <v>89.438419999999994</v>
      </c>
      <c r="AK26" s="28">
        <v>27.724540000000001</v>
      </c>
      <c r="AL26" s="28">
        <v>45.068950000000001</v>
      </c>
      <c r="AM26" s="28">
        <v>41.060510000000001</v>
      </c>
      <c r="AN26" s="28">
        <v>48.609380000000002</v>
      </c>
      <c r="AP26" s="26">
        <v>43831.666666666664</v>
      </c>
      <c r="AQ26" s="27">
        <v>46</v>
      </c>
      <c r="AR26" s="31">
        <f t="shared" si="2"/>
        <v>99.603291666666664</v>
      </c>
      <c r="AS26" s="31">
        <f t="shared" si="3"/>
        <v>76.634867499999999</v>
      </c>
      <c r="AT26" s="31">
        <f t="shared" si="4"/>
        <v>48.336330000000004</v>
      </c>
      <c r="AU26" s="31">
        <f t="shared" si="5"/>
        <v>74.589542499999993</v>
      </c>
      <c r="AV26" s="31">
        <f t="shared" si="6"/>
        <v>60.026396666666663</v>
      </c>
      <c r="AW26" s="31">
        <f t="shared" si="7"/>
        <v>35.370950000000001</v>
      </c>
      <c r="AX26" s="31">
        <f t="shared" si="0"/>
        <v>0.44717554711395591</v>
      </c>
      <c r="AY26" s="31">
        <f t="shared" si="1"/>
        <v>16.102842136770683</v>
      </c>
      <c r="AZ26" s="31">
        <f t="shared" si="8"/>
        <v>3.7489641757557512</v>
      </c>
      <c r="BA26" s="31">
        <f t="shared" si="9"/>
        <v>24.761104427109583</v>
      </c>
      <c r="BB26" s="31">
        <f t="shared" si="10"/>
        <v>26.284733707211764</v>
      </c>
      <c r="BC26" s="31">
        <f t="shared" si="11"/>
        <v>12.062541457640663</v>
      </c>
    </row>
    <row r="27" spans="1:55">
      <c r="A27" s="26">
        <v>43831.666666666664</v>
      </c>
      <c r="B27" s="27">
        <v>46</v>
      </c>
      <c r="C27" s="28">
        <v>98.80292</v>
      </c>
      <c r="D27" s="28">
        <v>99.986800000000002</v>
      </c>
      <c r="E27" s="29">
        <v>6.2281680000000001</v>
      </c>
      <c r="F27" s="29">
        <v>13.43169</v>
      </c>
      <c r="G27" s="29">
        <v>5.2065760000000001</v>
      </c>
      <c r="H27" s="29">
        <v>5.273301</v>
      </c>
      <c r="I27" s="29">
        <v>4.6295010000000003</v>
      </c>
      <c r="J27" s="29">
        <v>8.5544720000000005</v>
      </c>
      <c r="K27" s="29">
        <v>8.5595610000000004</v>
      </c>
      <c r="L27" s="29">
        <v>9.2295669999999994</v>
      </c>
      <c r="M27" s="29">
        <v>5.6619349999999997</v>
      </c>
      <c r="N27" s="29">
        <v>9.2619769999999999</v>
      </c>
      <c r="O27" s="28">
        <v>99.725149999999999</v>
      </c>
      <c r="P27" s="28">
        <v>99.871719999999996</v>
      </c>
      <c r="Q27" s="28">
        <v>57.717120000000001</v>
      </c>
      <c r="R27" s="28">
        <v>94.521590000000003</v>
      </c>
      <c r="S27" s="29">
        <v>8.3046819999999997</v>
      </c>
      <c r="T27" s="29">
        <v>7.7734740000000002</v>
      </c>
      <c r="U27" s="28">
        <v>38.328180000000003</v>
      </c>
      <c r="V27" s="28">
        <v>90.493110000000001</v>
      </c>
      <c r="W27" s="29">
        <v>10.540179999999999</v>
      </c>
      <c r="X27" s="28">
        <v>45.889409999999998</v>
      </c>
      <c r="Y27" s="29">
        <v>12.18568</v>
      </c>
      <c r="Z27" s="28">
        <v>28.210280000000001</v>
      </c>
      <c r="AA27" s="28">
        <v>99.366680000000002</v>
      </c>
      <c r="AB27" s="28">
        <v>99.866479999999996</v>
      </c>
      <c r="AC27" s="28">
        <v>70.094989999999996</v>
      </c>
      <c r="AD27" s="28">
        <v>84.205770000000001</v>
      </c>
      <c r="AE27" s="28">
        <v>51.720480000000002</v>
      </c>
      <c r="AF27" s="29">
        <v>41.520229999999998</v>
      </c>
      <c r="AG27" s="28">
        <v>79.098029999999994</v>
      </c>
      <c r="AH27" s="28">
        <v>90.438850000000002</v>
      </c>
      <c r="AI27" s="28">
        <v>43.835560000000001</v>
      </c>
      <c r="AJ27" s="28">
        <v>90.354219999999998</v>
      </c>
      <c r="AK27" s="28">
        <v>28.604859999999999</v>
      </c>
      <c r="AL27" s="28">
        <v>49.297710000000002</v>
      </c>
      <c r="AM27" s="28">
        <v>44.306440000000002</v>
      </c>
      <c r="AN27" s="28">
        <v>48.98207</v>
      </c>
      <c r="AP27" s="26">
        <v>43831.75</v>
      </c>
      <c r="AQ27" s="27">
        <v>48</v>
      </c>
      <c r="AR27" s="31">
        <f t="shared" si="2"/>
        <v>99.733388333333323</v>
      </c>
      <c r="AS27" s="31">
        <f t="shared" si="3"/>
        <v>79.242292500000005</v>
      </c>
      <c r="AT27" s="31">
        <f t="shared" si="4"/>
        <v>51.144243333333328</v>
      </c>
      <c r="AU27" s="31">
        <f t="shared" si="5"/>
        <v>76.698395000000005</v>
      </c>
      <c r="AV27" s="31">
        <f t="shared" si="6"/>
        <v>62.640183333333333</v>
      </c>
      <c r="AW27" s="31">
        <f t="shared" si="7"/>
        <v>37.134509999999999</v>
      </c>
      <c r="AX27" s="31">
        <f t="shared" si="0"/>
        <v>0.2186006671917228</v>
      </c>
      <c r="AY27" s="31">
        <f t="shared" si="1"/>
        <v>15.057376287256158</v>
      </c>
      <c r="AZ27" s="31">
        <f t="shared" si="8"/>
        <v>4.8760871535005759</v>
      </c>
      <c r="BA27" s="31">
        <f t="shared" si="9"/>
        <v>24.533634037324475</v>
      </c>
      <c r="BB27" s="31">
        <f t="shared" si="10"/>
        <v>25.830837695816893</v>
      </c>
      <c r="BC27" s="31">
        <f t="shared" si="11"/>
        <v>12.074140025165343</v>
      </c>
    </row>
    <row r="28" spans="1:55">
      <c r="A28" s="26">
        <v>43831.75</v>
      </c>
      <c r="B28" s="27">
        <v>48</v>
      </c>
      <c r="C28" s="28">
        <v>99.710290000000001</v>
      </c>
      <c r="D28" s="28">
        <v>99.956119999999999</v>
      </c>
      <c r="E28" s="29">
        <v>5.8496639999999998</v>
      </c>
      <c r="F28" s="29">
        <v>14.098890000000001</v>
      </c>
      <c r="G28" s="29">
        <v>5.1241320000000004</v>
      </c>
      <c r="H28" s="29">
        <v>5.1813459999999996</v>
      </c>
      <c r="I28" s="29">
        <v>4.6352929999999999</v>
      </c>
      <c r="J28" s="29">
        <v>8.5696440000000003</v>
      </c>
      <c r="K28" s="29">
        <v>7.8367110000000002</v>
      </c>
      <c r="L28" s="29">
        <v>9.0635370000000002</v>
      </c>
      <c r="M28" s="29">
        <v>5.6010289999999996</v>
      </c>
      <c r="N28" s="29">
        <v>9.0962150000000008</v>
      </c>
      <c r="O28" s="28">
        <v>99.728160000000003</v>
      </c>
      <c r="P28" s="28">
        <v>99.812119999999993</v>
      </c>
      <c r="Q28" s="28">
        <v>60.34413</v>
      </c>
      <c r="R28" s="28">
        <v>95.189130000000006</v>
      </c>
      <c r="S28" s="29">
        <v>8.4239529999999991</v>
      </c>
      <c r="T28" s="29">
        <v>7.7379759999999997</v>
      </c>
      <c r="U28" s="28">
        <v>41.183070000000001</v>
      </c>
      <c r="V28" s="28">
        <v>93.545479999999998</v>
      </c>
      <c r="W28" s="29">
        <v>11.05311</v>
      </c>
      <c r="X28" s="28">
        <v>48.364159999999998</v>
      </c>
      <c r="Y28" s="29">
        <v>12.71598</v>
      </c>
      <c r="Z28" s="28">
        <v>29.826350000000001</v>
      </c>
      <c r="AA28" s="28">
        <v>99.32732</v>
      </c>
      <c r="AB28" s="28">
        <v>99.866320000000002</v>
      </c>
      <c r="AC28" s="28">
        <v>75.044489999999996</v>
      </c>
      <c r="AD28" s="28">
        <v>86.391419999999997</v>
      </c>
      <c r="AE28" s="28">
        <v>54.884830000000001</v>
      </c>
      <c r="AF28" s="29">
        <v>42.95767</v>
      </c>
      <c r="AG28" s="28">
        <v>79.464280000000002</v>
      </c>
      <c r="AH28" s="28">
        <v>92.600750000000005</v>
      </c>
      <c r="AI28" s="28">
        <v>47.098280000000003</v>
      </c>
      <c r="AJ28" s="28">
        <v>92.458110000000005</v>
      </c>
      <c r="AK28" s="28">
        <v>30.506180000000001</v>
      </c>
      <c r="AL28" s="28">
        <v>51.070999999999998</v>
      </c>
      <c r="AM28" s="28">
        <v>45.629469999999998</v>
      </c>
      <c r="AN28" s="28">
        <v>52.918430000000001</v>
      </c>
      <c r="AP28" s="26">
        <v>43831.833333333336</v>
      </c>
      <c r="AQ28" s="27">
        <v>50</v>
      </c>
      <c r="AR28" s="31">
        <f t="shared" si="2"/>
        <v>99.815858333333324</v>
      </c>
      <c r="AS28" s="31">
        <f t="shared" si="3"/>
        <v>81.208332500000012</v>
      </c>
      <c r="AT28" s="31">
        <f t="shared" si="4"/>
        <v>54.587556666666664</v>
      </c>
      <c r="AU28" s="31">
        <f t="shared" si="5"/>
        <v>80.218694999999997</v>
      </c>
      <c r="AV28" s="31">
        <f t="shared" si="6"/>
        <v>64.953446666666665</v>
      </c>
      <c r="AW28" s="31">
        <f t="shared" si="7"/>
        <v>39.489043333333335</v>
      </c>
      <c r="AX28" s="31">
        <f t="shared" si="0"/>
        <v>0.13835049366253374</v>
      </c>
      <c r="AY28" s="31">
        <f t="shared" si="1"/>
        <v>14.440912085168144</v>
      </c>
      <c r="AZ28" s="31">
        <f t="shared" si="8"/>
        <v>6.2486102317341974</v>
      </c>
      <c r="BA28" s="31">
        <f t="shared" si="9"/>
        <v>22.889253070726596</v>
      </c>
      <c r="BB28" s="31">
        <f t="shared" si="10"/>
        <v>25.587233567545621</v>
      </c>
      <c r="BC28" s="31">
        <f t="shared" si="11"/>
        <v>11.672544516583912</v>
      </c>
    </row>
    <row r="29" spans="1:55">
      <c r="A29" s="26">
        <v>43831.833333333336</v>
      </c>
      <c r="B29" s="27">
        <v>50</v>
      </c>
      <c r="C29" s="28">
        <v>99.638949999999994</v>
      </c>
      <c r="D29" s="28">
        <v>99.990960000000001</v>
      </c>
      <c r="E29" s="29">
        <v>5.727754</v>
      </c>
      <c r="F29" s="29">
        <v>14.857620000000001</v>
      </c>
      <c r="G29" s="29">
        <v>4.9736370000000001</v>
      </c>
      <c r="H29" s="29">
        <v>5.2812400000000004</v>
      </c>
      <c r="I29" s="29">
        <v>4.7034229999999999</v>
      </c>
      <c r="J29" s="29">
        <v>8.5229490000000006</v>
      </c>
      <c r="K29" s="29">
        <v>8.261711</v>
      </c>
      <c r="L29" s="29">
        <v>8.7956710000000005</v>
      </c>
      <c r="M29" s="29">
        <v>5.5184730000000002</v>
      </c>
      <c r="N29" s="29">
        <v>9.2697909999999997</v>
      </c>
      <c r="O29" s="28">
        <v>99.867509999999996</v>
      </c>
      <c r="P29" s="28">
        <v>99.88158</v>
      </c>
      <c r="Q29" s="28">
        <v>62.136450000000004</v>
      </c>
      <c r="R29" s="28">
        <v>95.222920000000002</v>
      </c>
      <c r="S29" s="29">
        <v>8.5290999999999997</v>
      </c>
      <c r="T29" s="29">
        <v>7.9902730000000002</v>
      </c>
      <c r="U29" s="28">
        <v>46.541089999999997</v>
      </c>
      <c r="V29" s="28">
        <v>95.553370000000001</v>
      </c>
      <c r="W29" s="29">
        <v>10.95661</v>
      </c>
      <c r="X29" s="28">
        <v>51.407640000000001</v>
      </c>
      <c r="Y29" s="29">
        <v>13.261039999999999</v>
      </c>
      <c r="Z29" s="28">
        <v>32.761600000000001</v>
      </c>
      <c r="AA29" s="28">
        <v>99.657870000000003</v>
      </c>
      <c r="AB29" s="28">
        <v>99.858279999999993</v>
      </c>
      <c r="AC29" s="28">
        <v>78.604420000000005</v>
      </c>
      <c r="AD29" s="28">
        <v>88.869540000000001</v>
      </c>
      <c r="AE29" s="28">
        <v>59.972969999999997</v>
      </c>
      <c r="AF29" s="29">
        <v>43.741309999999999</v>
      </c>
      <c r="AG29" s="28">
        <v>85.255619999999993</v>
      </c>
      <c r="AH29" s="28">
        <v>93.524699999999996</v>
      </c>
      <c r="AI29" s="28">
        <v>48.986739999999998</v>
      </c>
      <c r="AJ29" s="28">
        <v>94.465959999999995</v>
      </c>
      <c r="AK29" s="28">
        <v>32.738199999999999</v>
      </c>
      <c r="AL29" s="28">
        <v>52.967329999999997</v>
      </c>
      <c r="AM29" s="28">
        <v>47.736350000000002</v>
      </c>
      <c r="AN29" s="28">
        <v>56.053350000000002</v>
      </c>
      <c r="AP29" s="26">
        <v>43831.916666666664</v>
      </c>
      <c r="AQ29" s="27">
        <v>52</v>
      </c>
      <c r="AR29" s="31">
        <f t="shared" si="2"/>
        <v>99.891848333333328</v>
      </c>
      <c r="AS29" s="31">
        <f t="shared" si="3"/>
        <v>83.1376025</v>
      </c>
      <c r="AT29" s="31">
        <f t="shared" si="4"/>
        <v>57.629649999999998</v>
      </c>
      <c r="AU29" s="31">
        <f t="shared" si="5"/>
        <v>82.226767500000008</v>
      </c>
      <c r="AV29" s="31">
        <f t="shared" si="6"/>
        <v>67.813360000000003</v>
      </c>
      <c r="AW29" s="31">
        <f t="shared" si="7"/>
        <v>41.71087</v>
      </c>
      <c r="AX29" s="31">
        <f t="shared" si="0"/>
        <v>7.0491007204226297E-2</v>
      </c>
      <c r="AY29" s="31">
        <f t="shared" si="1"/>
        <v>12.760116004753232</v>
      </c>
      <c r="AZ29" s="31">
        <f t="shared" si="8"/>
        <v>5.293308324677489</v>
      </c>
      <c r="BA29" s="31">
        <f t="shared" si="9"/>
        <v>20.607381632433434</v>
      </c>
      <c r="BB29" s="31">
        <f t="shared" si="10"/>
        <v>23.719360042945905</v>
      </c>
      <c r="BC29" s="31">
        <f t="shared" si="11"/>
        <v>12.173662215138878</v>
      </c>
    </row>
    <row r="30" spans="1:55">
      <c r="A30" s="26">
        <v>43831.916666666664</v>
      </c>
      <c r="B30" s="27">
        <v>52</v>
      </c>
      <c r="C30" s="28">
        <v>99.906270000000006</v>
      </c>
      <c r="D30" s="28">
        <v>99.915189999999996</v>
      </c>
      <c r="E30" s="29">
        <v>6.3269010000000003</v>
      </c>
      <c r="F30" s="29">
        <v>15.211449999999999</v>
      </c>
      <c r="G30" s="29">
        <v>4.9813590000000003</v>
      </c>
      <c r="H30" s="29">
        <v>5.2006899999999998</v>
      </c>
      <c r="I30" s="29">
        <v>4.7965150000000003</v>
      </c>
      <c r="J30" s="29">
        <v>8.6403490000000005</v>
      </c>
      <c r="K30" s="29">
        <v>8.6709800000000001</v>
      </c>
      <c r="L30" s="29">
        <v>9.438091</v>
      </c>
      <c r="M30" s="29">
        <v>5.6850189999999996</v>
      </c>
      <c r="N30" s="29">
        <v>9.2702500000000008</v>
      </c>
      <c r="O30" s="28">
        <v>99.937970000000007</v>
      </c>
      <c r="P30" s="28">
        <v>99.944149999999993</v>
      </c>
      <c r="Q30" s="28">
        <v>65.970690000000005</v>
      </c>
      <c r="R30" s="28">
        <v>95.294200000000004</v>
      </c>
      <c r="S30" s="29">
        <v>8.823226</v>
      </c>
      <c r="T30" s="29">
        <v>8.6429819999999999</v>
      </c>
      <c r="U30" s="28">
        <v>51.792940000000002</v>
      </c>
      <c r="V30" s="28">
        <v>95.853200000000001</v>
      </c>
      <c r="W30" s="29">
        <v>11.936450000000001</v>
      </c>
      <c r="X30" s="28">
        <v>56.212910000000001</v>
      </c>
      <c r="Y30" s="29">
        <v>14.70288</v>
      </c>
      <c r="Z30" s="28">
        <v>34.719259999999998</v>
      </c>
      <c r="AA30" s="28">
        <v>99.753200000000007</v>
      </c>
      <c r="AB30" s="28">
        <v>99.894310000000004</v>
      </c>
      <c r="AC30" s="28">
        <v>81.55471</v>
      </c>
      <c r="AD30" s="28">
        <v>89.730810000000005</v>
      </c>
      <c r="AE30" s="28">
        <v>61.393889999999999</v>
      </c>
      <c r="AF30" s="29">
        <v>47.426830000000002</v>
      </c>
      <c r="AG30" s="28">
        <v>87.401629999999997</v>
      </c>
      <c r="AH30" s="28">
        <v>93.859300000000005</v>
      </c>
      <c r="AI30" s="28">
        <v>52.126840000000001</v>
      </c>
      <c r="AJ30" s="28">
        <v>95.10033</v>
      </c>
      <c r="AK30" s="28">
        <v>34.645609999999998</v>
      </c>
      <c r="AL30" s="28">
        <v>55.767740000000003</v>
      </c>
      <c r="AM30" s="28">
        <v>51.577159999999999</v>
      </c>
      <c r="AN30" s="28">
        <v>59.917900000000003</v>
      </c>
      <c r="AP30" s="26">
        <v>43832</v>
      </c>
      <c r="AQ30" s="27">
        <v>54</v>
      </c>
      <c r="AR30" s="31">
        <f t="shared" si="2"/>
        <v>99.916701666666668</v>
      </c>
      <c r="AS30" s="31">
        <f t="shared" si="3"/>
        <v>85.449102499999995</v>
      </c>
      <c r="AT30" s="31">
        <f t="shared" si="4"/>
        <v>61.232406666666662</v>
      </c>
      <c r="AU30" s="31">
        <f t="shared" si="5"/>
        <v>85.287097500000002</v>
      </c>
      <c r="AV30" s="31">
        <f t="shared" si="6"/>
        <v>69.942909999999998</v>
      </c>
      <c r="AW30" s="31">
        <f t="shared" si="7"/>
        <v>45.572403333333334</v>
      </c>
      <c r="AX30" s="31">
        <f t="shared" si="0"/>
        <v>6.3082805713339324E-2</v>
      </c>
      <c r="AY30" s="31">
        <f t="shared" si="1"/>
        <v>12.132500592462083</v>
      </c>
      <c r="AZ30" s="31">
        <f t="shared" si="8"/>
        <v>6.4381927484064434</v>
      </c>
      <c r="BA30" s="31">
        <f t="shared" si="9"/>
        <v>19.193381617695515</v>
      </c>
      <c r="BB30" s="31">
        <f t="shared" si="10"/>
        <v>22.808845846291749</v>
      </c>
      <c r="BC30" s="31">
        <f t="shared" si="11"/>
        <v>12.980877404506726</v>
      </c>
    </row>
    <row r="31" spans="1:55">
      <c r="A31" s="26">
        <v>43832</v>
      </c>
      <c r="B31" s="27">
        <v>54</v>
      </c>
      <c r="C31" s="28">
        <v>99.93356</v>
      </c>
      <c r="D31" s="28">
        <v>99.969899999999996</v>
      </c>
      <c r="E31" s="29">
        <v>6.3471580000000003</v>
      </c>
      <c r="F31" s="29">
        <v>15.321350000000001</v>
      </c>
      <c r="G31" s="29">
        <v>5.2831320000000002</v>
      </c>
      <c r="H31" s="29">
        <v>5.2860040000000001</v>
      </c>
      <c r="I31" s="29">
        <v>4.8902960000000002</v>
      </c>
      <c r="J31" s="29">
        <v>8.7922189999999993</v>
      </c>
      <c r="K31" s="29">
        <v>9.2713400000000004</v>
      </c>
      <c r="L31" s="29">
        <v>9.4468940000000003</v>
      </c>
      <c r="M31" s="29">
        <v>5.6305040000000002</v>
      </c>
      <c r="N31" s="29">
        <v>9.1913520000000002</v>
      </c>
      <c r="O31" s="28">
        <v>99.967550000000003</v>
      </c>
      <c r="P31" s="28">
        <v>99.951350000000005</v>
      </c>
      <c r="Q31" s="28">
        <v>68.264449999999997</v>
      </c>
      <c r="R31" s="28">
        <v>96.328829999999996</v>
      </c>
      <c r="S31" s="29">
        <v>9.6001910000000006</v>
      </c>
      <c r="T31" s="29">
        <v>9.0276160000000001</v>
      </c>
      <c r="U31" s="28">
        <v>56.716529999999999</v>
      </c>
      <c r="V31" s="28">
        <v>96.859629999999996</v>
      </c>
      <c r="W31" s="29">
        <v>12.18886</v>
      </c>
      <c r="X31" s="28">
        <v>59.638840000000002</v>
      </c>
      <c r="Y31" s="29">
        <v>15.36412</v>
      </c>
      <c r="Z31" s="28">
        <v>38.009369999999997</v>
      </c>
      <c r="AA31" s="28">
        <v>99.860119999999995</v>
      </c>
      <c r="AB31" s="28">
        <v>99.817729999999997</v>
      </c>
      <c r="AC31" s="28">
        <v>86.597080000000005</v>
      </c>
      <c r="AD31" s="28">
        <v>90.606049999999996</v>
      </c>
      <c r="AE31" s="28">
        <v>65.91</v>
      </c>
      <c r="AF31" s="29">
        <v>49.123089999999998</v>
      </c>
      <c r="AG31" s="28">
        <v>91.495890000000003</v>
      </c>
      <c r="AH31" s="28">
        <v>96.076340000000002</v>
      </c>
      <c r="AI31" s="28">
        <v>54.10416</v>
      </c>
      <c r="AJ31" s="28">
        <v>96.085729999999998</v>
      </c>
      <c r="AK31" s="28">
        <v>38.146619999999999</v>
      </c>
      <c r="AL31" s="28">
        <v>60.561219999999999</v>
      </c>
      <c r="AM31" s="28">
        <v>53.889569999999999</v>
      </c>
      <c r="AN31" s="28">
        <v>63.897649999999999</v>
      </c>
      <c r="AP31" s="26">
        <v>43832.083333333336</v>
      </c>
      <c r="AQ31" s="27">
        <v>56</v>
      </c>
      <c r="AR31" s="31">
        <f t="shared" si="2"/>
        <v>99.960769999999982</v>
      </c>
      <c r="AS31" s="31">
        <f t="shared" si="3"/>
        <v>87.742637500000001</v>
      </c>
      <c r="AT31" s="31">
        <f t="shared" si="4"/>
        <v>63.947266666666671</v>
      </c>
      <c r="AU31" s="31">
        <f t="shared" si="5"/>
        <v>86.457699999999988</v>
      </c>
      <c r="AV31" s="31">
        <f t="shared" si="6"/>
        <v>72.413043333333334</v>
      </c>
      <c r="AW31" s="31">
        <f t="shared" si="7"/>
        <v>46.941596666666669</v>
      </c>
      <c r="AX31" s="31">
        <f t="shared" si="0"/>
        <v>3.7184951257194614E-2</v>
      </c>
      <c r="AY31" s="31">
        <f t="shared" si="1"/>
        <v>11.442480891354975</v>
      </c>
      <c r="AZ31" s="31">
        <f t="shared" si="8"/>
        <v>6.6645761154054934</v>
      </c>
      <c r="BA31" s="31">
        <f t="shared" si="9"/>
        <v>16.652075797817794</v>
      </c>
      <c r="BB31" s="31">
        <f t="shared" si="10"/>
        <v>21.151429104612188</v>
      </c>
      <c r="BC31" s="31">
        <f t="shared" si="11"/>
        <v>12.40970840508481</v>
      </c>
    </row>
    <row r="32" spans="1:55">
      <c r="A32" s="26">
        <v>43832.083333333336</v>
      </c>
      <c r="B32" s="27">
        <v>56</v>
      </c>
      <c r="C32" s="28">
        <v>99.967039999999997</v>
      </c>
      <c r="D32" s="28">
        <v>100</v>
      </c>
      <c r="E32" s="29">
        <v>7.0793470000000003</v>
      </c>
      <c r="F32" s="29">
        <v>15.585990000000001</v>
      </c>
      <c r="G32" s="29">
        <v>5.0551659999999998</v>
      </c>
      <c r="H32" s="29">
        <v>5.2920670000000003</v>
      </c>
      <c r="I32" s="29">
        <v>4.4984820000000001</v>
      </c>
      <c r="J32" s="29">
        <v>8.8411240000000006</v>
      </c>
      <c r="K32" s="29">
        <v>9.1830780000000001</v>
      </c>
      <c r="L32" s="29">
        <v>9.5120009999999997</v>
      </c>
      <c r="M32" s="29">
        <v>5.5822479999999999</v>
      </c>
      <c r="N32" s="29">
        <v>9.1614780000000007</v>
      </c>
      <c r="O32" s="28">
        <v>99.971410000000006</v>
      </c>
      <c r="P32" s="28">
        <v>99.980909999999994</v>
      </c>
      <c r="Q32" s="28">
        <v>71.439539999999994</v>
      </c>
      <c r="R32" s="28">
        <v>97.992310000000003</v>
      </c>
      <c r="S32" s="29">
        <v>10.29411</v>
      </c>
      <c r="T32" s="29">
        <v>9.4138809999999999</v>
      </c>
      <c r="U32" s="28">
        <v>61.789119999999997</v>
      </c>
      <c r="V32" s="28">
        <v>97.350880000000004</v>
      </c>
      <c r="W32" s="29">
        <v>13.154540000000001</v>
      </c>
      <c r="X32" s="28">
        <v>62.199669999999998</v>
      </c>
      <c r="Y32" s="29">
        <v>16.604030000000002</v>
      </c>
      <c r="Z32" s="28">
        <v>39.712429999999998</v>
      </c>
      <c r="AA32" s="28">
        <v>99.891750000000002</v>
      </c>
      <c r="AB32" s="28">
        <v>99.953509999999994</v>
      </c>
      <c r="AC32" s="28">
        <v>89.423550000000006</v>
      </c>
      <c r="AD32" s="28">
        <v>92.11515</v>
      </c>
      <c r="AE32" s="28">
        <v>69.081990000000005</v>
      </c>
      <c r="AF32" s="29">
        <v>53.690460000000002</v>
      </c>
      <c r="AG32" s="28">
        <v>91.132499999999993</v>
      </c>
      <c r="AH32" s="28">
        <v>95.558300000000003</v>
      </c>
      <c r="AI32" s="28">
        <v>58.3065</v>
      </c>
      <c r="AJ32" s="28">
        <v>96.732960000000006</v>
      </c>
      <c r="AK32" s="28">
        <v>39.841459999999998</v>
      </c>
      <c r="AL32" s="28">
        <v>61.270899999999997</v>
      </c>
      <c r="AM32" s="28">
        <v>56.415779999999998</v>
      </c>
      <c r="AN32" s="28">
        <v>66.344030000000004</v>
      </c>
      <c r="AP32" s="26">
        <v>43832.166666666664</v>
      </c>
      <c r="AQ32" s="27">
        <v>58</v>
      </c>
      <c r="AR32" s="31">
        <f t="shared" si="2"/>
        <v>99.971311666666679</v>
      </c>
      <c r="AS32" s="31">
        <f t="shared" si="3"/>
        <v>89.891225000000006</v>
      </c>
      <c r="AT32" s="31">
        <f t="shared" si="4"/>
        <v>65.849980000000002</v>
      </c>
      <c r="AU32" s="31">
        <f t="shared" si="5"/>
        <v>88.449602499999997</v>
      </c>
      <c r="AV32" s="31">
        <f t="shared" si="6"/>
        <v>74.019229999999993</v>
      </c>
      <c r="AW32" s="31">
        <f t="shared" si="7"/>
        <v>50.985736666666661</v>
      </c>
      <c r="AX32" s="31">
        <f t="shared" si="0"/>
        <v>2.9210985890015716E-2</v>
      </c>
      <c r="AY32" s="31">
        <f t="shared" si="1"/>
        <v>10.072283544981248</v>
      </c>
      <c r="AZ32" s="31">
        <f t="shared" si="8"/>
        <v>6.8091653296053849</v>
      </c>
      <c r="BA32" s="31">
        <f t="shared" si="9"/>
        <v>15.318272943721734</v>
      </c>
      <c r="BB32" s="31">
        <f t="shared" si="10"/>
        <v>20.32861053867925</v>
      </c>
      <c r="BC32" s="31">
        <f t="shared" si="11"/>
        <v>12.299686306915879</v>
      </c>
    </row>
    <row r="33" spans="1:55">
      <c r="A33" s="26">
        <v>43832.166666666664</v>
      </c>
      <c r="B33" s="27">
        <v>58</v>
      </c>
      <c r="C33" s="28">
        <v>99.920169999999999</v>
      </c>
      <c r="D33" s="28">
        <v>99.998069999999998</v>
      </c>
      <c r="E33" s="29">
        <v>8.0487859999999998</v>
      </c>
      <c r="F33" s="29">
        <v>15.768750000000001</v>
      </c>
      <c r="G33" s="29">
        <v>5.1851139999999996</v>
      </c>
      <c r="H33" s="29">
        <v>5.2750329999999996</v>
      </c>
      <c r="I33" s="29">
        <v>4.8889170000000002</v>
      </c>
      <c r="J33" s="29">
        <v>8.8126940000000005</v>
      </c>
      <c r="K33" s="29">
        <v>10.6113</v>
      </c>
      <c r="L33" s="29">
        <v>9.3940789999999996</v>
      </c>
      <c r="M33" s="29">
        <v>5.5218629999999997</v>
      </c>
      <c r="N33" s="29">
        <v>9.0928450000000005</v>
      </c>
      <c r="O33" s="28">
        <v>99.953689999999995</v>
      </c>
      <c r="P33" s="28">
        <v>99.983419999999995</v>
      </c>
      <c r="Q33" s="28">
        <v>75.446169999999995</v>
      </c>
      <c r="R33" s="28">
        <v>98.869209999999995</v>
      </c>
      <c r="S33" s="29">
        <v>10.190530000000001</v>
      </c>
      <c r="T33" s="29">
        <v>10.08291</v>
      </c>
      <c r="U33" s="28">
        <v>65.702550000000002</v>
      </c>
      <c r="V33" s="28">
        <v>98.465149999999994</v>
      </c>
      <c r="W33" s="29">
        <v>14.53561</v>
      </c>
      <c r="X33" s="28">
        <v>65.425619999999995</v>
      </c>
      <c r="Y33" s="29">
        <v>17.775110000000002</v>
      </c>
      <c r="Z33" s="28">
        <v>44.069989999999997</v>
      </c>
      <c r="AA33" s="28">
        <v>99.982330000000005</v>
      </c>
      <c r="AB33" s="28">
        <v>99.990189999999998</v>
      </c>
      <c r="AC33" s="28">
        <v>92.356030000000004</v>
      </c>
      <c r="AD33" s="28">
        <v>92.89349</v>
      </c>
      <c r="AE33" s="28">
        <v>70.270309999999995</v>
      </c>
      <c r="AF33" s="29">
        <v>56.3446</v>
      </c>
      <c r="AG33" s="28">
        <v>93.208609999999993</v>
      </c>
      <c r="AH33" s="28">
        <v>96.4221</v>
      </c>
      <c r="AI33" s="28">
        <v>59.398719999999997</v>
      </c>
      <c r="AJ33" s="28">
        <v>97.233350000000002</v>
      </c>
      <c r="AK33" s="28">
        <v>43.700629999999997</v>
      </c>
      <c r="AL33" s="28">
        <v>65.186589999999995</v>
      </c>
      <c r="AM33" s="28">
        <v>58.008629999999997</v>
      </c>
      <c r="AN33" s="28">
        <v>69.271000000000001</v>
      </c>
      <c r="AP33" s="26">
        <v>43832.25</v>
      </c>
      <c r="AQ33" s="27">
        <v>60</v>
      </c>
      <c r="AR33" s="31">
        <f t="shared" si="2"/>
        <v>99.981543333333335</v>
      </c>
      <c r="AS33" s="31">
        <f t="shared" si="3"/>
        <v>90.827489999999983</v>
      </c>
      <c r="AT33" s="31">
        <f t="shared" si="4"/>
        <v>69.533860000000004</v>
      </c>
      <c r="AU33" s="31">
        <f t="shared" si="5"/>
        <v>90.235237500000011</v>
      </c>
      <c r="AV33" s="31">
        <f t="shared" si="6"/>
        <v>76.97366000000001</v>
      </c>
      <c r="AW33" s="31">
        <f t="shared" si="7"/>
        <v>53.900906666666664</v>
      </c>
      <c r="AX33" s="31">
        <f t="shared" si="0"/>
        <v>1.8417105816785979E-2</v>
      </c>
      <c r="AY33" s="31">
        <f t="shared" si="1"/>
        <v>9.6811555898973118</v>
      </c>
      <c r="AZ33" s="31">
        <f t="shared" si="8"/>
        <v>6.4653287638062178</v>
      </c>
      <c r="BA33" s="31">
        <f t="shared" si="9"/>
        <v>13.606641548404056</v>
      </c>
      <c r="BB33" s="31">
        <f t="shared" si="10"/>
        <v>17.974415881521722</v>
      </c>
      <c r="BC33" s="31">
        <f t="shared" si="11"/>
        <v>11.246501292643558</v>
      </c>
    </row>
    <row r="34" spans="1:55">
      <c r="A34" s="26">
        <v>43832.25</v>
      </c>
      <c r="B34" s="27">
        <v>60</v>
      </c>
      <c r="C34" s="28">
        <v>99.954419999999999</v>
      </c>
      <c r="D34" s="28">
        <v>99.97954</v>
      </c>
      <c r="E34" s="29">
        <v>8.5355129999999999</v>
      </c>
      <c r="F34" s="29">
        <v>15.288349999999999</v>
      </c>
      <c r="G34" s="29">
        <v>4.9632990000000001</v>
      </c>
      <c r="H34" s="29">
        <v>5.0317939999999997</v>
      </c>
      <c r="I34" s="29">
        <v>5.2226689999999998</v>
      </c>
      <c r="J34" s="29">
        <v>8.9675089999999997</v>
      </c>
      <c r="K34" s="29">
        <v>10.906090000000001</v>
      </c>
      <c r="L34" s="29">
        <v>9.5209550000000007</v>
      </c>
      <c r="M34" s="29">
        <v>5.5975070000000002</v>
      </c>
      <c r="N34" s="29">
        <v>9.1901259999999994</v>
      </c>
      <c r="O34" s="28">
        <v>99.988709999999998</v>
      </c>
      <c r="P34" s="28">
        <v>100</v>
      </c>
      <c r="Q34" s="28">
        <v>76.92577</v>
      </c>
      <c r="R34" s="28">
        <v>99.405879999999996</v>
      </c>
      <c r="S34" s="29">
        <v>10.67808</v>
      </c>
      <c r="T34" s="29">
        <v>10.37016</v>
      </c>
      <c r="U34" s="28">
        <v>69.946929999999995</v>
      </c>
      <c r="V34" s="28">
        <v>98.748530000000002</v>
      </c>
      <c r="W34" s="29">
        <v>15.885070000000001</v>
      </c>
      <c r="X34" s="28">
        <v>69.297640000000001</v>
      </c>
      <c r="Y34" s="29">
        <v>19.07734</v>
      </c>
      <c r="Z34" s="28">
        <v>47.040529999999997</v>
      </c>
      <c r="AA34" s="28">
        <v>99.966589999999997</v>
      </c>
      <c r="AB34" s="28">
        <v>100</v>
      </c>
      <c r="AC34" s="28">
        <v>93.770939999999996</v>
      </c>
      <c r="AD34" s="28">
        <v>93.207369999999997</v>
      </c>
      <c r="AE34" s="28">
        <v>74.354650000000007</v>
      </c>
      <c r="AF34" s="29">
        <v>56.656350000000003</v>
      </c>
      <c r="AG34" s="28">
        <v>95.121489999999994</v>
      </c>
      <c r="AH34" s="28">
        <v>97.123999999999995</v>
      </c>
      <c r="AI34" s="28">
        <v>64.111710000000002</v>
      </c>
      <c r="AJ34" s="28">
        <v>97.511629999999997</v>
      </c>
      <c r="AK34" s="28">
        <v>47.781999999999996</v>
      </c>
      <c r="AL34" s="28">
        <v>66.880189999999999</v>
      </c>
      <c r="AM34" s="28">
        <v>62.186819999999997</v>
      </c>
      <c r="AN34" s="28">
        <v>72.060109999999995</v>
      </c>
      <c r="AP34" s="26">
        <v>43832.333333333336</v>
      </c>
      <c r="AQ34" s="27">
        <v>62</v>
      </c>
      <c r="AR34" s="31">
        <f t="shared" si="2"/>
        <v>99.954511666666676</v>
      </c>
      <c r="AS34" s="31">
        <f t="shared" si="3"/>
        <v>92.193820000000002</v>
      </c>
      <c r="AT34" s="31">
        <f t="shared" si="4"/>
        <v>72.628293333333332</v>
      </c>
      <c r="AU34" s="31">
        <f t="shared" si="5"/>
        <v>91.613929999999982</v>
      </c>
      <c r="AV34" s="31">
        <f t="shared" si="6"/>
        <v>78.718886666666677</v>
      </c>
      <c r="AW34" s="31">
        <f t="shared" si="7"/>
        <v>56.660576666666678</v>
      </c>
      <c r="AX34" s="31">
        <f t="shared" si="0"/>
        <v>3.5730587130168349E-2</v>
      </c>
      <c r="AY34" s="31">
        <f t="shared" si="1"/>
        <v>8.2634999022770845</v>
      </c>
      <c r="AZ34" s="31">
        <f t="shared" si="8"/>
        <v>7.4890988675830217</v>
      </c>
      <c r="BA34" s="31">
        <f t="shared" si="9"/>
        <v>12.535317308317483</v>
      </c>
      <c r="BB34" s="31">
        <f t="shared" si="10"/>
        <v>16.465280387877804</v>
      </c>
      <c r="BC34" s="31">
        <f t="shared" si="11"/>
        <v>10.763935480623775</v>
      </c>
    </row>
    <row r="35" spans="1:55">
      <c r="A35" s="26">
        <v>43832.333333333336</v>
      </c>
      <c r="B35" s="27">
        <v>62</v>
      </c>
      <c r="C35" s="28">
        <v>99.944109999999995</v>
      </c>
      <c r="D35" s="28">
        <v>99.965310000000002</v>
      </c>
      <c r="E35" s="29">
        <v>8.9751550000000009</v>
      </c>
      <c r="F35" s="29">
        <v>15.70866</v>
      </c>
      <c r="G35" s="29">
        <v>5.2853570000000003</v>
      </c>
      <c r="H35" s="29">
        <v>5.3822890000000001</v>
      </c>
      <c r="I35" s="29">
        <v>5.749225</v>
      </c>
      <c r="J35" s="29">
        <v>8.9806190000000008</v>
      </c>
      <c r="K35" s="29">
        <v>10.70102</v>
      </c>
      <c r="L35" s="29">
        <v>9.6117109999999997</v>
      </c>
      <c r="M35" s="29">
        <v>5.4507849999999998</v>
      </c>
      <c r="N35" s="29">
        <v>9.1565759999999994</v>
      </c>
      <c r="O35" s="28">
        <v>99.962980000000002</v>
      </c>
      <c r="P35" s="28">
        <v>99.98545</v>
      </c>
      <c r="Q35" s="28">
        <v>80.200999999999993</v>
      </c>
      <c r="R35" s="28">
        <v>99.14</v>
      </c>
      <c r="S35" s="29">
        <v>12.06841</v>
      </c>
      <c r="T35" s="29">
        <v>11.593970000000001</v>
      </c>
      <c r="U35" s="28">
        <v>72.883989999999997</v>
      </c>
      <c r="V35" s="28">
        <v>99.236239999999995</v>
      </c>
      <c r="W35" s="29">
        <v>17.461110000000001</v>
      </c>
      <c r="X35" s="28">
        <v>72.635220000000004</v>
      </c>
      <c r="Y35" s="29">
        <v>20.41939</v>
      </c>
      <c r="Z35" s="28">
        <v>50.491100000000003</v>
      </c>
      <c r="AA35" s="28">
        <v>99.888040000000004</v>
      </c>
      <c r="AB35" s="28">
        <v>99.981179999999995</v>
      </c>
      <c r="AC35" s="28">
        <v>94.866900000000001</v>
      </c>
      <c r="AD35" s="28">
        <v>94.56738</v>
      </c>
      <c r="AE35" s="28">
        <v>76.972849999999994</v>
      </c>
      <c r="AF35" s="29">
        <v>59.604480000000002</v>
      </c>
      <c r="AG35" s="28">
        <v>96.534279999999995</v>
      </c>
      <c r="AH35" s="28">
        <v>97.801209999999998</v>
      </c>
      <c r="AI35" s="28">
        <v>66.16113</v>
      </c>
      <c r="AJ35" s="28">
        <v>97.360309999999998</v>
      </c>
      <c r="AK35" s="28">
        <v>50.401040000000002</v>
      </c>
      <c r="AL35" s="28">
        <v>69.089590000000001</v>
      </c>
      <c r="AM35" s="28">
        <v>63.98066</v>
      </c>
      <c r="AN35" s="28">
        <v>76.931370000000001</v>
      </c>
      <c r="AP35" s="26">
        <v>43832.416666666664</v>
      </c>
      <c r="AQ35" s="27">
        <v>64</v>
      </c>
      <c r="AR35" s="31">
        <f t="shared" si="2"/>
        <v>99.980646666666686</v>
      </c>
      <c r="AS35" s="31">
        <f t="shared" si="3"/>
        <v>92.979355000000012</v>
      </c>
      <c r="AT35" s="31">
        <f t="shared" si="4"/>
        <v>75.454930000000004</v>
      </c>
      <c r="AU35" s="31">
        <f t="shared" si="5"/>
        <v>92.694115000000011</v>
      </c>
      <c r="AV35" s="31">
        <f t="shared" si="6"/>
        <v>81.225333333333325</v>
      </c>
      <c r="AW35" s="31">
        <f t="shared" si="7"/>
        <v>59.755796666666669</v>
      </c>
      <c r="AX35" s="31">
        <f t="shared" si="0"/>
        <v>1.6709841012607255E-2</v>
      </c>
      <c r="AY35" s="31">
        <f t="shared" si="1"/>
        <v>6.5220476700215322</v>
      </c>
      <c r="AZ35" s="31">
        <f t="shared" si="8"/>
        <v>7.3390639455655373</v>
      </c>
      <c r="BA35" s="31">
        <f t="shared" si="9"/>
        <v>10.793474291630845</v>
      </c>
      <c r="BB35" s="31">
        <f t="shared" si="10"/>
        <v>14.666450201716664</v>
      </c>
      <c r="BC35" s="31">
        <f t="shared" si="11"/>
        <v>10.569290067442241</v>
      </c>
    </row>
    <row r="36" spans="1:55">
      <c r="A36" s="26">
        <v>43832.416666666664</v>
      </c>
      <c r="B36" s="27">
        <v>64</v>
      </c>
      <c r="C36" s="28">
        <v>99.953770000000006</v>
      </c>
      <c r="D36" s="28">
        <v>99.979240000000004</v>
      </c>
      <c r="E36" s="29">
        <v>11.06697</v>
      </c>
      <c r="F36" s="29">
        <v>15.54832</v>
      </c>
      <c r="G36" s="29">
        <v>5.0329189999999997</v>
      </c>
      <c r="H36" s="29">
        <v>5.4771299999999998</v>
      </c>
      <c r="I36" s="29">
        <v>6.6954539999999998</v>
      </c>
      <c r="J36" s="29">
        <v>9.1215890000000002</v>
      </c>
      <c r="K36" s="29">
        <v>12.32673</v>
      </c>
      <c r="L36" s="29">
        <v>9.883521</v>
      </c>
      <c r="M36" s="29">
        <v>5.5442960000000001</v>
      </c>
      <c r="N36" s="29">
        <v>9.2019230000000007</v>
      </c>
      <c r="O36" s="28">
        <v>99.984700000000004</v>
      </c>
      <c r="P36" s="28">
        <v>99.994680000000002</v>
      </c>
      <c r="Q36" s="28">
        <v>83.729870000000005</v>
      </c>
      <c r="R36" s="28">
        <v>98.972729999999999</v>
      </c>
      <c r="S36" s="29">
        <v>12.825229999999999</v>
      </c>
      <c r="T36" s="29">
        <v>12.674300000000001</v>
      </c>
      <c r="U36" s="28">
        <v>76.567089999999993</v>
      </c>
      <c r="V36" s="28">
        <v>99.057609999999997</v>
      </c>
      <c r="W36" s="29">
        <v>20.123200000000001</v>
      </c>
      <c r="X36" s="28">
        <v>74.962360000000004</v>
      </c>
      <c r="Y36" s="29">
        <v>22.308869999999999</v>
      </c>
      <c r="Z36" s="28">
        <v>54.011150000000001</v>
      </c>
      <c r="AA36" s="28">
        <v>99.971490000000003</v>
      </c>
      <c r="AB36" s="28">
        <v>100</v>
      </c>
      <c r="AC36" s="28">
        <v>95.254199999999997</v>
      </c>
      <c r="AD36" s="28">
        <v>93.960620000000006</v>
      </c>
      <c r="AE36" s="28">
        <v>80.917789999999997</v>
      </c>
      <c r="AF36" s="29">
        <v>62.159939999999999</v>
      </c>
      <c r="AG36" s="28">
        <v>96.782470000000004</v>
      </c>
      <c r="AH36" s="28">
        <v>98.369290000000007</v>
      </c>
      <c r="AI36" s="28">
        <v>70.730149999999995</v>
      </c>
      <c r="AJ36" s="28">
        <v>97.983490000000003</v>
      </c>
      <c r="AK36" s="28">
        <v>53.302930000000003</v>
      </c>
      <c r="AL36" s="28">
        <v>71.953310000000002</v>
      </c>
      <c r="AM36" s="28">
        <v>67.112819999999999</v>
      </c>
      <c r="AN36" s="28">
        <v>78.334180000000003</v>
      </c>
      <c r="AP36" s="26">
        <v>43832.5</v>
      </c>
      <c r="AQ36" s="27">
        <v>66</v>
      </c>
      <c r="AR36" s="31">
        <f t="shared" si="2"/>
        <v>99.981986666666671</v>
      </c>
      <c r="AS36" s="31">
        <f t="shared" si="3"/>
        <v>93.9024</v>
      </c>
      <c r="AT36" s="31">
        <f t="shared" si="4"/>
        <v>78.146373333333329</v>
      </c>
      <c r="AU36" s="31">
        <f t="shared" si="5"/>
        <v>94.140115000000009</v>
      </c>
      <c r="AV36" s="31">
        <f t="shared" si="6"/>
        <v>83.126289999999997</v>
      </c>
      <c r="AW36" s="31">
        <f t="shared" si="7"/>
        <v>63.571666666666665</v>
      </c>
      <c r="AX36" s="31">
        <f t="shared" si="0"/>
        <v>1.3971105420356627E-2</v>
      </c>
      <c r="AY36" s="31">
        <f t="shared" si="1"/>
        <v>5.5974290174507768</v>
      </c>
      <c r="AZ36" s="31">
        <f t="shared" si="8"/>
        <v>7.2070452245655678</v>
      </c>
      <c r="BA36" s="31">
        <f t="shared" si="9"/>
        <v>8.7808599376655589</v>
      </c>
      <c r="BB36" s="31">
        <f t="shared" si="10"/>
        <v>13.654832756050103</v>
      </c>
      <c r="BC36" s="31">
        <f t="shared" si="11"/>
        <v>10.810732029360175</v>
      </c>
    </row>
    <row r="37" spans="1:55">
      <c r="A37" s="26">
        <v>43832.5</v>
      </c>
      <c r="B37" s="27">
        <v>66</v>
      </c>
      <c r="C37" s="28">
        <v>99.972700000000003</v>
      </c>
      <c r="D37" s="28">
        <v>99.990070000000003</v>
      </c>
      <c r="E37" s="29">
        <v>11.8216</v>
      </c>
      <c r="F37" s="29">
        <v>15.918810000000001</v>
      </c>
      <c r="G37" s="29">
        <v>4.7870239999999997</v>
      </c>
      <c r="H37" s="29">
        <v>5.0677390000000004</v>
      </c>
      <c r="I37" s="29">
        <v>7.4188130000000001</v>
      </c>
      <c r="J37" s="29">
        <v>9.0547120000000003</v>
      </c>
      <c r="K37" s="29">
        <v>14.25802</v>
      </c>
      <c r="L37" s="29">
        <v>9.8027820000000006</v>
      </c>
      <c r="M37" s="29">
        <v>5.5384270000000004</v>
      </c>
      <c r="N37" s="29">
        <v>9.2422140000000006</v>
      </c>
      <c r="O37" s="28">
        <v>99.960269999999994</v>
      </c>
      <c r="P37" s="28">
        <v>100</v>
      </c>
      <c r="Q37" s="28">
        <v>86.15795</v>
      </c>
      <c r="R37" s="28">
        <v>99.227239999999995</v>
      </c>
      <c r="S37" s="29">
        <v>14.27271</v>
      </c>
      <c r="T37" s="29">
        <v>13.84343</v>
      </c>
      <c r="U37" s="28">
        <v>81.021479999999997</v>
      </c>
      <c r="V37" s="28">
        <v>99.540480000000002</v>
      </c>
      <c r="W37" s="29">
        <v>21.651900000000001</v>
      </c>
      <c r="X37" s="28">
        <v>78.506259999999997</v>
      </c>
      <c r="Y37" s="29">
        <v>23.758209999999998</v>
      </c>
      <c r="Z37" s="28">
        <v>58.195839999999997</v>
      </c>
      <c r="AA37" s="28">
        <v>99.981589999999997</v>
      </c>
      <c r="AB37" s="28">
        <v>99.987290000000002</v>
      </c>
      <c r="AC37" s="28">
        <v>96.281809999999993</v>
      </c>
      <c r="AD37" s="28">
        <v>93.942599999999999</v>
      </c>
      <c r="AE37" s="28">
        <v>83.503879999999995</v>
      </c>
      <c r="AF37" s="29">
        <v>63.939430000000002</v>
      </c>
      <c r="AG37" s="28">
        <v>97.637219999999999</v>
      </c>
      <c r="AH37" s="28">
        <v>98.361279999999994</v>
      </c>
      <c r="AI37" s="28">
        <v>72.380809999999997</v>
      </c>
      <c r="AJ37" s="28">
        <v>98.491799999999998</v>
      </c>
      <c r="AK37" s="28">
        <v>56.502670000000002</v>
      </c>
      <c r="AL37" s="28">
        <v>76.016490000000005</v>
      </c>
      <c r="AM37" s="28">
        <v>69.952699999999993</v>
      </c>
      <c r="AN37" s="28">
        <v>80.98254</v>
      </c>
      <c r="AP37" s="26">
        <v>43832.583333333336</v>
      </c>
      <c r="AQ37" s="27">
        <v>68</v>
      </c>
      <c r="AR37" s="31">
        <f t="shared" si="2"/>
        <v>99.980478333333338</v>
      </c>
      <c r="AS37" s="31">
        <f t="shared" si="3"/>
        <v>94.073887499999998</v>
      </c>
      <c r="AT37" s="31">
        <f t="shared" si="4"/>
        <v>79.330866666666665</v>
      </c>
      <c r="AU37" s="31">
        <f t="shared" si="5"/>
        <v>94.214887500000003</v>
      </c>
      <c r="AV37" s="31">
        <f t="shared" si="6"/>
        <v>83.254393333333326</v>
      </c>
      <c r="AW37" s="31">
        <f t="shared" si="7"/>
        <v>65.057163333333335</v>
      </c>
      <c r="AX37" s="31">
        <f t="shared" si="0"/>
        <v>1.6007607462284468E-2</v>
      </c>
      <c r="AY37" s="31">
        <f t="shared" si="1"/>
        <v>4.818428583763076</v>
      </c>
      <c r="AZ37" s="31">
        <f t="shared" si="8"/>
        <v>7.1057580469949411</v>
      </c>
      <c r="BA37" s="31">
        <f t="shared" si="9"/>
        <v>7.9106556379960269</v>
      </c>
      <c r="BB37" s="31">
        <f t="shared" si="10"/>
        <v>13.742603305627197</v>
      </c>
      <c r="BC37" s="31">
        <f t="shared" si="11"/>
        <v>9.9788854704838013</v>
      </c>
    </row>
    <row r="38" spans="1:55">
      <c r="A38" s="26">
        <v>43832.583333333336</v>
      </c>
      <c r="B38" s="27">
        <v>68</v>
      </c>
      <c r="C38" s="28">
        <v>99.973990000000001</v>
      </c>
      <c r="D38" s="28">
        <v>99.964560000000006</v>
      </c>
      <c r="E38" s="29">
        <v>13.114979999999999</v>
      </c>
      <c r="F38" s="29">
        <v>16.528099999999998</v>
      </c>
      <c r="G38" s="29">
        <v>4.8972129999999998</v>
      </c>
      <c r="H38" s="29">
        <v>5.0924230000000001</v>
      </c>
      <c r="I38" s="29">
        <v>7.5211459999999999</v>
      </c>
      <c r="J38" s="29">
        <v>8.5403310000000001</v>
      </c>
      <c r="K38" s="29">
        <v>14.36726</v>
      </c>
      <c r="L38" s="29">
        <v>10.122999999999999</v>
      </c>
      <c r="M38" s="29">
        <v>5.6295909999999996</v>
      </c>
      <c r="N38" s="29">
        <v>9.2650410000000001</v>
      </c>
      <c r="O38" s="28">
        <v>99.961690000000004</v>
      </c>
      <c r="P38" s="28">
        <v>100</v>
      </c>
      <c r="Q38" s="28">
        <v>87.670689999999993</v>
      </c>
      <c r="R38" s="28">
        <v>99.002070000000003</v>
      </c>
      <c r="S38" s="29">
        <v>15.312279999999999</v>
      </c>
      <c r="T38" s="29">
        <v>14.584680000000001</v>
      </c>
      <c r="U38" s="28">
        <v>82.412930000000003</v>
      </c>
      <c r="V38" s="28">
        <v>99.10624</v>
      </c>
      <c r="W38" s="29">
        <v>22.946429999999999</v>
      </c>
      <c r="X38" s="28">
        <v>78.124660000000006</v>
      </c>
      <c r="Y38" s="29">
        <v>23.50254</v>
      </c>
      <c r="Z38" s="28">
        <v>60.937199999999997</v>
      </c>
      <c r="AA38" s="28">
        <v>99.988420000000005</v>
      </c>
      <c r="AB38" s="28">
        <v>99.994209999999995</v>
      </c>
      <c r="AC38" s="28">
        <v>96.091239999999999</v>
      </c>
      <c r="AD38" s="28">
        <v>93.531549999999996</v>
      </c>
      <c r="AE38" s="28">
        <v>85.337100000000007</v>
      </c>
      <c r="AF38" s="29">
        <v>62.479599999999998</v>
      </c>
      <c r="AG38" s="28">
        <v>97.102010000000007</v>
      </c>
      <c r="AH38" s="28">
        <v>98.238370000000003</v>
      </c>
      <c r="AI38" s="28">
        <v>72.814509999999999</v>
      </c>
      <c r="AJ38" s="28">
        <v>98.824010000000001</v>
      </c>
      <c r="AK38" s="28">
        <v>57.797939999999997</v>
      </c>
      <c r="AL38" s="28">
        <v>76.436350000000004</v>
      </c>
      <c r="AM38" s="28">
        <v>71.486710000000002</v>
      </c>
      <c r="AN38" s="28">
        <v>81.168790000000001</v>
      </c>
      <c r="AP38" s="26">
        <v>43832.666666666664</v>
      </c>
      <c r="AQ38" s="27">
        <v>70</v>
      </c>
      <c r="AR38" s="31">
        <f t="shared" si="2"/>
        <v>99.964783333333344</v>
      </c>
      <c r="AS38" s="31">
        <f t="shared" si="3"/>
        <v>95.227022500000004</v>
      </c>
      <c r="AT38" s="31">
        <f t="shared" si="4"/>
        <v>81.538126666666656</v>
      </c>
      <c r="AU38" s="31">
        <f t="shared" si="5"/>
        <v>95.482492500000006</v>
      </c>
      <c r="AV38" s="31">
        <f>AVERAGE(X39,AI39:AJ39)</f>
        <v>84.760949999999994</v>
      </c>
      <c r="AW38" s="31">
        <f t="shared" si="7"/>
        <v>67.875659999999996</v>
      </c>
      <c r="AX38" s="31">
        <f t="shared" si="0"/>
        <v>3.4863201038726185E-2</v>
      </c>
      <c r="AY38" s="31">
        <f t="shared" si="1"/>
        <v>3.7891265459062855</v>
      </c>
      <c r="AZ38" s="31">
        <f t="shared" si="8"/>
        <v>6.8357691395506714</v>
      </c>
      <c r="BA38" s="31">
        <f t="shared" si="9"/>
        <v>5.7379215300395723</v>
      </c>
      <c r="BB38" s="31">
        <f t="shared" si="10"/>
        <v>12.37759489601676</v>
      </c>
      <c r="BC38" s="31">
        <f t="shared" si="11"/>
        <v>10.1254669761103</v>
      </c>
    </row>
    <row r="39" spans="1:55">
      <c r="A39" s="26">
        <v>43832.666666666664</v>
      </c>
      <c r="B39" s="27">
        <v>70</v>
      </c>
      <c r="C39" s="28">
        <v>99.954930000000004</v>
      </c>
      <c r="D39" s="28">
        <v>100</v>
      </c>
      <c r="E39" s="29">
        <v>14.32532</v>
      </c>
      <c r="F39" s="29">
        <v>16.748519999999999</v>
      </c>
      <c r="G39" s="29">
        <v>5.1469019999999999</v>
      </c>
      <c r="H39" s="29">
        <v>5.2512150000000002</v>
      </c>
      <c r="I39" s="29">
        <v>8.1293469999999992</v>
      </c>
      <c r="J39" s="29">
        <v>8.5197090000000006</v>
      </c>
      <c r="K39" s="29">
        <v>15.46602</v>
      </c>
      <c r="L39" s="29">
        <v>10.08173</v>
      </c>
      <c r="M39" s="29">
        <v>5.4807810000000003</v>
      </c>
      <c r="N39" s="29">
        <v>9.1674530000000001</v>
      </c>
      <c r="O39" s="28">
        <v>99.960409999999996</v>
      </c>
      <c r="P39" s="28">
        <v>100</v>
      </c>
      <c r="Q39" s="28">
        <v>90.366659999999996</v>
      </c>
      <c r="R39" s="28">
        <v>99.272090000000006</v>
      </c>
      <c r="S39" s="29">
        <v>17.48742</v>
      </c>
      <c r="T39" s="29">
        <v>15.421139999999999</v>
      </c>
      <c r="U39" s="28">
        <v>86.967579999999998</v>
      </c>
      <c r="V39" s="28">
        <v>99.226259999999996</v>
      </c>
      <c r="W39" s="29">
        <v>25.207689999999999</v>
      </c>
      <c r="X39" s="28">
        <v>80.609570000000005</v>
      </c>
      <c r="Y39" s="29">
        <v>27.08278</v>
      </c>
      <c r="Z39" s="28">
        <v>63.251730000000002</v>
      </c>
      <c r="AA39" s="28">
        <v>99.905850000000001</v>
      </c>
      <c r="AB39" s="28">
        <v>99.967510000000004</v>
      </c>
      <c r="AC39" s="28">
        <v>96.808210000000003</v>
      </c>
      <c r="AD39" s="28">
        <v>94.461129999999997</v>
      </c>
      <c r="AE39" s="28">
        <v>85.358630000000005</v>
      </c>
      <c r="AF39" s="29">
        <v>61.773359999999997</v>
      </c>
      <c r="AG39" s="28">
        <v>97.208600000000004</v>
      </c>
      <c r="AH39" s="28">
        <v>98.527529999999999</v>
      </c>
      <c r="AI39" s="28">
        <v>74.992679999999993</v>
      </c>
      <c r="AJ39" s="28">
        <v>98.680599999999998</v>
      </c>
      <c r="AK39" s="28">
        <v>60.887650000000001</v>
      </c>
      <c r="AL39" s="28">
        <v>79.4876</v>
      </c>
      <c r="AM39" s="28">
        <v>73.646190000000004</v>
      </c>
      <c r="AN39" s="28">
        <v>85.609560000000002</v>
      </c>
    </row>
    <row r="41" spans="1:55">
      <c r="A41" s="17" t="s">
        <v>17</v>
      </c>
    </row>
    <row r="42" spans="1:55">
      <c r="A42" s="17" t="s">
        <v>18</v>
      </c>
    </row>
    <row r="43" spans="1:55">
      <c r="A43" s="17" t="s">
        <v>19</v>
      </c>
    </row>
    <row r="44" spans="1:55">
      <c r="A44" s="17" t="s">
        <v>20</v>
      </c>
    </row>
    <row r="45" spans="1:55">
      <c r="A45" s="17" t="s">
        <v>21</v>
      </c>
    </row>
    <row r="46" spans="1:55">
      <c r="A46" s="17" t="s">
        <v>39</v>
      </c>
    </row>
  </sheetData>
  <mergeCells count="19">
    <mergeCell ref="AM1:AN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M1:N1"/>
    <mergeCell ref="O1:P1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C46"/>
  <sheetViews>
    <sheetView topLeftCell="AP1" workbookViewId="0"/>
  </sheetViews>
  <sheetFormatPr defaultColWidth="9.140625" defaultRowHeight="15"/>
  <cols>
    <col min="1" max="1" width="20" style="15" customWidth="1"/>
    <col min="2" max="2" width="9.5703125" style="15" customWidth="1"/>
    <col min="3" max="40" width="13.28515625" style="15" customWidth="1"/>
    <col min="41" max="41" width="3.85546875" style="15" customWidth="1"/>
    <col min="42" max="42" width="19.85546875" style="15" customWidth="1"/>
    <col min="43" max="43" width="11.5703125" style="15" customWidth="1"/>
    <col min="44" max="49" width="11" style="15" customWidth="1"/>
    <col min="50" max="55" width="19.28515625" style="15" customWidth="1"/>
    <col min="56" max="16384" width="9.140625" style="15"/>
  </cols>
  <sheetData>
    <row r="1" spans="1:55" s="19" customFormat="1">
      <c r="A1" s="20"/>
      <c r="B1" s="20"/>
      <c r="C1" s="44" t="s">
        <v>122</v>
      </c>
      <c r="D1" s="45"/>
      <c r="E1" s="44" t="s">
        <v>125</v>
      </c>
      <c r="F1" s="45"/>
      <c r="G1" s="44" t="s">
        <v>126</v>
      </c>
      <c r="H1" s="45"/>
      <c r="I1" s="44" t="s">
        <v>127</v>
      </c>
      <c r="J1" s="45"/>
      <c r="K1" s="44" t="s">
        <v>128</v>
      </c>
      <c r="L1" s="45"/>
      <c r="M1" s="44" t="s">
        <v>129</v>
      </c>
      <c r="N1" s="45"/>
      <c r="O1" s="46" t="s">
        <v>123</v>
      </c>
      <c r="P1" s="47"/>
      <c r="Q1" s="46" t="s">
        <v>130</v>
      </c>
      <c r="R1" s="47"/>
      <c r="S1" s="46" t="s">
        <v>131</v>
      </c>
      <c r="T1" s="47"/>
      <c r="U1" s="46" t="s">
        <v>132</v>
      </c>
      <c r="V1" s="47"/>
      <c r="W1" s="46" t="s">
        <v>133</v>
      </c>
      <c r="X1" s="47"/>
      <c r="Y1" s="46" t="s">
        <v>134</v>
      </c>
      <c r="Z1" s="47"/>
      <c r="AA1" s="50" t="s">
        <v>124</v>
      </c>
      <c r="AB1" s="51"/>
      <c r="AC1" s="50" t="s">
        <v>135</v>
      </c>
      <c r="AD1" s="51"/>
      <c r="AE1" s="50" t="s">
        <v>136</v>
      </c>
      <c r="AF1" s="51"/>
      <c r="AG1" s="50" t="s">
        <v>137</v>
      </c>
      <c r="AH1" s="51"/>
      <c r="AI1" s="50" t="s">
        <v>138</v>
      </c>
      <c r="AJ1" s="51"/>
      <c r="AK1" s="50" t="s">
        <v>139</v>
      </c>
      <c r="AL1" s="51"/>
      <c r="AM1" s="48" t="s">
        <v>140</v>
      </c>
      <c r="AN1" s="49"/>
    </row>
    <row r="2" spans="1:55" s="16" customFormat="1">
      <c r="A2" s="21" t="s">
        <v>23</v>
      </c>
      <c r="B2" s="21" t="s">
        <v>24</v>
      </c>
      <c r="C2" s="22" t="s">
        <v>41</v>
      </c>
      <c r="D2" s="22" t="s">
        <v>42</v>
      </c>
      <c r="E2" s="23" t="s">
        <v>43</v>
      </c>
      <c r="F2" s="23" t="s">
        <v>44</v>
      </c>
      <c r="G2" s="23" t="s">
        <v>45</v>
      </c>
      <c r="H2" s="23" t="s">
        <v>46</v>
      </c>
      <c r="I2" s="23" t="s">
        <v>47</v>
      </c>
      <c r="J2" s="23" t="s">
        <v>48</v>
      </c>
      <c r="K2" s="23" t="s">
        <v>49</v>
      </c>
      <c r="L2" s="23" t="s">
        <v>50</v>
      </c>
      <c r="M2" s="23" t="s">
        <v>51</v>
      </c>
      <c r="N2" s="23" t="s">
        <v>52</v>
      </c>
      <c r="O2" s="22" t="s">
        <v>53</v>
      </c>
      <c r="P2" s="22" t="s">
        <v>54</v>
      </c>
      <c r="Q2" s="22" t="s">
        <v>55</v>
      </c>
      <c r="R2" s="22" t="s">
        <v>56</v>
      </c>
      <c r="S2" s="23" t="s">
        <v>57</v>
      </c>
      <c r="T2" s="23" t="s">
        <v>58</v>
      </c>
      <c r="U2" s="22" t="s">
        <v>59</v>
      </c>
      <c r="V2" s="22" t="s">
        <v>60</v>
      </c>
      <c r="W2" s="23" t="s">
        <v>61</v>
      </c>
      <c r="X2" s="22" t="s">
        <v>62</v>
      </c>
      <c r="Y2" s="23" t="s">
        <v>63</v>
      </c>
      <c r="Z2" s="22" t="s">
        <v>64</v>
      </c>
      <c r="AA2" s="22" t="s">
        <v>65</v>
      </c>
      <c r="AB2" s="22" t="s">
        <v>66</v>
      </c>
      <c r="AC2" s="22" t="s">
        <v>67</v>
      </c>
      <c r="AD2" s="22" t="s">
        <v>68</v>
      </c>
      <c r="AE2" s="22" t="s">
        <v>69</v>
      </c>
      <c r="AF2" s="23" t="s">
        <v>70</v>
      </c>
      <c r="AG2" s="22" t="s">
        <v>71</v>
      </c>
      <c r="AH2" s="22" t="s">
        <v>72</v>
      </c>
      <c r="AI2" s="22" t="s">
        <v>73</v>
      </c>
      <c r="AJ2" s="22" t="s">
        <v>74</v>
      </c>
      <c r="AK2" s="22" t="s">
        <v>75</v>
      </c>
      <c r="AL2" s="22" t="s">
        <v>76</v>
      </c>
      <c r="AM2" s="22" t="s">
        <v>77</v>
      </c>
      <c r="AN2" s="22" t="s">
        <v>78</v>
      </c>
      <c r="AP2" s="21" t="s">
        <v>23</v>
      </c>
      <c r="AQ2" s="21" t="s">
        <v>24</v>
      </c>
      <c r="AR2" s="30" t="s">
        <v>26</v>
      </c>
      <c r="AS2" s="30" t="s">
        <v>27</v>
      </c>
      <c r="AT2" s="30" t="s">
        <v>28</v>
      </c>
      <c r="AU2" s="30" t="s">
        <v>29</v>
      </c>
      <c r="AV2" s="30" t="s">
        <v>30</v>
      </c>
      <c r="AW2" s="30" t="s">
        <v>31</v>
      </c>
      <c r="AX2" s="32" t="s">
        <v>32</v>
      </c>
      <c r="AY2" s="32" t="s">
        <v>33</v>
      </c>
      <c r="AZ2" s="32" t="s">
        <v>34</v>
      </c>
      <c r="BA2" s="32" t="s">
        <v>35</v>
      </c>
      <c r="BB2" s="32" t="s">
        <v>36</v>
      </c>
      <c r="BC2" s="32" t="s">
        <v>37</v>
      </c>
    </row>
    <row r="3" spans="1:55" s="18" customFormat="1">
      <c r="A3" s="21" t="s">
        <v>40</v>
      </c>
      <c r="B3" s="21" t="s">
        <v>40</v>
      </c>
      <c r="C3" s="24">
        <v>1</v>
      </c>
      <c r="D3" s="24">
        <v>1</v>
      </c>
      <c r="E3" s="25">
        <v>2</v>
      </c>
      <c r="F3" s="25">
        <v>2</v>
      </c>
      <c r="G3" s="25">
        <v>2</v>
      </c>
      <c r="H3" s="25">
        <v>2</v>
      </c>
      <c r="I3" s="25">
        <v>2</v>
      </c>
      <c r="J3" s="25">
        <v>2</v>
      </c>
      <c r="K3" s="25">
        <v>2</v>
      </c>
      <c r="L3" s="25">
        <v>2</v>
      </c>
      <c r="M3" s="25">
        <v>2</v>
      </c>
      <c r="N3" s="25">
        <v>2</v>
      </c>
      <c r="O3" s="24">
        <v>1</v>
      </c>
      <c r="P3" s="24">
        <v>1</v>
      </c>
      <c r="Q3" s="24">
        <v>1</v>
      </c>
      <c r="R3" s="24">
        <v>1</v>
      </c>
      <c r="S3" s="25">
        <v>2</v>
      </c>
      <c r="T3" s="25">
        <v>2</v>
      </c>
      <c r="U3" s="24">
        <v>1</v>
      </c>
      <c r="V3" s="24">
        <v>1</v>
      </c>
      <c r="W3" s="25">
        <v>2</v>
      </c>
      <c r="X3" s="24">
        <v>1</v>
      </c>
      <c r="Y3" s="25">
        <v>2</v>
      </c>
      <c r="Z3" s="24">
        <v>1</v>
      </c>
      <c r="AA3" s="24">
        <v>1</v>
      </c>
      <c r="AB3" s="24">
        <v>1</v>
      </c>
      <c r="AC3" s="24">
        <v>1</v>
      </c>
      <c r="AD3" s="24">
        <v>1</v>
      </c>
      <c r="AE3" s="24">
        <v>1</v>
      </c>
      <c r="AF3" s="25">
        <v>2</v>
      </c>
      <c r="AG3" s="24">
        <v>1</v>
      </c>
      <c r="AH3" s="24">
        <v>1</v>
      </c>
      <c r="AI3" s="24">
        <v>1</v>
      </c>
      <c r="AJ3" s="24">
        <v>1</v>
      </c>
      <c r="AK3" s="24">
        <v>1</v>
      </c>
      <c r="AL3" s="24">
        <v>1</v>
      </c>
      <c r="AM3" s="24">
        <v>1</v>
      </c>
      <c r="AN3" s="24">
        <v>1</v>
      </c>
      <c r="AP3" s="26">
        <v>43829.75</v>
      </c>
      <c r="AQ3" s="27">
        <v>0</v>
      </c>
      <c r="AR3" s="31">
        <f>AVERAGE(C4:D4,O4:P4,AA4:AB4)</f>
        <v>708.98738333333347</v>
      </c>
      <c r="AS3" s="31">
        <f>AVERAGE(Q4:R4,AC4:AD4)</f>
        <v>772.08915000000002</v>
      </c>
      <c r="AT3" s="31">
        <f>AVERAGE(AE4,AM4:AN4)</f>
        <v>735.94803333333346</v>
      </c>
      <c r="AU3" s="31">
        <f>AVERAGE(U4:V4,AG4:AH4)</f>
        <v>811.22942499999999</v>
      </c>
      <c r="AV3" s="31">
        <f>AVERAGE(X4,AI4:AJ4)</f>
        <v>777.04926666666677</v>
      </c>
      <c r="AW3" s="31">
        <f>AVERAGE(Z4,AK4:AL4)</f>
        <v>837.89249999999993</v>
      </c>
      <c r="AX3" s="31">
        <f t="shared" ref="AX3:AX38" si="0">STDEV(C4:D4,O4:P4,AA4:AB4)</f>
        <v>57.79290353229942</v>
      </c>
      <c r="AY3" s="31">
        <f t="shared" ref="AY3:AY38" si="1">STDEV(Q4:R4,AC4:AD4)</f>
        <v>70.135823954785522</v>
      </c>
      <c r="AZ3" s="31">
        <f>STDEV(AE4,AM4:AN4)</f>
        <v>214.98265315146546</v>
      </c>
      <c r="BA3" s="31">
        <f>STDEV(U4:V4,AG4:AH4)</f>
        <v>79.940035445008235</v>
      </c>
      <c r="BB3" s="31">
        <f>STDEV(X4,AI4:AJ4)</f>
        <v>109.21514409468618</v>
      </c>
      <c r="BC3" s="31">
        <f>STDEV(Z4,AK4:AL4)</f>
        <v>51.680982237860022</v>
      </c>
    </row>
    <row r="4" spans="1:55">
      <c r="A4" s="26">
        <v>43829.75</v>
      </c>
      <c r="B4" s="27">
        <v>0</v>
      </c>
      <c r="C4" s="28">
        <v>809.15099999999995</v>
      </c>
      <c r="D4" s="28">
        <v>700.14689999999996</v>
      </c>
      <c r="E4" s="29">
        <v>599.22220000000004</v>
      </c>
      <c r="F4" s="29">
        <v>667.39059999999995</v>
      </c>
      <c r="G4" s="29">
        <v>792.96839999999997</v>
      </c>
      <c r="H4" s="29">
        <v>720.93560000000002</v>
      </c>
      <c r="I4" s="29">
        <v>752.91390000000001</v>
      </c>
      <c r="J4" s="29">
        <v>705.70849999999996</v>
      </c>
      <c r="K4" s="29">
        <v>717.25279999999998</v>
      </c>
      <c r="L4" s="29">
        <v>690.11099999999999</v>
      </c>
      <c r="M4" s="29">
        <v>795.43849999999998</v>
      </c>
      <c r="N4" s="29">
        <v>678.20979999999997</v>
      </c>
      <c r="O4" s="28">
        <v>728.77840000000003</v>
      </c>
      <c r="P4" s="28">
        <v>663.19949999999994</v>
      </c>
      <c r="Q4" s="28">
        <v>832.74069999999995</v>
      </c>
      <c r="R4" s="28">
        <v>675.60379999999998</v>
      </c>
      <c r="S4" s="29">
        <v>796.79539999999997</v>
      </c>
      <c r="T4" s="29">
        <v>762.91139999999996</v>
      </c>
      <c r="U4" s="28">
        <v>866.30100000000004</v>
      </c>
      <c r="V4" s="28">
        <v>706.43259999999998</v>
      </c>
      <c r="W4" s="29">
        <v>795.71339999999998</v>
      </c>
      <c r="X4" s="28">
        <v>735.47910000000002</v>
      </c>
      <c r="Y4" s="29">
        <v>997.05039999999997</v>
      </c>
      <c r="Z4" s="28">
        <v>831.4502</v>
      </c>
      <c r="AA4" s="28">
        <v>707.68679999999995</v>
      </c>
      <c r="AB4" s="28">
        <v>644.96169999999995</v>
      </c>
      <c r="AC4" s="28">
        <v>813.74459999999999</v>
      </c>
      <c r="AD4" s="28">
        <v>766.26750000000004</v>
      </c>
      <c r="AE4" s="28">
        <v>970.19169999999997</v>
      </c>
      <c r="AF4" s="29">
        <v>859.26949999999999</v>
      </c>
      <c r="AG4" s="28">
        <v>880.36210000000005</v>
      </c>
      <c r="AH4" s="28">
        <v>791.822</v>
      </c>
      <c r="AI4" s="28">
        <v>900.94539999999995</v>
      </c>
      <c r="AJ4" s="28">
        <v>694.72329999999999</v>
      </c>
      <c r="AK4" s="28">
        <v>892.49260000000004</v>
      </c>
      <c r="AL4" s="28">
        <v>789.73469999999998</v>
      </c>
      <c r="AM4" s="28">
        <v>689.99480000000005</v>
      </c>
      <c r="AN4" s="28">
        <v>547.6576</v>
      </c>
      <c r="AP4" s="26">
        <v>43829.833333333336</v>
      </c>
      <c r="AQ4" s="27">
        <v>2</v>
      </c>
      <c r="AR4" s="31">
        <f t="shared" ref="AR4:AR38" si="2">AVERAGE(C5:D5,O5:P5,AA5:AB5)</f>
        <v>650.03171666666663</v>
      </c>
      <c r="AS4" s="31">
        <f t="shared" ref="AS4:AS38" si="3">AVERAGE(Q5:R5,AC5:AD5)</f>
        <v>1005.8291000000002</v>
      </c>
      <c r="AT4" s="31">
        <f t="shared" ref="AT4:AT38" si="4">AVERAGE(AE5,AM5:AN5)</f>
        <v>1048.5886333333335</v>
      </c>
      <c r="AU4" s="31">
        <f t="shared" ref="AU4:AU38" si="5">AVERAGE(U5:V5,AG5:AH5)</f>
        <v>964.12987499999997</v>
      </c>
      <c r="AV4" s="31">
        <f t="shared" ref="AV4:AV37" si="6">AVERAGE(X5,AI5:AJ5)</f>
        <v>1059.8383000000001</v>
      </c>
      <c r="AW4" s="31">
        <f t="shared" ref="AW4:AW38" si="7">AVERAGE(Z5,AK5:AL5)</f>
        <v>1083.5941666666668</v>
      </c>
      <c r="AX4" s="31">
        <f t="shared" si="0"/>
        <v>92.429132443584308</v>
      </c>
      <c r="AY4" s="31">
        <f t="shared" si="1"/>
        <v>427.72502690261155</v>
      </c>
      <c r="AZ4" s="31">
        <f t="shared" ref="AZ4:AZ38" si="8">STDEV(AE5,AM5:AN5)</f>
        <v>314.3227896872944</v>
      </c>
      <c r="BA4" s="31">
        <f t="shared" ref="BA4:BA38" si="9">STDEV(U5:V5,AG5:AH5)</f>
        <v>332.8943657968033</v>
      </c>
      <c r="BB4" s="31">
        <f t="shared" ref="BB4:BB38" si="10">STDEV(X5,AI5:AJ5)</f>
        <v>601.3008296870463</v>
      </c>
      <c r="BC4" s="31">
        <f t="shared" ref="BC4:BC38" si="11">STDEV(Z5,AK5:AL5)</f>
        <v>118.89828111071803</v>
      </c>
    </row>
    <row r="5" spans="1:55">
      <c r="A5" s="26">
        <v>43829.833333333336</v>
      </c>
      <c r="B5" s="27">
        <v>2</v>
      </c>
      <c r="C5" s="28">
        <v>807.35109999999997</v>
      </c>
      <c r="D5" s="28">
        <v>610.83180000000004</v>
      </c>
      <c r="E5" s="29">
        <v>939.00289999999995</v>
      </c>
      <c r="F5" s="29">
        <v>685.18320000000006</v>
      </c>
      <c r="G5" s="29">
        <v>939.89919999999995</v>
      </c>
      <c r="H5" s="29">
        <v>798.80380000000002</v>
      </c>
      <c r="I5" s="29">
        <v>1191.6089999999999</v>
      </c>
      <c r="J5" s="29">
        <v>721.5145</v>
      </c>
      <c r="K5" s="29">
        <v>1281.17</v>
      </c>
      <c r="L5" s="29">
        <v>709.92859999999996</v>
      </c>
      <c r="M5" s="29">
        <v>1825.5050000000001</v>
      </c>
      <c r="N5" s="29">
        <v>720.09839999999997</v>
      </c>
      <c r="O5" s="28">
        <v>675.74490000000003</v>
      </c>
      <c r="P5" s="28">
        <v>578.42409999999995</v>
      </c>
      <c r="Q5" s="28">
        <v>1627.96</v>
      </c>
      <c r="R5" s="28">
        <v>660.53740000000005</v>
      </c>
      <c r="S5" s="29">
        <v>800.30600000000004</v>
      </c>
      <c r="T5" s="29">
        <v>801.29679999999996</v>
      </c>
      <c r="U5" s="28">
        <v>1439.2270000000001</v>
      </c>
      <c r="V5" s="28">
        <v>697.25350000000003</v>
      </c>
      <c r="W5" s="29">
        <v>1115.4659999999999</v>
      </c>
      <c r="X5" s="28">
        <v>755.94619999999998</v>
      </c>
      <c r="Y5" s="29">
        <v>1936.05</v>
      </c>
      <c r="Z5" s="28">
        <v>1099.578</v>
      </c>
      <c r="AA5" s="28">
        <v>677.29369999999994</v>
      </c>
      <c r="AB5" s="28">
        <v>550.54470000000003</v>
      </c>
      <c r="AC5" s="28">
        <v>913.52300000000002</v>
      </c>
      <c r="AD5" s="28">
        <v>821.29600000000005</v>
      </c>
      <c r="AE5" s="28">
        <v>1120.7080000000001</v>
      </c>
      <c r="AF5" s="29">
        <v>863.07259999999997</v>
      </c>
      <c r="AG5" s="28">
        <v>943.19929999999999</v>
      </c>
      <c r="AH5" s="28">
        <v>776.83969999999999</v>
      </c>
      <c r="AI5" s="28">
        <v>1752.432</v>
      </c>
      <c r="AJ5" s="28">
        <v>671.13670000000002</v>
      </c>
      <c r="AK5" s="28">
        <v>1193.692</v>
      </c>
      <c r="AL5" s="28">
        <v>957.51250000000005</v>
      </c>
      <c r="AM5" s="28">
        <v>1320.5840000000001</v>
      </c>
      <c r="AN5" s="28">
        <v>704.47389999999996</v>
      </c>
      <c r="AP5" s="26">
        <v>43829.916666666664</v>
      </c>
      <c r="AQ5" s="27">
        <v>4</v>
      </c>
      <c r="AR5" s="31">
        <f t="shared" si="2"/>
        <v>578.23273333333339</v>
      </c>
      <c r="AS5" s="31">
        <f t="shared" si="3"/>
        <v>960.19582500000001</v>
      </c>
      <c r="AT5" s="31">
        <f t="shared" si="4"/>
        <v>1019.1043666666666</v>
      </c>
      <c r="AU5" s="31">
        <f t="shared" si="5"/>
        <v>912.170075</v>
      </c>
      <c r="AV5" s="31">
        <f t="shared" si="6"/>
        <v>1017.5993</v>
      </c>
      <c r="AW5" s="31">
        <f t="shared" si="7"/>
        <v>1110.0712666666666</v>
      </c>
      <c r="AX5" s="31">
        <f t="shared" si="0"/>
        <v>106.07634194748002</v>
      </c>
      <c r="AY5" s="31">
        <f t="shared" si="1"/>
        <v>398.77837208498306</v>
      </c>
      <c r="AZ5" s="31">
        <f t="shared" si="8"/>
        <v>237.43088160115875</v>
      </c>
      <c r="BA5" s="31">
        <f t="shared" si="9"/>
        <v>286.18763928466444</v>
      </c>
      <c r="BB5" s="31">
        <f t="shared" si="10"/>
        <v>548.42111823162872</v>
      </c>
      <c r="BC5" s="31">
        <f t="shared" si="11"/>
        <v>273.32367419455909</v>
      </c>
    </row>
    <row r="6" spans="1:55">
      <c r="A6" s="26">
        <v>43829.916666666664</v>
      </c>
      <c r="B6" s="27">
        <v>4</v>
      </c>
      <c r="C6" s="28">
        <v>757.53139999999996</v>
      </c>
      <c r="D6" s="28">
        <v>544.58690000000001</v>
      </c>
      <c r="E6" s="29">
        <v>1193.0830000000001</v>
      </c>
      <c r="F6" s="29">
        <v>683.18520000000001</v>
      </c>
      <c r="G6" s="29">
        <v>1100.386</v>
      </c>
      <c r="H6" s="29">
        <v>801.14110000000005</v>
      </c>
      <c r="I6" s="29">
        <v>1116.588</v>
      </c>
      <c r="J6" s="29">
        <v>722.14419999999996</v>
      </c>
      <c r="K6" s="29">
        <v>1298.4490000000001</v>
      </c>
      <c r="L6" s="29">
        <v>709.84559999999999</v>
      </c>
      <c r="M6" s="29">
        <v>1826.518</v>
      </c>
      <c r="N6" s="29">
        <v>756.14430000000004</v>
      </c>
      <c r="O6" s="28">
        <v>608.11590000000001</v>
      </c>
      <c r="P6" s="28">
        <v>487.57580000000002</v>
      </c>
      <c r="Q6" s="28">
        <v>1535.049</v>
      </c>
      <c r="R6" s="28">
        <v>621.57740000000001</v>
      </c>
      <c r="S6" s="29">
        <v>928.01980000000003</v>
      </c>
      <c r="T6" s="29">
        <v>790.00969999999995</v>
      </c>
      <c r="U6" s="28">
        <v>1316.4090000000001</v>
      </c>
      <c r="V6" s="28">
        <v>678.78859999999997</v>
      </c>
      <c r="W6" s="29">
        <v>1081.9590000000001</v>
      </c>
      <c r="X6" s="28">
        <v>754.90470000000005</v>
      </c>
      <c r="Y6" s="29">
        <v>1917.0329999999999</v>
      </c>
      <c r="Z6" s="28">
        <v>1067.912</v>
      </c>
      <c r="AA6" s="28">
        <v>607.44159999999999</v>
      </c>
      <c r="AB6" s="28">
        <v>464.14479999999998</v>
      </c>
      <c r="AC6" s="28">
        <v>887.08140000000003</v>
      </c>
      <c r="AD6" s="28">
        <v>797.07550000000003</v>
      </c>
      <c r="AE6" s="28">
        <v>1040.453</v>
      </c>
      <c r="AF6" s="29">
        <v>857.54840000000002</v>
      </c>
      <c r="AG6" s="28">
        <v>908.09839999999997</v>
      </c>
      <c r="AH6" s="28">
        <v>745.38430000000005</v>
      </c>
      <c r="AI6" s="28">
        <v>1647.9549999999999</v>
      </c>
      <c r="AJ6" s="28">
        <v>649.93820000000005</v>
      </c>
      <c r="AK6" s="28">
        <v>1402.0250000000001</v>
      </c>
      <c r="AL6" s="28">
        <v>860.27679999999998</v>
      </c>
      <c r="AM6" s="28">
        <v>1245.1400000000001</v>
      </c>
      <c r="AN6" s="28">
        <v>771.7201</v>
      </c>
      <c r="AP6" s="26">
        <v>43830</v>
      </c>
      <c r="AQ6" s="27">
        <v>6</v>
      </c>
      <c r="AR6" s="31">
        <f t="shared" si="2"/>
        <v>493.53521666666666</v>
      </c>
      <c r="AS6" s="31">
        <f t="shared" si="3"/>
        <v>919.56192499999997</v>
      </c>
      <c r="AT6" s="31">
        <f t="shared" si="4"/>
        <v>982.82193333333328</v>
      </c>
      <c r="AU6" s="31">
        <f t="shared" si="5"/>
        <v>865.05387500000006</v>
      </c>
      <c r="AV6" s="31">
        <f t="shared" si="6"/>
        <v>995.93830000000014</v>
      </c>
      <c r="AW6" s="31">
        <f t="shared" si="7"/>
        <v>1149.4915666666666</v>
      </c>
      <c r="AX6" s="31">
        <f t="shared" si="0"/>
        <v>110.72240990793918</v>
      </c>
      <c r="AY6" s="31">
        <f t="shared" si="1"/>
        <v>374.25080549287082</v>
      </c>
      <c r="AZ6" s="31">
        <f t="shared" si="8"/>
        <v>176.19514385448636</v>
      </c>
      <c r="BA6" s="31">
        <f t="shared" si="9"/>
        <v>259.35971704151683</v>
      </c>
      <c r="BB6" s="31">
        <f t="shared" si="10"/>
        <v>585.2371110140997</v>
      </c>
      <c r="BC6" s="31">
        <f t="shared" si="11"/>
        <v>314.02752221368087</v>
      </c>
    </row>
    <row r="7" spans="1:55">
      <c r="A7" s="26">
        <v>43830</v>
      </c>
      <c r="B7" s="27">
        <v>6</v>
      </c>
      <c r="C7" s="28">
        <v>690.71370000000002</v>
      </c>
      <c r="D7" s="28">
        <v>421.84949999999998</v>
      </c>
      <c r="E7" s="29">
        <v>1196.652</v>
      </c>
      <c r="F7" s="29">
        <v>686.6626</v>
      </c>
      <c r="G7" s="29">
        <v>997.10640000000001</v>
      </c>
      <c r="H7" s="29">
        <v>802.8954</v>
      </c>
      <c r="I7" s="29">
        <v>1234.5930000000001</v>
      </c>
      <c r="J7" s="29">
        <v>722.55909999999994</v>
      </c>
      <c r="K7" s="29">
        <v>1301.92</v>
      </c>
      <c r="L7" s="29">
        <v>708.92550000000006</v>
      </c>
      <c r="M7" s="29">
        <v>1787.6479999999999</v>
      </c>
      <c r="N7" s="29">
        <v>714.24429999999995</v>
      </c>
      <c r="O7" s="28">
        <v>529.59100000000001</v>
      </c>
      <c r="P7" s="28">
        <v>422.8682</v>
      </c>
      <c r="Q7" s="28">
        <v>1444.268</v>
      </c>
      <c r="R7" s="28">
        <v>572.78060000000005</v>
      </c>
      <c r="S7" s="29">
        <v>932.00239999999997</v>
      </c>
      <c r="T7" s="29">
        <v>791.7328</v>
      </c>
      <c r="U7" s="28">
        <v>1218.31</v>
      </c>
      <c r="V7" s="28">
        <v>635.8107</v>
      </c>
      <c r="W7" s="29">
        <v>1175.662</v>
      </c>
      <c r="X7" s="28">
        <v>746.97469999999998</v>
      </c>
      <c r="Y7" s="29">
        <v>1965.6</v>
      </c>
      <c r="Z7" s="28">
        <v>1042.7439999999999</v>
      </c>
      <c r="AA7" s="28">
        <v>506.64139999999998</v>
      </c>
      <c r="AB7" s="28">
        <v>389.54750000000001</v>
      </c>
      <c r="AC7" s="28">
        <v>896.88919999999996</v>
      </c>
      <c r="AD7" s="28">
        <v>764.30989999999997</v>
      </c>
      <c r="AE7" s="28">
        <v>966.59090000000003</v>
      </c>
      <c r="AF7" s="29">
        <v>839.75369999999998</v>
      </c>
      <c r="AG7" s="28">
        <v>894.61829999999998</v>
      </c>
      <c r="AH7" s="28">
        <v>711.47649999999999</v>
      </c>
      <c r="AI7" s="28">
        <v>1664.4929999999999</v>
      </c>
      <c r="AJ7" s="28">
        <v>576.34720000000004</v>
      </c>
      <c r="AK7" s="28">
        <v>1502.9770000000001</v>
      </c>
      <c r="AL7" s="28">
        <v>902.75369999999998</v>
      </c>
      <c r="AM7" s="28">
        <v>1166.5709999999999</v>
      </c>
      <c r="AN7" s="28">
        <v>815.3039</v>
      </c>
      <c r="AP7" s="26">
        <v>43830.083333333336</v>
      </c>
      <c r="AQ7" s="27">
        <v>8</v>
      </c>
      <c r="AR7" s="31">
        <f t="shared" si="2"/>
        <v>413.98984999999999</v>
      </c>
      <c r="AS7" s="31">
        <f t="shared" si="3"/>
        <v>847.40237500000001</v>
      </c>
      <c r="AT7" s="31">
        <f t="shared" si="4"/>
        <v>942.25156666666669</v>
      </c>
      <c r="AU7" s="31">
        <f t="shared" si="5"/>
        <v>845.49334999999996</v>
      </c>
      <c r="AV7" s="31">
        <f t="shared" si="6"/>
        <v>965.41003333333322</v>
      </c>
      <c r="AW7" s="31">
        <f t="shared" si="7"/>
        <v>1075.2345666666665</v>
      </c>
      <c r="AX7" s="31">
        <f t="shared" si="0"/>
        <v>124.09283209252256</v>
      </c>
      <c r="AY7" s="31">
        <f t="shared" si="1"/>
        <v>337.71273043106106</v>
      </c>
      <c r="AZ7" s="31">
        <f t="shared" si="8"/>
        <v>243.01554660729738</v>
      </c>
      <c r="BA7" s="31">
        <f t="shared" si="9"/>
        <v>332.74103579471029</v>
      </c>
      <c r="BB7" s="31">
        <f t="shared" si="10"/>
        <v>564.84971288237671</v>
      </c>
      <c r="BC7" s="31">
        <f t="shared" si="11"/>
        <v>124.02264576424473</v>
      </c>
    </row>
    <row r="8" spans="1:55">
      <c r="A8" s="26">
        <v>43830.083333333336</v>
      </c>
      <c r="B8" s="27">
        <v>8</v>
      </c>
      <c r="C8" s="28">
        <v>632.60720000000003</v>
      </c>
      <c r="D8" s="28">
        <v>354.17899999999997</v>
      </c>
      <c r="E8" s="29">
        <v>1247.0540000000001</v>
      </c>
      <c r="F8" s="29">
        <v>686.25379999999996</v>
      </c>
      <c r="G8" s="29">
        <v>1028.6949999999999</v>
      </c>
      <c r="H8" s="29">
        <v>797.33280000000002</v>
      </c>
      <c r="I8" s="29">
        <v>1074.7049999999999</v>
      </c>
      <c r="J8" s="29">
        <v>722.01559999999995</v>
      </c>
      <c r="K8" s="29">
        <v>1301.5540000000001</v>
      </c>
      <c r="L8" s="29">
        <v>710.3021</v>
      </c>
      <c r="M8" s="29">
        <v>1787.1690000000001</v>
      </c>
      <c r="N8" s="29">
        <v>748.56920000000002</v>
      </c>
      <c r="O8" s="28">
        <v>452.69279999999998</v>
      </c>
      <c r="P8" s="28">
        <v>338.78070000000002</v>
      </c>
      <c r="Q8" s="28">
        <v>1319.54</v>
      </c>
      <c r="R8" s="28">
        <v>545.92100000000005</v>
      </c>
      <c r="S8" s="29">
        <v>1018.981</v>
      </c>
      <c r="T8" s="29">
        <v>794.44569999999999</v>
      </c>
      <c r="U8" s="28">
        <v>1322.633</v>
      </c>
      <c r="V8" s="28">
        <v>578.82349999999997</v>
      </c>
      <c r="W8" s="29">
        <v>1159.6579999999999</v>
      </c>
      <c r="X8" s="28">
        <v>762.65309999999999</v>
      </c>
      <c r="Y8" s="29">
        <v>1946.5889999999999</v>
      </c>
      <c r="Z8" s="28">
        <v>1076.047</v>
      </c>
      <c r="AA8" s="28">
        <v>426.97219999999999</v>
      </c>
      <c r="AB8" s="28">
        <v>278.7072</v>
      </c>
      <c r="AC8" s="28">
        <v>845.08910000000003</v>
      </c>
      <c r="AD8" s="28">
        <v>679.05939999999998</v>
      </c>
      <c r="AE8" s="28">
        <v>1211.595</v>
      </c>
      <c r="AF8" s="29">
        <v>836.7835</v>
      </c>
      <c r="AG8" s="28">
        <v>815.17830000000004</v>
      </c>
      <c r="AH8" s="28">
        <v>665.33860000000004</v>
      </c>
      <c r="AI8" s="28">
        <v>1603.652</v>
      </c>
      <c r="AJ8" s="28">
        <v>529.92499999999995</v>
      </c>
      <c r="AK8" s="28">
        <v>1198.8489999999999</v>
      </c>
      <c r="AL8" s="28">
        <v>950.80769999999995</v>
      </c>
      <c r="AM8" s="28">
        <v>875.74980000000005</v>
      </c>
      <c r="AN8" s="28">
        <v>739.40989999999999</v>
      </c>
      <c r="AP8" s="26">
        <v>43830.166666666664</v>
      </c>
      <c r="AQ8" s="27">
        <v>10</v>
      </c>
      <c r="AR8" s="31">
        <f t="shared" si="2"/>
        <v>355.02794999999998</v>
      </c>
      <c r="AS8" s="31">
        <f t="shared" si="3"/>
        <v>759.33027499999992</v>
      </c>
      <c r="AT8" s="31">
        <f t="shared" si="4"/>
        <v>929.4659333333334</v>
      </c>
      <c r="AU8" s="31">
        <f t="shared" si="5"/>
        <v>829.39085</v>
      </c>
      <c r="AV8" s="31">
        <f t="shared" si="6"/>
        <v>937.89513333333343</v>
      </c>
      <c r="AW8" s="31">
        <f t="shared" si="7"/>
        <v>1166.7008333333333</v>
      </c>
      <c r="AX8" s="31">
        <f t="shared" si="0"/>
        <v>125.93519238739825</v>
      </c>
      <c r="AY8" s="31">
        <f t="shared" si="1"/>
        <v>196.92629281580435</v>
      </c>
      <c r="AZ8" s="31">
        <f t="shared" si="8"/>
        <v>232.11398931217747</v>
      </c>
      <c r="BA8" s="31">
        <f t="shared" si="9"/>
        <v>362.98006412938162</v>
      </c>
      <c r="BB8" s="31">
        <f t="shared" si="10"/>
        <v>541.86791937893236</v>
      </c>
      <c r="BC8" s="31">
        <f t="shared" si="11"/>
        <v>329.58791137203895</v>
      </c>
    </row>
    <row r="9" spans="1:55">
      <c r="A9" s="26">
        <v>43830.166666666664</v>
      </c>
      <c r="B9" s="27">
        <v>10</v>
      </c>
      <c r="C9" s="28">
        <v>558.06489999999997</v>
      </c>
      <c r="D9" s="28">
        <v>274.4196</v>
      </c>
      <c r="E9" s="29">
        <v>1233.31</v>
      </c>
      <c r="F9" s="29">
        <v>684.51199999999994</v>
      </c>
      <c r="G9" s="29">
        <v>860.29340000000002</v>
      </c>
      <c r="H9" s="29">
        <v>801.35170000000005</v>
      </c>
      <c r="I9" s="29">
        <v>1076.1769999999999</v>
      </c>
      <c r="J9" s="29">
        <v>721.99069999999995</v>
      </c>
      <c r="K9" s="29">
        <v>1294.46</v>
      </c>
      <c r="L9" s="29">
        <v>709.53440000000001</v>
      </c>
      <c r="M9" s="29">
        <v>1789.357</v>
      </c>
      <c r="N9" s="29">
        <v>743.00760000000002</v>
      </c>
      <c r="O9" s="28">
        <v>412.79180000000002</v>
      </c>
      <c r="P9" s="28">
        <v>266.07670000000002</v>
      </c>
      <c r="Q9" s="28">
        <v>976.13199999999995</v>
      </c>
      <c r="R9" s="28">
        <v>527.10329999999999</v>
      </c>
      <c r="S9" s="29">
        <v>976.41309999999999</v>
      </c>
      <c r="T9" s="29">
        <v>798.05269999999996</v>
      </c>
      <c r="U9" s="28">
        <v>1353.806</v>
      </c>
      <c r="V9" s="28">
        <v>554.17460000000005</v>
      </c>
      <c r="W9" s="29">
        <v>1151.799</v>
      </c>
      <c r="X9" s="28">
        <v>741.49300000000005</v>
      </c>
      <c r="Y9" s="29">
        <v>1955.829</v>
      </c>
      <c r="Z9" s="28">
        <v>1143.6679999999999</v>
      </c>
      <c r="AA9" s="28">
        <v>399.31060000000002</v>
      </c>
      <c r="AB9" s="28">
        <v>219.50409999999999</v>
      </c>
      <c r="AC9" s="28">
        <v>854.47450000000003</v>
      </c>
      <c r="AD9" s="28">
        <v>679.61130000000003</v>
      </c>
      <c r="AE9" s="28">
        <v>938.02880000000005</v>
      </c>
      <c r="AF9" s="29">
        <v>842.649</v>
      </c>
      <c r="AG9" s="28">
        <v>786.82280000000003</v>
      </c>
      <c r="AH9" s="28">
        <v>622.76</v>
      </c>
      <c r="AI9" s="28">
        <v>1550.577</v>
      </c>
      <c r="AJ9" s="28">
        <v>521.61540000000002</v>
      </c>
      <c r="AK9" s="28">
        <v>1507.201</v>
      </c>
      <c r="AL9" s="28">
        <v>849.23350000000005</v>
      </c>
      <c r="AM9" s="28">
        <v>1157.18</v>
      </c>
      <c r="AN9" s="28">
        <v>693.18899999999996</v>
      </c>
      <c r="AP9" s="26">
        <v>43830.25</v>
      </c>
      <c r="AQ9" s="27">
        <v>12</v>
      </c>
      <c r="AR9" s="31">
        <f t="shared" si="2"/>
        <v>306.95303333333328</v>
      </c>
      <c r="AS9" s="31">
        <f t="shared" si="3"/>
        <v>803.52972499999987</v>
      </c>
      <c r="AT9" s="31">
        <f t="shared" si="4"/>
        <v>878.72860000000003</v>
      </c>
      <c r="AU9" s="31">
        <f t="shared" si="5"/>
        <v>815.10892500000011</v>
      </c>
      <c r="AV9" s="31">
        <f t="shared" si="6"/>
        <v>932.29530000000011</v>
      </c>
      <c r="AW9" s="31">
        <f t="shared" si="7"/>
        <v>1123.5255333333334</v>
      </c>
      <c r="AX9" s="31">
        <f t="shared" si="0"/>
        <v>125.73651270126234</v>
      </c>
      <c r="AY9" s="31">
        <f t="shared" si="1"/>
        <v>353.77138913587874</v>
      </c>
      <c r="AZ9" s="31">
        <f t="shared" si="8"/>
        <v>194.50643769695623</v>
      </c>
      <c r="BA9" s="31">
        <f t="shared" si="9"/>
        <v>322.6248221052781</v>
      </c>
      <c r="BB9" s="31">
        <f t="shared" si="10"/>
        <v>556.64511183628451</v>
      </c>
      <c r="BC9" s="31">
        <f t="shared" si="11"/>
        <v>189.37731308964385</v>
      </c>
    </row>
    <row r="10" spans="1:55">
      <c r="A10" s="26">
        <v>43830.25</v>
      </c>
      <c r="B10" s="27">
        <v>12</v>
      </c>
      <c r="C10" s="28">
        <v>514.58280000000002</v>
      </c>
      <c r="D10" s="28">
        <v>244.2921</v>
      </c>
      <c r="E10" s="29">
        <v>1112.066</v>
      </c>
      <c r="F10" s="29">
        <v>684.82320000000004</v>
      </c>
      <c r="G10" s="29">
        <v>1013.601</v>
      </c>
      <c r="H10" s="29">
        <v>794.90940000000001</v>
      </c>
      <c r="I10" s="29">
        <v>1090.2529999999999</v>
      </c>
      <c r="J10" s="29">
        <v>719.10659999999996</v>
      </c>
      <c r="K10" s="29">
        <v>1300.3630000000001</v>
      </c>
      <c r="L10" s="29">
        <v>709.66309999999999</v>
      </c>
      <c r="M10" s="29">
        <v>1788.6790000000001</v>
      </c>
      <c r="N10" s="29">
        <v>744.74839999999995</v>
      </c>
      <c r="O10" s="28">
        <v>360.1628</v>
      </c>
      <c r="P10" s="28">
        <v>196.79929999999999</v>
      </c>
      <c r="Q10" s="28">
        <v>1291.7729999999999</v>
      </c>
      <c r="R10" s="28">
        <v>499.05889999999999</v>
      </c>
      <c r="S10" s="29">
        <v>975.60910000000001</v>
      </c>
      <c r="T10" s="29">
        <v>799.52170000000001</v>
      </c>
      <c r="U10" s="28">
        <v>1251.8900000000001</v>
      </c>
      <c r="V10" s="28">
        <v>543.21439999999996</v>
      </c>
      <c r="W10" s="29">
        <v>1177.8</v>
      </c>
      <c r="X10" s="28">
        <v>769.44920000000002</v>
      </c>
      <c r="Y10" s="29">
        <v>1926.9570000000001</v>
      </c>
      <c r="Z10" s="28">
        <v>1106.742</v>
      </c>
      <c r="AA10" s="28">
        <v>344.09640000000002</v>
      </c>
      <c r="AB10" s="28">
        <v>181.78479999999999</v>
      </c>
      <c r="AC10" s="28">
        <v>828.88779999999997</v>
      </c>
      <c r="AD10" s="28">
        <v>594.39919999999995</v>
      </c>
      <c r="AE10" s="28">
        <v>922.30160000000001</v>
      </c>
      <c r="AF10" s="29">
        <v>801.39840000000004</v>
      </c>
      <c r="AG10" s="28">
        <v>862.97720000000004</v>
      </c>
      <c r="AH10" s="28">
        <v>602.35410000000002</v>
      </c>
      <c r="AI10" s="28">
        <v>1552.202</v>
      </c>
      <c r="AJ10" s="28">
        <v>475.23469999999998</v>
      </c>
      <c r="AK10" s="28">
        <v>1320.7360000000001</v>
      </c>
      <c r="AL10" s="28">
        <v>943.09860000000003</v>
      </c>
      <c r="AM10" s="28">
        <v>1047.7529999999999</v>
      </c>
      <c r="AN10" s="28">
        <v>666.13120000000004</v>
      </c>
      <c r="AP10" s="26">
        <v>43830.333333333336</v>
      </c>
      <c r="AQ10" s="27">
        <v>14</v>
      </c>
      <c r="AR10" s="31">
        <f t="shared" si="2"/>
        <v>232.84853333333331</v>
      </c>
      <c r="AS10" s="31">
        <f t="shared" si="3"/>
        <v>726.98894999999993</v>
      </c>
      <c r="AT10" s="31">
        <f t="shared" si="4"/>
        <v>889.1848</v>
      </c>
      <c r="AU10" s="31">
        <f t="shared" si="5"/>
        <v>764.86324999999999</v>
      </c>
      <c r="AV10" s="31">
        <f t="shared" si="6"/>
        <v>902.70503333333329</v>
      </c>
      <c r="AW10" s="31">
        <f t="shared" si="7"/>
        <v>1065.2881666666667</v>
      </c>
      <c r="AX10" s="31">
        <f t="shared" si="0"/>
        <v>149.08855960063022</v>
      </c>
      <c r="AY10" s="31">
        <f t="shared" si="1"/>
        <v>282.15771802736543</v>
      </c>
      <c r="AZ10" s="31">
        <f t="shared" si="8"/>
        <v>154.58131463938284</v>
      </c>
      <c r="BA10" s="31">
        <f t="shared" si="9"/>
        <v>332.63641876104992</v>
      </c>
      <c r="BB10" s="31">
        <f t="shared" si="10"/>
        <v>601.34015402717216</v>
      </c>
      <c r="BC10" s="31">
        <f t="shared" si="11"/>
        <v>304.97121530948311</v>
      </c>
    </row>
    <row r="11" spans="1:55">
      <c r="A11" s="26">
        <v>43830.333333333336</v>
      </c>
      <c r="B11" s="27">
        <v>14</v>
      </c>
      <c r="C11" s="28">
        <v>457.74079999999998</v>
      </c>
      <c r="D11" s="28">
        <v>181.1551</v>
      </c>
      <c r="E11" s="29">
        <v>1134.8009999999999</v>
      </c>
      <c r="F11" s="29">
        <v>682.69039999999995</v>
      </c>
      <c r="G11" s="29">
        <v>1035.9059999999999</v>
      </c>
      <c r="H11" s="29">
        <v>797.28710000000001</v>
      </c>
      <c r="I11" s="29">
        <v>1083.5139999999999</v>
      </c>
      <c r="J11" s="29">
        <v>722.08299999999997</v>
      </c>
      <c r="K11" s="29">
        <v>1283.894</v>
      </c>
      <c r="L11" s="29">
        <v>710.72019999999998</v>
      </c>
      <c r="M11" s="29">
        <v>1788.37</v>
      </c>
      <c r="N11" s="29">
        <v>744.11350000000004</v>
      </c>
      <c r="O11" s="28">
        <v>283.09339999999997</v>
      </c>
      <c r="P11" s="28">
        <v>214.08779999999999</v>
      </c>
      <c r="Q11" s="28">
        <v>1091.6210000000001</v>
      </c>
      <c r="R11" s="28">
        <v>446.19240000000002</v>
      </c>
      <c r="S11" s="29">
        <v>951.60440000000006</v>
      </c>
      <c r="T11" s="29">
        <v>800.64110000000005</v>
      </c>
      <c r="U11" s="28">
        <v>1232.1849999999999</v>
      </c>
      <c r="V11" s="28">
        <v>499.80169999999998</v>
      </c>
      <c r="W11" s="29">
        <v>1180.6030000000001</v>
      </c>
      <c r="X11" s="28">
        <v>744.70690000000002</v>
      </c>
      <c r="Y11" s="29">
        <v>1946.2080000000001</v>
      </c>
      <c r="Z11" s="28">
        <v>969.17190000000005</v>
      </c>
      <c r="AA11" s="28">
        <v>261.01409999999998</v>
      </c>
      <c r="AB11" s="28">
        <v>0</v>
      </c>
      <c r="AC11" s="28">
        <v>793.51819999999998</v>
      </c>
      <c r="AD11" s="28">
        <v>576.62419999999997</v>
      </c>
      <c r="AE11" s="28">
        <v>907.63160000000005</v>
      </c>
      <c r="AF11" s="29">
        <v>796.80470000000003</v>
      </c>
      <c r="AG11" s="28">
        <v>770.59550000000002</v>
      </c>
      <c r="AH11" s="28">
        <v>556.87080000000003</v>
      </c>
      <c r="AI11" s="28">
        <v>1567.27</v>
      </c>
      <c r="AJ11" s="28">
        <v>396.13819999999998</v>
      </c>
      <c r="AK11" s="28">
        <v>1406.7380000000001</v>
      </c>
      <c r="AL11" s="28">
        <v>819.95460000000003</v>
      </c>
      <c r="AM11" s="28">
        <v>1033.7149999999999</v>
      </c>
      <c r="AN11" s="28">
        <v>726.20780000000002</v>
      </c>
      <c r="AP11" s="26">
        <v>43830.416666666664</v>
      </c>
      <c r="AQ11" s="27">
        <v>16</v>
      </c>
      <c r="AR11" s="31">
        <f t="shared" si="2"/>
        <v>164.51138333333333</v>
      </c>
      <c r="AS11" s="31">
        <f t="shared" si="3"/>
        <v>752.56162499999994</v>
      </c>
      <c r="AT11" s="31">
        <f t="shared" si="4"/>
        <v>768.14483333333328</v>
      </c>
      <c r="AU11" s="31">
        <f t="shared" si="5"/>
        <v>779.87155000000007</v>
      </c>
      <c r="AV11" s="31">
        <f t="shared" si="6"/>
        <v>849.4120333333334</v>
      </c>
      <c r="AW11" s="31">
        <f t="shared" si="7"/>
        <v>1077.4752666666666</v>
      </c>
      <c r="AX11" s="31">
        <f t="shared" si="0"/>
        <v>183.62066092235284</v>
      </c>
      <c r="AY11" s="31">
        <f t="shared" si="1"/>
        <v>382.75248481247331</v>
      </c>
      <c r="AZ11" s="31">
        <f t="shared" si="8"/>
        <v>159.84316003349483</v>
      </c>
      <c r="BA11" s="31">
        <f t="shared" si="9"/>
        <v>412.62188256060369</v>
      </c>
      <c r="BB11" s="31">
        <f t="shared" si="10"/>
        <v>543.69127484880937</v>
      </c>
      <c r="BC11" s="31">
        <f t="shared" si="11"/>
        <v>277.99139122500424</v>
      </c>
    </row>
    <row r="12" spans="1:55">
      <c r="A12" s="26">
        <v>43830.416666666664</v>
      </c>
      <c r="B12" s="27">
        <v>16</v>
      </c>
      <c r="C12" s="28">
        <v>392.09230000000002</v>
      </c>
      <c r="D12" s="28">
        <v>0</v>
      </c>
      <c r="E12" s="29">
        <v>1097.644</v>
      </c>
      <c r="F12" s="29">
        <v>686.08889999999997</v>
      </c>
      <c r="G12" s="29">
        <v>936.32119999999998</v>
      </c>
      <c r="H12" s="29">
        <v>800.35059999999999</v>
      </c>
      <c r="I12" s="29">
        <v>1076.3699999999999</v>
      </c>
      <c r="J12" s="29">
        <v>721.64620000000002</v>
      </c>
      <c r="K12" s="29">
        <v>1299.0709999999999</v>
      </c>
      <c r="L12" s="29">
        <v>710.10919999999999</v>
      </c>
      <c r="M12" s="29">
        <v>1828.3810000000001</v>
      </c>
      <c r="N12" s="29">
        <v>751.14919999999995</v>
      </c>
      <c r="O12" s="28">
        <v>286.71499999999997</v>
      </c>
      <c r="P12" s="28">
        <v>0</v>
      </c>
      <c r="Q12" s="28">
        <v>1273.0840000000001</v>
      </c>
      <c r="R12" s="28">
        <v>378.94830000000002</v>
      </c>
      <c r="S12" s="29">
        <v>926.74590000000001</v>
      </c>
      <c r="T12" s="29">
        <v>797.15229999999997</v>
      </c>
      <c r="U12" s="28">
        <v>1383.856</v>
      </c>
      <c r="V12" s="28">
        <v>487.55189999999999</v>
      </c>
      <c r="W12" s="29">
        <v>1155.105</v>
      </c>
      <c r="X12" s="28">
        <v>765.99770000000001</v>
      </c>
      <c r="Y12" s="29">
        <v>1944.991</v>
      </c>
      <c r="Z12" s="28">
        <v>1024.597</v>
      </c>
      <c r="AA12" s="28">
        <v>308.26100000000002</v>
      </c>
      <c r="AB12" s="28">
        <v>0</v>
      </c>
      <c r="AC12" s="28">
        <v>774.4402</v>
      </c>
      <c r="AD12" s="28">
        <v>583.774</v>
      </c>
      <c r="AE12" s="28">
        <v>860.54750000000001</v>
      </c>
      <c r="AF12" s="29">
        <v>754.01149999999996</v>
      </c>
      <c r="AG12" s="28">
        <v>701.35339999999997</v>
      </c>
      <c r="AH12" s="28">
        <v>546.72490000000005</v>
      </c>
      <c r="AI12" s="28">
        <v>1429.99</v>
      </c>
      <c r="AJ12" s="28">
        <v>352.2484</v>
      </c>
      <c r="AK12" s="28">
        <v>1378.1079999999999</v>
      </c>
      <c r="AL12" s="28">
        <v>829.72080000000005</v>
      </c>
      <c r="AM12" s="28">
        <v>860.31309999999996</v>
      </c>
      <c r="AN12" s="28">
        <v>583.57389999999998</v>
      </c>
      <c r="AP12" s="26">
        <v>43830.5</v>
      </c>
      <c r="AQ12" s="27">
        <v>18</v>
      </c>
      <c r="AR12" s="31">
        <f t="shared" si="2"/>
        <v>103.58534999999999</v>
      </c>
      <c r="AS12" s="31">
        <f t="shared" si="3"/>
        <v>732.48832499999992</v>
      </c>
      <c r="AT12" s="31">
        <f t="shared" si="4"/>
        <v>781.61186666666663</v>
      </c>
      <c r="AU12" s="31">
        <f t="shared" si="5"/>
        <v>714.02122499999996</v>
      </c>
      <c r="AV12" s="31">
        <f t="shared" si="6"/>
        <v>780.6354</v>
      </c>
      <c r="AW12" s="31">
        <f t="shared" si="7"/>
        <v>975.87876666666671</v>
      </c>
      <c r="AX12" s="31">
        <f t="shared" si="0"/>
        <v>168.25033688053941</v>
      </c>
      <c r="AY12" s="31">
        <f t="shared" si="1"/>
        <v>423.17047700673692</v>
      </c>
      <c r="AZ12" s="31">
        <f t="shared" si="8"/>
        <v>109.57843513905185</v>
      </c>
      <c r="BA12" s="31">
        <f t="shared" si="9"/>
        <v>372.50520110684261</v>
      </c>
      <c r="BB12" s="31">
        <f t="shared" si="10"/>
        <v>498.40285606160018</v>
      </c>
      <c r="BC12" s="31">
        <f t="shared" si="11"/>
        <v>131.95305522519544</v>
      </c>
    </row>
    <row r="13" spans="1:55">
      <c r="A13" s="26">
        <v>43830.5</v>
      </c>
      <c r="B13" s="27">
        <v>18</v>
      </c>
      <c r="C13" s="28">
        <v>390.69909999999999</v>
      </c>
      <c r="D13" s="28">
        <v>0</v>
      </c>
      <c r="E13" s="29">
        <v>1115.8599999999999</v>
      </c>
      <c r="F13" s="29">
        <v>683.5317</v>
      </c>
      <c r="G13" s="29">
        <v>1011.782</v>
      </c>
      <c r="H13" s="29">
        <v>796.80679999999995</v>
      </c>
      <c r="I13" s="29">
        <v>1246.518</v>
      </c>
      <c r="J13" s="29">
        <v>722.16909999999996</v>
      </c>
      <c r="K13" s="29">
        <v>1301.595</v>
      </c>
      <c r="L13" s="29">
        <v>708.78229999999996</v>
      </c>
      <c r="M13" s="29">
        <v>1787.3230000000001</v>
      </c>
      <c r="N13" s="29">
        <v>876.76649999999995</v>
      </c>
      <c r="O13" s="28">
        <v>230.81299999999999</v>
      </c>
      <c r="P13" s="28">
        <v>0</v>
      </c>
      <c r="Q13" s="28">
        <v>1327.7539999999999</v>
      </c>
      <c r="R13" s="28">
        <v>350.45370000000003</v>
      </c>
      <c r="S13" s="29">
        <v>926.73239999999998</v>
      </c>
      <c r="T13" s="29">
        <v>798.16790000000003</v>
      </c>
      <c r="U13" s="28">
        <v>1248.2349999999999</v>
      </c>
      <c r="V13" s="28">
        <v>424.7303</v>
      </c>
      <c r="W13" s="29">
        <v>1175.52</v>
      </c>
      <c r="X13" s="28">
        <v>774.26279999999997</v>
      </c>
      <c r="Y13" s="29">
        <v>1931.3409999999999</v>
      </c>
      <c r="Z13" s="28">
        <v>1001.383</v>
      </c>
      <c r="AA13" s="28">
        <v>0</v>
      </c>
      <c r="AB13" s="28">
        <v>0</v>
      </c>
      <c r="AC13" s="28">
        <v>710.11749999999995</v>
      </c>
      <c r="AD13" s="28">
        <v>541.62810000000002</v>
      </c>
      <c r="AE13" s="28">
        <v>827.29020000000003</v>
      </c>
      <c r="AF13" s="29">
        <v>765.64089999999999</v>
      </c>
      <c r="AG13" s="28">
        <v>684.33150000000001</v>
      </c>
      <c r="AH13" s="28">
        <v>498.78809999999999</v>
      </c>
      <c r="AI13" s="28">
        <v>1282.194</v>
      </c>
      <c r="AJ13" s="28">
        <v>285.44940000000003</v>
      </c>
      <c r="AK13" s="28">
        <v>1093.2180000000001</v>
      </c>
      <c r="AL13" s="28">
        <v>833.03530000000001</v>
      </c>
      <c r="AM13" s="28">
        <v>860.9615</v>
      </c>
      <c r="AN13" s="28">
        <v>656.58389999999997</v>
      </c>
      <c r="AP13" s="26">
        <v>43830.583333333336</v>
      </c>
      <c r="AQ13" s="27">
        <v>20</v>
      </c>
      <c r="AR13" s="31">
        <f t="shared" si="2"/>
        <v>56.241783333333331</v>
      </c>
      <c r="AS13" s="31">
        <f t="shared" si="3"/>
        <v>682.52479999999991</v>
      </c>
      <c r="AT13" s="31">
        <f t="shared" si="4"/>
        <v>720.32180000000005</v>
      </c>
      <c r="AU13" s="31">
        <f t="shared" si="5"/>
        <v>682.65684999999996</v>
      </c>
      <c r="AV13" s="31">
        <f t="shared" si="6"/>
        <v>871.79719999999998</v>
      </c>
      <c r="AW13" s="31">
        <f t="shared" si="7"/>
        <v>1084.5472333333335</v>
      </c>
      <c r="AX13" s="31">
        <f t="shared" si="0"/>
        <v>137.76367139083391</v>
      </c>
      <c r="AY13" s="31">
        <f t="shared" si="1"/>
        <v>342.19723209117302</v>
      </c>
      <c r="AZ13" s="31">
        <f t="shared" si="8"/>
        <v>87.942181870988392</v>
      </c>
      <c r="BA13" s="31">
        <f t="shared" si="9"/>
        <v>390.63727685388227</v>
      </c>
      <c r="BB13" s="31">
        <f t="shared" si="10"/>
        <v>581.18728954329345</v>
      </c>
      <c r="BC13" s="31">
        <f t="shared" si="11"/>
        <v>221.62203042333866</v>
      </c>
    </row>
    <row r="14" spans="1:55">
      <c r="A14" s="26">
        <v>43830.583333333336</v>
      </c>
      <c r="B14" s="27">
        <v>20</v>
      </c>
      <c r="C14" s="28">
        <v>337.45069999999998</v>
      </c>
      <c r="D14" s="28">
        <v>0</v>
      </c>
      <c r="E14" s="29">
        <v>787.51570000000004</v>
      </c>
      <c r="F14" s="29">
        <v>684.34090000000003</v>
      </c>
      <c r="G14" s="29">
        <v>1028.4290000000001</v>
      </c>
      <c r="H14" s="29">
        <v>866.42970000000003</v>
      </c>
      <c r="I14" s="29">
        <v>1242.479</v>
      </c>
      <c r="J14" s="29">
        <v>716.72059999999999</v>
      </c>
      <c r="K14" s="29">
        <v>1289.442</v>
      </c>
      <c r="L14" s="29">
        <v>710.04169999999999</v>
      </c>
      <c r="M14" s="29">
        <v>1828.365</v>
      </c>
      <c r="N14" s="29">
        <v>752.47919999999999</v>
      </c>
      <c r="O14" s="28">
        <v>0</v>
      </c>
      <c r="P14" s="28">
        <v>0</v>
      </c>
      <c r="Q14" s="28">
        <v>1171.934</v>
      </c>
      <c r="R14" s="28">
        <v>421.80799999999999</v>
      </c>
      <c r="S14" s="29">
        <v>980.36980000000005</v>
      </c>
      <c r="T14" s="29">
        <v>798.41060000000004</v>
      </c>
      <c r="U14" s="28">
        <v>1246.4949999999999</v>
      </c>
      <c r="V14" s="28">
        <v>362.67129999999997</v>
      </c>
      <c r="W14" s="29">
        <v>1187.9380000000001</v>
      </c>
      <c r="X14" s="28">
        <v>891.5258</v>
      </c>
      <c r="Y14" s="29">
        <v>1944.1489999999999</v>
      </c>
      <c r="Z14" s="28">
        <v>1088.3430000000001</v>
      </c>
      <c r="AA14" s="28">
        <v>0</v>
      </c>
      <c r="AB14" s="28">
        <v>0</v>
      </c>
      <c r="AC14" s="28">
        <v>662.12570000000005</v>
      </c>
      <c r="AD14" s="28">
        <v>474.23149999999998</v>
      </c>
      <c r="AE14" s="28">
        <v>778.07010000000002</v>
      </c>
      <c r="AF14" s="29">
        <v>757.73889999999994</v>
      </c>
      <c r="AG14" s="28">
        <v>623.00490000000002</v>
      </c>
      <c r="AH14" s="28">
        <v>498.45620000000002</v>
      </c>
      <c r="AI14" s="28">
        <v>1442.8689999999999</v>
      </c>
      <c r="AJ14" s="28">
        <v>280.99680000000001</v>
      </c>
      <c r="AK14" s="28">
        <v>1304.2470000000001</v>
      </c>
      <c r="AL14" s="28">
        <v>861.05169999999998</v>
      </c>
      <c r="AM14" s="28">
        <v>763.78489999999999</v>
      </c>
      <c r="AN14" s="28">
        <v>619.11040000000003</v>
      </c>
      <c r="AP14" s="26">
        <v>43830.666666666664</v>
      </c>
      <c r="AQ14" s="27">
        <v>22</v>
      </c>
      <c r="AR14" s="31">
        <f t="shared" si="2"/>
        <v>41.011533333333333</v>
      </c>
      <c r="AS14" s="31">
        <f t="shared" si="3"/>
        <v>614.83799999999997</v>
      </c>
      <c r="AT14" s="31">
        <f t="shared" si="4"/>
        <v>690.61343333333332</v>
      </c>
      <c r="AU14" s="31">
        <f t="shared" si="5"/>
        <v>664.37412499999994</v>
      </c>
      <c r="AV14" s="31">
        <f t="shared" si="6"/>
        <v>850.18443333333323</v>
      </c>
      <c r="AW14" s="31">
        <f t="shared" si="7"/>
        <v>957.09583333333342</v>
      </c>
      <c r="AX14" s="31">
        <f t="shared" si="0"/>
        <v>100.4573302358104</v>
      </c>
      <c r="AY14" s="31">
        <f t="shared" si="1"/>
        <v>342.38719095004137</v>
      </c>
      <c r="AZ14" s="31">
        <f t="shared" si="8"/>
        <v>137.83621353919798</v>
      </c>
      <c r="BA14" s="31">
        <f t="shared" si="9"/>
        <v>447.60370254774409</v>
      </c>
      <c r="BB14" s="31">
        <f t="shared" si="10"/>
        <v>524.08639788989331</v>
      </c>
      <c r="BC14" s="31">
        <f t="shared" si="11"/>
        <v>207.32284362819999</v>
      </c>
    </row>
    <row r="15" spans="1:55">
      <c r="A15" s="26">
        <v>43830.666666666664</v>
      </c>
      <c r="B15" s="27">
        <v>22</v>
      </c>
      <c r="C15" s="28">
        <v>246.0692</v>
      </c>
      <c r="D15" s="28">
        <v>0</v>
      </c>
      <c r="E15" s="29">
        <v>1117.904</v>
      </c>
      <c r="F15" s="29">
        <v>683.00049999999999</v>
      </c>
      <c r="G15" s="29">
        <v>1051.8430000000001</v>
      </c>
      <c r="H15" s="29">
        <v>796.37729999999999</v>
      </c>
      <c r="I15" s="29">
        <v>1140.441</v>
      </c>
      <c r="J15" s="29">
        <v>719.64200000000005</v>
      </c>
      <c r="K15" s="29">
        <v>1283.038</v>
      </c>
      <c r="L15" s="29">
        <v>710.62580000000003</v>
      </c>
      <c r="M15" s="29">
        <v>1789.2429999999999</v>
      </c>
      <c r="N15" s="29">
        <v>723.58410000000003</v>
      </c>
      <c r="O15" s="28">
        <v>0</v>
      </c>
      <c r="P15" s="28">
        <v>0</v>
      </c>
      <c r="Q15" s="28">
        <v>1094.155</v>
      </c>
      <c r="R15" s="28">
        <v>336.40600000000001</v>
      </c>
      <c r="S15" s="29">
        <v>970.30169999999998</v>
      </c>
      <c r="T15" s="29">
        <v>803.07069999999999</v>
      </c>
      <c r="U15" s="28">
        <v>1316.576</v>
      </c>
      <c r="V15" s="28">
        <v>318.37060000000002</v>
      </c>
      <c r="W15" s="29">
        <v>1169.5250000000001</v>
      </c>
      <c r="X15" s="28">
        <v>736.55489999999998</v>
      </c>
      <c r="Y15" s="29">
        <v>1943.0409999999999</v>
      </c>
      <c r="Z15" s="28">
        <v>1001.759</v>
      </c>
      <c r="AA15" s="28">
        <v>0</v>
      </c>
      <c r="AB15" s="28">
        <v>0</v>
      </c>
      <c r="AC15" s="28">
        <v>624.4873</v>
      </c>
      <c r="AD15" s="28">
        <v>404.30369999999999</v>
      </c>
      <c r="AE15" s="28">
        <v>756.70460000000003</v>
      </c>
      <c r="AF15" s="29">
        <v>684.34609999999998</v>
      </c>
      <c r="AG15" s="28">
        <v>578.66480000000001</v>
      </c>
      <c r="AH15" s="28">
        <v>443.88510000000002</v>
      </c>
      <c r="AI15" s="28">
        <v>1421.7639999999999</v>
      </c>
      <c r="AJ15" s="28">
        <v>392.23439999999999</v>
      </c>
      <c r="AK15" s="28">
        <v>1138.4469999999999</v>
      </c>
      <c r="AL15" s="28">
        <v>731.08150000000001</v>
      </c>
      <c r="AM15" s="28">
        <v>782.95839999999998</v>
      </c>
      <c r="AN15" s="28">
        <v>532.17729999999995</v>
      </c>
      <c r="AP15" s="26">
        <v>43830.75</v>
      </c>
      <c r="AQ15" s="27">
        <v>24</v>
      </c>
      <c r="AR15" s="31">
        <f t="shared" si="2"/>
        <v>0</v>
      </c>
      <c r="AS15" s="31">
        <f t="shared" si="3"/>
        <v>519.89482499999997</v>
      </c>
      <c r="AT15" s="31">
        <f t="shared" si="4"/>
        <v>682.70383333333336</v>
      </c>
      <c r="AU15" s="31">
        <f t="shared" si="5"/>
        <v>581.74424999999997</v>
      </c>
      <c r="AV15" s="31">
        <f t="shared" si="6"/>
        <v>822.20320000000004</v>
      </c>
      <c r="AW15" s="31">
        <f t="shared" si="7"/>
        <v>956.05753333333348</v>
      </c>
      <c r="AX15" s="31">
        <f t="shared" si="0"/>
        <v>0</v>
      </c>
      <c r="AY15" s="31">
        <f t="shared" si="1"/>
        <v>212.26579146331903</v>
      </c>
      <c r="AZ15" s="31">
        <f t="shared" si="8"/>
        <v>128.1291826167772</v>
      </c>
      <c r="BA15" s="31">
        <f t="shared" si="9"/>
        <v>393.6508441228811</v>
      </c>
      <c r="BB15" s="31">
        <f t="shared" si="10"/>
        <v>551.52647002627157</v>
      </c>
      <c r="BC15" s="31">
        <f t="shared" si="11"/>
        <v>279.09395995000142</v>
      </c>
    </row>
    <row r="16" spans="1:55">
      <c r="A16" s="26">
        <v>43830.75</v>
      </c>
      <c r="B16" s="27">
        <v>24</v>
      </c>
      <c r="C16" s="28">
        <v>0</v>
      </c>
      <c r="D16" s="28">
        <v>0</v>
      </c>
      <c r="E16" s="29">
        <v>1105.6089999999999</v>
      </c>
      <c r="F16" s="29">
        <v>684.7704</v>
      </c>
      <c r="G16" s="29">
        <v>1042.7860000000001</v>
      </c>
      <c r="H16" s="29">
        <v>799.57460000000003</v>
      </c>
      <c r="I16" s="29">
        <v>915.05840000000001</v>
      </c>
      <c r="J16" s="29">
        <v>716.74649999999997</v>
      </c>
      <c r="K16" s="29">
        <v>1300.6420000000001</v>
      </c>
      <c r="L16" s="29">
        <v>710.00340000000006</v>
      </c>
      <c r="M16" s="29">
        <v>1788.5540000000001</v>
      </c>
      <c r="N16" s="29">
        <v>751.38160000000005</v>
      </c>
      <c r="O16" s="28">
        <v>0</v>
      </c>
      <c r="P16" s="28">
        <v>0</v>
      </c>
      <c r="Q16" s="28">
        <v>749.96860000000004</v>
      </c>
      <c r="R16" s="28">
        <v>293.60340000000002</v>
      </c>
      <c r="S16" s="29">
        <v>984.95830000000001</v>
      </c>
      <c r="T16" s="29">
        <v>798.65030000000002</v>
      </c>
      <c r="U16" s="28">
        <v>1154.4110000000001</v>
      </c>
      <c r="V16" s="28">
        <v>311.17410000000001</v>
      </c>
      <c r="W16" s="29">
        <v>1189.2819999999999</v>
      </c>
      <c r="X16" s="28">
        <v>746.37819999999999</v>
      </c>
      <c r="Y16" s="29">
        <v>1943.143</v>
      </c>
      <c r="Z16" s="28">
        <v>975.13919999999996</v>
      </c>
      <c r="AA16" s="28">
        <v>0</v>
      </c>
      <c r="AB16" s="28">
        <v>0</v>
      </c>
      <c r="AC16" s="28">
        <v>642.54560000000004</v>
      </c>
      <c r="AD16" s="28">
        <v>393.46170000000001</v>
      </c>
      <c r="AE16" s="28">
        <v>736.95640000000003</v>
      </c>
      <c r="AF16" s="29">
        <v>698.15819999999997</v>
      </c>
      <c r="AG16" s="28">
        <v>525.81790000000001</v>
      </c>
      <c r="AH16" s="28">
        <v>335.57400000000001</v>
      </c>
      <c r="AI16" s="28">
        <v>1407.7190000000001</v>
      </c>
      <c r="AJ16" s="28">
        <v>312.51240000000001</v>
      </c>
      <c r="AK16" s="28">
        <v>1225.1210000000001</v>
      </c>
      <c r="AL16" s="28">
        <v>667.91240000000005</v>
      </c>
      <c r="AM16" s="28">
        <v>774.78150000000005</v>
      </c>
      <c r="AN16" s="28">
        <v>536.37360000000001</v>
      </c>
      <c r="AP16" s="26">
        <v>43830.833333333336</v>
      </c>
      <c r="AQ16" s="27">
        <v>26</v>
      </c>
      <c r="AR16" s="31">
        <f t="shared" si="2"/>
        <v>0</v>
      </c>
      <c r="AS16" s="31">
        <f t="shared" si="3"/>
        <v>475.51609999999999</v>
      </c>
      <c r="AT16" s="31">
        <f t="shared" si="4"/>
        <v>658.14066666666668</v>
      </c>
      <c r="AU16" s="31">
        <f t="shared" si="5"/>
        <v>570.73869999999999</v>
      </c>
      <c r="AV16" s="31">
        <f t="shared" si="6"/>
        <v>756.62473333333344</v>
      </c>
      <c r="AW16" s="31">
        <f t="shared" si="7"/>
        <v>942.03840000000002</v>
      </c>
      <c r="AX16" s="31">
        <f t="shared" si="0"/>
        <v>0</v>
      </c>
      <c r="AY16" s="31">
        <f t="shared" si="1"/>
        <v>326.51311739707069</v>
      </c>
      <c r="AZ16" s="31">
        <f t="shared" si="8"/>
        <v>176.0184288102343</v>
      </c>
      <c r="BA16" s="31">
        <f t="shared" si="9"/>
        <v>383.51103014397563</v>
      </c>
      <c r="BB16" s="31">
        <f t="shared" si="10"/>
        <v>433.16980057751402</v>
      </c>
      <c r="BC16" s="31">
        <f t="shared" si="11"/>
        <v>211.09158116106821</v>
      </c>
    </row>
    <row r="17" spans="1:55">
      <c r="A17" s="26">
        <v>43830.833333333336</v>
      </c>
      <c r="B17" s="27">
        <v>26</v>
      </c>
      <c r="C17" s="28">
        <v>0</v>
      </c>
      <c r="D17" s="28">
        <v>0</v>
      </c>
      <c r="E17" s="29">
        <v>1100.5409999999999</v>
      </c>
      <c r="F17" s="29">
        <v>684.55250000000001</v>
      </c>
      <c r="G17" s="29">
        <v>992.01059999999995</v>
      </c>
      <c r="H17" s="29">
        <v>796.73519999999996</v>
      </c>
      <c r="I17" s="29">
        <v>1127.038</v>
      </c>
      <c r="J17" s="29">
        <v>719.77470000000005</v>
      </c>
      <c r="K17" s="29">
        <v>1300.288</v>
      </c>
      <c r="L17" s="29">
        <v>710.38509999999997</v>
      </c>
      <c r="M17" s="29">
        <v>1828.7550000000001</v>
      </c>
      <c r="N17" s="29">
        <v>754.96280000000002</v>
      </c>
      <c r="O17" s="28">
        <v>0</v>
      </c>
      <c r="P17" s="28">
        <v>0</v>
      </c>
      <c r="Q17" s="28">
        <v>744.02530000000002</v>
      </c>
      <c r="R17" s="28">
        <v>0</v>
      </c>
      <c r="S17" s="29">
        <v>839.40920000000006</v>
      </c>
      <c r="T17" s="29">
        <v>801.30920000000003</v>
      </c>
      <c r="U17" s="28">
        <v>1134.4639999999999</v>
      </c>
      <c r="V17" s="28">
        <v>322.40820000000002</v>
      </c>
      <c r="W17" s="29">
        <v>1148.972</v>
      </c>
      <c r="X17" s="28">
        <v>705.74369999999999</v>
      </c>
      <c r="Y17" s="29">
        <v>1958.373</v>
      </c>
      <c r="Z17" s="28">
        <v>1119.713</v>
      </c>
      <c r="AA17" s="28">
        <v>0</v>
      </c>
      <c r="AB17" s="28">
        <v>0</v>
      </c>
      <c r="AC17" s="28">
        <v>569.17660000000001</v>
      </c>
      <c r="AD17" s="28">
        <v>588.86249999999995</v>
      </c>
      <c r="AE17" s="28">
        <v>727.95680000000004</v>
      </c>
      <c r="AF17" s="29">
        <v>686.04740000000004</v>
      </c>
      <c r="AG17" s="28">
        <v>490.66520000000003</v>
      </c>
      <c r="AH17" s="28">
        <v>335.41739999999999</v>
      </c>
      <c r="AI17" s="28">
        <v>1212.9880000000001</v>
      </c>
      <c r="AJ17" s="28">
        <v>351.14249999999998</v>
      </c>
      <c r="AK17" s="28">
        <v>997.71220000000005</v>
      </c>
      <c r="AL17" s="28">
        <v>708.69</v>
      </c>
      <c r="AM17" s="28">
        <v>788.54070000000002</v>
      </c>
      <c r="AN17" s="28">
        <v>457.92450000000002</v>
      </c>
      <c r="AP17" s="26">
        <v>43830.916666666664</v>
      </c>
      <c r="AQ17" s="27">
        <v>28</v>
      </c>
      <c r="AR17" s="31">
        <f t="shared" si="2"/>
        <v>0</v>
      </c>
      <c r="AS17" s="31">
        <f t="shared" si="3"/>
        <v>430.78779999999995</v>
      </c>
      <c r="AT17" s="31">
        <f t="shared" si="4"/>
        <v>749.98860000000002</v>
      </c>
      <c r="AU17" s="31">
        <f t="shared" si="5"/>
        <v>570.68124999999998</v>
      </c>
      <c r="AV17" s="31">
        <f t="shared" si="6"/>
        <v>788.20153333333337</v>
      </c>
      <c r="AW17" s="31">
        <f t="shared" si="7"/>
        <v>937.07956666666666</v>
      </c>
      <c r="AX17" s="31">
        <f t="shared" si="0"/>
        <v>0</v>
      </c>
      <c r="AY17" s="31">
        <f t="shared" si="1"/>
        <v>298.56121564839384</v>
      </c>
      <c r="AZ17" s="31">
        <f t="shared" si="8"/>
        <v>306.19472117580665</v>
      </c>
      <c r="BA17" s="31">
        <f t="shared" si="9"/>
        <v>398.33687908209475</v>
      </c>
      <c r="BB17" s="31">
        <f t="shared" si="10"/>
        <v>773.21847017350365</v>
      </c>
      <c r="BC17" s="31">
        <f t="shared" si="11"/>
        <v>149.56191911259813</v>
      </c>
    </row>
    <row r="18" spans="1:55">
      <c r="A18" s="26">
        <v>43830.916666666664</v>
      </c>
      <c r="B18" s="27">
        <v>28</v>
      </c>
      <c r="C18" s="28">
        <v>0</v>
      </c>
      <c r="D18" s="28">
        <v>0</v>
      </c>
      <c r="E18" s="29">
        <v>1102.4480000000001</v>
      </c>
      <c r="F18" s="29">
        <v>684.83050000000003</v>
      </c>
      <c r="G18" s="29">
        <v>1049.394</v>
      </c>
      <c r="H18" s="29">
        <v>792.375</v>
      </c>
      <c r="I18" s="29">
        <v>1099.1669999999999</v>
      </c>
      <c r="J18" s="29">
        <v>721.61609999999996</v>
      </c>
      <c r="K18" s="29">
        <v>1301.952</v>
      </c>
      <c r="L18" s="29">
        <v>708.86530000000005</v>
      </c>
      <c r="M18" s="29">
        <v>1826.3589999999999</v>
      </c>
      <c r="N18" s="29">
        <v>756.22630000000004</v>
      </c>
      <c r="O18" s="28">
        <v>0</v>
      </c>
      <c r="P18" s="28">
        <v>0</v>
      </c>
      <c r="Q18" s="28">
        <v>688.29129999999998</v>
      </c>
      <c r="R18" s="28">
        <v>0</v>
      </c>
      <c r="S18" s="29">
        <v>966.00990000000002</v>
      </c>
      <c r="T18" s="29">
        <v>798.55380000000002</v>
      </c>
      <c r="U18" s="28">
        <v>1154.1089999999999</v>
      </c>
      <c r="V18" s="28">
        <v>274.2432</v>
      </c>
      <c r="W18" s="29">
        <v>1182.287</v>
      </c>
      <c r="X18" s="28">
        <v>819.09360000000004</v>
      </c>
      <c r="Y18" s="29">
        <v>1932.0409999999999</v>
      </c>
      <c r="Z18" s="28">
        <v>1048.0609999999999</v>
      </c>
      <c r="AA18" s="28">
        <v>0</v>
      </c>
      <c r="AB18" s="28">
        <v>0</v>
      </c>
      <c r="AC18" s="28">
        <v>533.5</v>
      </c>
      <c r="AD18" s="28">
        <v>501.35989999999998</v>
      </c>
      <c r="AE18" s="28">
        <v>751.78930000000003</v>
      </c>
      <c r="AF18" s="29">
        <v>685.26930000000004</v>
      </c>
      <c r="AG18" s="28">
        <v>484.50920000000002</v>
      </c>
      <c r="AH18" s="28">
        <v>369.86360000000002</v>
      </c>
      <c r="AI18" s="28">
        <v>1545.511</v>
      </c>
      <c r="AJ18" s="28">
        <v>0</v>
      </c>
      <c r="AK18" s="28">
        <v>996.17989999999998</v>
      </c>
      <c r="AL18" s="28">
        <v>766.99779999999998</v>
      </c>
      <c r="AM18" s="28">
        <v>1055.279</v>
      </c>
      <c r="AN18" s="28">
        <v>442.89749999999998</v>
      </c>
      <c r="AP18" s="26">
        <v>43831</v>
      </c>
      <c r="AQ18" s="27">
        <v>30</v>
      </c>
      <c r="AR18" s="31">
        <f t="shared" si="2"/>
        <v>0</v>
      </c>
      <c r="AS18" s="31">
        <f t="shared" si="3"/>
        <v>373.70752499999998</v>
      </c>
      <c r="AT18" s="31">
        <f t="shared" si="4"/>
        <v>796.37870000000009</v>
      </c>
      <c r="AU18" s="31">
        <f t="shared" si="5"/>
        <v>574.42330000000004</v>
      </c>
      <c r="AV18" s="31">
        <f t="shared" si="6"/>
        <v>723.73083333333341</v>
      </c>
      <c r="AW18" s="31">
        <f t="shared" si="7"/>
        <v>825.13959999999997</v>
      </c>
      <c r="AX18" s="31">
        <f t="shared" si="0"/>
        <v>0</v>
      </c>
      <c r="AY18" s="31">
        <f t="shared" si="1"/>
        <v>267.56703729863517</v>
      </c>
      <c r="AZ18" s="31">
        <f t="shared" si="8"/>
        <v>298.36111623817527</v>
      </c>
      <c r="BA18" s="31">
        <f t="shared" si="9"/>
        <v>389.53911285643699</v>
      </c>
      <c r="BB18" s="31">
        <f t="shared" si="10"/>
        <v>777.88093024323655</v>
      </c>
      <c r="BC18" s="31">
        <f t="shared" si="11"/>
        <v>144.00911612043922</v>
      </c>
    </row>
    <row r="19" spans="1:55">
      <c r="A19" s="26">
        <v>43831</v>
      </c>
      <c r="B19" s="27">
        <v>30</v>
      </c>
      <c r="C19" s="28">
        <v>0</v>
      </c>
      <c r="D19" s="28">
        <v>0</v>
      </c>
      <c r="E19" s="29">
        <v>789.70989999999995</v>
      </c>
      <c r="F19" s="29">
        <v>683.81280000000004</v>
      </c>
      <c r="G19" s="29">
        <v>1039.6559999999999</v>
      </c>
      <c r="H19" s="29">
        <v>802.97739999999999</v>
      </c>
      <c r="I19" s="29">
        <v>1066.3320000000001</v>
      </c>
      <c r="J19" s="29">
        <v>723.70140000000004</v>
      </c>
      <c r="K19" s="29">
        <v>1294.95</v>
      </c>
      <c r="L19" s="29">
        <v>709.92449999999997</v>
      </c>
      <c r="M19" s="29">
        <v>1825.8820000000001</v>
      </c>
      <c r="N19" s="29">
        <v>749.74350000000004</v>
      </c>
      <c r="O19" s="28">
        <v>0</v>
      </c>
      <c r="P19" s="28">
        <v>0</v>
      </c>
      <c r="Q19" s="28">
        <v>625.19899999999996</v>
      </c>
      <c r="R19" s="28">
        <v>0</v>
      </c>
      <c r="S19" s="29">
        <v>837.76700000000005</v>
      </c>
      <c r="T19" s="29">
        <v>793.7817</v>
      </c>
      <c r="U19" s="28">
        <v>1102.107</v>
      </c>
      <c r="V19" s="28">
        <v>239.38300000000001</v>
      </c>
      <c r="W19" s="29">
        <v>1366.4010000000001</v>
      </c>
      <c r="X19" s="28">
        <v>624.88049999999998</v>
      </c>
      <c r="Y19" s="29">
        <v>1947.556</v>
      </c>
      <c r="Z19" s="28">
        <v>903.23710000000005</v>
      </c>
      <c r="AA19" s="28">
        <v>0</v>
      </c>
      <c r="AB19" s="28">
        <v>0</v>
      </c>
      <c r="AC19" s="28">
        <v>481.73410000000001</v>
      </c>
      <c r="AD19" s="28">
        <v>387.89699999999999</v>
      </c>
      <c r="AE19" s="28">
        <v>650.97040000000004</v>
      </c>
      <c r="AF19" s="29">
        <v>610.32979999999998</v>
      </c>
      <c r="AG19" s="28">
        <v>629.70029999999997</v>
      </c>
      <c r="AH19" s="28">
        <v>326.50290000000001</v>
      </c>
      <c r="AI19" s="28">
        <v>1546.3119999999999</v>
      </c>
      <c r="AJ19" s="28">
        <v>0</v>
      </c>
      <c r="AK19" s="28">
        <v>913.22940000000006</v>
      </c>
      <c r="AL19" s="28">
        <v>658.95230000000004</v>
      </c>
      <c r="AM19" s="28">
        <v>1139.567</v>
      </c>
      <c r="AN19" s="28">
        <v>598.59870000000001</v>
      </c>
      <c r="AP19" s="26">
        <v>43831.083333333336</v>
      </c>
      <c r="AQ19" s="27">
        <v>32</v>
      </c>
      <c r="AR19" s="31">
        <f t="shared" si="2"/>
        <v>0</v>
      </c>
      <c r="AS19" s="31">
        <f t="shared" si="3"/>
        <v>389.08095000000003</v>
      </c>
      <c r="AT19" s="31">
        <f t="shared" si="4"/>
        <v>808.34389999999996</v>
      </c>
      <c r="AU19" s="31">
        <f t="shared" si="5"/>
        <v>443.96297499999997</v>
      </c>
      <c r="AV19" s="31">
        <f t="shared" si="6"/>
        <v>783.98403333333329</v>
      </c>
      <c r="AW19" s="31">
        <f t="shared" si="7"/>
        <v>878.91306666666662</v>
      </c>
      <c r="AX19" s="31">
        <f t="shared" si="0"/>
        <v>0</v>
      </c>
      <c r="AY19" s="31">
        <f t="shared" si="1"/>
        <v>454.80923789882502</v>
      </c>
      <c r="AZ19" s="31">
        <f t="shared" si="8"/>
        <v>316.41890624046135</v>
      </c>
      <c r="BA19" s="31">
        <f t="shared" si="9"/>
        <v>441.92728400641045</v>
      </c>
      <c r="BB19" s="31">
        <f t="shared" si="10"/>
        <v>806.15829372121675</v>
      </c>
      <c r="BC19" s="31">
        <f t="shared" si="11"/>
        <v>331.91817823929648</v>
      </c>
    </row>
    <row r="20" spans="1:55">
      <c r="A20" s="26">
        <v>43831.083333333336</v>
      </c>
      <c r="B20" s="27">
        <v>32</v>
      </c>
      <c r="C20" s="28">
        <v>0</v>
      </c>
      <c r="D20" s="28">
        <v>0</v>
      </c>
      <c r="E20" s="29">
        <v>1128.9290000000001</v>
      </c>
      <c r="F20" s="29">
        <v>682.50360000000001</v>
      </c>
      <c r="G20" s="29">
        <v>1039.636</v>
      </c>
      <c r="H20" s="29">
        <v>795.92190000000005</v>
      </c>
      <c r="I20" s="29">
        <v>1262.069</v>
      </c>
      <c r="J20" s="29">
        <v>720.45640000000003</v>
      </c>
      <c r="K20" s="29">
        <v>1292.2809999999999</v>
      </c>
      <c r="L20" s="29">
        <v>708.69730000000004</v>
      </c>
      <c r="M20" s="29">
        <v>1789.577</v>
      </c>
      <c r="N20" s="29">
        <v>755.37360000000001</v>
      </c>
      <c r="O20" s="28">
        <v>0</v>
      </c>
      <c r="P20" s="28">
        <v>0</v>
      </c>
      <c r="Q20" s="28">
        <v>864.8175</v>
      </c>
      <c r="R20" s="28">
        <v>0</v>
      </c>
      <c r="S20" s="29">
        <v>861.13369999999998</v>
      </c>
      <c r="T20" s="29">
        <v>799.64110000000005</v>
      </c>
      <c r="U20" s="28">
        <v>1026.1559999999999</v>
      </c>
      <c r="V20" s="28">
        <v>0</v>
      </c>
      <c r="W20" s="29">
        <v>1156.748</v>
      </c>
      <c r="X20" s="28">
        <v>741.32910000000004</v>
      </c>
      <c r="Y20" s="29">
        <v>1855.0360000000001</v>
      </c>
      <c r="Z20" s="28">
        <v>1226.0630000000001</v>
      </c>
      <c r="AA20" s="28">
        <v>0</v>
      </c>
      <c r="AB20" s="28">
        <v>0</v>
      </c>
      <c r="AC20" s="28">
        <v>691.50630000000001</v>
      </c>
      <c r="AD20" s="28">
        <v>0</v>
      </c>
      <c r="AE20" s="28">
        <v>588.78480000000002</v>
      </c>
      <c r="AF20" s="29">
        <v>588.83450000000005</v>
      </c>
      <c r="AG20" s="28">
        <v>516.78729999999996</v>
      </c>
      <c r="AH20" s="28">
        <v>232.90860000000001</v>
      </c>
      <c r="AI20" s="28">
        <v>1610.623</v>
      </c>
      <c r="AJ20" s="28">
        <v>0</v>
      </c>
      <c r="AK20" s="28">
        <v>845.99680000000001</v>
      </c>
      <c r="AL20" s="28">
        <v>564.67939999999999</v>
      </c>
      <c r="AM20" s="28">
        <v>1171.039</v>
      </c>
      <c r="AN20" s="28">
        <v>665.2079</v>
      </c>
      <c r="AP20" s="26">
        <v>43831.166666666664</v>
      </c>
      <c r="AQ20" s="27">
        <v>34</v>
      </c>
      <c r="AR20" s="31">
        <f t="shared" si="2"/>
        <v>0</v>
      </c>
      <c r="AS20" s="31">
        <f t="shared" si="3"/>
        <v>347.99447499999997</v>
      </c>
      <c r="AT20" s="31">
        <f t="shared" si="4"/>
        <v>677.2242</v>
      </c>
      <c r="AU20" s="31">
        <f t="shared" si="5"/>
        <v>276.45549999999997</v>
      </c>
      <c r="AV20" s="31">
        <f t="shared" si="6"/>
        <v>710.26436666666666</v>
      </c>
      <c r="AW20" s="31">
        <f t="shared" si="7"/>
        <v>737.75379999999996</v>
      </c>
      <c r="AX20" s="31">
        <f t="shared" si="0"/>
        <v>0</v>
      </c>
      <c r="AY20" s="31">
        <f t="shared" si="1"/>
        <v>418.19935196128159</v>
      </c>
      <c r="AZ20" s="31">
        <f t="shared" si="8"/>
        <v>219.55907030662607</v>
      </c>
      <c r="BA20" s="31">
        <f t="shared" si="9"/>
        <v>552.91099999999994</v>
      </c>
      <c r="BB20" s="31">
        <f t="shared" si="10"/>
        <v>760.1530648565481</v>
      </c>
      <c r="BC20" s="31">
        <f t="shared" si="11"/>
        <v>201.39153755252494</v>
      </c>
    </row>
    <row r="21" spans="1:55">
      <c r="A21" s="26">
        <v>43831.166666666664</v>
      </c>
      <c r="B21" s="27">
        <v>34</v>
      </c>
      <c r="C21" s="28">
        <v>0</v>
      </c>
      <c r="D21" s="28">
        <v>0</v>
      </c>
      <c r="E21" s="29">
        <v>784.82060000000001</v>
      </c>
      <c r="F21" s="29">
        <v>684.67079999999999</v>
      </c>
      <c r="G21" s="29">
        <v>1050.4359999999999</v>
      </c>
      <c r="H21" s="29">
        <v>801.90989999999999</v>
      </c>
      <c r="I21" s="29">
        <v>1096.6089999999999</v>
      </c>
      <c r="J21" s="29">
        <v>723.19309999999996</v>
      </c>
      <c r="K21" s="29">
        <v>1299.873</v>
      </c>
      <c r="L21" s="29">
        <v>708.18679999999995</v>
      </c>
      <c r="M21" s="29">
        <v>1827.3130000000001</v>
      </c>
      <c r="N21" s="29">
        <v>759.97140000000002</v>
      </c>
      <c r="O21" s="28">
        <v>0</v>
      </c>
      <c r="P21" s="28">
        <v>0</v>
      </c>
      <c r="Q21" s="28">
        <v>837.88940000000002</v>
      </c>
      <c r="R21" s="28">
        <v>0</v>
      </c>
      <c r="S21" s="29">
        <v>864.3569</v>
      </c>
      <c r="T21" s="29">
        <v>788.34879999999998</v>
      </c>
      <c r="U21" s="28">
        <v>1105.8219999999999</v>
      </c>
      <c r="V21" s="28">
        <v>0</v>
      </c>
      <c r="W21" s="29">
        <v>1149.001</v>
      </c>
      <c r="X21" s="28">
        <v>618.76909999999998</v>
      </c>
      <c r="Y21" s="29">
        <v>1929.2729999999999</v>
      </c>
      <c r="Z21" s="28">
        <v>865.41300000000001</v>
      </c>
      <c r="AA21" s="28">
        <v>0</v>
      </c>
      <c r="AB21" s="28">
        <v>0</v>
      </c>
      <c r="AC21" s="28">
        <v>554.08849999999995</v>
      </c>
      <c r="AD21" s="28">
        <v>0</v>
      </c>
      <c r="AE21" s="28">
        <v>538.25030000000004</v>
      </c>
      <c r="AF21" s="29">
        <v>579.6721</v>
      </c>
      <c r="AG21" s="28">
        <v>0</v>
      </c>
      <c r="AH21" s="28">
        <v>0</v>
      </c>
      <c r="AI21" s="28">
        <v>1512.0239999999999</v>
      </c>
      <c r="AJ21" s="28">
        <v>0</v>
      </c>
      <c r="AK21" s="28">
        <v>842.25689999999997</v>
      </c>
      <c r="AL21" s="28">
        <v>505.5915</v>
      </c>
      <c r="AM21" s="28">
        <v>930.34360000000004</v>
      </c>
      <c r="AN21" s="28">
        <v>563.07870000000003</v>
      </c>
      <c r="AP21" s="26">
        <v>43831.25</v>
      </c>
      <c r="AQ21" s="27">
        <v>36</v>
      </c>
      <c r="AR21" s="31">
        <f t="shared" si="2"/>
        <v>0</v>
      </c>
      <c r="AS21" s="31">
        <f t="shared" si="3"/>
        <v>279.67227500000001</v>
      </c>
      <c r="AT21" s="31">
        <f t="shared" si="4"/>
        <v>670.16943333333336</v>
      </c>
      <c r="AU21" s="31">
        <f t="shared" si="5"/>
        <v>235.94220000000001</v>
      </c>
      <c r="AV21" s="31">
        <f t="shared" si="6"/>
        <v>846.41966666666667</v>
      </c>
      <c r="AW21" s="31">
        <f t="shared" si="7"/>
        <v>726.52829999999994</v>
      </c>
      <c r="AX21" s="31">
        <f t="shared" si="0"/>
        <v>0</v>
      </c>
      <c r="AY21" s="31">
        <f t="shared" si="1"/>
        <v>338.03939832567215</v>
      </c>
      <c r="AZ21" s="31">
        <f t="shared" si="8"/>
        <v>179.05664845825567</v>
      </c>
      <c r="BA21" s="31">
        <f t="shared" si="9"/>
        <v>471.88440000000003</v>
      </c>
      <c r="BB21" s="31">
        <f t="shared" si="10"/>
        <v>755.27469651798435</v>
      </c>
      <c r="BC21" s="31">
        <f t="shared" si="11"/>
        <v>202.86194707859855</v>
      </c>
    </row>
    <row r="22" spans="1:55">
      <c r="A22" s="26">
        <v>43831.25</v>
      </c>
      <c r="B22" s="27">
        <v>36</v>
      </c>
      <c r="C22" s="28">
        <v>0</v>
      </c>
      <c r="D22" s="28">
        <v>0</v>
      </c>
      <c r="E22" s="29">
        <v>791.92370000000005</v>
      </c>
      <c r="F22" s="29">
        <v>682.48699999999997</v>
      </c>
      <c r="G22" s="29">
        <v>1046.0820000000001</v>
      </c>
      <c r="H22" s="29">
        <v>797.84320000000002</v>
      </c>
      <c r="I22" s="29">
        <v>1196.903</v>
      </c>
      <c r="J22" s="29">
        <v>718.96870000000001</v>
      </c>
      <c r="K22" s="29">
        <v>1300.1079999999999</v>
      </c>
      <c r="L22" s="29">
        <v>710.40899999999999</v>
      </c>
      <c r="M22" s="29">
        <v>1788.9639999999999</v>
      </c>
      <c r="N22" s="29">
        <v>757.03030000000001</v>
      </c>
      <c r="O22" s="28">
        <v>0</v>
      </c>
      <c r="P22" s="28">
        <v>0</v>
      </c>
      <c r="Q22" s="28">
        <v>681.7079</v>
      </c>
      <c r="R22" s="28">
        <v>0</v>
      </c>
      <c r="S22" s="29">
        <v>840.26509999999996</v>
      </c>
      <c r="T22" s="29">
        <v>799.69809999999995</v>
      </c>
      <c r="U22" s="28">
        <v>943.76880000000006</v>
      </c>
      <c r="V22" s="28">
        <v>0</v>
      </c>
      <c r="W22" s="29">
        <v>1160.5989999999999</v>
      </c>
      <c r="X22" s="28">
        <v>1087.6400000000001</v>
      </c>
      <c r="Y22" s="29">
        <v>1895.7349999999999</v>
      </c>
      <c r="Z22" s="28">
        <v>831.31010000000003</v>
      </c>
      <c r="AA22" s="28">
        <v>0</v>
      </c>
      <c r="AB22" s="28">
        <v>0</v>
      </c>
      <c r="AC22" s="28">
        <v>436.9812</v>
      </c>
      <c r="AD22" s="28">
        <v>0</v>
      </c>
      <c r="AE22" s="28">
        <v>551.85799999999995</v>
      </c>
      <c r="AF22" s="29">
        <v>569.77210000000002</v>
      </c>
      <c r="AG22" s="28">
        <v>0</v>
      </c>
      <c r="AH22" s="28">
        <v>0</v>
      </c>
      <c r="AI22" s="28">
        <v>1451.6189999999999</v>
      </c>
      <c r="AJ22" s="28">
        <v>0</v>
      </c>
      <c r="AK22" s="28">
        <v>855.57209999999998</v>
      </c>
      <c r="AL22" s="28">
        <v>492.70269999999999</v>
      </c>
      <c r="AM22" s="28">
        <v>876.16890000000001</v>
      </c>
      <c r="AN22" s="28">
        <v>582.48140000000001</v>
      </c>
      <c r="AP22" s="26">
        <v>43831.333333333336</v>
      </c>
      <c r="AQ22" s="27">
        <v>38</v>
      </c>
      <c r="AR22" s="31">
        <f t="shared" si="2"/>
        <v>0</v>
      </c>
      <c r="AS22" s="31">
        <f t="shared" si="3"/>
        <v>282.88850000000002</v>
      </c>
      <c r="AT22" s="31">
        <f t="shared" si="4"/>
        <v>649.08613333333335</v>
      </c>
      <c r="AU22" s="31">
        <f t="shared" si="5"/>
        <v>239.10657499999999</v>
      </c>
      <c r="AV22" s="31">
        <f t="shared" si="6"/>
        <v>687.4349666666667</v>
      </c>
      <c r="AW22" s="31">
        <f t="shared" si="7"/>
        <v>682.93379999999991</v>
      </c>
      <c r="AX22" s="31">
        <f t="shared" si="0"/>
        <v>0</v>
      </c>
      <c r="AY22" s="31">
        <f t="shared" si="1"/>
        <v>343.75051176252811</v>
      </c>
      <c r="AZ22" s="31">
        <f t="shared" si="8"/>
        <v>136.22428615501457</v>
      </c>
      <c r="BA22" s="31">
        <f t="shared" si="9"/>
        <v>478.21314999999998</v>
      </c>
      <c r="BB22" s="31">
        <f t="shared" si="10"/>
        <v>744.24905309486508</v>
      </c>
      <c r="BC22" s="31">
        <f t="shared" si="11"/>
        <v>167.41702711220859</v>
      </c>
    </row>
    <row r="23" spans="1:55">
      <c r="A23" s="26">
        <v>43831.333333333336</v>
      </c>
      <c r="B23" s="27">
        <v>38</v>
      </c>
      <c r="C23" s="28">
        <v>0</v>
      </c>
      <c r="D23" s="28">
        <v>0</v>
      </c>
      <c r="E23" s="29">
        <v>778.12400000000002</v>
      </c>
      <c r="F23" s="29">
        <v>682.99739999999997</v>
      </c>
      <c r="G23" s="29">
        <v>1046.518</v>
      </c>
      <c r="H23" s="29">
        <v>796.77980000000002</v>
      </c>
      <c r="I23" s="29">
        <v>1102.1780000000001</v>
      </c>
      <c r="J23" s="29">
        <v>718.74260000000004</v>
      </c>
      <c r="K23" s="29">
        <v>1285.8130000000001</v>
      </c>
      <c r="L23" s="29">
        <v>710.10090000000002</v>
      </c>
      <c r="M23" s="29">
        <v>1829.472</v>
      </c>
      <c r="N23" s="29">
        <v>761.5607</v>
      </c>
      <c r="O23" s="28">
        <v>0</v>
      </c>
      <c r="P23" s="28">
        <v>0</v>
      </c>
      <c r="Q23" s="28">
        <v>696.90599999999995</v>
      </c>
      <c r="R23" s="28">
        <v>0</v>
      </c>
      <c r="S23" s="29">
        <v>835.28970000000004</v>
      </c>
      <c r="T23" s="29">
        <v>795.50279999999998</v>
      </c>
      <c r="U23" s="28">
        <v>956.42629999999997</v>
      </c>
      <c r="V23" s="28">
        <v>0</v>
      </c>
      <c r="W23" s="29">
        <v>1345.444</v>
      </c>
      <c r="X23" s="28">
        <v>584.51890000000003</v>
      </c>
      <c r="Y23" s="29">
        <v>1921.921</v>
      </c>
      <c r="Z23" s="28">
        <v>761.38850000000002</v>
      </c>
      <c r="AA23" s="28">
        <v>0</v>
      </c>
      <c r="AB23" s="28">
        <v>0</v>
      </c>
      <c r="AC23" s="28">
        <v>434.64800000000002</v>
      </c>
      <c r="AD23" s="28">
        <v>0</v>
      </c>
      <c r="AE23" s="28">
        <v>535.60180000000003</v>
      </c>
      <c r="AF23" s="29">
        <v>550.37149999999997</v>
      </c>
      <c r="AG23" s="28">
        <v>0</v>
      </c>
      <c r="AH23" s="28">
        <v>0</v>
      </c>
      <c r="AI23" s="28">
        <v>1477.7860000000001</v>
      </c>
      <c r="AJ23" s="28">
        <v>0</v>
      </c>
      <c r="AK23" s="28">
        <v>796.71659999999997</v>
      </c>
      <c r="AL23" s="28">
        <v>490.69630000000001</v>
      </c>
      <c r="AM23" s="28">
        <v>800.15769999999998</v>
      </c>
      <c r="AN23" s="28">
        <v>611.49890000000005</v>
      </c>
      <c r="AP23" s="26">
        <v>43831.416666666664</v>
      </c>
      <c r="AQ23" s="27">
        <v>40</v>
      </c>
      <c r="AR23" s="31">
        <f t="shared" si="2"/>
        <v>0</v>
      </c>
      <c r="AS23" s="31">
        <f t="shared" si="3"/>
        <v>249.18065000000001</v>
      </c>
      <c r="AT23" s="31">
        <f t="shared" si="4"/>
        <v>576.54779999999994</v>
      </c>
      <c r="AU23" s="31">
        <f t="shared" si="5"/>
        <v>211.035225</v>
      </c>
      <c r="AV23" s="31">
        <f t="shared" si="6"/>
        <v>786.87133333333338</v>
      </c>
      <c r="AW23" s="31">
        <f t="shared" si="7"/>
        <v>822.67816666666658</v>
      </c>
      <c r="AX23" s="31">
        <f t="shared" si="0"/>
        <v>0</v>
      </c>
      <c r="AY23" s="31">
        <f t="shared" si="1"/>
        <v>293.47384109085993</v>
      </c>
      <c r="AZ23" s="31">
        <f t="shared" si="8"/>
        <v>130.41796844472816</v>
      </c>
      <c r="BA23" s="31">
        <f t="shared" si="9"/>
        <v>422.07044999999999</v>
      </c>
      <c r="BB23" s="31">
        <f t="shared" si="10"/>
        <v>695.46389271142846</v>
      </c>
      <c r="BC23" s="31">
        <f t="shared" si="11"/>
        <v>51.738253670696444</v>
      </c>
    </row>
    <row r="24" spans="1:55">
      <c r="A24" s="26">
        <v>43831.416666666664</v>
      </c>
      <c r="B24" s="27">
        <v>40</v>
      </c>
      <c r="C24" s="28">
        <v>0</v>
      </c>
      <c r="D24" s="28">
        <v>0</v>
      </c>
      <c r="E24" s="29">
        <v>817.14009999999996</v>
      </c>
      <c r="F24" s="29">
        <v>684.91970000000003</v>
      </c>
      <c r="G24" s="29">
        <v>1009.987</v>
      </c>
      <c r="H24" s="29">
        <v>796.7</v>
      </c>
      <c r="I24" s="29">
        <v>1093.431</v>
      </c>
      <c r="J24" s="29">
        <v>719.78510000000006</v>
      </c>
      <c r="K24" s="29">
        <v>1289.5250000000001</v>
      </c>
      <c r="L24" s="29">
        <v>711.09889999999996</v>
      </c>
      <c r="M24" s="29">
        <v>1825.7529999999999</v>
      </c>
      <c r="N24" s="29">
        <v>768.20640000000003</v>
      </c>
      <c r="O24" s="28">
        <v>0</v>
      </c>
      <c r="P24" s="28">
        <v>0</v>
      </c>
      <c r="Q24" s="28">
        <v>569.13099999999997</v>
      </c>
      <c r="R24" s="28">
        <v>0</v>
      </c>
      <c r="S24" s="29">
        <v>833.02599999999995</v>
      </c>
      <c r="T24" s="29">
        <v>795.6241</v>
      </c>
      <c r="U24" s="28">
        <v>844.14089999999999</v>
      </c>
      <c r="V24" s="28">
        <v>0</v>
      </c>
      <c r="W24" s="29">
        <v>1167.692</v>
      </c>
      <c r="X24" s="28">
        <v>1041.4000000000001</v>
      </c>
      <c r="Y24" s="29">
        <v>1912.8389999999999</v>
      </c>
      <c r="Z24" s="28">
        <v>874.23410000000001</v>
      </c>
      <c r="AA24" s="28">
        <v>0</v>
      </c>
      <c r="AB24" s="28">
        <v>0</v>
      </c>
      <c r="AC24" s="28">
        <v>427.59160000000003</v>
      </c>
      <c r="AD24" s="28">
        <v>0</v>
      </c>
      <c r="AE24" s="28">
        <v>490.0573</v>
      </c>
      <c r="AF24" s="29">
        <v>516.19179999999994</v>
      </c>
      <c r="AG24" s="28">
        <v>0</v>
      </c>
      <c r="AH24" s="28">
        <v>0</v>
      </c>
      <c r="AI24" s="28">
        <v>1319.2139999999999</v>
      </c>
      <c r="AJ24" s="28">
        <v>0</v>
      </c>
      <c r="AK24" s="28">
        <v>770.7595</v>
      </c>
      <c r="AL24" s="28">
        <v>823.04089999999997</v>
      </c>
      <c r="AM24" s="28">
        <v>726.55629999999996</v>
      </c>
      <c r="AN24" s="28">
        <v>513.02980000000002</v>
      </c>
      <c r="AP24" s="26">
        <v>43831.5</v>
      </c>
      <c r="AQ24" s="27">
        <v>42</v>
      </c>
      <c r="AR24" s="31">
        <f t="shared" si="2"/>
        <v>0</v>
      </c>
      <c r="AS24" s="31">
        <f t="shared" si="3"/>
        <v>0</v>
      </c>
      <c r="AT24" s="31">
        <f t="shared" si="4"/>
        <v>563.95323333333329</v>
      </c>
      <c r="AU24" s="31">
        <f t="shared" si="5"/>
        <v>246.54897500000001</v>
      </c>
      <c r="AV24" s="31">
        <f t="shared" si="6"/>
        <v>550.99369999999999</v>
      </c>
      <c r="AW24" s="31">
        <f t="shared" si="7"/>
        <v>632.2731</v>
      </c>
      <c r="AX24" s="31">
        <f t="shared" si="0"/>
        <v>0</v>
      </c>
      <c r="AY24" s="31">
        <f t="shared" si="1"/>
        <v>0</v>
      </c>
      <c r="AZ24" s="31">
        <f t="shared" si="8"/>
        <v>151.54743486612801</v>
      </c>
      <c r="BA24" s="31">
        <f t="shared" si="9"/>
        <v>493.09795000000003</v>
      </c>
      <c r="BB24" s="31">
        <f t="shared" si="10"/>
        <v>563.77981279633445</v>
      </c>
      <c r="BC24" s="31">
        <f t="shared" si="11"/>
        <v>156.92669592956412</v>
      </c>
    </row>
    <row r="25" spans="1:55">
      <c r="A25" s="26">
        <v>43831.5</v>
      </c>
      <c r="B25" s="27">
        <v>42</v>
      </c>
      <c r="C25" s="28">
        <v>0</v>
      </c>
      <c r="D25" s="28">
        <v>0</v>
      </c>
      <c r="E25" s="29">
        <v>791.74630000000002</v>
      </c>
      <c r="F25" s="29">
        <v>682.66959999999995</v>
      </c>
      <c r="G25" s="29">
        <v>1008.414</v>
      </c>
      <c r="H25" s="29">
        <v>792.49109999999996</v>
      </c>
      <c r="I25" s="29">
        <v>1113.7190000000001</v>
      </c>
      <c r="J25" s="29">
        <v>722.42849999999999</v>
      </c>
      <c r="K25" s="29">
        <v>1277.9929999999999</v>
      </c>
      <c r="L25" s="29">
        <v>709.75850000000003</v>
      </c>
      <c r="M25" s="29">
        <v>1828.752</v>
      </c>
      <c r="N25" s="29">
        <v>769.69399999999996</v>
      </c>
      <c r="O25" s="28">
        <v>0</v>
      </c>
      <c r="P25" s="28">
        <v>0</v>
      </c>
      <c r="Q25" s="28">
        <v>0</v>
      </c>
      <c r="R25" s="28">
        <v>0</v>
      </c>
      <c r="S25" s="29">
        <v>837.98590000000002</v>
      </c>
      <c r="T25" s="29">
        <v>797.92930000000001</v>
      </c>
      <c r="U25" s="28">
        <v>986.19590000000005</v>
      </c>
      <c r="V25" s="28">
        <v>0</v>
      </c>
      <c r="W25" s="29">
        <v>1408.0609999999999</v>
      </c>
      <c r="X25" s="28">
        <v>526.23710000000005</v>
      </c>
      <c r="Y25" s="29">
        <v>1817.654</v>
      </c>
      <c r="Z25" s="28">
        <v>716.08780000000002</v>
      </c>
      <c r="AA25" s="28">
        <v>0</v>
      </c>
      <c r="AB25" s="28">
        <v>0</v>
      </c>
      <c r="AC25" s="28">
        <v>0</v>
      </c>
      <c r="AD25" s="28">
        <v>0</v>
      </c>
      <c r="AE25" s="28">
        <v>639.63869999999997</v>
      </c>
      <c r="AF25" s="29">
        <v>549.26969999999994</v>
      </c>
      <c r="AG25" s="28">
        <v>0</v>
      </c>
      <c r="AH25" s="28">
        <v>0</v>
      </c>
      <c r="AI25" s="28">
        <v>1126.7439999999999</v>
      </c>
      <c r="AJ25" s="28">
        <v>0</v>
      </c>
      <c r="AK25" s="28">
        <v>729.49630000000002</v>
      </c>
      <c r="AL25" s="28">
        <v>451.23520000000002</v>
      </c>
      <c r="AM25" s="28">
        <v>662.75019999999995</v>
      </c>
      <c r="AN25" s="28">
        <v>389.4708</v>
      </c>
      <c r="AP25" s="26">
        <v>43831.583333333336</v>
      </c>
      <c r="AQ25" s="27">
        <v>44</v>
      </c>
      <c r="AR25" s="31">
        <f t="shared" si="2"/>
        <v>0</v>
      </c>
      <c r="AS25" s="31">
        <f t="shared" si="3"/>
        <v>0</v>
      </c>
      <c r="AT25" s="31">
        <f t="shared" si="4"/>
        <v>446.66609999999997</v>
      </c>
      <c r="AU25" s="31">
        <f t="shared" si="5"/>
        <v>194.32794999999999</v>
      </c>
      <c r="AV25" s="31">
        <f t="shared" si="6"/>
        <v>175.34076666666667</v>
      </c>
      <c r="AW25" s="31">
        <f t="shared" si="7"/>
        <v>693.03543333333334</v>
      </c>
      <c r="AX25" s="31">
        <f t="shared" si="0"/>
        <v>0</v>
      </c>
      <c r="AY25" s="31">
        <f t="shared" si="1"/>
        <v>0</v>
      </c>
      <c r="AZ25" s="31">
        <f t="shared" si="8"/>
        <v>411.5403538851445</v>
      </c>
      <c r="BA25" s="31">
        <f t="shared" si="9"/>
        <v>388.65589999999997</v>
      </c>
      <c r="BB25" s="31">
        <f t="shared" si="10"/>
        <v>303.69911650474609</v>
      </c>
      <c r="BC25" s="31">
        <f t="shared" si="11"/>
        <v>61.857977412887763</v>
      </c>
    </row>
    <row r="26" spans="1:55">
      <c r="A26" s="26">
        <v>43831.583333333336</v>
      </c>
      <c r="B26" s="27">
        <v>44</v>
      </c>
      <c r="C26" s="28">
        <v>0</v>
      </c>
      <c r="D26" s="28">
        <v>0</v>
      </c>
      <c r="E26" s="29">
        <v>804.05730000000005</v>
      </c>
      <c r="F26" s="29">
        <v>682.24429999999995</v>
      </c>
      <c r="G26" s="29">
        <v>1007.6660000000001</v>
      </c>
      <c r="H26" s="29">
        <v>792.29510000000005</v>
      </c>
      <c r="I26" s="29">
        <v>1123.0239999999999</v>
      </c>
      <c r="J26" s="29">
        <v>719.75609999999995</v>
      </c>
      <c r="K26" s="29">
        <v>1302.249</v>
      </c>
      <c r="L26" s="29">
        <v>709.81560000000002</v>
      </c>
      <c r="M26" s="29">
        <v>1788.93</v>
      </c>
      <c r="N26" s="29">
        <v>776.85320000000002</v>
      </c>
      <c r="O26" s="28">
        <v>0</v>
      </c>
      <c r="P26" s="28">
        <v>0</v>
      </c>
      <c r="Q26" s="28">
        <v>0</v>
      </c>
      <c r="R26" s="28">
        <v>0</v>
      </c>
      <c r="S26" s="29">
        <v>843.90530000000001</v>
      </c>
      <c r="T26" s="29">
        <v>785.71690000000001</v>
      </c>
      <c r="U26" s="28">
        <v>777.31179999999995</v>
      </c>
      <c r="V26" s="28">
        <v>0</v>
      </c>
      <c r="W26" s="29">
        <v>1146.143</v>
      </c>
      <c r="X26" s="28">
        <v>526.02229999999997</v>
      </c>
      <c r="Y26" s="29">
        <v>1867.3440000000001</v>
      </c>
      <c r="Z26" s="28">
        <v>729.45690000000002</v>
      </c>
      <c r="AA26" s="28">
        <v>0</v>
      </c>
      <c r="AB26" s="28">
        <v>0</v>
      </c>
      <c r="AC26" s="28">
        <v>0</v>
      </c>
      <c r="AD26" s="28">
        <v>0</v>
      </c>
      <c r="AE26" s="28">
        <v>529.52670000000001</v>
      </c>
      <c r="AF26" s="29">
        <v>418.49860000000001</v>
      </c>
      <c r="AG26" s="28">
        <v>0</v>
      </c>
      <c r="AH26" s="28">
        <v>0</v>
      </c>
      <c r="AI26" s="28">
        <v>0</v>
      </c>
      <c r="AJ26" s="28">
        <v>0</v>
      </c>
      <c r="AK26" s="28">
        <v>728.0367</v>
      </c>
      <c r="AL26" s="28">
        <v>621.61270000000002</v>
      </c>
      <c r="AM26" s="28">
        <v>810.47159999999997</v>
      </c>
      <c r="AN26" s="28">
        <v>0</v>
      </c>
      <c r="AP26" s="26">
        <v>43831.666666666664</v>
      </c>
      <c r="AQ26" s="27">
        <v>46</v>
      </c>
      <c r="AR26" s="31">
        <f t="shared" si="2"/>
        <v>0</v>
      </c>
      <c r="AS26" s="31">
        <f t="shared" si="3"/>
        <v>0</v>
      </c>
      <c r="AT26" s="31">
        <f t="shared" si="4"/>
        <v>450.16079999999994</v>
      </c>
      <c r="AU26" s="31">
        <f t="shared" si="5"/>
        <v>173.59472500000001</v>
      </c>
      <c r="AV26" s="31">
        <f t="shared" si="6"/>
        <v>301.95773333333335</v>
      </c>
      <c r="AW26" s="31">
        <f t="shared" si="7"/>
        <v>667.13329999999996</v>
      </c>
      <c r="AX26" s="31">
        <f t="shared" si="0"/>
        <v>0</v>
      </c>
      <c r="AY26" s="31">
        <f t="shared" si="1"/>
        <v>0</v>
      </c>
      <c r="AZ26" s="31">
        <f t="shared" si="8"/>
        <v>75.164503583274552</v>
      </c>
      <c r="BA26" s="31">
        <f t="shared" si="9"/>
        <v>347.18945000000002</v>
      </c>
      <c r="BB26" s="31">
        <f t="shared" si="10"/>
        <v>523.00613587166777</v>
      </c>
      <c r="BC26" s="31">
        <f t="shared" si="11"/>
        <v>257.33712936568247</v>
      </c>
    </row>
    <row r="27" spans="1:55">
      <c r="A27" s="26">
        <v>43831.666666666664</v>
      </c>
      <c r="B27" s="27">
        <v>46</v>
      </c>
      <c r="C27" s="28">
        <v>0</v>
      </c>
      <c r="D27" s="28">
        <v>0</v>
      </c>
      <c r="E27" s="29">
        <v>780.47170000000006</v>
      </c>
      <c r="F27" s="29">
        <v>681.52639999999997</v>
      </c>
      <c r="G27" s="29">
        <v>896.08100000000002</v>
      </c>
      <c r="H27" s="29">
        <v>739.52919999999995</v>
      </c>
      <c r="I27" s="29">
        <v>1083.144</v>
      </c>
      <c r="J27" s="29">
        <v>722.22410000000002</v>
      </c>
      <c r="K27" s="29">
        <v>1285.337</v>
      </c>
      <c r="L27" s="29">
        <v>711.40700000000004</v>
      </c>
      <c r="M27" s="29">
        <v>1827.893</v>
      </c>
      <c r="N27" s="29">
        <v>775.71100000000001</v>
      </c>
      <c r="O27" s="28">
        <v>0</v>
      </c>
      <c r="P27" s="28">
        <v>0</v>
      </c>
      <c r="Q27" s="28">
        <v>0</v>
      </c>
      <c r="R27" s="28">
        <v>0</v>
      </c>
      <c r="S27" s="29">
        <v>847.79150000000004</v>
      </c>
      <c r="T27" s="29">
        <v>797.24770000000001</v>
      </c>
      <c r="U27" s="28">
        <v>694.37890000000004</v>
      </c>
      <c r="V27" s="28">
        <v>0</v>
      </c>
      <c r="W27" s="29">
        <v>1373.731</v>
      </c>
      <c r="X27" s="28">
        <v>905.8732</v>
      </c>
      <c r="Y27" s="29">
        <v>1836.6420000000001</v>
      </c>
      <c r="Z27" s="28">
        <v>901.54920000000004</v>
      </c>
      <c r="AA27" s="28">
        <v>0</v>
      </c>
      <c r="AB27" s="28">
        <v>0</v>
      </c>
      <c r="AC27" s="28">
        <v>0</v>
      </c>
      <c r="AD27" s="28">
        <v>0</v>
      </c>
      <c r="AE27" s="28">
        <v>470.39420000000001</v>
      </c>
      <c r="AF27" s="29">
        <v>495.26609999999999</v>
      </c>
      <c r="AG27" s="28">
        <v>0</v>
      </c>
      <c r="AH27" s="28">
        <v>0</v>
      </c>
      <c r="AI27" s="28">
        <v>0</v>
      </c>
      <c r="AJ27" s="28">
        <v>0</v>
      </c>
      <c r="AK27" s="28">
        <v>708.06859999999995</v>
      </c>
      <c r="AL27" s="28">
        <v>391.78210000000001</v>
      </c>
      <c r="AM27" s="28">
        <v>513.13760000000002</v>
      </c>
      <c r="AN27" s="28">
        <v>366.95060000000001</v>
      </c>
      <c r="AP27" s="26">
        <v>43831.75</v>
      </c>
      <c r="AQ27" s="27">
        <v>48</v>
      </c>
      <c r="AR27" s="31">
        <f t="shared" si="2"/>
        <v>0</v>
      </c>
      <c r="AS27" s="31">
        <f t="shared" si="3"/>
        <v>0</v>
      </c>
      <c r="AT27" s="31">
        <f t="shared" si="4"/>
        <v>341.37629999999996</v>
      </c>
      <c r="AU27" s="31">
        <f t="shared" si="5"/>
        <v>229.55355</v>
      </c>
      <c r="AV27" s="31">
        <f t="shared" si="6"/>
        <v>225.73416666666665</v>
      </c>
      <c r="AW27" s="31">
        <f t="shared" si="7"/>
        <v>654.34026666666671</v>
      </c>
      <c r="AX27" s="31">
        <f t="shared" si="0"/>
        <v>0</v>
      </c>
      <c r="AY27" s="31">
        <f t="shared" si="1"/>
        <v>0</v>
      </c>
      <c r="AZ27" s="31">
        <f t="shared" si="8"/>
        <v>298.2956073674066</v>
      </c>
      <c r="BA27" s="31">
        <f t="shared" si="9"/>
        <v>459.1071</v>
      </c>
      <c r="BB27" s="31">
        <f t="shared" si="10"/>
        <v>390.98304567088752</v>
      </c>
      <c r="BC27" s="31">
        <f t="shared" si="11"/>
        <v>172.4078326154104</v>
      </c>
    </row>
    <row r="28" spans="1:55">
      <c r="A28" s="26">
        <v>43831.75</v>
      </c>
      <c r="B28" s="27">
        <v>48</v>
      </c>
      <c r="C28" s="28">
        <v>0</v>
      </c>
      <c r="D28" s="28">
        <v>0</v>
      </c>
      <c r="E28" s="29">
        <v>808.96839999999997</v>
      </c>
      <c r="F28" s="29">
        <v>683.75890000000004</v>
      </c>
      <c r="G28" s="29">
        <v>1050.212</v>
      </c>
      <c r="H28" s="29">
        <v>798.55899999999997</v>
      </c>
      <c r="I28" s="29">
        <v>1101.1880000000001</v>
      </c>
      <c r="J28" s="29">
        <v>717.77359999999999</v>
      </c>
      <c r="K28" s="29">
        <v>1294.963</v>
      </c>
      <c r="L28" s="29">
        <v>712.53989999999999</v>
      </c>
      <c r="M28" s="29">
        <v>1829.2809999999999</v>
      </c>
      <c r="N28" s="29">
        <v>780.52769999999998</v>
      </c>
      <c r="O28" s="28">
        <v>0</v>
      </c>
      <c r="P28" s="28">
        <v>0</v>
      </c>
      <c r="Q28" s="28">
        <v>0</v>
      </c>
      <c r="R28" s="28">
        <v>0</v>
      </c>
      <c r="S28" s="29">
        <v>830.3152</v>
      </c>
      <c r="T28" s="29">
        <v>797.6191</v>
      </c>
      <c r="U28" s="28">
        <v>918.21420000000001</v>
      </c>
      <c r="V28" s="28">
        <v>0</v>
      </c>
      <c r="W28" s="29">
        <v>1545.088</v>
      </c>
      <c r="X28" s="28">
        <v>677.20249999999999</v>
      </c>
      <c r="Y28" s="29">
        <v>1858.596</v>
      </c>
      <c r="Z28" s="28">
        <v>825.178</v>
      </c>
      <c r="AA28" s="28">
        <v>0</v>
      </c>
      <c r="AB28" s="28">
        <v>0</v>
      </c>
      <c r="AC28" s="28">
        <v>0</v>
      </c>
      <c r="AD28" s="28">
        <v>0</v>
      </c>
      <c r="AE28" s="28">
        <v>472.35379999999998</v>
      </c>
      <c r="AF28" s="29">
        <v>508.4153</v>
      </c>
      <c r="AG28" s="28">
        <v>0</v>
      </c>
      <c r="AH28" s="28">
        <v>0</v>
      </c>
      <c r="AI28" s="28">
        <v>0</v>
      </c>
      <c r="AJ28" s="28">
        <v>0</v>
      </c>
      <c r="AK28" s="28">
        <v>657.43870000000004</v>
      </c>
      <c r="AL28" s="28">
        <v>480.40410000000003</v>
      </c>
      <c r="AM28" s="28">
        <v>551.77509999999995</v>
      </c>
      <c r="AN28" s="28">
        <v>0</v>
      </c>
      <c r="AP28" s="26">
        <v>43831.833333333336</v>
      </c>
      <c r="AQ28" s="27">
        <v>50</v>
      </c>
      <c r="AR28" s="31">
        <f t="shared" si="2"/>
        <v>0</v>
      </c>
      <c r="AS28" s="31">
        <f t="shared" si="3"/>
        <v>0</v>
      </c>
      <c r="AT28" s="31">
        <f t="shared" si="4"/>
        <v>335.82993333333337</v>
      </c>
      <c r="AU28" s="31">
        <f t="shared" si="5"/>
        <v>179.36715000000001</v>
      </c>
      <c r="AV28" s="31">
        <f t="shared" si="6"/>
        <v>346.5436666666667</v>
      </c>
      <c r="AW28" s="31">
        <f t="shared" si="7"/>
        <v>601.07640000000004</v>
      </c>
      <c r="AX28" s="31">
        <f t="shared" si="0"/>
        <v>0</v>
      </c>
      <c r="AY28" s="31">
        <f t="shared" si="1"/>
        <v>0</v>
      </c>
      <c r="AZ28" s="31">
        <f t="shared" si="8"/>
        <v>313.7040575877898</v>
      </c>
      <c r="BA28" s="31">
        <f t="shared" si="9"/>
        <v>358.73430000000002</v>
      </c>
      <c r="BB28" s="31">
        <f t="shared" si="10"/>
        <v>600.23123770787981</v>
      </c>
      <c r="BC28" s="31">
        <f t="shared" si="11"/>
        <v>173.50957369283682</v>
      </c>
    </row>
    <row r="29" spans="1:55">
      <c r="A29" s="26">
        <v>43831.833333333336</v>
      </c>
      <c r="B29" s="27">
        <v>50</v>
      </c>
      <c r="C29" s="28">
        <v>0</v>
      </c>
      <c r="D29" s="28">
        <v>0</v>
      </c>
      <c r="E29" s="29">
        <v>778.32740000000001</v>
      </c>
      <c r="F29" s="29">
        <v>680.99210000000005</v>
      </c>
      <c r="G29" s="29">
        <v>1045.941</v>
      </c>
      <c r="H29" s="29">
        <v>796.47900000000004</v>
      </c>
      <c r="I29" s="29">
        <v>1086.242</v>
      </c>
      <c r="J29" s="29">
        <v>721.46680000000003</v>
      </c>
      <c r="K29" s="29">
        <v>1305.44</v>
      </c>
      <c r="L29" s="29">
        <v>712.95370000000003</v>
      </c>
      <c r="M29" s="29">
        <v>1790.6610000000001</v>
      </c>
      <c r="N29" s="29">
        <v>770.95029999999997</v>
      </c>
      <c r="O29" s="28">
        <v>0</v>
      </c>
      <c r="P29" s="28">
        <v>0</v>
      </c>
      <c r="Q29" s="28">
        <v>0</v>
      </c>
      <c r="R29" s="28">
        <v>0</v>
      </c>
      <c r="S29" s="29">
        <v>848.33199999999999</v>
      </c>
      <c r="T29" s="29">
        <v>794.71019999999999</v>
      </c>
      <c r="U29" s="28">
        <v>717.46860000000004</v>
      </c>
      <c r="V29" s="28">
        <v>0</v>
      </c>
      <c r="W29" s="29">
        <v>1519.0730000000001</v>
      </c>
      <c r="X29" s="28">
        <v>1039.6310000000001</v>
      </c>
      <c r="Y29" s="29">
        <v>1784.232</v>
      </c>
      <c r="Z29" s="28">
        <v>775.96209999999996</v>
      </c>
      <c r="AA29" s="28">
        <v>0</v>
      </c>
      <c r="AB29" s="28">
        <v>0</v>
      </c>
      <c r="AC29" s="28">
        <v>0</v>
      </c>
      <c r="AD29" s="28">
        <v>0</v>
      </c>
      <c r="AE29" s="28">
        <v>386.16969999999998</v>
      </c>
      <c r="AF29" s="29">
        <v>482.5018</v>
      </c>
      <c r="AG29" s="28">
        <v>0</v>
      </c>
      <c r="AH29" s="28">
        <v>0</v>
      </c>
      <c r="AI29" s="28">
        <v>0</v>
      </c>
      <c r="AJ29" s="28">
        <v>0</v>
      </c>
      <c r="AK29" s="28">
        <v>598.29060000000004</v>
      </c>
      <c r="AL29" s="28">
        <v>428.97649999999999</v>
      </c>
      <c r="AM29" s="28">
        <v>621.32010000000002</v>
      </c>
      <c r="AN29" s="28">
        <v>0</v>
      </c>
      <c r="AP29" s="26">
        <v>43831.916666666664</v>
      </c>
      <c r="AQ29" s="27">
        <v>52</v>
      </c>
      <c r="AR29" s="31">
        <f t="shared" si="2"/>
        <v>0</v>
      </c>
      <c r="AS29" s="31">
        <f t="shared" si="3"/>
        <v>0</v>
      </c>
      <c r="AT29" s="31">
        <f t="shared" si="4"/>
        <v>180.90129999999999</v>
      </c>
      <c r="AU29" s="31">
        <f t="shared" si="5"/>
        <v>154.45082500000001</v>
      </c>
      <c r="AV29" s="31">
        <f t="shared" si="6"/>
        <v>242.05820000000003</v>
      </c>
      <c r="AW29" s="31">
        <f t="shared" si="7"/>
        <v>613.91989999999998</v>
      </c>
      <c r="AX29" s="31">
        <f t="shared" si="0"/>
        <v>0</v>
      </c>
      <c r="AY29" s="31">
        <f t="shared" si="1"/>
        <v>0</v>
      </c>
      <c r="AZ29" s="31">
        <f t="shared" si="8"/>
        <v>313.33024275525975</v>
      </c>
      <c r="BA29" s="31">
        <f t="shared" si="9"/>
        <v>308.90165000000002</v>
      </c>
      <c r="BB29" s="31">
        <f t="shared" si="10"/>
        <v>419.25710078866882</v>
      </c>
      <c r="BC29" s="31">
        <f t="shared" si="11"/>
        <v>224.01533133486643</v>
      </c>
    </row>
    <row r="30" spans="1:55">
      <c r="A30" s="26">
        <v>43831.916666666664</v>
      </c>
      <c r="B30" s="27">
        <v>52</v>
      </c>
      <c r="C30" s="28">
        <v>0</v>
      </c>
      <c r="D30" s="28">
        <v>0</v>
      </c>
      <c r="E30" s="29">
        <v>779.77869999999996</v>
      </c>
      <c r="F30" s="29">
        <v>680.63940000000002</v>
      </c>
      <c r="G30" s="29">
        <v>898.84879999999998</v>
      </c>
      <c r="H30" s="29">
        <v>796.56100000000004</v>
      </c>
      <c r="I30" s="29">
        <v>1099.76</v>
      </c>
      <c r="J30" s="29">
        <v>721.38900000000001</v>
      </c>
      <c r="K30" s="29">
        <v>1290.0519999999999</v>
      </c>
      <c r="L30" s="29">
        <v>711.05939999999998</v>
      </c>
      <c r="M30" s="29">
        <v>1828.5719999999999</v>
      </c>
      <c r="N30" s="29">
        <v>777.48810000000003</v>
      </c>
      <c r="O30" s="28">
        <v>0</v>
      </c>
      <c r="P30" s="28">
        <v>0</v>
      </c>
      <c r="Q30" s="28">
        <v>0</v>
      </c>
      <c r="R30" s="28">
        <v>0</v>
      </c>
      <c r="S30" s="29">
        <v>838.41219999999998</v>
      </c>
      <c r="T30" s="29">
        <v>791.19960000000003</v>
      </c>
      <c r="U30" s="28">
        <v>617.80330000000004</v>
      </c>
      <c r="V30" s="28">
        <v>0</v>
      </c>
      <c r="W30" s="29">
        <v>1354.105</v>
      </c>
      <c r="X30" s="28">
        <v>726.17460000000005</v>
      </c>
      <c r="Y30" s="29">
        <v>1691.56</v>
      </c>
      <c r="Z30" s="28">
        <v>678.96500000000003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9">
        <v>377.87150000000003</v>
      </c>
      <c r="AG30" s="28">
        <v>0</v>
      </c>
      <c r="AH30" s="28">
        <v>0</v>
      </c>
      <c r="AI30" s="28">
        <v>0</v>
      </c>
      <c r="AJ30" s="28">
        <v>0</v>
      </c>
      <c r="AK30" s="28">
        <v>798.21460000000002</v>
      </c>
      <c r="AL30" s="28">
        <v>364.58010000000002</v>
      </c>
      <c r="AM30" s="28">
        <v>542.70389999999998</v>
      </c>
      <c r="AN30" s="28">
        <v>0</v>
      </c>
      <c r="AP30" s="26">
        <v>43832</v>
      </c>
      <c r="AQ30" s="27">
        <v>54</v>
      </c>
      <c r="AR30" s="31">
        <f t="shared" si="2"/>
        <v>0</v>
      </c>
      <c r="AS30" s="31">
        <f t="shared" si="3"/>
        <v>0</v>
      </c>
      <c r="AT30" s="31">
        <f t="shared" si="4"/>
        <v>0</v>
      </c>
      <c r="AU30" s="31">
        <f t="shared" si="5"/>
        <v>0</v>
      </c>
      <c r="AV30" s="31">
        <f t="shared" si="6"/>
        <v>206.39433333333332</v>
      </c>
      <c r="AW30" s="31">
        <f t="shared" si="7"/>
        <v>540.05503333333331</v>
      </c>
      <c r="AX30" s="31">
        <f t="shared" si="0"/>
        <v>0</v>
      </c>
      <c r="AY30" s="31">
        <f t="shared" si="1"/>
        <v>0</v>
      </c>
      <c r="AZ30" s="31">
        <f t="shared" si="8"/>
        <v>0</v>
      </c>
      <c r="BA30" s="31">
        <f t="shared" si="9"/>
        <v>0</v>
      </c>
      <c r="BB30" s="31">
        <f t="shared" si="10"/>
        <v>357.48547172764006</v>
      </c>
      <c r="BC30" s="31">
        <f t="shared" si="11"/>
        <v>258.73945205341863</v>
      </c>
    </row>
    <row r="31" spans="1:55">
      <c r="A31" s="26">
        <v>43832</v>
      </c>
      <c r="B31" s="27">
        <v>54</v>
      </c>
      <c r="C31" s="28">
        <v>0</v>
      </c>
      <c r="D31" s="28">
        <v>0</v>
      </c>
      <c r="E31" s="29">
        <v>806.86450000000002</v>
      </c>
      <c r="F31" s="29">
        <v>682.57929999999999</v>
      </c>
      <c r="G31" s="29">
        <v>1005.788</v>
      </c>
      <c r="H31" s="29">
        <v>801.03219999999999</v>
      </c>
      <c r="I31" s="29">
        <v>1086.5060000000001</v>
      </c>
      <c r="J31" s="29">
        <v>719.06209999999999</v>
      </c>
      <c r="K31" s="29">
        <v>1294.0319999999999</v>
      </c>
      <c r="L31" s="29">
        <v>700.27030000000002</v>
      </c>
      <c r="M31" s="29">
        <v>1789.944</v>
      </c>
      <c r="N31" s="29">
        <v>771.49400000000003</v>
      </c>
      <c r="O31" s="28">
        <v>0</v>
      </c>
      <c r="P31" s="28">
        <v>0</v>
      </c>
      <c r="Q31" s="28">
        <v>0</v>
      </c>
      <c r="R31" s="28">
        <v>0</v>
      </c>
      <c r="S31" s="29">
        <v>812.08479999999997</v>
      </c>
      <c r="T31" s="29">
        <v>793.38019999999995</v>
      </c>
      <c r="U31" s="28">
        <v>0</v>
      </c>
      <c r="V31" s="28">
        <v>0</v>
      </c>
      <c r="W31" s="29">
        <v>1337.8869999999999</v>
      </c>
      <c r="X31" s="28">
        <v>619.18299999999999</v>
      </c>
      <c r="Y31" s="29">
        <v>1706.0050000000001</v>
      </c>
      <c r="Z31" s="28">
        <v>661.49599999999998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9">
        <v>389.89920000000001</v>
      </c>
      <c r="AG31" s="28">
        <v>0</v>
      </c>
      <c r="AH31" s="28">
        <v>0</v>
      </c>
      <c r="AI31" s="28">
        <v>0</v>
      </c>
      <c r="AJ31" s="28">
        <v>0</v>
      </c>
      <c r="AK31" s="28">
        <v>715.73500000000001</v>
      </c>
      <c r="AL31" s="28">
        <v>242.9341</v>
      </c>
      <c r="AM31" s="28">
        <v>0</v>
      </c>
      <c r="AN31" s="28">
        <v>0</v>
      </c>
      <c r="AP31" s="26">
        <v>43832.083333333336</v>
      </c>
      <c r="AQ31" s="27">
        <v>56</v>
      </c>
      <c r="AR31" s="31">
        <f t="shared" si="2"/>
        <v>0</v>
      </c>
      <c r="AS31" s="31">
        <f t="shared" si="3"/>
        <v>0</v>
      </c>
      <c r="AT31" s="31">
        <f t="shared" si="4"/>
        <v>0</v>
      </c>
      <c r="AU31" s="31">
        <f t="shared" si="5"/>
        <v>0</v>
      </c>
      <c r="AV31" s="31">
        <f t="shared" si="6"/>
        <v>172.52936666666668</v>
      </c>
      <c r="AW31" s="31">
        <f t="shared" si="7"/>
        <v>536.58176666666668</v>
      </c>
      <c r="AX31" s="31">
        <f t="shared" si="0"/>
        <v>0</v>
      </c>
      <c r="AY31" s="31">
        <f t="shared" si="1"/>
        <v>0</v>
      </c>
      <c r="AZ31" s="31">
        <f t="shared" si="8"/>
        <v>0</v>
      </c>
      <c r="BA31" s="31">
        <f t="shared" si="9"/>
        <v>0</v>
      </c>
      <c r="BB31" s="31">
        <f t="shared" si="10"/>
        <v>298.829628864347</v>
      </c>
      <c r="BC31" s="31">
        <f t="shared" si="11"/>
        <v>209.00602060745351</v>
      </c>
    </row>
    <row r="32" spans="1:55">
      <c r="A32" s="26">
        <v>43832.083333333336</v>
      </c>
      <c r="B32" s="27">
        <v>56</v>
      </c>
      <c r="C32" s="28">
        <v>0</v>
      </c>
      <c r="D32" s="28">
        <v>0</v>
      </c>
      <c r="E32" s="29">
        <v>774.48270000000002</v>
      </c>
      <c r="F32" s="29">
        <v>680.26390000000004</v>
      </c>
      <c r="G32" s="29">
        <v>1038.664</v>
      </c>
      <c r="H32" s="29">
        <v>800.29880000000003</v>
      </c>
      <c r="I32" s="29">
        <v>1082.5029999999999</v>
      </c>
      <c r="J32" s="29">
        <v>719.51229999999998</v>
      </c>
      <c r="K32" s="29">
        <v>1287.337</v>
      </c>
      <c r="L32" s="29">
        <v>710.93700000000001</v>
      </c>
      <c r="M32" s="29">
        <v>1829.0260000000001</v>
      </c>
      <c r="N32" s="29">
        <v>780.84410000000003</v>
      </c>
      <c r="O32" s="28">
        <v>0</v>
      </c>
      <c r="P32" s="28">
        <v>0</v>
      </c>
      <c r="Q32" s="28">
        <v>0</v>
      </c>
      <c r="R32" s="28">
        <v>0</v>
      </c>
      <c r="S32" s="29">
        <v>831.13589999999999</v>
      </c>
      <c r="T32" s="29">
        <v>792.49530000000004</v>
      </c>
      <c r="U32" s="28">
        <v>0</v>
      </c>
      <c r="V32" s="28">
        <v>0</v>
      </c>
      <c r="W32" s="29">
        <v>1322.423</v>
      </c>
      <c r="X32" s="28">
        <v>517.58810000000005</v>
      </c>
      <c r="Y32" s="29">
        <v>1570.309</v>
      </c>
      <c r="Z32" s="28">
        <v>571.35720000000003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9">
        <v>821.41420000000005</v>
      </c>
      <c r="AG32" s="28">
        <v>0</v>
      </c>
      <c r="AH32" s="28">
        <v>0</v>
      </c>
      <c r="AI32" s="28">
        <v>0</v>
      </c>
      <c r="AJ32" s="28">
        <v>0</v>
      </c>
      <c r="AK32" s="28">
        <v>726.01890000000003</v>
      </c>
      <c r="AL32" s="28">
        <v>312.36919999999998</v>
      </c>
      <c r="AM32" s="28">
        <v>0</v>
      </c>
      <c r="AN32" s="28">
        <v>0</v>
      </c>
      <c r="AP32" s="26">
        <v>43832.166666666664</v>
      </c>
      <c r="AQ32" s="27">
        <v>58</v>
      </c>
      <c r="AR32" s="31">
        <f t="shared" si="2"/>
        <v>0</v>
      </c>
      <c r="AS32" s="31">
        <f t="shared" si="3"/>
        <v>0</v>
      </c>
      <c r="AT32" s="31">
        <f t="shared" si="4"/>
        <v>0</v>
      </c>
      <c r="AU32" s="31">
        <f t="shared" si="5"/>
        <v>0</v>
      </c>
      <c r="AV32" s="31">
        <f t="shared" si="6"/>
        <v>0</v>
      </c>
      <c r="AW32" s="31">
        <f t="shared" si="7"/>
        <v>381.55390000000006</v>
      </c>
      <c r="AX32" s="31">
        <f t="shared" si="0"/>
        <v>0</v>
      </c>
      <c r="AY32" s="31">
        <f t="shared" si="1"/>
        <v>0</v>
      </c>
      <c r="AZ32" s="31">
        <f t="shared" si="8"/>
        <v>0</v>
      </c>
      <c r="BA32" s="31">
        <f t="shared" si="9"/>
        <v>0</v>
      </c>
      <c r="BB32" s="31">
        <f t="shared" si="10"/>
        <v>0</v>
      </c>
      <c r="BC32" s="31">
        <f t="shared" si="11"/>
        <v>331.37217228398953</v>
      </c>
    </row>
    <row r="33" spans="1:55">
      <c r="A33" s="26">
        <v>43832.166666666664</v>
      </c>
      <c r="B33" s="27">
        <v>58</v>
      </c>
      <c r="C33" s="28">
        <v>0</v>
      </c>
      <c r="D33" s="28">
        <v>0</v>
      </c>
      <c r="E33" s="29">
        <v>773.55010000000004</v>
      </c>
      <c r="F33" s="29">
        <v>679.64760000000001</v>
      </c>
      <c r="G33" s="29">
        <v>1035.5619999999999</v>
      </c>
      <c r="H33" s="29">
        <v>796.1481</v>
      </c>
      <c r="I33" s="29">
        <v>1077.251</v>
      </c>
      <c r="J33" s="29">
        <v>716.35019999999997</v>
      </c>
      <c r="K33" s="29">
        <v>1269.3440000000001</v>
      </c>
      <c r="L33" s="29">
        <v>712.58540000000005</v>
      </c>
      <c r="M33" s="29">
        <v>1790.508</v>
      </c>
      <c r="N33" s="29">
        <v>779.26520000000005</v>
      </c>
      <c r="O33" s="28">
        <v>0</v>
      </c>
      <c r="P33" s="28">
        <v>0</v>
      </c>
      <c r="Q33" s="28">
        <v>0</v>
      </c>
      <c r="R33" s="28">
        <v>0</v>
      </c>
      <c r="S33" s="29">
        <v>845.00710000000004</v>
      </c>
      <c r="T33" s="29">
        <v>793.76199999999994</v>
      </c>
      <c r="U33" s="28">
        <v>0</v>
      </c>
      <c r="V33" s="28">
        <v>0</v>
      </c>
      <c r="W33" s="29">
        <v>1320.2270000000001</v>
      </c>
      <c r="X33" s="28">
        <v>0</v>
      </c>
      <c r="Y33" s="29">
        <v>1614.2860000000001</v>
      </c>
      <c r="Z33" s="28">
        <v>547.43140000000005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9">
        <v>0</v>
      </c>
      <c r="AG33" s="28">
        <v>0</v>
      </c>
      <c r="AH33" s="28">
        <v>0</v>
      </c>
      <c r="AI33" s="28">
        <v>0</v>
      </c>
      <c r="AJ33" s="28">
        <v>0</v>
      </c>
      <c r="AK33" s="28">
        <v>597.23030000000006</v>
      </c>
      <c r="AL33" s="28">
        <v>0</v>
      </c>
      <c r="AM33" s="28">
        <v>0</v>
      </c>
      <c r="AN33" s="28">
        <v>0</v>
      </c>
      <c r="AP33" s="26">
        <v>43832.25</v>
      </c>
      <c r="AQ33" s="27">
        <v>60</v>
      </c>
      <c r="AR33" s="31">
        <f t="shared" si="2"/>
        <v>0</v>
      </c>
      <c r="AS33" s="31">
        <f t="shared" si="3"/>
        <v>0</v>
      </c>
      <c r="AT33" s="31">
        <f t="shared" si="4"/>
        <v>0</v>
      </c>
      <c r="AU33" s="31">
        <f t="shared" si="5"/>
        <v>0</v>
      </c>
      <c r="AV33" s="31">
        <f t="shared" si="6"/>
        <v>0</v>
      </c>
      <c r="AW33" s="31">
        <f t="shared" si="7"/>
        <v>355.46750000000003</v>
      </c>
      <c r="AX33" s="31">
        <f t="shared" si="0"/>
        <v>0</v>
      </c>
      <c r="AY33" s="31">
        <f t="shared" si="1"/>
        <v>0</v>
      </c>
      <c r="AZ33" s="31">
        <f t="shared" si="8"/>
        <v>0</v>
      </c>
      <c r="BA33" s="31">
        <f t="shared" si="9"/>
        <v>0</v>
      </c>
      <c r="BB33" s="31">
        <f t="shared" si="10"/>
        <v>0</v>
      </c>
      <c r="BC33" s="31">
        <f t="shared" si="11"/>
        <v>314.63947738862964</v>
      </c>
    </row>
    <row r="34" spans="1:55">
      <c r="A34" s="26">
        <v>43832.25</v>
      </c>
      <c r="B34" s="27">
        <v>60</v>
      </c>
      <c r="C34" s="28">
        <v>0</v>
      </c>
      <c r="D34" s="28">
        <v>0</v>
      </c>
      <c r="E34" s="29">
        <v>765.52670000000001</v>
      </c>
      <c r="F34" s="29">
        <v>680.47239999999999</v>
      </c>
      <c r="G34" s="29">
        <v>1044.3009999999999</v>
      </c>
      <c r="H34" s="29">
        <v>796.99149999999997</v>
      </c>
      <c r="I34" s="29">
        <v>1090.7650000000001</v>
      </c>
      <c r="J34" s="29">
        <v>722.55079999999998</v>
      </c>
      <c r="K34" s="29">
        <v>1273.2950000000001</v>
      </c>
      <c r="L34" s="29">
        <v>687.74570000000006</v>
      </c>
      <c r="M34" s="29">
        <v>1788.93</v>
      </c>
      <c r="N34" s="29">
        <v>780.18230000000005</v>
      </c>
      <c r="O34" s="28">
        <v>0</v>
      </c>
      <c r="P34" s="28">
        <v>0</v>
      </c>
      <c r="Q34" s="28">
        <v>0</v>
      </c>
      <c r="R34" s="28">
        <v>0</v>
      </c>
      <c r="S34" s="29">
        <v>933.69349999999997</v>
      </c>
      <c r="T34" s="29">
        <v>794.39380000000006</v>
      </c>
      <c r="U34" s="28">
        <v>0</v>
      </c>
      <c r="V34" s="28">
        <v>0</v>
      </c>
      <c r="W34" s="29">
        <v>1342.903</v>
      </c>
      <c r="X34" s="28">
        <v>0</v>
      </c>
      <c r="Y34" s="29">
        <v>1549.385</v>
      </c>
      <c r="Z34" s="28">
        <v>468.1617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9">
        <v>806.20569999999998</v>
      </c>
      <c r="AG34" s="28">
        <v>0</v>
      </c>
      <c r="AH34" s="28">
        <v>0</v>
      </c>
      <c r="AI34" s="28">
        <v>0</v>
      </c>
      <c r="AJ34" s="28">
        <v>0</v>
      </c>
      <c r="AK34" s="28">
        <v>598.24080000000004</v>
      </c>
      <c r="AL34" s="28">
        <v>0</v>
      </c>
      <c r="AM34" s="28">
        <v>0</v>
      </c>
      <c r="AN34" s="28">
        <v>0</v>
      </c>
      <c r="AP34" s="26">
        <v>43832.333333333336</v>
      </c>
      <c r="AQ34" s="27">
        <v>62</v>
      </c>
      <c r="AR34" s="31">
        <f t="shared" si="2"/>
        <v>0</v>
      </c>
      <c r="AS34" s="31">
        <f t="shared" si="3"/>
        <v>0</v>
      </c>
      <c r="AT34" s="31">
        <f t="shared" si="4"/>
        <v>0</v>
      </c>
      <c r="AU34" s="31">
        <f t="shared" si="5"/>
        <v>0</v>
      </c>
      <c r="AV34" s="31">
        <f t="shared" si="6"/>
        <v>0</v>
      </c>
      <c r="AW34" s="31">
        <f t="shared" si="7"/>
        <v>281.64413333333334</v>
      </c>
      <c r="AX34" s="31">
        <f t="shared" si="0"/>
        <v>0</v>
      </c>
      <c r="AY34" s="31">
        <f t="shared" si="1"/>
        <v>0</v>
      </c>
      <c r="AZ34" s="31">
        <f t="shared" si="8"/>
        <v>0</v>
      </c>
      <c r="BA34" s="31">
        <f t="shared" si="9"/>
        <v>0</v>
      </c>
      <c r="BB34" s="31">
        <f t="shared" si="10"/>
        <v>0</v>
      </c>
      <c r="BC34" s="31">
        <f t="shared" si="11"/>
        <v>245.30351636585507</v>
      </c>
    </row>
    <row r="35" spans="1:55">
      <c r="A35" s="26">
        <v>43832.333333333336</v>
      </c>
      <c r="B35" s="27">
        <v>62</v>
      </c>
      <c r="C35" s="28">
        <v>0</v>
      </c>
      <c r="D35" s="28">
        <v>0</v>
      </c>
      <c r="E35" s="29">
        <v>780.16669999999999</v>
      </c>
      <c r="F35" s="29">
        <v>674.73239999999998</v>
      </c>
      <c r="G35" s="29">
        <v>983.41970000000003</v>
      </c>
      <c r="H35" s="29">
        <v>794.89279999999997</v>
      </c>
      <c r="I35" s="29">
        <v>1098.585</v>
      </c>
      <c r="J35" s="29">
        <v>721.90350000000001</v>
      </c>
      <c r="K35" s="29">
        <v>1283.462</v>
      </c>
      <c r="L35" s="29">
        <v>710.47540000000004</v>
      </c>
      <c r="M35" s="29">
        <v>1790.6980000000001</v>
      </c>
      <c r="N35" s="29">
        <v>775.85519999999997</v>
      </c>
      <c r="O35" s="28">
        <v>0</v>
      </c>
      <c r="P35" s="28">
        <v>0</v>
      </c>
      <c r="Q35" s="28">
        <v>0</v>
      </c>
      <c r="R35" s="28">
        <v>0</v>
      </c>
      <c r="S35" s="29">
        <v>931.27009999999996</v>
      </c>
      <c r="T35" s="29">
        <v>778.27660000000003</v>
      </c>
      <c r="U35" s="28">
        <v>0</v>
      </c>
      <c r="V35" s="28">
        <v>0</v>
      </c>
      <c r="W35" s="29">
        <v>1444.1279999999999</v>
      </c>
      <c r="X35" s="28">
        <v>0</v>
      </c>
      <c r="Y35" s="29">
        <v>1426.93</v>
      </c>
      <c r="Z35" s="28">
        <v>396.36540000000002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9">
        <v>0</v>
      </c>
      <c r="AG35" s="28">
        <v>0</v>
      </c>
      <c r="AH35" s="28">
        <v>0</v>
      </c>
      <c r="AI35" s="28">
        <v>0</v>
      </c>
      <c r="AJ35" s="28">
        <v>0</v>
      </c>
      <c r="AK35" s="28">
        <v>448.56700000000001</v>
      </c>
      <c r="AL35" s="28">
        <v>0</v>
      </c>
      <c r="AM35" s="28">
        <v>0</v>
      </c>
      <c r="AN35" s="28">
        <v>0</v>
      </c>
      <c r="AP35" s="26">
        <v>43832.416666666664</v>
      </c>
      <c r="AQ35" s="27">
        <v>64</v>
      </c>
      <c r="AR35" s="31">
        <f t="shared" si="2"/>
        <v>0</v>
      </c>
      <c r="AS35" s="31">
        <f t="shared" si="3"/>
        <v>0</v>
      </c>
      <c r="AT35" s="31">
        <f t="shared" si="4"/>
        <v>0</v>
      </c>
      <c r="AU35" s="31">
        <f t="shared" si="5"/>
        <v>0</v>
      </c>
      <c r="AV35" s="31">
        <f t="shared" si="6"/>
        <v>0</v>
      </c>
      <c r="AW35" s="31">
        <f t="shared" si="7"/>
        <v>275.66863333333333</v>
      </c>
      <c r="AX35" s="31">
        <f t="shared" si="0"/>
        <v>0</v>
      </c>
      <c r="AY35" s="31">
        <f t="shared" si="1"/>
        <v>0</v>
      </c>
      <c r="AZ35" s="31">
        <f t="shared" si="8"/>
        <v>0</v>
      </c>
      <c r="BA35" s="31">
        <f t="shared" si="9"/>
        <v>0</v>
      </c>
      <c r="BB35" s="31">
        <f t="shared" si="10"/>
        <v>0</v>
      </c>
      <c r="BC35" s="31">
        <f t="shared" si="11"/>
        <v>239.2606553462214</v>
      </c>
    </row>
    <row r="36" spans="1:55">
      <c r="A36" s="26">
        <v>43832.416666666664</v>
      </c>
      <c r="B36" s="27">
        <v>64</v>
      </c>
      <c r="C36" s="28">
        <v>0</v>
      </c>
      <c r="D36" s="28">
        <v>0</v>
      </c>
      <c r="E36" s="29">
        <v>706.70230000000004</v>
      </c>
      <c r="F36" s="29">
        <v>692.72630000000004</v>
      </c>
      <c r="G36" s="29">
        <v>838.59169999999995</v>
      </c>
      <c r="H36" s="29">
        <v>795.52980000000002</v>
      </c>
      <c r="I36" s="29">
        <v>1087.047</v>
      </c>
      <c r="J36" s="29">
        <v>718.66269999999997</v>
      </c>
      <c r="K36" s="29">
        <v>1238.7760000000001</v>
      </c>
      <c r="L36" s="29">
        <v>695.51379999999995</v>
      </c>
      <c r="M36" s="29">
        <v>1828.5450000000001</v>
      </c>
      <c r="N36" s="29">
        <v>775.47339999999997</v>
      </c>
      <c r="O36" s="28">
        <v>0</v>
      </c>
      <c r="P36" s="28">
        <v>0</v>
      </c>
      <c r="Q36" s="28">
        <v>0</v>
      </c>
      <c r="R36" s="28">
        <v>0</v>
      </c>
      <c r="S36" s="29">
        <v>921.00800000000004</v>
      </c>
      <c r="T36" s="29">
        <v>776.71109999999999</v>
      </c>
      <c r="U36" s="28">
        <v>0</v>
      </c>
      <c r="V36" s="28">
        <v>0</v>
      </c>
      <c r="W36" s="29">
        <v>1259.0830000000001</v>
      </c>
      <c r="X36" s="28">
        <v>0</v>
      </c>
      <c r="Y36" s="29">
        <v>1368.0809999999999</v>
      </c>
      <c r="Z36" s="28">
        <v>397.66739999999999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9">
        <v>0</v>
      </c>
      <c r="AG36" s="28">
        <v>0</v>
      </c>
      <c r="AH36" s="28">
        <v>0</v>
      </c>
      <c r="AI36" s="28">
        <v>0</v>
      </c>
      <c r="AJ36" s="28">
        <v>0</v>
      </c>
      <c r="AK36" s="28">
        <v>429.33850000000001</v>
      </c>
      <c r="AL36" s="28">
        <v>0</v>
      </c>
      <c r="AM36" s="28">
        <v>0</v>
      </c>
      <c r="AN36" s="28">
        <v>0</v>
      </c>
      <c r="AP36" s="26">
        <v>43832.5</v>
      </c>
      <c r="AQ36" s="27">
        <v>66</v>
      </c>
      <c r="AR36" s="31">
        <f t="shared" si="2"/>
        <v>0</v>
      </c>
      <c r="AS36" s="31">
        <f t="shared" si="3"/>
        <v>0</v>
      </c>
      <c r="AT36" s="31">
        <f t="shared" si="4"/>
        <v>0</v>
      </c>
      <c r="AU36" s="31">
        <f t="shared" si="5"/>
        <v>0</v>
      </c>
      <c r="AV36" s="31">
        <f t="shared" si="6"/>
        <v>0</v>
      </c>
      <c r="AW36" s="31">
        <f t="shared" si="7"/>
        <v>0</v>
      </c>
      <c r="AX36" s="31">
        <f t="shared" si="0"/>
        <v>0</v>
      </c>
      <c r="AY36" s="31">
        <f t="shared" si="1"/>
        <v>0</v>
      </c>
      <c r="AZ36" s="31">
        <f t="shared" si="8"/>
        <v>0</v>
      </c>
      <c r="BA36" s="31">
        <f t="shared" si="9"/>
        <v>0</v>
      </c>
      <c r="BB36" s="31">
        <f t="shared" si="10"/>
        <v>0</v>
      </c>
      <c r="BC36" s="31">
        <f t="shared" si="11"/>
        <v>0</v>
      </c>
    </row>
    <row r="37" spans="1:55">
      <c r="A37" s="26">
        <v>43832.5</v>
      </c>
      <c r="B37" s="27">
        <v>66</v>
      </c>
      <c r="C37" s="28">
        <v>0</v>
      </c>
      <c r="D37" s="28">
        <v>0</v>
      </c>
      <c r="E37" s="29">
        <v>703.13670000000002</v>
      </c>
      <c r="F37" s="29">
        <v>676.54679999999996</v>
      </c>
      <c r="G37" s="29">
        <v>1046.124</v>
      </c>
      <c r="H37" s="29">
        <v>797.30579999999998</v>
      </c>
      <c r="I37" s="29">
        <v>1045.587</v>
      </c>
      <c r="J37" s="29">
        <v>719.37120000000004</v>
      </c>
      <c r="K37" s="29">
        <v>1267.6610000000001</v>
      </c>
      <c r="L37" s="29">
        <v>708.99289999999996</v>
      </c>
      <c r="M37" s="29">
        <v>1829.356</v>
      </c>
      <c r="N37" s="29">
        <v>777.17790000000002</v>
      </c>
      <c r="O37" s="28">
        <v>0</v>
      </c>
      <c r="P37" s="28">
        <v>0</v>
      </c>
      <c r="Q37" s="28">
        <v>0</v>
      </c>
      <c r="R37" s="28">
        <v>0</v>
      </c>
      <c r="S37" s="29">
        <v>899.05529999999999</v>
      </c>
      <c r="T37" s="29">
        <v>766.95839999999998</v>
      </c>
      <c r="U37" s="28">
        <v>0</v>
      </c>
      <c r="V37" s="28">
        <v>0</v>
      </c>
      <c r="W37" s="29">
        <v>1240.664</v>
      </c>
      <c r="X37" s="28">
        <v>0</v>
      </c>
      <c r="Y37" s="29">
        <v>1178.9680000000001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9">
        <v>0</v>
      </c>
      <c r="AG37" s="28">
        <v>0</v>
      </c>
      <c r="AH37" s="28">
        <v>0</v>
      </c>
      <c r="AI37" s="28">
        <v>0</v>
      </c>
      <c r="AJ37" s="28">
        <v>0</v>
      </c>
      <c r="AK37" s="28">
        <v>0</v>
      </c>
      <c r="AL37" s="28">
        <v>0</v>
      </c>
      <c r="AM37" s="28">
        <v>0</v>
      </c>
      <c r="AN37" s="28">
        <v>0</v>
      </c>
      <c r="AP37" s="26">
        <v>43832.583333333336</v>
      </c>
      <c r="AQ37" s="27">
        <v>68</v>
      </c>
      <c r="AR37" s="31">
        <f t="shared" si="2"/>
        <v>0</v>
      </c>
      <c r="AS37" s="31">
        <f t="shared" si="3"/>
        <v>0</v>
      </c>
      <c r="AT37" s="31">
        <f t="shared" si="4"/>
        <v>0</v>
      </c>
      <c r="AU37" s="31">
        <f t="shared" si="5"/>
        <v>0</v>
      </c>
      <c r="AV37" s="31">
        <f t="shared" si="6"/>
        <v>0</v>
      </c>
      <c r="AW37" s="31">
        <f t="shared" si="7"/>
        <v>72.172133333333335</v>
      </c>
      <c r="AX37" s="31">
        <f t="shared" si="0"/>
        <v>0</v>
      </c>
      <c r="AY37" s="31">
        <f t="shared" si="1"/>
        <v>0</v>
      </c>
      <c r="AZ37" s="31">
        <f t="shared" si="8"/>
        <v>0</v>
      </c>
      <c r="BA37" s="31">
        <f t="shared" si="9"/>
        <v>0</v>
      </c>
      <c r="BB37" s="31">
        <f t="shared" si="10"/>
        <v>0</v>
      </c>
      <c r="BC37" s="31">
        <f t="shared" si="11"/>
        <v>125.0058018239687</v>
      </c>
    </row>
    <row r="38" spans="1:55">
      <c r="A38" s="26">
        <v>43832.583333333336</v>
      </c>
      <c r="B38" s="27">
        <v>68</v>
      </c>
      <c r="C38" s="28">
        <v>0</v>
      </c>
      <c r="D38" s="28">
        <v>0</v>
      </c>
      <c r="E38" s="29">
        <v>703.17200000000003</v>
      </c>
      <c r="F38" s="29">
        <v>673.83699999999999</v>
      </c>
      <c r="G38" s="29">
        <v>1024.5630000000001</v>
      </c>
      <c r="H38" s="29">
        <v>801.35379999999998</v>
      </c>
      <c r="I38" s="29">
        <v>1084.0429999999999</v>
      </c>
      <c r="J38" s="29">
        <v>724.59450000000004</v>
      </c>
      <c r="K38" s="29">
        <v>1218.472</v>
      </c>
      <c r="L38" s="29">
        <v>710.44740000000002</v>
      </c>
      <c r="M38" s="29">
        <v>1789.049</v>
      </c>
      <c r="N38" s="29">
        <v>779.83989999999994</v>
      </c>
      <c r="O38" s="28">
        <v>0</v>
      </c>
      <c r="P38" s="28">
        <v>0</v>
      </c>
      <c r="Q38" s="28">
        <v>0</v>
      </c>
      <c r="R38" s="28">
        <v>0</v>
      </c>
      <c r="S38" s="29">
        <v>859.91470000000004</v>
      </c>
      <c r="T38" s="29">
        <v>757.29070000000002</v>
      </c>
      <c r="U38" s="28">
        <v>0</v>
      </c>
      <c r="V38" s="28">
        <v>0</v>
      </c>
      <c r="W38" s="29">
        <v>1239.0519999999999</v>
      </c>
      <c r="X38" s="28">
        <v>0</v>
      </c>
      <c r="Y38" s="29">
        <v>1236.1769999999999</v>
      </c>
      <c r="Z38" s="28">
        <v>216.5164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9">
        <v>0</v>
      </c>
      <c r="AG38" s="28">
        <v>0</v>
      </c>
      <c r="AH38" s="28">
        <v>0</v>
      </c>
      <c r="AI38" s="28">
        <v>0</v>
      </c>
      <c r="AJ38" s="28">
        <v>0</v>
      </c>
      <c r="AK38" s="28">
        <v>0</v>
      </c>
      <c r="AL38" s="28">
        <v>0</v>
      </c>
      <c r="AM38" s="28">
        <v>0</v>
      </c>
      <c r="AN38" s="28">
        <v>0</v>
      </c>
      <c r="AP38" s="26">
        <v>43832.666666666664</v>
      </c>
      <c r="AQ38" s="27">
        <v>70</v>
      </c>
      <c r="AR38" s="31">
        <f t="shared" si="2"/>
        <v>0</v>
      </c>
      <c r="AS38" s="31">
        <f t="shared" si="3"/>
        <v>0</v>
      </c>
      <c r="AT38" s="31">
        <f t="shared" si="4"/>
        <v>0</v>
      </c>
      <c r="AU38" s="31">
        <f t="shared" si="5"/>
        <v>0</v>
      </c>
      <c r="AV38" s="31">
        <f>AVERAGE(X39,AI39:AJ39)</f>
        <v>0</v>
      </c>
      <c r="AW38" s="31">
        <f t="shared" si="7"/>
        <v>0</v>
      </c>
      <c r="AX38" s="31">
        <f t="shared" si="0"/>
        <v>0</v>
      </c>
      <c r="AY38" s="31">
        <f t="shared" si="1"/>
        <v>0</v>
      </c>
      <c r="AZ38" s="31">
        <f t="shared" si="8"/>
        <v>0</v>
      </c>
      <c r="BA38" s="31">
        <f t="shared" si="9"/>
        <v>0</v>
      </c>
      <c r="BB38" s="31">
        <f t="shared" si="10"/>
        <v>0</v>
      </c>
      <c r="BC38" s="31">
        <f t="shared" si="11"/>
        <v>0</v>
      </c>
    </row>
    <row r="39" spans="1:55">
      <c r="A39" s="26">
        <v>43832.666666666664</v>
      </c>
      <c r="B39" s="27">
        <v>70</v>
      </c>
      <c r="C39" s="28">
        <v>0</v>
      </c>
      <c r="D39" s="28">
        <v>0</v>
      </c>
      <c r="E39" s="29">
        <v>947.51390000000004</v>
      </c>
      <c r="F39" s="29">
        <v>693.23770000000002</v>
      </c>
      <c r="G39" s="29">
        <v>1008.68</v>
      </c>
      <c r="H39" s="29">
        <v>804.55319999999995</v>
      </c>
      <c r="I39" s="29">
        <v>1080.941</v>
      </c>
      <c r="J39" s="29">
        <v>724.43380000000002</v>
      </c>
      <c r="K39" s="29">
        <v>1249.1500000000001</v>
      </c>
      <c r="L39" s="29">
        <v>696.16420000000005</v>
      </c>
      <c r="M39" s="29">
        <v>1790.144</v>
      </c>
      <c r="N39" s="29">
        <v>779.87729999999999</v>
      </c>
      <c r="O39" s="28">
        <v>0</v>
      </c>
      <c r="P39" s="28">
        <v>0</v>
      </c>
      <c r="Q39" s="28">
        <v>0</v>
      </c>
      <c r="R39" s="28">
        <v>0</v>
      </c>
      <c r="S39" s="29">
        <v>879.62350000000004</v>
      </c>
      <c r="T39" s="29">
        <v>761.51919999999996</v>
      </c>
      <c r="U39" s="28">
        <v>0</v>
      </c>
      <c r="V39" s="28">
        <v>0</v>
      </c>
      <c r="W39" s="29">
        <v>1195.1079999999999</v>
      </c>
      <c r="X39" s="28">
        <v>0</v>
      </c>
      <c r="Y39" s="29">
        <v>1085.0229999999999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9">
        <v>0</v>
      </c>
      <c r="AG39" s="28">
        <v>0</v>
      </c>
      <c r="AH39" s="28">
        <v>0</v>
      </c>
      <c r="AI39" s="28">
        <v>0</v>
      </c>
      <c r="AJ39" s="28">
        <v>0</v>
      </c>
      <c r="AK39" s="28">
        <v>0</v>
      </c>
      <c r="AL39" s="28">
        <v>0</v>
      </c>
      <c r="AM39" s="28">
        <v>0</v>
      </c>
      <c r="AN39" s="28">
        <v>0</v>
      </c>
    </row>
    <row r="41" spans="1:55">
      <c r="A41" s="17" t="s">
        <v>17</v>
      </c>
    </row>
    <row r="42" spans="1:55">
      <c r="A42" s="17" t="s">
        <v>25</v>
      </c>
    </row>
    <row r="43" spans="1:55">
      <c r="A43" s="17" t="s">
        <v>19</v>
      </c>
    </row>
    <row r="44" spans="1:55">
      <c r="A44" s="17" t="s">
        <v>20</v>
      </c>
    </row>
    <row r="45" spans="1:55">
      <c r="A45" s="17" t="s">
        <v>21</v>
      </c>
    </row>
    <row r="46" spans="1:55">
      <c r="A46" s="17" t="s">
        <v>39</v>
      </c>
    </row>
  </sheetData>
  <mergeCells count="19">
    <mergeCell ref="AM1:AN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M1:N1"/>
    <mergeCell ref="O1:P1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4"/>
  <sheetViews>
    <sheetView workbookViewId="0">
      <selection activeCell="O16" sqref="O16"/>
    </sheetView>
  </sheetViews>
  <sheetFormatPr defaultRowHeight="15"/>
  <cols>
    <col min="1" max="1" width="23.85546875" customWidth="1"/>
    <col min="3" max="8" width="13.85546875" customWidth="1"/>
    <col min="9" max="9" width="15.140625" customWidth="1"/>
    <col min="10" max="10" width="20" customWidth="1"/>
    <col min="11" max="11" width="18.5703125" customWidth="1"/>
    <col min="12" max="12" width="19.85546875" customWidth="1"/>
    <col min="13" max="13" width="18" customWidth="1"/>
    <col min="14" max="14" width="18.7109375" customWidth="1"/>
    <col min="15" max="15" width="13.85546875" customWidth="1"/>
  </cols>
  <sheetData>
    <row r="1" spans="1:14" s="16" customFormat="1">
      <c r="A1" s="21" t="s">
        <v>23</v>
      </c>
      <c r="B1" s="21" t="s">
        <v>24</v>
      </c>
      <c r="C1" s="34" t="s">
        <v>26</v>
      </c>
      <c r="D1" s="34" t="s">
        <v>27</v>
      </c>
      <c r="E1" s="34" t="s">
        <v>28</v>
      </c>
      <c r="F1" s="34" t="s">
        <v>29</v>
      </c>
      <c r="G1" s="34" t="s">
        <v>30</v>
      </c>
      <c r="H1" s="34" t="s">
        <v>31</v>
      </c>
      <c r="I1" s="32" t="s">
        <v>32</v>
      </c>
      <c r="J1" s="32" t="s">
        <v>33</v>
      </c>
      <c r="K1" s="32" t="s">
        <v>34</v>
      </c>
      <c r="L1" s="32" t="s">
        <v>35</v>
      </c>
      <c r="M1" s="32" t="s">
        <v>36</v>
      </c>
      <c r="N1" s="32" t="s">
        <v>37</v>
      </c>
    </row>
    <row r="2" spans="1:14" s="15" customFormat="1">
      <c r="A2" s="26">
        <v>43829.75</v>
      </c>
      <c r="B2" s="27">
        <v>0</v>
      </c>
      <c r="C2" s="27">
        <v>3.5515509999999999</v>
      </c>
      <c r="D2" s="27">
        <v>5.3806089999999998</v>
      </c>
      <c r="E2" s="27">
        <v>4.2947949999999997</v>
      </c>
      <c r="F2" s="27">
        <v>4.0806389999999997</v>
      </c>
      <c r="G2" s="27">
        <v>2.9870359999999998</v>
      </c>
      <c r="H2" s="27">
        <v>3.8048470000000001</v>
      </c>
      <c r="I2" s="27">
        <v>1.122366</v>
      </c>
      <c r="J2" s="27">
        <v>0.2067493</v>
      </c>
      <c r="K2" s="27">
        <v>1.371021</v>
      </c>
      <c r="L2" s="27">
        <v>0.32778980000000002</v>
      </c>
      <c r="M2" s="27">
        <v>0.3025234</v>
      </c>
      <c r="N2" s="27">
        <v>0.32153589999999999</v>
      </c>
    </row>
    <row r="3" spans="1:14" s="15" customFormat="1">
      <c r="A3" s="26">
        <v>43829.833333333336</v>
      </c>
      <c r="B3" s="27">
        <v>2</v>
      </c>
      <c r="C3" s="27">
        <v>7.8568020000000001</v>
      </c>
      <c r="D3" s="27">
        <v>9.3510989999999996</v>
      </c>
      <c r="E3" s="27">
        <v>7.5708120000000001</v>
      </c>
      <c r="F3" s="27">
        <v>8.4133080000000007</v>
      </c>
      <c r="G3" s="27">
        <v>7.4340590000000004</v>
      </c>
      <c r="H3" s="27">
        <v>8.3454890000000006</v>
      </c>
      <c r="I3" s="27">
        <v>0.72285060000000001</v>
      </c>
      <c r="J3" s="27">
        <v>0.84419200000000005</v>
      </c>
      <c r="K3" s="27">
        <v>1.968091</v>
      </c>
      <c r="L3" s="27">
        <v>0.73449799999999998</v>
      </c>
      <c r="M3" s="27">
        <v>1.136401</v>
      </c>
      <c r="N3" s="27">
        <v>0.49900080000000002</v>
      </c>
    </row>
    <row r="4" spans="1:14" s="15" customFormat="1">
      <c r="A4" s="26">
        <v>43829.916666666664</v>
      </c>
      <c r="B4" s="27">
        <v>4</v>
      </c>
      <c r="C4" s="27">
        <v>11.701879999999999</v>
      </c>
      <c r="D4" s="27">
        <v>12.592840000000001</v>
      </c>
      <c r="E4" s="27">
        <v>10.660450000000001</v>
      </c>
      <c r="F4" s="27">
        <v>12.25177</v>
      </c>
      <c r="G4" s="27">
        <v>11.56644</v>
      </c>
      <c r="H4" s="27">
        <v>11.974320000000001</v>
      </c>
      <c r="I4" s="27">
        <v>0.469555</v>
      </c>
      <c r="J4" s="27">
        <v>1.704566</v>
      </c>
      <c r="K4" s="27">
        <v>2.5406029999999999</v>
      </c>
      <c r="L4" s="27">
        <v>1.1633070000000001</v>
      </c>
      <c r="M4" s="27">
        <v>2.0756619999999999</v>
      </c>
      <c r="N4" s="27">
        <v>0.88522389999999995</v>
      </c>
    </row>
    <row r="5" spans="1:14" s="15" customFormat="1">
      <c r="A5" s="26">
        <v>43830</v>
      </c>
      <c r="B5" s="27">
        <v>6</v>
      </c>
      <c r="C5" s="27">
        <v>15.675380000000001</v>
      </c>
      <c r="D5" s="27">
        <v>16.066500000000001</v>
      </c>
      <c r="E5" s="27">
        <v>13.338369999999999</v>
      </c>
      <c r="F5" s="27">
        <v>15.901160000000001</v>
      </c>
      <c r="G5" s="27">
        <v>15.510960000000001</v>
      </c>
      <c r="H5" s="27">
        <v>14.823499999999999</v>
      </c>
      <c r="I5" s="27">
        <v>1.102236</v>
      </c>
      <c r="J5" s="27">
        <v>2.4313159999999998</v>
      </c>
      <c r="K5" s="27">
        <v>3.148603</v>
      </c>
      <c r="L5" s="27">
        <v>1.9545490000000001</v>
      </c>
      <c r="M5" s="27">
        <v>2.755455</v>
      </c>
      <c r="N5" s="27">
        <v>1.4127860000000001</v>
      </c>
    </row>
    <row r="6" spans="1:14" s="15" customFormat="1">
      <c r="A6" s="26">
        <v>43830.083333333336</v>
      </c>
      <c r="B6" s="27">
        <v>8</v>
      </c>
      <c r="C6" s="27">
        <v>19.781600000000001</v>
      </c>
      <c r="D6" s="27">
        <v>19.21658</v>
      </c>
      <c r="E6" s="27">
        <v>16.336300000000001</v>
      </c>
      <c r="F6" s="27">
        <v>19.072420000000001</v>
      </c>
      <c r="G6" s="27">
        <v>18.958960000000001</v>
      </c>
      <c r="H6" s="27">
        <v>17.51849</v>
      </c>
      <c r="I6" s="27">
        <v>2.1026039999999999</v>
      </c>
      <c r="J6" s="27">
        <v>3.0492880000000002</v>
      </c>
      <c r="K6" s="27">
        <v>3.3718970000000001</v>
      </c>
      <c r="L6" s="27">
        <v>2.2843849999999999</v>
      </c>
      <c r="M6" s="27">
        <v>3.540362</v>
      </c>
      <c r="N6" s="27">
        <v>1.6810020000000001</v>
      </c>
    </row>
    <row r="7" spans="1:14" s="15" customFormat="1">
      <c r="A7" s="26">
        <v>43830.166666666664</v>
      </c>
      <c r="B7" s="27">
        <v>10</v>
      </c>
      <c r="C7" s="27">
        <v>22.95945</v>
      </c>
      <c r="D7" s="27">
        <v>22.326509999999999</v>
      </c>
      <c r="E7" s="27">
        <v>18.54973</v>
      </c>
      <c r="F7" s="27">
        <v>22.23771</v>
      </c>
      <c r="G7" s="27">
        <v>22.03725</v>
      </c>
      <c r="H7" s="27">
        <v>20.117470000000001</v>
      </c>
      <c r="I7" s="27">
        <v>3.3015330000000001</v>
      </c>
      <c r="J7" s="27">
        <v>3.3855919999999999</v>
      </c>
      <c r="K7" s="27">
        <v>3.976216</v>
      </c>
      <c r="L7" s="27">
        <v>2.680237</v>
      </c>
      <c r="M7" s="27">
        <v>3.9471560000000001</v>
      </c>
      <c r="N7" s="27">
        <v>2.048111</v>
      </c>
    </row>
    <row r="8" spans="1:14" s="15" customFormat="1">
      <c r="A8" s="26">
        <v>43830.25</v>
      </c>
      <c r="B8" s="27">
        <v>12</v>
      </c>
      <c r="C8" s="27">
        <v>26.444700000000001</v>
      </c>
      <c r="D8" s="27">
        <v>25.296189999999999</v>
      </c>
      <c r="E8" s="27">
        <v>20.965959999999999</v>
      </c>
      <c r="F8" s="27">
        <v>25.290400000000002</v>
      </c>
      <c r="G8" s="27">
        <v>25.155570000000001</v>
      </c>
      <c r="H8" s="27">
        <v>22.509740000000001</v>
      </c>
      <c r="I8" s="27">
        <v>4.4159090000000001</v>
      </c>
      <c r="J8" s="27">
        <v>3.2984149999999999</v>
      </c>
      <c r="K8" s="27">
        <v>4.2898480000000001</v>
      </c>
      <c r="L8" s="27">
        <v>3.2622390000000001</v>
      </c>
      <c r="M8" s="27">
        <v>4.803464</v>
      </c>
      <c r="N8" s="27">
        <v>2.567971</v>
      </c>
    </row>
    <row r="9" spans="1:14" s="15" customFormat="1">
      <c r="A9" s="26">
        <v>43830.333333333336</v>
      </c>
      <c r="B9" s="27">
        <v>14</v>
      </c>
      <c r="C9" s="27">
        <v>30.140170000000001</v>
      </c>
      <c r="D9" s="27">
        <v>28.397480000000002</v>
      </c>
      <c r="E9" s="27">
        <v>23.629919999999998</v>
      </c>
      <c r="F9" s="27">
        <v>28.287320000000001</v>
      </c>
      <c r="G9" s="27">
        <v>27.996949999999998</v>
      </c>
      <c r="H9" s="27">
        <v>25.37688</v>
      </c>
      <c r="I9" s="27">
        <v>4.8308119999999999</v>
      </c>
      <c r="J9" s="27">
        <v>3.7172740000000002</v>
      </c>
      <c r="K9" s="27">
        <v>4.0929010000000003</v>
      </c>
      <c r="L9" s="27">
        <v>4.1336000000000004</v>
      </c>
      <c r="M9" s="27">
        <v>5.1346809999999996</v>
      </c>
      <c r="N9" s="27">
        <v>2.8492540000000002</v>
      </c>
    </row>
    <row r="10" spans="1:14" s="15" customFormat="1">
      <c r="A10" s="26">
        <v>43830.416666666664</v>
      </c>
      <c r="B10" s="27">
        <v>16</v>
      </c>
      <c r="C10" s="27">
        <v>33.866630000000001</v>
      </c>
      <c r="D10" s="27">
        <v>32.084299999999999</v>
      </c>
      <c r="E10" s="27">
        <v>26.8538</v>
      </c>
      <c r="F10" s="27">
        <v>31.95204</v>
      </c>
      <c r="G10" s="27">
        <v>31.742229999999999</v>
      </c>
      <c r="H10" s="27">
        <v>28.283159999999999</v>
      </c>
      <c r="I10" s="27">
        <v>4.551723</v>
      </c>
      <c r="J10" s="27">
        <v>3.3819319999999999</v>
      </c>
      <c r="K10" s="27">
        <v>4.7318629999999997</v>
      </c>
      <c r="L10" s="27">
        <v>4.8607230000000001</v>
      </c>
      <c r="M10" s="27">
        <v>5.8893519999999997</v>
      </c>
      <c r="N10" s="27">
        <v>3.362193</v>
      </c>
    </row>
    <row r="11" spans="1:14" s="15" customFormat="1">
      <c r="A11" s="26">
        <v>43830.5</v>
      </c>
      <c r="B11" s="27">
        <v>18</v>
      </c>
      <c r="C11" s="27">
        <v>37.46452</v>
      </c>
      <c r="D11" s="27">
        <v>35.338360000000002</v>
      </c>
      <c r="E11" s="27">
        <v>29.705939999999998</v>
      </c>
      <c r="F11" s="27">
        <v>35.202970000000001</v>
      </c>
      <c r="G11" s="27">
        <v>34.354819999999997</v>
      </c>
      <c r="H11" s="27">
        <v>30.824249999999999</v>
      </c>
      <c r="I11" s="27">
        <v>5.3859110000000001</v>
      </c>
      <c r="J11" s="27">
        <v>3.4577770000000001</v>
      </c>
      <c r="K11" s="27">
        <v>5.1454950000000004</v>
      </c>
      <c r="L11" s="27">
        <v>5.200634</v>
      </c>
      <c r="M11" s="27">
        <v>6.0396650000000003</v>
      </c>
      <c r="N11" s="27">
        <v>4.0235510000000003</v>
      </c>
    </row>
    <row r="12" spans="1:14" s="15" customFormat="1">
      <c r="A12" s="26">
        <v>43830.583333333336</v>
      </c>
      <c r="B12" s="27">
        <v>20</v>
      </c>
      <c r="C12" s="27">
        <v>41.558230000000002</v>
      </c>
      <c r="D12" s="27">
        <v>37.620179999999998</v>
      </c>
      <c r="E12" s="27">
        <v>32.094940000000001</v>
      </c>
      <c r="F12" s="27">
        <v>38.276649999999997</v>
      </c>
      <c r="G12" s="27">
        <v>37.28425</v>
      </c>
      <c r="H12" s="27">
        <v>32.85463</v>
      </c>
      <c r="I12" s="27">
        <v>6.3388600000000004</v>
      </c>
      <c r="J12" s="27">
        <v>3.3324579999999999</v>
      </c>
      <c r="K12" s="27">
        <v>4.7611720000000002</v>
      </c>
      <c r="L12" s="27">
        <v>5.4893679999999998</v>
      </c>
      <c r="M12" s="27">
        <v>6.2865349999999998</v>
      </c>
      <c r="N12" s="27">
        <v>3.810219</v>
      </c>
    </row>
    <row r="13" spans="1:14" s="15" customFormat="1">
      <c r="A13" s="26">
        <v>43830.666666666664</v>
      </c>
      <c r="B13" s="27">
        <v>22</v>
      </c>
      <c r="C13" s="27">
        <v>44.413629999999998</v>
      </c>
      <c r="D13" s="27">
        <v>41.019880000000001</v>
      </c>
      <c r="E13" s="27">
        <v>34.827750000000002</v>
      </c>
      <c r="F13" s="27">
        <v>41.883220000000001</v>
      </c>
      <c r="G13" s="27">
        <v>40.339289999999998</v>
      </c>
      <c r="H13" s="27">
        <v>35.996580000000002</v>
      </c>
      <c r="I13" s="27">
        <v>5.5326700000000004</v>
      </c>
      <c r="J13" s="27">
        <v>3.5926589999999998</v>
      </c>
      <c r="K13" s="27">
        <v>4.7136040000000001</v>
      </c>
      <c r="L13" s="27">
        <v>6.0588360000000003</v>
      </c>
      <c r="M13" s="27">
        <v>7.1429619999999998</v>
      </c>
      <c r="N13" s="27">
        <v>4.0216329999999996</v>
      </c>
    </row>
    <row r="14" spans="1:14" s="15" customFormat="1">
      <c r="A14" s="26">
        <v>43830.75</v>
      </c>
      <c r="B14" s="27">
        <v>24</v>
      </c>
      <c r="C14" s="27">
        <v>49.005809999999997</v>
      </c>
      <c r="D14" s="27">
        <v>45.075290000000003</v>
      </c>
      <c r="E14" s="27">
        <v>37.432319999999997</v>
      </c>
      <c r="F14" s="27">
        <v>45.228740000000002</v>
      </c>
      <c r="G14" s="27">
        <v>44.281770000000002</v>
      </c>
      <c r="H14" s="27">
        <v>38.498550000000002</v>
      </c>
      <c r="I14" s="27">
        <v>6.7838599999999998</v>
      </c>
      <c r="J14" s="27">
        <v>3.882396</v>
      </c>
      <c r="K14" s="27">
        <v>4.643993</v>
      </c>
      <c r="L14" s="27">
        <v>6.2638780000000001</v>
      </c>
      <c r="M14" s="27">
        <v>6.6763000000000003</v>
      </c>
      <c r="N14" s="27">
        <v>5.0824400000000001</v>
      </c>
    </row>
    <row r="15" spans="1:14" s="15" customFormat="1">
      <c r="A15" s="26">
        <v>43830.833333333336</v>
      </c>
      <c r="B15" s="27">
        <v>26</v>
      </c>
      <c r="C15" s="27">
        <v>53.246690000000001</v>
      </c>
      <c r="D15" s="27">
        <v>49.332850000000001</v>
      </c>
      <c r="E15" s="27">
        <v>40.845149999999997</v>
      </c>
      <c r="F15" s="27">
        <v>48.371540000000003</v>
      </c>
      <c r="G15" s="27">
        <v>46.562089999999998</v>
      </c>
      <c r="H15" s="27">
        <v>41.2423</v>
      </c>
      <c r="I15" s="27">
        <v>6.5388089999999996</v>
      </c>
      <c r="J15" s="27">
        <v>3.2210369999999999</v>
      </c>
      <c r="K15" s="27">
        <v>4.7932230000000002</v>
      </c>
      <c r="L15" s="27">
        <v>7.452312</v>
      </c>
      <c r="M15" s="27">
        <v>7.6229880000000003</v>
      </c>
      <c r="N15" s="27">
        <v>4.5375719999999999</v>
      </c>
    </row>
    <row r="16" spans="1:14" s="15" customFormat="1">
      <c r="A16" s="26">
        <v>43830.916666666664</v>
      </c>
      <c r="B16" s="27">
        <v>28</v>
      </c>
      <c r="C16" s="27">
        <v>57.357590000000002</v>
      </c>
      <c r="D16" s="27">
        <v>52.64293</v>
      </c>
      <c r="E16" s="27">
        <v>43.362430000000003</v>
      </c>
      <c r="F16" s="27">
        <v>51.510100000000001</v>
      </c>
      <c r="G16" s="27">
        <v>49.414490000000001</v>
      </c>
      <c r="H16" s="27">
        <v>44.460349999999998</v>
      </c>
      <c r="I16" s="27">
        <v>6.4449909999999999</v>
      </c>
      <c r="J16" s="27">
        <v>4.2578110000000002</v>
      </c>
      <c r="K16" s="27">
        <v>5.246759</v>
      </c>
      <c r="L16" s="27">
        <v>7.6189439999999999</v>
      </c>
      <c r="M16" s="27">
        <v>8.0370069999999991</v>
      </c>
      <c r="N16" s="27">
        <v>6.2433490000000003</v>
      </c>
    </row>
    <row r="17" spans="1:14" s="15" customFormat="1">
      <c r="A17" s="26">
        <v>43831</v>
      </c>
      <c r="B17" s="27">
        <v>30</v>
      </c>
      <c r="C17" s="27">
        <v>60.34534</v>
      </c>
      <c r="D17" s="27">
        <v>57.69312</v>
      </c>
      <c r="E17" s="27">
        <v>46.964230000000001</v>
      </c>
      <c r="F17" s="27">
        <v>55.00168</v>
      </c>
      <c r="G17" s="27">
        <v>52.584600000000002</v>
      </c>
      <c r="H17" s="27">
        <v>47.570070000000001</v>
      </c>
      <c r="I17" s="27">
        <v>7.5686780000000002</v>
      </c>
      <c r="J17" s="27">
        <v>3.5765410000000002</v>
      </c>
      <c r="K17" s="27">
        <v>5.0318779999999999</v>
      </c>
      <c r="L17" s="27">
        <v>8.0501489999999993</v>
      </c>
      <c r="M17" s="27">
        <v>7.5037630000000002</v>
      </c>
      <c r="N17" s="27">
        <v>5.961074</v>
      </c>
    </row>
    <row r="18" spans="1:14" s="15" customFormat="1">
      <c r="A18" s="26">
        <v>43831.083333333336</v>
      </c>
      <c r="B18" s="27">
        <v>32</v>
      </c>
      <c r="C18" s="27">
        <v>65.238240000000005</v>
      </c>
      <c r="D18" s="27">
        <v>60.42033</v>
      </c>
      <c r="E18" s="27">
        <v>49.44923</v>
      </c>
      <c r="F18" s="27">
        <v>58.700650000000003</v>
      </c>
      <c r="G18" s="27">
        <v>55.622079999999997</v>
      </c>
      <c r="H18" s="27">
        <v>49.591850000000001</v>
      </c>
      <c r="I18" s="27">
        <v>6.0711399999999998</v>
      </c>
      <c r="J18" s="27">
        <v>2.5895809999999999</v>
      </c>
      <c r="K18" s="27">
        <v>5.5487869999999999</v>
      </c>
      <c r="L18" s="27">
        <v>7.9078910000000002</v>
      </c>
      <c r="M18" s="27">
        <v>6.293952</v>
      </c>
      <c r="N18" s="27">
        <v>6.562595</v>
      </c>
    </row>
    <row r="19" spans="1:14" s="15" customFormat="1">
      <c r="A19" s="26">
        <v>43831.166666666664</v>
      </c>
      <c r="B19" s="27">
        <v>34</v>
      </c>
      <c r="C19" s="27">
        <v>69.255269999999996</v>
      </c>
      <c r="D19" s="27">
        <v>65.646860000000004</v>
      </c>
      <c r="E19" s="27">
        <v>52.772280000000002</v>
      </c>
      <c r="F19" s="27">
        <v>62.660670000000003</v>
      </c>
      <c r="G19" s="27">
        <v>59.929639999999999</v>
      </c>
      <c r="H19" s="27">
        <v>53.046460000000003</v>
      </c>
      <c r="I19" s="27">
        <v>6.8575850000000003</v>
      </c>
      <c r="J19" s="27">
        <v>4.8226870000000002</v>
      </c>
      <c r="K19" s="27">
        <v>5.1352370000000001</v>
      </c>
      <c r="L19" s="27">
        <v>8.7085489999999997</v>
      </c>
      <c r="M19" s="27">
        <v>7.4148649999999998</v>
      </c>
      <c r="N19" s="27">
        <v>7.8418559999999999</v>
      </c>
    </row>
    <row r="20" spans="1:14" s="15" customFormat="1">
      <c r="A20" s="26">
        <v>43831.25</v>
      </c>
      <c r="B20" s="27">
        <v>36</v>
      </c>
      <c r="C20" s="27">
        <v>73.838399999999993</v>
      </c>
      <c r="D20" s="27">
        <v>68.737459999999999</v>
      </c>
      <c r="E20" s="27">
        <v>55.552140000000001</v>
      </c>
      <c r="F20" s="27">
        <v>65.55274</v>
      </c>
      <c r="G20" s="27">
        <v>62.592500000000001</v>
      </c>
      <c r="H20" s="27">
        <v>56.764650000000003</v>
      </c>
      <c r="I20" s="27">
        <v>8.8043510000000005</v>
      </c>
      <c r="J20" s="27">
        <v>3.8835730000000002</v>
      </c>
      <c r="K20" s="27">
        <v>5.6557190000000004</v>
      </c>
      <c r="L20" s="27">
        <v>9.3005949999999995</v>
      </c>
      <c r="M20" s="27">
        <v>7.878717</v>
      </c>
      <c r="N20" s="27">
        <v>7.0188189999999997</v>
      </c>
    </row>
    <row r="21" spans="1:14" s="15" customFormat="1">
      <c r="A21" s="26">
        <v>43831.333333333336</v>
      </c>
      <c r="B21" s="27">
        <v>38</v>
      </c>
      <c r="C21" s="27">
        <v>77.389179999999996</v>
      </c>
      <c r="D21" s="27">
        <v>71.538550000000001</v>
      </c>
      <c r="E21" s="27">
        <v>58.719549999999998</v>
      </c>
      <c r="F21" s="27">
        <v>68.898399999999995</v>
      </c>
      <c r="G21" s="27">
        <v>65.841350000000006</v>
      </c>
      <c r="H21" s="27">
        <v>58.51285</v>
      </c>
      <c r="I21" s="27">
        <v>7.8996370000000002</v>
      </c>
      <c r="J21" s="27">
        <v>3.4853640000000001</v>
      </c>
      <c r="K21" s="27">
        <v>5.3756060000000003</v>
      </c>
      <c r="L21" s="27">
        <v>8.9161210000000004</v>
      </c>
      <c r="M21" s="27">
        <v>8.0791050000000002</v>
      </c>
      <c r="N21" s="27">
        <v>8.4170719999999992</v>
      </c>
    </row>
    <row r="22" spans="1:14" s="15" customFormat="1">
      <c r="A22" s="26">
        <v>43831.416666666664</v>
      </c>
      <c r="B22" s="27">
        <v>40</v>
      </c>
      <c r="C22" s="27">
        <v>79.464789999999994</v>
      </c>
      <c r="D22" s="27">
        <v>75.103660000000005</v>
      </c>
      <c r="E22" s="27">
        <v>61.840820000000001</v>
      </c>
      <c r="F22" s="27">
        <v>72.774180000000001</v>
      </c>
      <c r="G22" s="27">
        <v>69.868520000000004</v>
      </c>
      <c r="H22" s="27">
        <v>63.031570000000002</v>
      </c>
      <c r="I22" s="27">
        <v>7.7686989999999998</v>
      </c>
      <c r="J22" s="27">
        <v>3.6354799999999998</v>
      </c>
      <c r="K22" s="27">
        <v>5.2806930000000003</v>
      </c>
      <c r="L22" s="27">
        <v>8.6802980000000005</v>
      </c>
      <c r="M22" s="27">
        <v>7.2449909999999997</v>
      </c>
      <c r="N22" s="27">
        <v>8.7781990000000008</v>
      </c>
    </row>
    <row r="23" spans="1:14" s="15" customFormat="1">
      <c r="A23" s="26">
        <v>43831.5</v>
      </c>
      <c r="B23" s="27">
        <v>42</v>
      </c>
      <c r="C23" s="27">
        <v>82.110799999999998</v>
      </c>
      <c r="D23" s="27">
        <v>77.860799999999998</v>
      </c>
      <c r="E23" s="27">
        <v>64.511359999999996</v>
      </c>
      <c r="F23" s="27">
        <v>75.153360000000006</v>
      </c>
      <c r="G23" s="27">
        <v>73.232510000000005</v>
      </c>
      <c r="H23" s="27">
        <v>65.705839999999995</v>
      </c>
      <c r="I23" s="27">
        <v>7.1596099999999998</v>
      </c>
      <c r="J23" s="27">
        <v>3.254038</v>
      </c>
      <c r="K23" s="27">
        <v>6.1243449999999999</v>
      </c>
      <c r="L23" s="27">
        <v>8.8703079999999996</v>
      </c>
      <c r="M23" s="27">
        <v>6.1413010000000003</v>
      </c>
      <c r="N23" s="27">
        <v>9.5791360000000001</v>
      </c>
    </row>
    <row r="24" spans="1:14" s="15" customFormat="1">
      <c r="A24" s="26">
        <v>43831.583333333336</v>
      </c>
      <c r="B24" s="27">
        <v>44</v>
      </c>
      <c r="C24" s="27">
        <v>86.050420000000003</v>
      </c>
      <c r="D24" s="27">
        <v>81.877660000000006</v>
      </c>
      <c r="E24" s="27">
        <v>68.012339999999995</v>
      </c>
      <c r="F24" s="27">
        <v>79.672259999999994</v>
      </c>
      <c r="G24" s="27">
        <v>76.835650000000001</v>
      </c>
      <c r="H24" s="27">
        <v>68.430549999999997</v>
      </c>
      <c r="I24" s="27">
        <v>5.8929840000000002</v>
      </c>
      <c r="J24" s="27">
        <v>2.837815</v>
      </c>
      <c r="K24" s="27">
        <v>5.7638170000000004</v>
      </c>
      <c r="L24" s="27">
        <v>9.5963270000000005</v>
      </c>
      <c r="M24" s="27">
        <v>6.9446079999999997</v>
      </c>
      <c r="N24" s="27">
        <v>8.3251950000000008</v>
      </c>
    </row>
    <row r="25" spans="1:14" s="15" customFormat="1">
      <c r="A25" s="26">
        <v>43831.666666666664</v>
      </c>
      <c r="B25" s="27">
        <v>46</v>
      </c>
      <c r="C25" s="27">
        <v>88.209019999999995</v>
      </c>
      <c r="D25" s="27">
        <v>84.442530000000005</v>
      </c>
      <c r="E25" s="27">
        <v>71.537059999999997</v>
      </c>
      <c r="F25" s="27">
        <v>81.794290000000004</v>
      </c>
      <c r="G25" s="27">
        <v>79.453339999999997</v>
      </c>
      <c r="H25" s="27">
        <v>71.708399999999997</v>
      </c>
      <c r="I25" s="27">
        <v>4.4048509999999998</v>
      </c>
      <c r="J25" s="27">
        <v>3.3170639999999998</v>
      </c>
      <c r="K25" s="27">
        <v>5.3652740000000003</v>
      </c>
      <c r="L25" s="27">
        <v>8.3993769999999994</v>
      </c>
      <c r="M25" s="27">
        <v>6.7119879999999998</v>
      </c>
      <c r="N25" s="27">
        <v>9.6092820000000003</v>
      </c>
    </row>
    <row r="26" spans="1:14" s="15" customFormat="1">
      <c r="A26" s="26">
        <v>43831.75</v>
      </c>
      <c r="B26" s="27">
        <v>48</v>
      </c>
      <c r="C26" s="27">
        <v>89.493099999999998</v>
      </c>
      <c r="D26" s="27">
        <v>85.713279999999997</v>
      </c>
      <c r="E26" s="27">
        <v>74.317809999999994</v>
      </c>
      <c r="F26" s="27">
        <v>83.800280000000001</v>
      </c>
      <c r="G26" s="27">
        <v>82.260779999999997</v>
      </c>
      <c r="H26" s="27">
        <v>73.738129999999998</v>
      </c>
      <c r="I26" s="27">
        <v>4.302028</v>
      </c>
      <c r="J26" s="27">
        <v>3.1763469999999998</v>
      </c>
      <c r="K26" s="27">
        <v>5.10419</v>
      </c>
      <c r="L26" s="27">
        <v>8.1722819999999992</v>
      </c>
      <c r="M26" s="27">
        <v>5.1885969999999997</v>
      </c>
      <c r="N26" s="27">
        <v>9.0796189999999992</v>
      </c>
    </row>
    <row r="27" spans="1:14" s="15" customFormat="1">
      <c r="A27" s="26">
        <v>43831.833333333336</v>
      </c>
      <c r="B27" s="27">
        <v>50</v>
      </c>
      <c r="C27" s="27">
        <v>91.999529999999993</v>
      </c>
      <c r="D27" s="27">
        <v>88.323149999999998</v>
      </c>
      <c r="E27" s="27">
        <v>77.408969999999997</v>
      </c>
      <c r="F27" s="27">
        <v>85.876009999999994</v>
      </c>
      <c r="G27" s="27">
        <v>85.097239999999999</v>
      </c>
      <c r="H27" s="27">
        <v>77.843530000000001</v>
      </c>
      <c r="I27" s="27">
        <v>3.5476730000000001</v>
      </c>
      <c r="J27" s="27">
        <v>2.727198</v>
      </c>
      <c r="K27" s="27">
        <v>4.5319500000000001</v>
      </c>
      <c r="L27" s="27">
        <v>8.2506240000000002</v>
      </c>
      <c r="M27" s="27">
        <v>4.2214010000000002</v>
      </c>
      <c r="N27" s="27">
        <v>8.5510280000000005</v>
      </c>
    </row>
    <row r="28" spans="1:14" s="15" customFormat="1">
      <c r="A28" s="26">
        <v>43831.916666666664</v>
      </c>
      <c r="B28" s="27">
        <v>52</v>
      </c>
      <c r="C28" s="27">
        <v>93.312010000000001</v>
      </c>
      <c r="D28" s="27">
        <v>90.379050000000007</v>
      </c>
      <c r="E28" s="27">
        <v>80.37621</v>
      </c>
      <c r="F28" s="27">
        <v>88.050870000000003</v>
      </c>
      <c r="G28" s="27">
        <v>87.182860000000005</v>
      </c>
      <c r="H28" s="27">
        <v>79.647760000000005</v>
      </c>
      <c r="I28" s="27">
        <v>3.282435</v>
      </c>
      <c r="J28" s="27">
        <v>1.543736</v>
      </c>
      <c r="K28" s="27">
        <v>5.4661239999999998</v>
      </c>
      <c r="L28" s="27">
        <v>7.2193120000000004</v>
      </c>
      <c r="M28" s="27">
        <v>3.5255709999999998</v>
      </c>
      <c r="N28" s="27">
        <v>8.1267580000000006</v>
      </c>
    </row>
    <row r="29" spans="1:14" s="15" customFormat="1">
      <c r="A29" s="26">
        <v>43832</v>
      </c>
      <c r="B29" s="27">
        <v>54</v>
      </c>
      <c r="C29" s="27">
        <v>94.130319999999998</v>
      </c>
      <c r="D29" s="27">
        <v>91.639309999999995</v>
      </c>
      <c r="E29" s="27">
        <v>82.331720000000004</v>
      </c>
      <c r="F29" s="27">
        <v>89.305580000000006</v>
      </c>
      <c r="G29" s="27">
        <v>88.026529999999994</v>
      </c>
      <c r="H29" s="27">
        <v>81.264949999999999</v>
      </c>
      <c r="I29" s="27">
        <v>2.6512669999999998</v>
      </c>
      <c r="J29" s="27">
        <v>1.536351</v>
      </c>
      <c r="K29" s="27">
        <v>5.3072100000000004</v>
      </c>
      <c r="L29" s="27">
        <v>7.1047120000000001</v>
      </c>
      <c r="M29" s="27">
        <v>3.7168869999999998</v>
      </c>
      <c r="N29" s="27">
        <v>8.4169929999999997</v>
      </c>
    </row>
    <row r="30" spans="1:14" s="15" customFormat="1">
      <c r="A30" s="26">
        <v>43832.083333333336</v>
      </c>
      <c r="B30" s="27">
        <v>56</v>
      </c>
      <c r="C30" s="27">
        <v>94.790120000000002</v>
      </c>
      <c r="D30" s="27">
        <v>92.590029999999999</v>
      </c>
      <c r="E30" s="27">
        <v>83.892179999999996</v>
      </c>
      <c r="F30" s="27">
        <v>90.023880000000005</v>
      </c>
      <c r="G30" s="27">
        <v>89.605350000000001</v>
      </c>
      <c r="H30" s="27">
        <v>83.394750000000002</v>
      </c>
      <c r="I30" s="27">
        <v>1.8987540000000001</v>
      </c>
      <c r="J30" s="27">
        <v>1.6065370000000001</v>
      </c>
      <c r="K30" s="27">
        <v>4.871346</v>
      </c>
      <c r="L30" s="27">
        <v>6.8257779999999997</v>
      </c>
      <c r="M30" s="27">
        <v>3.217152</v>
      </c>
      <c r="N30" s="27">
        <v>8.8551110000000008</v>
      </c>
    </row>
    <row r="31" spans="1:14" s="15" customFormat="1">
      <c r="A31" s="26">
        <v>43832.166666666664</v>
      </c>
      <c r="B31" s="27">
        <v>58</v>
      </c>
      <c r="C31" s="27">
        <v>95.719920000000002</v>
      </c>
      <c r="D31" s="27">
        <v>93.911770000000004</v>
      </c>
      <c r="E31" s="27">
        <v>85.862620000000007</v>
      </c>
      <c r="F31" s="27">
        <v>91.082859999999997</v>
      </c>
      <c r="G31" s="27">
        <v>91.170299999999997</v>
      </c>
      <c r="H31" s="27">
        <v>85.807320000000004</v>
      </c>
      <c r="I31" s="27">
        <v>1.8258639999999999</v>
      </c>
      <c r="J31" s="27">
        <v>1.2372909999999999</v>
      </c>
      <c r="K31" s="27">
        <v>4.9355690000000001</v>
      </c>
      <c r="L31" s="27">
        <v>5.8496389999999998</v>
      </c>
      <c r="M31" s="27">
        <v>3.3870619999999998</v>
      </c>
      <c r="N31" s="27">
        <v>7.370533</v>
      </c>
    </row>
    <row r="32" spans="1:14" s="15" customFormat="1">
      <c r="A32" s="26">
        <v>43832.25</v>
      </c>
      <c r="B32" s="27">
        <v>60</v>
      </c>
      <c r="C32" s="27">
        <v>95.997069999999994</v>
      </c>
      <c r="D32" s="27">
        <v>94.585369999999998</v>
      </c>
      <c r="E32" s="27">
        <v>87.534199999999998</v>
      </c>
      <c r="F32" s="27">
        <v>92.258089999999996</v>
      </c>
      <c r="G32" s="27">
        <v>91.951400000000007</v>
      </c>
      <c r="H32" s="27">
        <v>86.481350000000006</v>
      </c>
      <c r="I32" s="27">
        <v>1.5658939999999999</v>
      </c>
      <c r="J32" s="27">
        <v>1.2424850000000001</v>
      </c>
      <c r="K32" s="27">
        <v>3.8500719999999999</v>
      </c>
      <c r="L32" s="27">
        <v>5.1620689999999998</v>
      </c>
      <c r="M32" s="27">
        <v>2.6862349999999999</v>
      </c>
      <c r="N32" s="27">
        <v>6.7081770000000001</v>
      </c>
    </row>
    <row r="33" spans="1:14" s="15" customFormat="1">
      <c r="A33" s="26">
        <v>43832.333333333336</v>
      </c>
      <c r="B33" s="27">
        <v>62</v>
      </c>
      <c r="C33" s="27">
        <v>96.437129999999996</v>
      </c>
      <c r="D33" s="27">
        <v>95.637510000000006</v>
      </c>
      <c r="E33" s="27">
        <v>89.129099999999994</v>
      </c>
      <c r="F33" s="27">
        <v>92.858840000000001</v>
      </c>
      <c r="G33" s="27">
        <v>92.934250000000006</v>
      </c>
      <c r="H33" s="27">
        <v>88.209050000000005</v>
      </c>
      <c r="I33" s="27">
        <v>1.734756</v>
      </c>
      <c r="J33" s="27">
        <v>0.58876870000000003</v>
      </c>
      <c r="K33" s="27">
        <v>4.540146</v>
      </c>
      <c r="L33" s="27">
        <v>5.1172139999999997</v>
      </c>
      <c r="M33" s="27">
        <v>2.5489869999999999</v>
      </c>
      <c r="N33" s="27">
        <v>6.5061280000000004</v>
      </c>
    </row>
    <row r="34" spans="1:14" s="15" customFormat="1">
      <c r="A34" s="26">
        <v>43832.416666666664</v>
      </c>
      <c r="B34" s="27">
        <v>64</v>
      </c>
      <c r="C34" s="27">
        <v>96.558070000000001</v>
      </c>
      <c r="D34" s="27">
        <v>95.725610000000003</v>
      </c>
      <c r="E34" s="27">
        <v>89.936610000000002</v>
      </c>
      <c r="F34" s="27">
        <v>93.353710000000007</v>
      </c>
      <c r="G34" s="27">
        <v>93.164829999999995</v>
      </c>
      <c r="H34" s="27">
        <v>89.538079999999994</v>
      </c>
      <c r="I34" s="27">
        <v>1.4247339999999999</v>
      </c>
      <c r="J34" s="27">
        <v>0.72037629999999997</v>
      </c>
      <c r="K34" s="27">
        <v>4.2774150000000004</v>
      </c>
      <c r="L34" s="27">
        <v>4.6435919999999999</v>
      </c>
      <c r="M34" s="27">
        <v>2.41073</v>
      </c>
      <c r="N34" s="27">
        <v>5.3054560000000004</v>
      </c>
    </row>
    <row r="35" spans="1:14" s="15" customFormat="1">
      <c r="A35" s="26">
        <v>43832.5</v>
      </c>
      <c r="B35" s="27">
        <v>66</v>
      </c>
      <c r="C35" s="27">
        <v>96.769289999999998</v>
      </c>
      <c r="D35" s="27">
        <v>96.364040000000003</v>
      </c>
      <c r="E35" s="27">
        <v>91.063450000000003</v>
      </c>
      <c r="F35" s="27">
        <v>94.164450000000002</v>
      </c>
      <c r="G35" s="27">
        <v>94.164140000000003</v>
      </c>
      <c r="H35" s="27">
        <v>90.439049999999995</v>
      </c>
      <c r="I35" s="27">
        <v>1.5490010000000001</v>
      </c>
      <c r="J35" s="27">
        <v>0.87954379999999999</v>
      </c>
      <c r="K35" s="27">
        <v>4.3800439999999998</v>
      </c>
      <c r="L35" s="27">
        <v>4.2145049999999999</v>
      </c>
      <c r="M35" s="27">
        <v>2.4083939999999999</v>
      </c>
      <c r="N35" s="27">
        <v>4.7235569999999996</v>
      </c>
    </row>
    <row r="36" spans="1:14" s="15" customFormat="1">
      <c r="A36" s="26">
        <v>43832.583333333336</v>
      </c>
      <c r="B36" s="27">
        <v>68</v>
      </c>
      <c r="C36" s="27">
        <v>96.506360000000001</v>
      </c>
      <c r="D36" s="27">
        <v>95.963530000000006</v>
      </c>
      <c r="E36" s="27">
        <v>90.460599999999999</v>
      </c>
      <c r="F36" s="27">
        <v>93.904169999999993</v>
      </c>
      <c r="G36" s="27">
        <v>93.519679999999994</v>
      </c>
      <c r="H36" s="27">
        <v>89.783119999999997</v>
      </c>
      <c r="I36" s="27">
        <v>1.4072929999999999</v>
      </c>
      <c r="J36" s="27">
        <v>0.26020339999999997</v>
      </c>
      <c r="K36" s="27">
        <v>3.9359380000000002</v>
      </c>
      <c r="L36" s="27">
        <v>3.9066619999999999</v>
      </c>
      <c r="M36" s="27">
        <v>2.3966539999999998</v>
      </c>
      <c r="N36" s="27">
        <v>5.4689079999999999</v>
      </c>
    </row>
    <row r="37" spans="1:14" s="15" customFormat="1">
      <c r="A37" s="26">
        <v>43832.666666666664</v>
      </c>
      <c r="B37" s="27">
        <v>70</v>
      </c>
      <c r="C37" s="27">
        <v>96.506039999999999</v>
      </c>
      <c r="D37" s="27">
        <v>96.051540000000003</v>
      </c>
      <c r="E37" s="27">
        <v>91.657539999999997</v>
      </c>
      <c r="F37" s="27">
        <v>94.282880000000006</v>
      </c>
      <c r="G37" s="27">
        <v>93.536420000000007</v>
      </c>
      <c r="H37" s="27">
        <v>91.171260000000004</v>
      </c>
      <c r="I37" s="27">
        <v>1.8218829999999999</v>
      </c>
      <c r="J37" s="27">
        <v>0.21623120000000001</v>
      </c>
      <c r="K37" s="27">
        <v>2.6917070000000001</v>
      </c>
      <c r="L37" s="27">
        <v>3.5124960000000001</v>
      </c>
      <c r="M37" s="27">
        <v>2.5879059999999998</v>
      </c>
      <c r="N37" s="27">
        <v>4.9455600000000004</v>
      </c>
    </row>
    <row r="39" spans="1:14">
      <c r="A39" t="s">
        <v>17</v>
      </c>
    </row>
    <row r="40" spans="1:14">
      <c r="A40" t="s">
        <v>18</v>
      </c>
    </row>
    <row r="41" spans="1:14">
      <c r="A41" t="s">
        <v>19</v>
      </c>
    </row>
    <row r="42" spans="1:14">
      <c r="A42" t="s">
        <v>20</v>
      </c>
    </row>
    <row r="43" spans="1:14">
      <c r="A43" t="s">
        <v>21</v>
      </c>
    </row>
    <row r="44" spans="1:14">
      <c r="A44" t="s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4"/>
  <sheetViews>
    <sheetView workbookViewId="0">
      <selection activeCell="P27" sqref="P27"/>
    </sheetView>
  </sheetViews>
  <sheetFormatPr defaultRowHeight="15"/>
  <cols>
    <col min="1" max="1" width="18" customWidth="1"/>
    <col min="3" max="8" width="11.5703125" customWidth="1"/>
    <col min="9" max="14" width="17.7109375" customWidth="1"/>
  </cols>
  <sheetData>
    <row r="1" spans="1:14" s="16" customFormat="1">
      <c r="A1" s="21" t="s">
        <v>23</v>
      </c>
      <c r="B1" s="21" t="s">
        <v>24</v>
      </c>
      <c r="C1" s="34" t="s">
        <v>26</v>
      </c>
      <c r="D1" s="34" t="s">
        <v>27</v>
      </c>
      <c r="E1" s="34" t="s">
        <v>28</v>
      </c>
      <c r="F1" s="34" t="s">
        <v>29</v>
      </c>
      <c r="G1" s="34" t="s">
        <v>30</v>
      </c>
      <c r="H1" s="34" t="s">
        <v>31</v>
      </c>
      <c r="I1" s="32" t="s">
        <v>32</v>
      </c>
      <c r="J1" s="32" t="s">
        <v>33</v>
      </c>
      <c r="K1" s="32" t="s">
        <v>34</v>
      </c>
      <c r="L1" s="32" t="s">
        <v>35</v>
      </c>
      <c r="M1" s="32" t="s">
        <v>36</v>
      </c>
      <c r="N1" s="32" t="s">
        <v>37</v>
      </c>
    </row>
    <row r="2" spans="1:14" s="15" customFormat="1">
      <c r="A2" s="26">
        <v>43829.75</v>
      </c>
      <c r="B2" s="27">
        <v>0</v>
      </c>
      <c r="C2" s="27">
        <v>687.08050000000003</v>
      </c>
      <c r="D2" s="27">
        <v>696.43949999999995</v>
      </c>
      <c r="E2" s="27">
        <v>724.87189999999998</v>
      </c>
      <c r="F2" s="27">
        <v>703.22860000000003</v>
      </c>
      <c r="G2" s="27">
        <v>682.14739999999995</v>
      </c>
      <c r="H2" s="27">
        <v>705.13599999999997</v>
      </c>
      <c r="I2" s="27">
        <v>82.994669999999999</v>
      </c>
      <c r="J2" s="27">
        <v>6.8042559999999996</v>
      </c>
      <c r="K2" s="27">
        <v>44.848010000000002</v>
      </c>
      <c r="L2" s="27">
        <v>40.758629999999997</v>
      </c>
      <c r="M2" s="27">
        <v>49.428870000000003</v>
      </c>
      <c r="N2" s="27">
        <v>53.143859999999997</v>
      </c>
    </row>
    <row r="3" spans="1:14" s="15" customFormat="1">
      <c r="A3" s="26">
        <v>43829.833333333336</v>
      </c>
      <c r="B3" s="27">
        <v>2</v>
      </c>
      <c r="C3" s="27">
        <v>657.93629999999996</v>
      </c>
      <c r="D3" s="27">
        <v>667.43399999999997</v>
      </c>
      <c r="E3" s="27">
        <v>702.27639999999997</v>
      </c>
      <c r="F3" s="27">
        <v>676.03959999999995</v>
      </c>
      <c r="G3" s="27">
        <v>662.58270000000005</v>
      </c>
      <c r="H3" s="27">
        <v>682.91729999999995</v>
      </c>
      <c r="I3" s="27">
        <v>85.153949999999995</v>
      </c>
      <c r="J3" s="27">
        <v>13.879519999999999</v>
      </c>
      <c r="K3" s="27">
        <v>54.536450000000002</v>
      </c>
      <c r="L3" s="27">
        <v>49.007910000000003</v>
      </c>
      <c r="M3" s="27">
        <v>72.805149999999998</v>
      </c>
      <c r="N3" s="27">
        <v>69.335260000000005</v>
      </c>
    </row>
    <row r="4" spans="1:14" s="15" customFormat="1">
      <c r="A4" s="26">
        <v>43829.916666666664</v>
      </c>
      <c r="B4" s="27">
        <v>4</v>
      </c>
      <c r="C4" s="27">
        <v>620.97879999999998</v>
      </c>
      <c r="D4" s="27">
        <v>639.23860000000002</v>
      </c>
      <c r="E4" s="27">
        <v>672.14139999999998</v>
      </c>
      <c r="F4" s="27">
        <v>638.78809999999999</v>
      </c>
      <c r="G4" s="27">
        <v>621.16579999999999</v>
      </c>
      <c r="H4" s="27">
        <v>647.17380000000003</v>
      </c>
      <c r="I4" s="27">
        <v>87.89143</v>
      </c>
      <c r="J4" s="27">
        <v>18.926649999999999</v>
      </c>
      <c r="K4" s="27">
        <v>57.106990000000003</v>
      </c>
      <c r="L4" s="27">
        <v>50.391950000000001</v>
      </c>
      <c r="M4" s="27">
        <v>79.512200000000007</v>
      </c>
      <c r="N4" s="27">
        <v>63.12921</v>
      </c>
    </row>
    <row r="5" spans="1:14" s="15" customFormat="1">
      <c r="A5" s="26">
        <v>43830</v>
      </c>
      <c r="B5" s="27">
        <v>6</v>
      </c>
      <c r="C5" s="27">
        <v>579.46690000000001</v>
      </c>
      <c r="D5" s="27">
        <v>594.77790000000005</v>
      </c>
      <c r="E5" s="27">
        <v>644.49090000000001</v>
      </c>
      <c r="F5" s="27">
        <v>606.22940000000006</v>
      </c>
      <c r="G5" s="27">
        <v>566.32270000000005</v>
      </c>
      <c r="H5" s="27">
        <v>627.30290000000002</v>
      </c>
      <c r="I5" s="27">
        <v>88.685469999999995</v>
      </c>
      <c r="J5" s="27">
        <v>29.158560000000001</v>
      </c>
      <c r="K5" s="27">
        <v>57.788649999999997</v>
      </c>
      <c r="L5" s="27">
        <v>54.148530000000001</v>
      </c>
      <c r="M5" s="27">
        <v>62.418410000000002</v>
      </c>
      <c r="N5" s="27">
        <v>72.484759999999994</v>
      </c>
    </row>
    <row r="6" spans="1:14" s="15" customFormat="1">
      <c r="A6" s="26">
        <v>43830.083333333336</v>
      </c>
      <c r="B6" s="27">
        <v>8</v>
      </c>
      <c r="C6" s="27">
        <v>541.99760000000003</v>
      </c>
      <c r="D6" s="27">
        <v>564.81809999999996</v>
      </c>
      <c r="E6" s="27">
        <v>607.80679999999995</v>
      </c>
      <c r="F6" s="27">
        <v>573.36099999999999</v>
      </c>
      <c r="G6" s="27">
        <v>539.30619999999999</v>
      </c>
      <c r="H6" s="27">
        <v>587.38210000000004</v>
      </c>
      <c r="I6" s="27">
        <v>92.291259999999994</v>
      </c>
      <c r="J6" s="27">
        <v>34.917340000000003</v>
      </c>
      <c r="K6" s="27">
        <v>51.008049999999997</v>
      </c>
      <c r="L6" s="27">
        <v>54.187159999999999</v>
      </c>
      <c r="M6" s="27">
        <v>67.857470000000006</v>
      </c>
      <c r="N6" s="27">
        <v>79.071619999999996</v>
      </c>
    </row>
    <row r="7" spans="1:14" s="15" customFormat="1">
      <c r="A7" s="26">
        <v>43830.166666666664</v>
      </c>
      <c r="B7" s="27">
        <v>10</v>
      </c>
      <c r="C7" s="27">
        <v>516.68330000000003</v>
      </c>
      <c r="D7" s="27">
        <v>531.18499999999995</v>
      </c>
      <c r="E7" s="27">
        <v>589.06169999999997</v>
      </c>
      <c r="F7" s="27">
        <v>550.43520000000001</v>
      </c>
      <c r="G7" s="27">
        <v>515.3981</v>
      </c>
      <c r="H7" s="27">
        <v>559.87120000000004</v>
      </c>
      <c r="I7" s="27">
        <v>90.765280000000004</v>
      </c>
      <c r="J7" s="27">
        <v>44.870139999999999</v>
      </c>
      <c r="K7" s="27">
        <v>73.029690000000002</v>
      </c>
      <c r="L7" s="27">
        <v>58.949379999999998</v>
      </c>
      <c r="M7" s="27">
        <v>84.063029999999998</v>
      </c>
      <c r="N7" s="27">
        <v>77.52158</v>
      </c>
    </row>
    <row r="8" spans="1:14" s="15" customFormat="1">
      <c r="A8" s="26">
        <v>43830.25</v>
      </c>
      <c r="B8" s="27">
        <v>12</v>
      </c>
      <c r="C8" s="27">
        <v>483.8537</v>
      </c>
      <c r="D8" s="27">
        <v>503.87490000000003</v>
      </c>
      <c r="E8" s="27">
        <v>566.36469999999997</v>
      </c>
      <c r="F8" s="27">
        <v>505.55079999999998</v>
      </c>
      <c r="G8" s="27">
        <v>479.69290000000001</v>
      </c>
      <c r="H8" s="27">
        <v>554.82439999999997</v>
      </c>
      <c r="I8" s="27">
        <v>97.309579999999997</v>
      </c>
      <c r="J8" s="27">
        <v>51.565600000000003</v>
      </c>
      <c r="K8" s="27">
        <v>65.450329999999994</v>
      </c>
      <c r="L8" s="27">
        <v>55.937330000000003</v>
      </c>
      <c r="M8" s="27">
        <v>80.480350000000001</v>
      </c>
      <c r="N8" s="27">
        <v>87.037549999999996</v>
      </c>
    </row>
    <row r="9" spans="1:14" s="15" customFormat="1">
      <c r="A9" s="26">
        <v>43830.333333333336</v>
      </c>
      <c r="B9" s="27">
        <v>14</v>
      </c>
      <c r="C9" s="27">
        <v>444.80399999999997</v>
      </c>
      <c r="D9" s="27">
        <v>473.74290000000002</v>
      </c>
      <c r="E9" s="27">
        <v>533.56809999999996</v>
      </c>
      <c r="F9" s="27">
        <v>482.50279999999998</v>
      </c>
      <c r="G9" s="27">
        <v>446.11869999999999</v>
      </c>
      <c r="H9" s="27">
        <v>504.75740000000002</v>
      </c>
      <c r="I9" s="27">
        <v>94.166889999999995</v>
      </c>
      <c r="J9" s="27">
        <v>55.04466</v>
      </c>
      <c r="K9" s="27">
        <v>62.487430000000003</v>
      </c>
      <c r="L9" s="27">
        <v>66.730509999999995</v>
      </c>
      <c r="M9" s="27">
        <v>77.298910000000006</v>
      </c>
      <c r="N9" s="27">
        <v>96.376909999999995</v>
      </c>
    </row>
    <row r="10" spans="1:14" s="15" customFormat="1">
      <c r="A10" s="26">
        <v>43830.416666666664</v>
      </c>
      <c r="B10" s="27">
        <v>16</v>
      </c>
      <c r="C10" s="27">
        <v>409.99360000000001</v>
      </c>
      <c r="D10" s="27">
        <v>428.44150000000002</v>
      </c>
      <c r="E10" s="27">
        <v>501.70850000000002</v>
      </c>
      <c r="F10" s="27">
        <v>454.51839999999999</v>
      </c>
      <c r="G10" s="27">
        <v>409.15039999999999</v>
      </c>
      <c r="H10" s="27">
        <v>474.57139999999998</v>
      </c>
      <c r="I10" s="27">
        <v>91.062520000000006</v>
      </c>
      <c r="J10" s="27">
        <v>45.199199999999998</v>
      </c>
      <c r="K10" s="27">
        <v>65.268389999999997</v>
      </c>
      <c r="L10" s="27">
        <v>105.97790000000001</v>
      </c>
      <c r="M10" s="27">
        <v>75.720169999999996</v>
      </c>
      <c r="N10" s="27">
        <v>93.239810000000006</v>
      </c>
    </row>
    <row r="11" spans="1:14" s="15" customFormat="1">
      <c r="A11" s="26">
        <v>43830.5</v>
      </c>
      <c r="B11" s="27">
        <v>18</v>
      </c>
      <c r="C11" s="27">
        <v>366.88889999999998</v>
      </c>
      <c r="D11" s="27">
        <v>427.9366</v>
      </c>
      <c r="E11" s="27">
        <v>480.084</v>
      </c>
      <c r="F11" s="27">
        <v>416.0455</v>
      </c>
      <c r="G11" s="27">
        <v>379.0446</v>
      </c>
      <c r="H11" s="27">
        <v>454.33760000000001</v>
      </c>
      <c r="I11" s="27">
        <v>93.994870000000006</v>
      </c>
      <c r="J11" s="27">
        <v>29.267610000000001</v>
      </c>
      <c r="K11" s="27">
        <v>67.773910000000001</v>
      </c>
      <c r="L11" s="27">
        <v>42.102870000000003</v>
      </c>
      <c r="M11" s="27">
        <v>78.697829999999996</v>
      </c>
      <c r="N11" s="27">
        <v>95.502399999999994</v>
      </c>
    </row>
    <row r="12" spans="1:14" s="15" customFormat="1">
      <c r="A12" s="26">
        <v>43830.583333333336</v>
      </c>
      <c r="B12" s="27">
        <v>20</v>
      </c>
      <c r="C12" s="27">
        <v>367.79820000000001</v>
      </c>
      <c r="D12" s="27">
        <v>404.78140000000002</v>
      </c>
      <c r="E12" s="27">
        <v>454.1592</v>
      </c>
      <c r="F12" s="27">
        <v>414.83859999999999</v>
      </c>
      <c r="G12" s="27">
        <v>391.00380000000001</v>
      </c>
      <c r="H12" s="27">
        <v>444.77510000000001</v>
      </c>
      <c r="I12" s="27">
        <v>95.479709999999997</v>
      </c>
      <c r="J12" s="27">
        <v>37.563229999999997</v>
      </c>
      <c r="K12" s="27">
        <v>73.821650000000005</v>
      </c>
      <c r="L12" s="27">
        <v>60.42315</v>
      </c>
      <c r="M12" s="27">
        <v>26.639510000000001</v>
      </c>
      <c r="N12" s="27">
        <v>103.7242</v>
      </c>
    </row>
    <row r="13" spans="1:14" s="15" customFormat="1">
      <c r="A13" s="26">
        <v>43830.666666666664</v>
      </c>
      <c r="B13" s="27">
        <v>22</v>
      </c>
      <c r="C13" s="27">
        <v>347.63659999999999</v>
      </c>
      <c r="D13" s="27">
        <v>417.6019</v>
      </c>
      <c r="E13" s="27">
        <v>437.52659999999997</v>
      </c>
      <c r="F13" s="27">
        <v>382.4067</v>
      </c>
      <c r="G13" s="27">
        <v>374.78190000000001</v>
      </c>
      <c r="H13" s="27">
        <v>440.11709999999999</v>
      </c>
      <c r="I13" s="27">
        <v>36.012529999999998</v>
      </c>
      <c r="J13" s="27">
        <v>33.008110000000002</v>
      </c>
      <c r="K13" s="27">
        <v>59.26238</v>
      </c>
      <c r="L13" s="27">
        <v>76.429019999999994</v>
      </c>
      <c r="M13" s="27">
        <v>78.555239999999998</v>
      </c>
      <c r="N13" s="27">
        <v>53.491900000000001</v>
      </c>
    </row>
    <row r="14" spans="1:14" s="15" customFormat="1">
      <c r="A14" s="26">
        <v>43830.75</v>
      </c>
      <c r="B14" s="27">
        <v>24</v>
      </c>
      <c r="C14" s="27">
        <v>359.07409999999999</v>
      </c>
      <c r="D14" s="27">
        <v>393.34730000000002</v>
      </c>
      <c r="E14" s="27">
        <v>409.32650000000001</v>
      </c>
      <c r="F14" s="27">
        <v>391.87920000000003</v>
      </c>
      <c r="G14" s="27">
        <v>392.74869999999999</v>
      </c>
      <c r="H14" s="27">
        <v>410.59719999999999</v>
      </c>
      <c r="I14" s="27">
        <v>82.205399999999997</v>
      </c>
      <c r="J14" s="27">
        <v>18.488759999999999</v>
      </c>
      <c r="K14" s="27">
        <v>54.642780000000002</v>
      </c>
      <c r="L14" s="27">
        <v>79.406970000000001</v>
      </c>
      <c r="M14" s="27">
        <v>92.400790000000001</v>
      </c>
      <c r="N14" s="27">
        <v>57.886229999999998</v>
      </c>
    </row>
    <row r="15" spans="1:14" s="15" customFormat="1">
      <c r="A15" s="26">
        <v>43830.833333333336</v>
      </c>
      <c r="B15" s="27">
        <v>26</v>
      </c>
      <c r="C15" s="27">
        <v>323.46050000000002</v>
      </c>
      <c r="D15" s="27">
        <v>395.8623</v>
      </c>
      <c r="E15" s="27">
        <v>400.58229999999998</v>
      </c>
      <c r="F15" s="27">
        <v>360.99209999999999</v>
      </c>
      <c r="G15" s="27">
        <v>376.8981</v>
      </c>
      <c r="H15" s="27">
        <v>440.31709999999998</v>
      </c>
      <c r="I15" s="27">
        <v>70.349299999999999</v>
      </c>
      <c r="J15" s="27">
        <v>56.602550000000001</v>
      </c>
      <c r="K15" s="27">
        <v>39.119880000000002</v>
      </c>
      <c r="L15" s="27">
        <v>118.8036</v>
      </c>
      <c r="M15" s="27">
        <v>94.713899999999995</v>
      </c>
      <c r="N15" s="27">
        <v>78.592160000000007</v>
      </c>
    </row>
    <row r="16" spans="1:14" s="15" customFormat="1">
      <c r="A16" s="26">
        <v>43830.916666666664</v>
      </c>
      <c r="B16" s="27">
        <v>28</v>
      </c>
      <c r="C16" s="27">
        <v>295.67570000000001</v>
      </c>
      <c r="D16" s="27">
        <v>358.30549999999999</v>
      </c>
      <c r="E16" s="27">
        <v>359.61320000000001</v>
      </c>
      <c r="F16" s="27">
        <v>315.15449999999998</v>
      </c>
      <c r="G16" s="27">
        <v>383.17079999999999</v>
      </c>
      <c r="H16" s="27">
        <v>399.1816</v>
      </c>
      <c r="I16" s="27">
        <v>83.857600000000005</v>
      </c>
      <c r="J16" s="27">
        <v>40.373930000000001</v>
      </c>
      <c r="K16" s="27">
        <v>25.240770000000001</v>
      </c>
      <c r="L16" s="27">
        <v>114.3548</v>
      </c>
      <c r="M16" s="27">
        <v>148.84030000000001</v>
      </c>
      <c r="N16" s="27">
        <v>76.666920000000005</v>
      </c>
    </row>
    <row r="17" spans="1:14" s="15" customFormat="1">
      <c r="A17" s="26">
        <v>43831</v>
      </c>
      <c r="B17" s="27">
        <v>30</v>
      </c>
      <c r="C17" s="27">
        <v>264.5949</v>
      </c>
      <c r="D17" s="27">
        <v>307.40530000000001</v>
      </c>
      <c r="E17" s="27">
        <v>345.76369999999997</v>
      </c>
      <c r="F17" s="27">
        <v>290.69929999999999</v>
      </c>
      <c r="G17" s="27">
        <v>360.33269999999999</v>
      </c>
      <c r="H17" s="27">
        <v>435.49720000000002</v>
      </c>
      <c r="I17" s="27">
        <v>136.56360000000001</v>
      </c>
      <c r="J17" s="27">
        <v>42.117959999999997</v>
      </c>
      <c r="K17" s="27">
        <v>4.1567780000000001</v>
      </c>
      <c r="L17" s="27">
        <v>106.89149999999999</v>
      </c>
      <c r="M17" s="27">
        <v>134.15190000000001</v>
      </c>
      <c r="N17" s="27">
        <v>144.86609999999999</v>
      </c>
    </row>
    <row r="18" spans="1:14" s="15" customFormat="1">
      <c r="A18" s="26">
        <v>43831.083333333336</v>
      </c>
      <c r="B18" s="27">
        <v>32</v>
      </c>
      <c r="C18" s="27">
        <v>140.59970000000001</v>
      </c>
      <c r="D18" s="27">
        <v>251.45920000000001</v>
      </c>
      <c r="E18" s="27">
        <v>340.1592</v>
      </c>
      <c r="F18" s="27">
        <v>310.02359999999999</v>
      </c>
      <c r="G18" s="27">
        <v>330.22710000000001</v>
      </c>
      <c r="H18" s="27">
        <v>398.48399999999998</v>
      </c>
      <c r="I18" s="27">
        <v>126.1404</v>
      </c>
      <c r="J18" s="27">
        <v>76.124859999999998</v>
      </c>
      <c r="K18" s="27">
        <v>40.05735</v>
      </c>
      <c r="L18" s="27">
        <v>133.55170000000001</v>
      </c>
      <c r="M18" s="27">
        <v>108.91970000000001</v>
      </c>
      <c r="N18" s="27">
        <v>129.22630000000001</v>
      </c>
    </row>
    <row r="19" spans="1:14" s="15" customFormat="1">
      <c r="A19" s="26">
        <v>43831.166666666664</v>
      </c>
      <c r="B19" s="27">
        <v>34</v>
      </c>
      <c r="C19" s="27">
        <v>120.79340000000001</v>
      </c>
      <c r="D19" s="27">
        <v>170.69560000000001</v>
      </c>
      <c r="E19" s="27">
        <v>326.62270000000001</v>
      </c>
      <c r="F19" s="27">
        <v>238.34719999999999</v>
      </c>
      <c r="G19" s="27">
        <v>292.42619999999999</v>
      </c>
      <c r="H19" s="27">
        <v>368.92720000000003</v>
      </c>
      <c r="I19" s="27">
        <v>110.96299999999999</v>
      </c>
      <c r="J19" s="27">
        <v>54.641629999999999</v>
      </c>
      <c r="K19" s="27">
        <v>38.483199999999997</v>
      </c>
      <c r="L19" s="27">
        <v>185.14709999999999</v>
      </c>
      <c r="M19" s="27">
        <v>154.37860000000001</v>
      </c>
      <c r="N19" s="27">
        <v>121.4258</v>
      </c>
    </row>
    <row r="20" spans="1:14" s="15" customFormat="1">
      <c r="A20" s="26">
        <v>43831.25</v>
      </c>
      <c r="B20" s="27">
        <v>36</v>
      </c>
      <c r="C20" s="27">
        <v>103.76860000000001</v>
      </c>
      <c r="D20" s="27">
        <v>76.296199999999999</v>
      </c>
      <c r="E20" s="27">
        <v>285.67430000000002</v>
      </c>
      <c r="F20" s="27">
        <v>192.63140000000001</v>
      </c>
      <c r="G20" s="27">
        <v>206.56729999999999</v>
      </c>
      <c r="H20" s="27">
        <v>307.30090000000001</v>
      </c>
      <c r="I20" s="27">
        <v>91.291510000000002</v>
      </c>
      <c r="J20" s="27">
        <v>74.209209999999999</v>
      </c>
      <c r="K20" s="27">
        <v>30.411149999999999</v>
      </c>
      <c r="L20" s="27">
        <v>183.2199</v>
      </c>
      <c r="M20" s="27">
        <v>147.0411</v>
      </c>
      <c r="N20" s="27">
        <v>171.10120000000001</v>
      </c>
    </row>
    <row r="21" spans="1:14" s="15" customFormat="1">
      <c r="A21" s="26">
        <v>43831.333333333336</v>
      </c>
      <c r="B21" s="27">
        <v>38</v>
      </c>
      <c r="C21" s="27">
        <v>31.99485</v>
      </c>
      <c r="D21" s="27">
        <v>45.547269999999997</v>
      </c>
      <c r="E21" s="27">
        <v>283.66019999999997</v>
      </c>
      <c r="F21" s="27">
        <v>111.9752</v>
      </c>
      <c r="G21" s="27">
        <v>142.2628</v>
      </c>
      <c r="H21" s="27">
        <v>243.1473</v>
      </c>
      <c r="I21" s="27">
        <v>55.416710000000002</v>
      </c>
      <c r="J21" s="27">
        <v>78.890190000000004</v>
      </c>
      <c r="K21" s="27">
        <v>77.677599999999998</v>
      </c>
      <c r="L21" s="27">
        <v>149.21940000000001</v>
      </c>
      <c r="M21" s="27">
        <v>165.2696</v>
      </c>
      <c r="N21" s="27">
        <v>210.76240000000001</v>
      </c>
    </row>
    <row r="22" spans="1:14" s="15" customFormat="1">
      <c r="A22" s="26">
        <v>43831.416666666664</v>
      </c>
      <c r="B22" s="27">
        <v>40</v>
      </c>
      <c r="C22" s="27">
        <v>0</v>
      </c>
      <c r="D22" s="27">
        <v>49.977370000000001</v>
      </c>
      <c r="E22" s="27">
        <v>210.7689</v>
      </c>
      <c r="F22" s="27">
        <v>104.94370000000001</v>
      </c>
      <c r="G22" s="27">
        <v>78.954390000000004</v>
      </c>
      <c r="H22" s="27">
        <v>206.06720000000001</v>
      </c>
      <c r="I22" s="27">
        <v>0</v>
      </c>
      <c r="J22" s="27">
        <v>86.56335</v>
      </c>
      <c r="K22" s="27">
        <v>69.559529999999995</v>
      </c>
      <c r="L22" s="27">
        <v>139.28919999999999</v>
      </c>
      <c r="M22" s="27">
        <v>92.085729999999998</v>
      </c>
      <c r="N22" s="27">
        <v>180.73320000000001</v>
      </c>
    </row>
    <row r="23" spans="1:14" s="15" customFormat="1">
      <c r="A23" s="26">
        <v>43831.5</v>
      </c>
      <c r="B23" s="27">
        <v>42</v>
      </c>
      <c r="C23" s="27">
        <v>0</v>
      </c>
      <c r="D23" s="27">
        <v>31.466290000000001</v>
      </c>
      <c r="E23" s="27">
        <v>223.39230000000001</v>
      </c>
      <c r="F23" s="27">
        <v>100.2226</v>
      </c>
      <c r="G23" s="27">
        <v>0</v>
      </c>
      <c r="H23" s="27">
        <v>209.70230000000001</v>
      </c>
      <c r="I23" s="27">
        <v>0</v>
      </c>
      <c r="J23" s="27">
        <v>54.50121</v>
      </c>
      <c r="K23" s="27">
        <v>89.498350000000002</v>
      </c>
      <c r="L23" s="27">
        <v>133.97810000000001</v>
      </c>
      <c r="M23" s="27">
        <v>0</v>
      </c>
      <c r="N23" s="27">
        <v>183.1746</v>
      </c>
    </row>
    <row r="24" spans="1:14" s="15" customFormat="1">
      <c r="A24" s="26">
        <v>43831.583333333336</v>
      </c>
      <c r="B24" s="27">
        <v>44</v>
      </c>
      <c r="C24" s="27">
        <v>0</v>
      </c>
      <c r="D24" s="27">
        <v>24.976929999999999</v>
      </c>
      <c r="E24" s="27">
        <v>189.0813</v>
      </c>
      <c r="F24" s="27">
        <v>52.314399999999999</v>
      </c>
      <c r="G24" s="27">
        <v>0</v>
      </c>
      <c r="H24" s="27">
        <v>176.45099999999999</v>
      </c>
      <c r="I24" s="27">
        <v>0</v>
      </c>
      <c r="J24" s="27">
        <v>43.261310000000002</v>
      </c>
      <c r="K24" s="27">
        <v>82.149829999999994</v>
      </c>
      <c r="L24" s="27">
        <v>104.6288</v>
      </c>
      <c r="M24" s="27">
        <v>0</v>
      </c>
      <c r="N24" s="27">
        <v>152.82409999999999</v>
      </c>
    </row>
    <row r="25" spans="1:14" s="15" customFormat="1">
      <c r="A25" s="26">
        <v>43831.666666666664</v>
      </c>
      <c r="B25" s="27">
        <v>46</v>
      </c>
      <c r="C25" s="27">
        <v>0</v>
      </c>
      <c r="D25" s="27">
        <v>0</v>
      </c>
      <c r="E25" s="27">
        <v>122.8005</v>
      </c>
      <c r="F25" s="27">
        <v>57.632440000000003</v>
      </c>
      <c r="G25" s="27">
        <v>0</v>
      </c>
      <c r="H25" s="27">
        <v>144.6328</v>
      </c>
      <c r="I25" s="27">
        <v>0</v>
      </c>
      <c r="J25" s="27">
        <v>0</v>
      </c>
      <c r="K25" s="27">
        <v>108.5788</v>
      </c>
      <c r="L25" s="27">
        <v>115.2649</v>
      </c>
      <c r="M25" s="27">
        <v>0</v>
      </c>
      <c r="N25" s="27">
        <v>127.7901</v>
      </c>
    </row>
    <row r="26" spans="1:14" s="15" customFormat="1">
      <c r="A26" s="26">
        <v>43831.75</v>
      </c>
      <c r="B26" s="27">
        <v>48</v>
      </c>
      <c r="C26" s="27">
        <v>0</v>
      </c>
      <c r="D26" s="27">
        <v>0</v>
      </c>
      <c r="E26" s="27">
        <v>108.322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100.3856</v>
      </c>
      <c r="L26" s="27">
        <v>0</v>
      </c>
      <c r="M26" s="27">
        <v>0</v>
      </c>
      <c r="N26" s="27">
        <v>0</v>
      </c>
    </row>
    <row r="27" spans="1:14" s="15" customFormat="1">
      <c r="A27" s="26">
        <v>43831.833333333336</v>
      </c>
      <c r="B27" s="27">
        <v>50</v>
      </c>
      <c r="C27" s="27">
        <v>0</v>
      </c>
      <c r="D27" s="27">
        <v>0</v>
      </c>
      <c r="E27" s="27">
        <v>103.85509999999999</v>
      </c>
      <c r="F27" s="27">
        <v>0</v>
      </c>
      <c r="G27" s="27">
        <v>0</v>
      </c>
      <c r="H27" s="27">
        <v>22.03068</v>
      </c>
      <c r="I27" s="27">
        <v>0</v>
      </c>
      <c r="J27" s="27">
        <v>0</v>
      </c>
      <c r="K27" s="27">
        <v>94.148259999999993</v>
      </c>
      <c r="L27" s="27">
        <v>0</v>
      </c>
      <c r="M27" s="27">
        <v>0</v>
      </c>
      <c r="N27" s="27">
        <v>38.158250000000002</v>
      </c>
    </row>
    <row r="28" spans="1:14" s="15" customFormat="1">
      <c r="A28" s="26">
        <v>43831.916666666664</v>
      </c>
      <c r="B28" s="27">
        <v>52</v>
      </c>
      <c r="C28" s="27">
        <v>0</v>
      </c>
      <c r="D28" s="27">
        <v>0</v>
      </c>
      <c r="E28" s="27">
        <v>84.343230000000005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78.959469999999996</v>
      </c>
      <c r="L28" s="27">
        <v>0</v>
      </c>
      <c r="M28" s="27">
        <v>0</v>
      </c>
      <c r="N28" s="27">
        <v>0</v>
      </c>
    </row>
    <row r="29" spans="1:14" s="15" customFormat="1">
      <c r="A29" s="26">
        <v>43832</v>
      </c>
      <c r="B29" s="27">
        <v>54</v>
      </c>
      <c r="C29" s="27">
        <v>0</v>
      </c>
      <c r="D29" s="27">
        <v>0</v>
      </c>
      <c r="E29" s="27">
        <v>71.496430000000004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64.152439999999999</v>
      </c>
      <c r="L29" s="27">
        <v>0</v>
      </c>
      <c r="M29" s="27">
        <v>0</v>
      </c>
      <c r="N29" s="27">
        <v>0</v>
      </c>
    </row>
    <row r="30" spans="1:14" s="15" customFormat="1">
      <c r="A30" s="26">
        <v>43832.083333333336</v>
      </c>
      <c r="B30" s="27">
        <v>56</v>
      </c>
      <c r="C30" s="27">
        <v>0</v>
      </c>
      <c r="D30" s="27">
        <v>0</v>
      </c>
      <c r="E30" s="27">
        <v>31.702300000000001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54.91</v>
      </c>
      <c r="L30" s="27">
        <v>0</v>
      </c>
      <c r="M30" s="27">
        <v>0</v>
      </c>
      <c r="N30" s="27">
        <v>0</v>
      </c>
    </row>
    <row r="31" spans="1:14" s="15" customFormat="1">
      <c r="A31" s="26">
        <v>43832.166666666664</v>
      </c>
      <c r="B31" s="27">
        <v>58</v>
      </c>
      <c r="C31" s="27">
        <v>0</v>
      </c>
      <c r="D31" s="27">
        <v>0</v>
      </c>
      <c r="E31" s="27">
        <v>36.625169999999997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63.436660000000003</v>
      </c>
      <c r="L31" s="27">
        <v>0</v>
      </c>
      <c r="M31" s="27">
        <v>0</v>
      </c>
      <c r="N31" s="27">
        <v>0</v>
      </c>
    </row>
    <row r="32" spans="1:14" s="15" customFormat="1">
      <c r="A32" s="26">
        <v>43832.25</v>
      </c>
      <c r="B32" s="27">
        <v>60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</row>
    <row r="33" spans="1:14" s="15" customFormat="1">
      <c r="A33" s="26">
        <v>43832.333333333336</v>
      </c>
      <c r="B33" s="27">
        <v>62</v>
      </c>
      <c r="C33" s="27">
        <v>0</v>
      </c>
      <c r="D33" s="27">
        <v>0</v>
      </c>
      <c r="E33" s="27">
        <v>24.705819999999999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42.791730000000001</v>
      </c>
      <c r="L33" s="27">
        <v>0</v>
      </c>
      <c r="M33" s="27">
        <v>0</v>
      </c>
      <c r="N33" s="27">
        <v>0</v>
      </c>
    </row>
    <row r="34" spans="1:14" s="15" customFormat="1">
      <c r="A34" s="26">
        <v>43832.416666666664</v>
      </c>
      <c r="B34" s="27">
        <v>64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</row>
    <row r="35" spans="1:14" s="15" customFormat="1">
      <c r="A35" s="26">
        <v>43832.5</v>
      </c>
      <c r="B35" s="27">
        <v>66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</row>
    <row r="36" spans="1:14" s="15" customFormat="1">
      <c r="A36" s="26">
        <v>43832.583333333336</v>
      </c>
      <c r="B36" s="27">
        <v>68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</row>
    <row r="37" spans="1:14" s="15" customFormat="1">
      <c r="A37" s="26">
        <v>43832.666666666664</v>
      </c>
      <c r="B37" s="27">
        <v>70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</row>
    <row r="39" spans="1:14">
      <c r="A39" t="s">
        <v>17</v>
      </c>
    </row>
    <row r="40" spans="1:14">
      <c r="A40" t="s">
        <v>25</v>
      </c>
    </row>
    <row r="41" spans="1:14">
      <c r="A41" t="s">
        <v>19</v>
      </c>
    </row>
    <row r="42" spans="1:14">
      <c r="A42" t="s">
        <v>20</v>
      </c>
    </row>
    <row r="43" spans="1:14">
      <c r="A43" t="s">
        <v>21</v>
      </c>
    </row>
    <row r="44" spans="1:14">
      <c r="A44" t="s">
        <v>22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G46"/>
  <sheetViews>
    <sheetView workbookViewId="0">
      <selection sqref="A1:XFD1"/>
    </sheetView>
  </sheetViews>
  <sheetFormatPr defaultRowHeight="15"/>
  <cols>
    <col min="1" max="1" width="19.5703125" customWidth="1"/>
    <col min="2" max="2" width="10.85546875" customWidth="1"/>
    <col min="3" max="44" width="14.42578125" customWidth="1"/>
    <col min="45" max="45" width="3.42578125" customWidth="1"/>
    <col min="46" max="46" width="19.85546875" customWidth="1"/>
    <col min="47" max="47" width="10.7109375" customWidth="1"/>
    <col min="48" max="53" width="13.28515625" customWidth="1"/>
    <col min="54" max="54" width="15.28515625" customWidth="1"/>
    <col min="55" max="59" width="17.28515625" customWidth="1"/>
  </cols>
  <sheetData>
    <row r="1" spans="1:59" s="19" customFormat="1">
      <c r="A1" s="20"/>
      <c r="B1" s="20"/>
      <c r="C1" s="40" t="s">
        <v>122</v>
      </c>
      <c r="D1" s="40"/>
      <c r="E1" s="40" t="s">
        <v>125</v>
      </c>
      <c r="F1" s="40"/>
      <c r="G1" s="40" t="s">
        <v>126</v>
      </c>
      <c r="H1" s="40"/>
      <c r="I1" s="40" t="s">
        <v>127</v>
      </c>
      <c r="J1" s="40"/>
      <c r="K1" s="40" t="s">
        <v>128</v>
      </c>
      <c r="L1" s="40"/>
      <c r="M1" s="40" t="s">
        <v>129</v>
      </c>
      <c r="N1" s="40"/>
      <c r="O1" s="41" t="s">
        <v>123</v>
      </c>
      <c r="P1" s="41"/>
      <c r="Q1" s="41" t="s">
        <v>130</v>
      </c>
      <c r="R1" s="41"/>
      <c r="S1" s="41" t="s">
        <v>131</v>
      </c>
      <c r="T1" s="41"/>
      <c r="U1" s="41" t="s">
        <v>132</v>
      </c>
      <c r="V1" s="41"/>
      <c r="W1" s="41" t="s">
        <v>133</v>
      </c>
      <c r="X1" s="41"/>
      <c r="Y1" s="41" t="s">
        <v>134</v>
      </c>
      <c r="Z1" s="41"/>
      <c r="AA1" s="43" t="s">
        <v>124</v>
      </c>
      <c r="AB1" s="43"/>
      <c r="AC1" s="43" t="s">
        <v>135</v>
      </c>
      <c r="AD1" s="43"/>
      <c r="AE1" s="43" t="s">
        <v>136</v>
      </c>
      <c r="AF1" s="43"/>
      <c r="AG1" s="43" t="s">
        <v>137</v>
      </c>
      <c r="AH1" s="43"/>
      <c r="AI1" s="43" t="s">
        <v>138</v>
      </c>
      <c r="AJ1" s="43"/>
      <c r="AK1" s="43" t="s">
        <v>139</v>
      </c>
      <c r="AL1" s="43"/>
      <c r="AM1" s="42" t="s">
        <v>141</v>
      </c>
      <c r="AN1" s="42"/>
      <c r="AO1" s="42" t="s">
        <v>142</v>
      </c>
      <c r="AP1" s="42"/>
      <c r="AQ1" s="42" t="s">
        <v>143</v>
      </c>
      <c r="AR1" s="42"/>
    </row>
    <row r="2" spans="1:59" s="16" customFormat="1">
      <c r="A2" s="21" t="s">
        <v>23</v>
      </c>
      <c r="B2" s="21" t="s">
        <v>24</v>
      </c>
      <c r="C2" s="22" t="s">
        <v>80</v>
      </c>
      <c r="D2" s="22" t="s">
        <v>81</v>
      </c>
      <c r="E2" s="23" t="s">
        <v>82</v>
      </c>
      <c r="F2" s="22" t="s">
        <v>83</v>
      </c>
      <c r="G2" s="23" t="s">
        <v>84</v>
      </c>
      <c r="H2" s="22" t="s">
        <v>85</v>
      </c>
      <c r="I2" s="22" t="s">
        <v>86</v>
      </c>
      <c r="J2" s="22" t="s">
        <v>87</v>
      </c>
      <c r="K2" s="22" t="s">
        <v>88</v>
      </c>
      <c r="L2" s="22" t="s">
        <v>89</v>
      </c>
      <c r="M2" s="23" t="s">
        <v>90</v>
      </c>
      <c r="N2" s="22" t="s">
        <v>91</v>
      </c>
      <c r="O2" s="22" t="s">
        <v>92</v>
      </c>
      <c r="P2" s="22" t="s">
        <v>93</v>
      </c>
      <c r="Q2" s="23" t="s">
        <v>94</v>
      </c>
      <c r="R2" s="22" t="s">
        <v>95</v>
      </c>
      <c r="S2" s="22" t="s">
        <v>96</v>
      </c>
      <c r="T2" s="22" t="s">
        <v>97</v>
      </c>
      <c r="U2" s="22" t="s">
        <v>98</v>
      </c>
      <c r="V2" s="22" t="s">
        <v>99</v>
      </c>
      <c r="W2" s="22" t="s">
        <v>100</v>
      </c>
      <c r="X2" s="22" t="s">
        <v>101</v>
      </c>
      <c r="Y2" s="23" t="s">
        <v>102</v>
      </c>
      <c r="Z2" s="22" t="s">
        <v>103</v>
      </c>
      <c r="AA2" s="22" t="s">
        <v>104</v>
      </c>
      <c r="AB2" s="22" t="s">
        <v>105</v>
      </c>
      <c r="AC2" s="23" t="s">
        <v>106</v>
      </c>
      <c r="AD2" s="22" t="s">
        <v>107</v>
      </c>
      <c r="AE2" s="22" t="s">
        <v>108</v>
      </c>
      <c r="AF2" s="22" t="s">
        <v>109</v>
      </c>
      <c r="AG2" s="22" t="s">
        <v>110</v>
      </c>
      <c r="AH2" s="22" t="s">
        <v>111</v>
      </c>
      <c r="AI2" s="23" t="s">
        <v>112</v>
      </c>
      <c r="AJ2" s="22" t="s">
        <v>113</v>
      </c>
      <c r="AK2" s="23" t="s">
        <v>114</v>
      </c>
      <c r="AL2" s="22" t="s">
        <v>115</v>
      </c>
      <c r="AM2" s="22" t="s">
        <v>116</v>
      </c>
      <c r="AN2" s="22" t="s">
        <v>117</v>
      </c>
      <c r="AO2" s="22" t="s">
        <v>118</v>
      </c>
      <c r="AP2" s="22" t="s">
        <v>119</v>
      </c>
      <c r="AQ2" s="22" t="s">
        <v>120</v>
      </c>
      <c r="AR2" s="22" t="s">
        <v>121</v>
      </c>
      <c r="AT2" s="21" t="s">
        <v>23</v>
      </c>
      <c r="AU2" s="21" t="s">
        <v>24</v>
      </c>
      <c r="AV2" s="30" t="s">
        <v>26</v>
      </c>
      <c r="AW2" s="30" t="s">
        <v>27</v>
      </c>
      <c r="AX2" s="30" t="s">
        <v>28</v>
      </c>
      <c r="AY2" s="30" t="s">
        <v>29</v>
      </c>
      <c r="AZ2" s="30" t="s">
        <v>30</v>
      </c>
      <c r="BA2" s="30" t="s">
        <v>31</v>
      </c>
      <c r="BB2" s="32" t="s">
        <v>32</v>
      </c>
      <c r="BC2" s="32" t="s">
        <v>33</v>
      </c>
      <c r="BD2" s="32" t="s">
        <v>34</v>
      </c>
      <c r="BE2" s="32" t="s">
        <v>35</v>
      </c>
      <c r="BF2" s="32" t="s">
        <v>36</v>
      </c>
      <c r="BG2" s="32" t="s">
        <v>37</v>
      </c>
    </row>
    <row r="3" spans="1:59" s="16" customFormat="1">
      <c r="A3" s="21" t="s">
        <v>40</v>
      </c>
      <c r="B3" s="21" t="s">
        <v>40</v>
      </c>
      <c r="C3" s="22">
        <v>1</v>
      </c>
      <c r="D3" s="22">
        <v>1</v>
      </c>
      <c r="E3" s="23">
        <v>2</v>
      </c>
      <c r="F3" s="22">
        <v>1</v>
      </c>
      <c r="G3" s="23">
        <v>2</v>
      </c>
      <c r="H3" s="22">
        <v>1</v>
      </c>
      <c r="I3" s="22">
        <v>1</v>
      </c>
      <c r="J3" s="22">
        <v>1</v>
      </c>
      <c r="K3" s="22">
        <v>1</v>
      </c>
      <c r="L3" s="22">
        <v>1</v>
      </c>
      <c r="M3" s="23">
        <v>2</v>
      </c>
      <c r="N3" s="22">
        <v>1</v>
      </c>
      <c r="O3" s="22">
        <v>1</v>
      </c>
      <c r="P3" s="22">
        <v>1</v>
      </c>
      <c r="Q3" s="23">
        <v>2</v>
      </c>
      <c r="R3" s="22">
        <v>1</v>
      </c>
      <c r="S3" s="22">
        <v>1</v>
      </c>
      <c r="T3" s="22">
        <v>1</v>
      </c>
      <c r="U3" s="22">
        <v>1</v>
      </c>
      <c r="V3" s="22">
        <v>1</v>
      </c>
      <c r="W3" s="22">
        <v>1</v>
      </c>
      <c r="X3" s="22">
        <v>1</v>
      </c>
      <c r="Y3" s="23">
        <v>2</v>
      </c>
      <c r="Z3" s="22">
        <v>1</v>
      </c>
      <c r="AA3" s="22">
        <v>1</v>
      </c>
      <c r="AB3" s="22">
        <v>1</v>
      </c>
      <c r="AC3" s="23">
        <v>2</v>
      </c>
      <c r="AD3" s="22">
        <v>1</v>
      </c>
      <c r="AE3" s="22">
        <v>1</v>
      </c>
      <c r="AF3" s="22">
        <v>1</v>
      </c>
      <c r="AG3" s="22">
        <v>1</v>
      </c>
      <c r="AH3" s="22">
        <v>1</v>
      </c>
      <c r="AI3" s="23">
        <v>2</v>
      </c>
      <c r="AJ3" s="22">
        <v>1</v>
      </c>
      <c r="AK3" s="23">
        <v>2</v>
      </c>
      <c r="AL3" s="22">
        <v>1</v>
      </c>
      <c r="AM3" s="22">
        <v>1</v>
      </c>
      <c r="AN3" s="22">
        <v>1</v>
      </c>
      <c r="AO3" s="22">
        <v>1</v>
      </c>
      <c r="AP3" s="22">
        <v>1</v>
      </c>
      <c r="AQ3" s="22">
        <v>1</v>
      </c>
      <c r="AR3" s="22">
        <v>1</v>
      </c>
      <c r="AT3" s="26">
        <v>43829.75</v>
      </c>
      <c r="AU3" s="27">
        <v>0</v>
      </c>
      <c r="AV3" s="31">
        <f>AVERAGE(C4:D4,O4:P4,AA4:AB4,AM4:AN4)</f>
        <v>5.1479177499999995</v>
      </c>
      <c r="AW3" s="31">
        <f>AVERAGE(F4,R4,AD4,AO4:AP4)</f>
        <v>5.0720170000000007</v>
      </c>
      <c r="AX3" s="31">
        <f>AVERAGE(H4,S4:T4,AE4:AF4)</f>
        <v>6.3773880000000007</v>
      </c>
      <c r="AY3" s="31">
        <f>AVERAGE(I4:J4,U4:V4,AG4:AH4)</f>
        <v>5.461367833333334</v>
      </c>
      <c r="AZ3" s="31">
        <f>AVERAGE(K4:L4,W4:X4,AJ4)</f>
        <v>5.0915781999999998</v>
      </c>
      <c r="BA3" s="31">
        <f>AVERAGE(N4,Z4,AL4,AQ4:AR4)</f>
        <v>5.6797243999999996</v>
      </c>
      <c r="BB3" s="31">
        <f>STDEV(C4:D4,O4:P4,AA4:AB4,AM4:AN4)</f>
        <v>2.9276195285311224</v>
      </c>
      <c r="BC3" s="31">
        <f>STDEV(F4,R4,AD4,AO4:AP4)</f>
        <v>1.3273755312796727</v>
      </c>
      <c r="BD3" s="31">
        <f>STDEV(H4,S4:T4,AE4:AF4)</f>
        <v>1.746052160604888</v>
      </c>
      <c r="BE3" s="31">
        <f>STDEV(I4:J4,U4:V4,AG4:AH4)</f>
        <v>0.74346983494245167</v>
      </c>
      <c r="BF3" s="31">
        <f>STDEV(K4:L4,W4:X4,AJ4)</f>
        <v>1.4828893036727979</v>
      </c>
      <c r="BG3" s="31">
        <f>STDEV(N4,Z4,AL4,AQ4:AR4)</f>
        <v>0.49097404827780894</v>
      </c>
    </row>
    <row r="4" spans="1:59" s="15" customFormat="1">
      <c r="A4" s="26">
        <v>43829.75</v>
      </c>
      <c r="B4" s="27">
        <v>0</v>
      </c>
      <c r="C4" s="28">
        <v>5.4245299999999999</v>
      </c>
      <c r="D4" s="28">
        <v>3.550532</v>
      </c>
      <c r="E4" s="29">
        <v>7.6978970000000002</v>
      </c>
      <c r="F4" s="28">
        <v>6.9425109999999997</v>
      </c>
      <c r="G4" s="29">
        <v>7.398879</v>
      </c>
      <c r="H4" s="28">
        <v>5.4410189999999998</v>
      </c>
      <c r="I4" s="28">
        <v>4.5303440000000004</v>
      </c>
      <c r="J4" s="28">
        <v>5.4747849999999998</v>
      </c>
      <c r="K4" s="28">
        <v>6.9574109999999996</v>
      </c>
      <c r="L4" s="28">
        <v>5.0007469999999996</v>
      </c>
      <c r="M4" s="29">
        <v>4.381494</v>
      </c>
      <c r="N4" s="28">
        <v>4.9236209999999998</v>
      </c>
      <c r="O4" s="28">
        <v>3.3818160000000002</v>
      </c>
      <c r="P4" s="28">
        <v>2.9850080000000001</v>
      </c>
      <c r="Q4" s="29">
        <v>7.464842</v>
      </c>
      <c r="R4" s="28">
        <v>5.5335039999999998</v>
      </c>
      <c r="S4" s="28">
        <v>7.8197029999999996</v>
      </c>
      <c r="T4" s="28">
        <v>8.6387870000000007</v>
      </c>
      <c r="U4" s="28">
        <v>6.1946000000000003</v>
      </c>
      <c r="V4" s="28">
        <v>6.1020269999999996</v>
      </c>
      <c r="W4" s="28">
        <v>5.0791709999999997</v>
      </c>
      <c r="X4" s="28">
        <v>5.5800869999999998</v>
      </c>
      <c r="Y4" s="29">
        <v>4.9265210000000002</v>
      </c>
      <c r="Z4" s="28">
        <v>6.1749840000000003</v>
      </c>
      <c r="AA4" s="28">
        <v>2.6948620000000001</v>
      </c>
      <c r="AB4" s="28">
        <v>3.7544710000000001</v>
      </c>
      <c r="AC4" s="29">
        <v>6.0945179999999999</v>
      </c>
      <c r="AD4" s="28">
        <v>4.9871920000000003</v>
      </c>
      <c r="AE4" s="28">
        <v>5.3775829999999996</v>
      </c>
      <c r="AF4" s="28">
        <v>4.6098480000000004</v>
      </c>
      <c r="AG4" s="28">
        <v>5.8830640000000001</v>
      </c>
      <c r="AH4" s="28">
        <v>4.5833870000000001</v>
      </c>
      <c r="AI4" s="29">
        <v>5.567196</v>
      </c>
      <c r="AJ4" s="28">
        <v>2.8404750000000001</v>
      </c>
      <c r="AK4" s="29">
        <v>4.335026</v>
      </c>
      <c r="AL4" s="28">
        <v>5.5648559999999998</v>
      </c>
      <c r="AM4" s="28">
        <v>10.04308</v>
      </c>
      <c r="AN4" s="28">
        <v>9.349043</v>
      </c>
      <c r="AO4" s="28">
        <v>4.5824480000000003</v>
      </c>
      <c r="AP4" s="28">
        <v>3.3144300000000002</v>
      </c>
      <c r="AQ4" s="28">
        <v>5.6894330000000002</v>
      </c>
      <c r="AR4" s="28">
        <v>6.0457280000000004</v>
      </c>
      <c r="AT4" s="26">
        <v>43829.833333333336</v>
      </c>
      <c r="AU4" s="27">
        <v>2</v>
      </c>
      <c r="AV4" s="31">
        <f t="shared" ref="AV4:AV37" si="0">AVERAGE(C5:D5,O5:P5,AA5:AB5,AM5:AN5)</f>
        <v>10.573594875</v>
      </c>
      <c r="AW4" s="31">
        <f t="shared" ref="AW4:AW38" si="1">AVERAGE(F5,R5,AD5,AO5:AP5)</f>
        <v>10.9476078</v>
      </c>
      <c r="AX4" s="31">
        <f t="shared" ref="AX4:AX38" si="2">AVERAGE(H5,S5:T5,AE5:AF5)</f>
        <v>10.170911200000001</v>
      </c>
      <c r="AY4" s="31">
        <f t="shared" ref="AY4:AY38" si="3">AVERAGE(I5:J5,U5:V5,AG5:AH5)</f>
        <v>11.371492666666667</v>
      </c>
      <c r="AZ4" s="31">
        <f t="shared" ref="AZ4:AZ38" si="4">AVERAGE(K5:L5,W5:X5,AJ5)</f>
        <v>10.107408400000001</v>
      </c>
      <c r="BA4" s="31">
        <f t="shared" ref="BA4:BA38" si="5">AVERAGE(N5,Z5,AL5,AQ5:AR5)</f>
        <v>11.331067999999998</v>
      </c>
      <c r="BB4" s="31">
        <f t="shared" ref="BB4:BB38" si="6">STDEV(C5:D5,O5:P5,AA5:AB5,AM5:AN5)</f>
        <v>4.2139866036120539</v>
      </c>
      <c r="BC4" s="31">
        <f t="shared" ref="BC4:BC38" si="7">STDEV(F5,R5,AD5,AO5:AP5)</f>
        <v>0.7486640399399449</v>
      </c>
      <c r="BD4" s="31">
        <f t="shared" ref="BD4:BD38" si="8">STDEV(H5,S5:T5,AE5:AF5)</f>
        <v>2.1246278685430302</v>
      </c>
      <c r="BE4" s="31">
        <f t="shared" ref="BE4:BE38" si="9">STDEV(I5:J5,U5:V5,AG5:AH5)</f>
        <v>2.1837923419220697</v>
      </c>
      <c r="BF4" s="31">
        <f t="shared" ref="BF4:BF38" si="10">STDEV(K5:L5,W5:X5,AJ5)</f>
        <v>1.7991845125647414</v>
      </c>
      <c r="BG4" s="31">
        <f t="shared" ref="BG4:BG38" si="11">STDEV(N5,Z5,AL5,AQ5:AR5)</f>
        <v>1.2958608172832651</v>
      </c>
    </row>
    <row r="5" spans="1:59" s="15" customFormat="1">
      <c r="A5" s="26">
        <v>43829.833333333336</v>
      </c>
      <c r="B5" s="27">
        <v>2</v>
      </c>
      <c r="C5" s="28">
        <v>8.1634860000000007</v>
      </c>
      <c r="D5" s="28">
        <v>9.7906130000000005</v>
      </c>
      <c r="E5" s="29">
        <v>8.8709799999999994</v>
      </c>
      <c r="F5" s="28">
        <v>10.951610000000001</v>
      </c>
      <c r="G5" s="29">
        <v>12.83633</v>
      </c>
      <c r="H5" s="28">
        <v>9.2531199999999991</v>
      </c>
      <c r="I5" s="28">
        <v>9.5121389999999995</v>
      </c>
      <c r="J5" s="28">
        <v>13.71461</v>
      </c>
      <c r="K5" s="28">
        <v>9.4078920000000004</v>
      </c>
      <c r="L5" s="28">
        <v>12.004580000000001</v>
      </c>
      <c r="M5" s="29">
        <v>5.2705510000000002</v>
      </c>
      <c r="N5" s="28">
        <v>12.26343</v>
      </c>
      <c r="O5" s="28">
        <v>6.2360470000000001</v>
      </c>
      <c r="P5" s="28">
        <v>7.6490749999999998</v>
      </c>
      <c r="Q5" s="29">
        <v>7.8897849999999998</v>
      </c>
      <c r="R5" s="28">
        <v>10.934150000000001</v>
      </c>
      <c r="S5" s="28">
        <v>10.443440000000001</v>
      </c>
      <c r="T5" s="28">
        <v>13.69116</v>
      </c>
      <c r="U5" s="28">
        <v>9.0884669999999996</v>
      </c>
      <c r="V5" s="28">
        <v>9.7678799999999999</v>
      </c>
      <c r="W5" s="28">
        <v>7.4760200000000001</v>
      </c>
      <c r="X5" s="28">
        <v>11.497949999999999</v>
      </c>
      <c r="Y5" s="29">
        <v>5.4600879999999998</v>
      </c>
      <c r="Z5" s="28">
        <v>10.88664</v>
      </c>
      <c r="AA5" s="28">
        <v>7.9702580000000003</v>
      </c>
      <c r="AB5" s="28">
        <v>10.692909999999999</v>
      </c>
      <c r="AC5" s="29">
        <v>6.5609219999999997</v>
      </c>
      <c r="AD5" s="28">
        <v>9.7440490000000004</v>
      </c>
      <c r="AE5" s="28">
        <v>8.179055</v>
      </c>
      <c r="AF5" s="28">
        <v>9.2877810000000007</v>
      </c>
      <c r="AG5" s="28">
        <v>12.259359999999999</v>
      </c>
      <c r="AH5" s="28">
        <v>13.8865</v>
      </c>
      <c r="AI5" s="29">
        <v>7.4098819999999996</v>
      </c>
      <c r="AJ5" s="28">
        <v>10.150600000000001</v>
      </c>
      <c r="AK5" s="29">
        <v>5.4382229999999998</v>
      </c>
      <c r="AL5" s="28">
        <v>13.08806</v>
      </c>
      <c r="AM5" s="28">
        <v>16.96519</v>
      </c>
      <c r="AN5" s="28">
        <v>17.121179999999999</v>
      </c>
      <c r="AO5" s="28">
        <v>11.72373</v>
      </c>
      <c r="AP5" s="28">
        <v>11.384499999999999</v>
      </c>
      <c r="AQ5" s="28">
        <v>10.061400000000001</v>
      </c>
      <c r="AR5" s="28">
        <v>10.35581</v>
      </c>
      <c r="AT5" s="26">
        <v>43829.916666666664</v>
      </c>
      <c r="AU5" s="27">
        <v>4</v>
      </c>
      <c r="AV5" s="31">
        <f t="shared" si="0"/>
        <v>15.584967500000001</v>
      </c>
      <c r="AW5" s="31">
        <f t="shared" si="1"/>
        <v>16.614560000000001</v>
      </c>
      <c r="AX5" s="31">
        <f t="shared" si="2"/>
        <v>13.117326</v>
      </c>
      <c r="AY5" s="31">
        <f t="shared" si="3"/>
        <v>16.861718333333332</v>
      </c>
      <c r="AZ5" s="31">
        <f t="shared" si="4"/>
        <v>14.4646334</v>
      </c>
      <c r="BA5" s="31">
        <f t="shared" si="5"/>
        <v>15.705898000000001</v>
      </c>
      <c r="BB5" s="31">
        <f t="shared" si="6"/>
        <v>6.0437574403245637</v>
      </c>
      <c r="BC5" s="31">
        <f t="shared" si="7"/>
        <v>1.8227008156441911</v>
      </c>
      <c r="BD5" s="31">
        <f t="shared" si="8"/>
        <v>2.7896035830436592</v>
      </c>
      <c r="BE5" s="31">
        <f t="shared" si="9"/>
        <v>4.7165567808451812</v>
      </c>
      <c r="BF5" s="31">
        <f t="shared" si="10"/>
        <v>4.287566491908068</v>
      </c>
      <c r="BG5" s="31">
        <f t="shared" si="11"/>
        <v>3.3665980313916206</v>
      </c>
    </row>
    <row r="6" spans="1:59" s="15" customFormat="1">
      <c r="A6" s="26">
        <v>43829.916666666664</v>
      </c>
      <c r="B6" s="27">
        <v>4</v>
      </c>
      <c r="C6" s="28">
        <v>10.28851</v>
      </c>
      <c r="D6" s="28">
        <v>15.50164</v>
      </c>
      <c r="E6" s="29">
        <v>9.4024429999999999</v>
      </c>
      <c r="F6" s="28">
        <v>15.286770000000001</v>
      </c>
      <c r="G6" s="29">
        <v>7.9227819999999998</v>
      </c>
      <c r="H6" s="28">
        <v>12.55814</v>
      </c>
      <c r="I6" s="28">
        <v>13.43796</v>
      </c>
      <c r="J6" s="28">
        <v>22.753309999999999</v>
      </c>
      <c r="K6" s="28">
        <v>10.76606</v>
      </c>
      <c r="L6" s="28">
        <v>19.797440000000002</v>
      </c>
      <c r="M6" s="29">
        <v>5.8068330000000001</v>
      </c>
      <c r="N6" s="28">
        <v>18.422429999999999</v>
      </c>
      <c r="O6" s="28">
        <v>10.03816</v>
      </c>
      <c r="P6" s="28">
        <v>11.7056</v>
      </c>
      <c r="Q6" s="29">
        <v>8.1559810000000006</v>
      </c>
      <c r="R6" s="28">
        <v>17.45966</v>
      </c>
      <c r="S6" s="28">
        <v>12.34999</v>
      </c>
      <c r="T6" s="28">
        <v>17.82377</v>
      </c>
      <c r="U6" s="28">
        <v>11.61674</v>
      </c>
      <c r="V6" s="28">
        <v>13.33197</v>
      </c>
      <c r="W6" s="28">
        <v>9.4805969999999995</v>
      </c>
      <c r="X6" s="28">
        <v>16.833590000000001</v>
      </c>
      <c r="Y6" s="29">
        <v>5.9670030000000001</v>
      </c>
      <c r="Z6" s="28">
        <v>15.530379999999999</v>
      </c>
      <c r="AA6" s="28">
        <v>12.7736</v>
      </c>
      <c r="AB6" s="28">
        <v>14.75001</v>
      </c>
      <c r="AC6" s="29">
        <v>6.583583</v>
      </c>
      <c r="AD6" s="28">
        <v>14.1014</v>
      </c>
      <c r="AE6" s="28">
        <v>10.34028</v>
      </c>
      <c r="AF6" s="28">
        <v>12.51445</v>
      </c>
      <c r="AG6" s="28">
        <v>18.443670000000001</v>
      </c>
      <c r="AH6" s="28">
        <v>21.586659999999998</v>
      </c>
      <c r="AI6" s="29">
        <v>9.5787270000000007</v>
      </c>
      <c r="AJ6" s="28">
        <v>15.44548</v>
      </c>
      <c r="AK6" s="29">
        <v>6.0840620000000003</v>
      </c>
      <c r="AL6" s="28">
        <v>19.623159999999999</v>
      </c>
      <c r="AM6" s="28">
        <v>23.592770000000002</v>
      </c>
      <c r="AN6" s="28">
        <v>26.029450000000001</v>
      </c>
      <c r="AO6" s="28">
        <v>18.17652</v>
      </c>
      <c r="AP6" s="28">
        <v>18.048449999999999</v>
      </c>
      <c r="AQ6" s="28">
        <v>11.547790000000001</v>
      </c>
      <c r="AR6" s="28">
        <v>13.40573</v>
      </c>
      <c r="AT6" s="26">
        <v>43830</v>
      </c>
      <c r="AU6" s="27">
        <v>6</v>
      </c>
      <c r="AV6" s="31">
        <f t="shared" si="0"/>
        <v>20.786302499999998</v>
      </c>
      <c r="AW6" s="31">
        <f t="shared" si="1"/>
        <v>22.029935999999999</v>
      </c>
      <c r="AX6" s="31">
        <f t="shared" si="2"/>
        <v>16.654813999999998</v>
      </c>
      <c r="AY6" s="31">
        <f t="shared" si="3"/>
        <v>21.238659999999999</v>
      </c>
      <c r="AZ6" s="31">
        <f t="shared" si="4"/>
        <v>18.552709999999998</v>
      </c>
      <c r="BA6" s="31">
        <f t="shared" si="5"/>
        <v>19.553568000000002</v>
      </c>
      <c r="BB6" s="31">
        <f t="shared" si="6"/>
        <v>8.0087380281589056</v>
      </c>
      <c r="BC6" s="31">
        <f t="shared" si="7"/>
        <v>2.6311184030617052</v>
      </c>
      <c r="BD6" s="31">
        <f t="shared" si="8"/>
        <v>3.1698961171748157</v>
      </c>
      <c r="BE6" s="31">
        <f t="shared" si="9"/>
        <v>6.2520104910788517</v>
      </c>
      <c r="BF6" s="31">
        <f t="shared" si="10"/>
        <v>7.008133480506781</v>
      </c>
      <c r="BG6" s="31">
        <f t="shared" si="11"/>
        <v>5.0882484614521273</v>
      </c>
    </row>
    <row r="7" spans="1:59" s="15" customFormat="1">
      <c r="A7" s="26">
        <v>43830</v>
      </c>
      <c r="B7" s="27">
        <v>6</v>
      </c>
      <c r="C7" s="28">
        <v>12.49255</v>
      </c>
      <c r="D7" s="28">
        <v>21.28021</v>
      </c>
      <c r="E7" s="29">
        <v>10.0603</v>
      </c>
      <c r="F7" s="28">
        <v>19.931419999999999</v>
      </c>
      <c r="G7" s="29">
        <v>8.4545560000000002</v>
      </c>
      <c r="H7" s="28">
        <v>16.80161</v>
      </c>
      <c r="I7" s="28">
        <v>17.481010000000001</v>
      </c>
      <c r="J7" s="28">
        <v>28.258009999999999</v>
      </c>
      <c r="K7" s="28">
        <v>12.13409</v>
      </c>
      <c r="L7" s="28">
        <v>27.510819999999999</v>
      </c>
      <c r="M7" s="29">
        <v>6.4611619999999998</v>
      </c>
      <c r="N7" s="28">
        <v>24.187560000000001</v>
      </c>
      <c r="O7" s="28">
        <v>13.979850000000001</v>
      </c>
      <c r="P7" s="28">
        <v>16.843409999999999</v>
      </c>
      <c r="Q7" s="29">
        <v>8.3283620000000003</v>
      </c>
      <c r="R7" s="28">
        <v>23.106539999999999</v>
      </c>
      <c r="S7" s="28">
        <v>14.78457</v>
      </c>
      <c r="T7" s="28">
        <v>21.335529999999999</v>
      </c>
      <c r="U7" s="28">
        <v>13.34244</v>
      </c>
      <c r="V7" s="28">
        <v>17.27872</v>
      </c>
      <c r="W7" s="28">
        <v>10.791679999999999</v>
      </c>
      <c r="X7" s="28">
        <v>21.919619999999998</v>
      </c>
      <c r="Y7" s="29">
        <v>6.633426</v>
      </c>
      <c r="Z7" s="28">
        <v>18.953019999999999</v>
      </c>
      <c r="AA7" s="28">
        <v>16.363849999999999</v>
      </c>
      <c r="AB7" s="28">
        <v>19.798860000000001</v>
      </c>
      <c r="AC7" s="29">
        <v>7.3228960000000001</v>
      </c>
      <c r="AD7" s="28">
        <v>18.619520000000001</v>
      </c>
      <c r="AE7" s="28">
        <v>12.89673</v>
      </c>
      <c r="AF7" s="28">
        <v>17.455629999999999</v>
      </c>
      <c r="AG7" s="28">
        <v>22.613289999999999</v>
      </c>
      <c r="AH7" s="28">
        <v>28.458490000000001</v>
      </c>
      <c r="AI7" s="29">
        <v>11.23169</v>
      </c>
      <c r="AJ7" s="28">
        <v>20.407340000000001</v>
      </c>
      <c r="AK7" s="29">
        <v>6.3431160000000002</v>
      </c>
      <c r="AL7" s="28">
        <v>25.237390000000001</v>
      </c>
      <c r="AM7" s="28">
        <v>30.472079999999998</v>
      </c>
      <c r="AN7" s="28">
        <v>35.059609999999999</v>
      </c>
      <c r="AO7" s="28">
        <v>23.665330000000001</v>
      </c>
      <c r="AP7" s="28">
        <v>24.82687</v>
      </c>
      <c r="AQ7" s="28">
        <v>13.6442</v>
      </c>
      <c r="AR7" s="28">
        <v>15.74567</v>
      </c>
      <c r="AT7" s="26">
        <v>43830.083333333336</v>
      </c>
      <c r="AU7" s="27">
        <v>8</v>
      </c>
      <c r="AV7" s="31">
        <f t="shared" si="0"/>
        <v>25.805597500000001</v>
      </c>
      <c r="AW7" s="31">
        <f t="shared" si="1"/>
        <v>27.196442000000001</v>
      </c>
      <c r="AX7" s="31">
        <f t="shared" si="2"/>
        <v>19.335563999999998</v>
      </c>
      <c r="AY7" s="31">
        <f t="shared" si="3"/>
        <v>26.044366666666665</v>
      </c>
      <c r="AZ7" s="31">
        <f t="shared" si="4"/>
        <v>22.466685999999999</v>
      </c>
      <c r="BA7" s="31">
        <f t="shared" si="5"/>
        <v>23.402436000000002</v>
      </c>
      <c r="BB7" s="31">
        <f t="shared" si="6"/>
        <v>9.3252747926171775</v>
      </c>
      <c r="BC7" s="31">
        <f t="shared" si="7"/>
        <v>3.7055803255792306</v>
      </c>
      <c r="BD7" s="31">
        <f t="shared" si="8"/>
        <v>3.8432311090838795</v>
      </c>
      <c r="BE7" s="31">
        <f t="shared" si="9"/>
        <v>8.0887784013500177</v>
      </c>
      <c r="BF7" s="31">
        <f t="shared" si="10"/>
        <v>9.0523709276454234</v>
      </c>
      <c r="BG7" s="31">
        <f t="shared" si="11"/>
        <v>6.5996193047803837</v>
      </c>
    </row>
    <row r="8" spans="1:59" s="15" customFormat="1">
      <c r="A8" s="26">
        <v>43830.083333333336</v>
      </c>
      <c r="B8" s="27">
        <v>8</v>
      </c>
      <c r="C8" s="28">
        <v>15.86792</v>
      </c>
      <c r="D8" s="28">
        <v>25.954419999999999</v>
      </c>
      <c r="E8" s="29">
        <v>9.9563240000000004</v>
      </c>
      <c r="F8" s="28">
        <v>24.412140000000001</v>
      </c>
      <c r="G8" s="29">
        <v>9.157959</v>
      </c>
      <c r="H8" s="28">
        <v>19.42755</v>
      </c>
      <c r="I8" s="28">
        <v>22.045400000000001</v>
      </c>
      <c r="J8" s="28">
        <v>35.123469999999998</v>
      </c>
      <c r="K8" s="28">
        <v>13.74836</v>
      </c>
      <c r="L8" s="28">
        <v>33.37426</v>
      </c>
      <c r="M8" s="29">
        <v>6.6895009999999999</v>
      </c>
      <c r="N8" s="28">
        <v>29.03999</v>
      </c>
      <c r="O8" s="28">
        <v>18.319690000000001</v>
      </c>
      <c r="P8" s="28">
        <v>21.703150000000001</v>
      </c>
      <c r="Q8" s="29">
        <v>8.3930209999999992</v>
      </c>
      <c r="R8" s="28">
        <v>28.54344</v>
      </c>
      <c r="S8" s="28">
        <v>16.60192</v>
      </c>
      <c r="T8" s="28">
        <v>24.208760000000002</v>
      </c>
      <c r="U8" s="28">
        <v>15.268660000000001</v>
      </c>
      <c r="V8" s="28">
        <v>21.179379999999998</v>
      </c>
      <c r="W8" s="28">
        <v>12.441050000000001</v>
      </c>
      <c r="X8" s="28">
        <v>27.273540000000001</v>
      </c>
      <c r="Y8" s="29">
        <v>6.922174</v>
      </c>
      <c r="Z8" s="28">
        <v>22.90794</v>
      </c>
      <c r="AA8" s="28">
        <v>20.397860000000001</v>
      </c>
      <c r="AB8" s="28">
        <v>24.376539999999999</v>
      </c>
      <c r="AC8" s="29">
        <v>7.1266639999999999</v>
      </c>
      <c r="AD8" s="28">
        <v>22.39715</v>
      </c>
      <c r="AE8" s="28">
        <v>14.658720000000001</v>
      </c>
      <c r="AF8" s="28">
        <v>21.78087</v>
      </c>
      <c r="AG8" s="28">
        <v>27.25198</v>
      </c>
      <c r="AH8" s="28">
        <v>35.397309999999997</v>
      </c>
      <c r="AI8" s="29">
        <v>12.926310000000001</v>
      </c>
      <c r="AJ8" s="28">
        <v>25.496220000000001</v>
      </c>
      <c r="AK8" s="29">
        <v>7.1368150000000004</v>
      </c>
      <c r="AL8" s="28">
        <v>30.941120000000002</v>
      </c>
      <c r="AM8" s="28">
        <v>37.940809999999999</v>
      </c>
      <c r="AN8" s="28">
        <v>41.884390000000003</v>
      </c>
      <c r="AO8" s="28">
        <v>29.115200000000002</v>
      </c>
      <c r="AP8" s="28">
        <v>31.514279999999999</v>
      </c>
      <c r="AQ8" s="28">
        <v>15.488619999999999</v>
      </c>
      <c r="AR8" s="28">
        <v>18.634509999999999</v>
      </c>
      <c r="AT8" s="26">
        <v>43830.166666666664</v>
      </c>
      <c r="AU8" s="27">
        <v>10</v>
      </c>
      <c r="AV8" s="31">
        <f t="shared" si="0"/>
        <v>30.832762499999998</v>
      </c>
      <c r="AW8" s="31">
        <f t="shared" si="1"/>
        <v>32.770873999999999</v>
      </c>
      <c r="AX8" s="31">
        <f t="shared" si="2"/>
        <v>22.137537999999999</v>
      </c>
      <c r="AY8" s="31">
        <f t="shared" si="3"/>
        <v>30.083098333333329</v>
      </c>
      <c r="AZ8" s="31">
        <f t="shared" si="4"/>
        <v>25.727454000000002</v>
      </c>
      <c r="BA8" s="31">
        <f t="shared" si="5"/>
        <v>26.881815999999997</v>
      </c>
      <c r="BB8" s="31">
        <f t="shared" si="6"/>
        <v>11.291460045091918</v>
      </c>
      <c r="BC8" s="31">
        <f t="shared" si="7"/>
        <v>4.9314870555421857</v>
      </c>
      <c r="BD8" s="31">
        <f t="shared" si="8"/>
        <v>4.9104299274014638</v>
      </c>
      <c r="BE8" s="31">
        <f t="shared" si="9"/>
        <v>9.7450383844937765</v>
      </c>
      <c r="BF8" s="31">
        <f t="shared" si="10"/>
        <v>10.409047370006055</v>
      </c>
      <c r="BG8" s="31">
        <f t="shared" si="11"/>
        <v>7.7905847645173685</v>
      </c>
    </row>
    <row r="9" spans="1:59" s="15" customFormat="1">
      <c r="A9" s="26">
        <v>43830.166666666664</v>
      </c>
      <c r="B9" s="27">
        <v>10</v>
      </c>
      <c r="C9" s="28">
        <v>16.750440000000001</v>
      </c>
      <c r="D9" s="28">
        <v>31.78951</v>
      </c>
      <c r="E9" s="29">
        <v>10.587120000000001</v>
      </c>
      <c r="F9" s="28">
        <v>29.213039999999999</v>
      </c>
      <c r="G9" s="29">
        <v>9.3690689999999996</v>
      </c>
      <c r="H9" s="28">
        <v>22.381160000000001</v>
      </c>
      <c r="I9" s="28">
        <v>25.880279999999999</v>
      </c>
      <c r="J9" s="28">
        <v>41.793790000000001</v>
      </c>
      <c r="K9" s="28">
        <v>15.807790000000001</v>
      </c>
      <c r="L9" s="28">
        <v>36.505130000000001</v>
      </c>
      <c r="M9" s="29">
        <v>7.3612159999999998</v>
      </c>
      <c r="N9" s="28">
        <v>33.454410000000003</v>
      </c>
      <c r="O9" s="28">
        <v>21.9847</v>
      </c>
      <c r="P9" s="28">
        <v>26.721080000000001</v>
      </c>
      <c r="Q9" s="29">
        <v>8.4934519999999996</v>
      </c>
      <c r="R9" s="28">
        <v>33.742489999999997</v>
      </c>
      <c r="S9" s="28">
        <v>18.37256</v>
      </c>
      <c r="T9" s="28">
        <v>28.272670000000002</v>
      </c>
      <c r="U9" s="28">
        <v>17.551390000000001</v>
      </c>
      <c r="V9" s="28">
        <v>23.672429999999999</v>
      </c>
      <c r="W9" s="28">
        <v>13.407109999999999</v>
      </c>
      <c r="X9" s="28">
        <v>32.280700000000003</v>
      </c>
      <c r="Y9" s="29">
        <v>7.4067230000000004</v>
      </c>
      <c r="Z9" s="28">
        <v>26.972180000000002</v>
      </c>
      <c r="AA9" s="28">
        <v>24.778199999999998</v>
      </c>
      <c r="AB9" s="28">
        <v>29.6873</v>
      </c>
      <c r="AC9" s="29">
        <v>7.2280519999999999</v>
      </c>
      <c r="AD9" s="28">
        <v>26.319199999999999</v>
      </c>
      <c r="AE9" s="28">
        <v>16.294180000000001</v>
      </c>
      <c r="AF9" s="28">
        <v>25.36712</v>
      </c>
      <c r="AG9" s="28">
        <v>30.484780000000001</v>
      </c>
      <c r="AH9" s="28">
        <v>41.115920000000003</v>
      </c>
      <c r="AI9" s="29">
        <v>14.96186</v>
      </c>
      <c r="AJ9" s="28">
        <v>30.63654</v>
      </c>
      <c r="AK9" s="29">
        <v>7.8958849999999998</v>
      </c>
      <c r="AL9" s="28">
        <v>35.571159999999999</v>
      </c>
      <c r="AM9" s="28">
        <v>45.724539999999998</v>
      </c>
      <c r="AN9" s="28">
        <v>49.226329999999997</v>
      </c>
      <c r="AO9" s="28">
        <v>36.511940000000003</v>
      </c>
      <c r="AP9" s="28">
        <v>38.067700000000002</v>
      </c>
      <c r="AQ9" s="28">
        <v>17.44294</v>
      </c>
      <c r="AR9" s="28">
        <v>20.968389999999999</v>
      </c>
      <c r="AT9" s="26">
        <v>43830.25</v>
      </c>
      <c r="AU9" s="27">
        <v>12</v>
      </c>
      <c r="AV9" s="31">
        <f t="shared" si="0"/>
        <v>36.246293749999992</v>
      </c>
      <c r="AW9" s="31">
        <f t="shared" si="1"/>
        <v>38.454527999999996</v>
      </c>
      <c r="AX9" s="31">
        <f t="shared" si="2"/>
        <v>25.292657999999999</v>
      </c>
      <c r="AY9" s="31">
        <f t="shared" si="3"/>
        <v>34.090861666666662</v>
      </c>
      <c r="AZ9" s="31">
        <f t="shared" si="4"/>
        <v>29.8536</v>
      </c>
      <c r="BA9" s="31">
        <f t="shared" si="5"/>
        <v>30.991050000000001</v>
      </c>
      <c r="BB9" s="31">
        <f t="shared" si="6"/>
        <v>12.709217717353205</v>
      </c>
      <c r="BC9" s="31">
        <f t="shared" si="7"/>
        <v>6.0029443565736917</v>
      </c>
      <c r="BD9" s="31">
        <f t="shared" si="8"/>
        <v>5.7363766186217218</v>
      </c>
      <c r="BE9" s="31">
        <f t="shared" si="9"/>
        <v>11.338854013162745</v>
      </c>
      <c r="BF9" s="31">
        <f t="shared" si="10"/>
        <v>12.780815680802624</v>
      </c>
      <c r="BG9" s="31">
        <f t="shared" si="11"/>
        <v>9.1403427741004393</v>
      </c>
    </row>
    <row r="10" spans="1:59" s="15" customFormat="1">
      <c r="A10" s="26">
        <v>43830.25</v>
      </c>
      <c r="B10" s="27">
        <v>12</v>
      </c>
      <c r="C10" s="28">
        <v>20.51896</v>
      </c>
      <c r="D10" s="28">
        <v>37.132770000000001</v>
      </c>
      <c r="E10" s="29">
        <v>11.11626</v>
      </c>
      <c r="F10" s="28">
        <v>34.215800000000002</v>
      </c>
      <c r="G10" s="29">
        <v>9.3826520000000002</v>
      </c>
      <c r="H10" s="28">
        <v>26.815010000000001</v>
      </c>
      <c r="I10" s="28">
        <v>30.526810000000001</v>
      </c>
      <c r="J10" s="28">
        <v>48.108960000000003</v>
      </c>
      <c r="K10" s="28">
        <v>17.2483</v>
      </c>
      <c r="L10" s="28">
        <v>43.663420000000002</v>
      </c>
      <c r="M10" s="29">
        <v>7.2659000000000002</v>
      </c>
      <c r="N10" s="28">
        <v>39.01126</v>
      </c>
      <c r="O10" s="28">
        <v>25.749610000000001</v>
      </c>
      <c r="P10" s="28">
        <v>31.135069999999999</v>
      </c>
      <c r="Q10" s="29">
        <v>8.4239329999999999</v>
      </c>
      <c r="R10" s="28">
        <v>39.271799999999999</v>
      </c>
      <c r="S10" s="28">
        <v>20.724499999999999</v>
      </c>
      <c r="T10" s="28">
        <v>31.934670000000001</v>
      </c>
      <c r="U10" s="28">
        <v>18.806889999999999</v>
      </c>
      <c r="V10" s="28">
        <v>27.155239999999999</v>
      </c>
      <c r="W10" s="28">
        <v>15.245799999999999</v>
      </c>
      <c r="X10" s="28">
        <v>37.093989999999998</v>
      </c>
      <c r="Y10" s="29">
        <v>8.3148850000000003</v>
      </c>
      <c r="Z10" s="28">
        <v>31.139890000000001</v>
      </c>
      <c r="AA10" s="28">
        <v>28.755299999999998</v>
      </c>
      <c r="AB10" s="28">
        <v>37.254339999999999</v>
      </c>
      <c r="AC10" s="29">
        <v>7.3819900000000001</v>
      </c>
      <c r="AD10" s="28">
        <v>30.646519999999999</v>
      </c>
      <c r="AE10" s="28">
        <v>18.11609</v>
      </c>
      <c r="AF10" s="28">
        <v>28.87302</v>
      </c>
      <c r="AG10" s="28">
        <v>33.542389999999997</v>
      </c>
      <c r="AH10" s="28">
        <v>46.404879999999999</v>
      </c>
      <c r="AI10" s="29">
        <v>15.506349999999999</v>
      </c>
      <c r="AJ10" s="28">
        <v>36.016489999999997</v>
      </c>
      <c r="AK10" s="29">
        <v>8.8165940000000003</v>
      </c>
      <c r="AL10" s="28">
        <v>41.013750000000002</v>
      </c>
      <c r="AM10" s="28">
        <v>52.824979999999996</v>
      </c>
      <c r="AN10" s="28">
        <v>56.599319999999999</v>
      </c>
      <c r="AO10" s="28">
        <v>43.205779999999997</v>
      </c>
      <c r="AP10" s="28">
        <v>44.932740000000003</v>
      </c>
      <c r="AQ10" s="28">
        <v>20.496400000000001</v>
      </c>
      <c r="AR10" s="28">
        <v>23.293949999999999</v>
      </c>
      <c r="AT10" s="26">
        <v>43830.333333333336</v>
      </c>
      <c r="AU10" s="27">
        <v>14</v>
      </c>
      <c r="AV10" s="31">
        <f t="shared" si="0"/>
        <v>42.255188750000002</v>
      </c>
      <c r="AW10" s="31">
        <f t="shared" si="1"/>
        <v>44.497833999999997</v>
      </c>
      <c r="AX10" s="31">
        <f t="shared" si="2"/>
        <v>28.509946000000003</v>
      </c>
      <c r="AY10" s="31">
        <f t="shared" si="3"/>
        <v>38.808105000000005</v>
      </c>
      <c r="AZ10" s="31">
        <f t="shared" si="4"/>
        <v>34.010193999999998</v>
      </c>
      <c r="BA10" s="31">
        <f t="shared" si="5"/>
        <v>34.586482000000004</v>
      </c>
      <c r="BB10" s="31">
        <f t="shared" si="6"/>
        <v>14.035356075716614</v>
      </c>
      <c r="BC10" s="31">
        <f t="shared" si="7"/>
        <v>7.2999495974684852</v>
      </c>
      <c r="BD10" s="31">
        <f t="shared" si="8"/>
        <v>6.9944703282864698</v>
      </c>
      <c r="BE10" s="31">
        <f t="shared" si="9"/>
        <v>12.851299204377339</v>
      </c>
      <c r="BF10" s="31">
        <f t="shared" si="10"/>
        <v>15.520556230593986</v>
      </c>
      <c r="BG10" s="31">
        <f t="shared" si="11"/>
        <v>10.942082216729595</v>
      </c>
    </row>
    <row r="11" spans="1:59" s="15" customFormat="1">
      <c r="A11" s="26">
        <v>43830.333333333336</v>
      </c>
      <c r="B11" s="27">
        <v>14</v>
      </c>
      <c r="C11" s="28">
        <v>24.18402</v>
      </c>
      <c r="D11" s="28">
        <v>44.77055</v>
      </c>
      <c r="E11" s="29">
        <v>11.94496</v>
      </c>
      <c r="F11" s="28">
        <v>39.74738</v>
      </c>
      <c r="G11" s="29">
        <v>8.7098429999999993</v>
      </c>
      <c r="H11" s="28">
        <v>29.821429999999999</v>
      </c>
      <c r="I11" s="28">
        <v>34.169029999999999</v>
      </c>
      <c r="J11" s="28">
        <v>54.2774</v>
      </c>
      <c r="K11" s="28">
        <v>17.782150000000001</v>
      </c>
      <c r="L11" s="28">
        <v>51.154670000000003</v>
      </c>
      <c r="M11" s="29">
        <v>8.3604610000000008</v>
      </c>
      <c r="N11" s="28">
        <v>43.366320000000002</v>
      </c>
      <c r="O11" s="28">
        <v>30.524370000000001</v>
      </c>
      <c r="P11" s="28">
        <v>36.03257</v>
      </c>
      <c r="Q11" s="29">
        <v>8.6528729999999996</v>
      </c>
      <c r="R11" s="28">
        <v>45.063369999999999</v>
      </c>
      <c r="S11" s="28">
        <v>22.222470000000001</v>
      </c>
      <c r="T11" s="28">
        <v>36.337870000000002</v>
      </c>
      <c r="U11" s="28">
        <v>21.224979999999999</v>
      </c>
      <c r="V11" s="28">
        <v>31.373049999999999</v>
      </c>
      <c r="W11" s="28">
        <v>17.253340000000001</v>
      </c>
      <c r="X11" s="28">
        <v>42.021380000000001</v>
      </c>
      <c r="Y11" s="29">
        <v>8.4446600000000007</v>
      </c>
      <c r="Z11" s="28">
        <v>35.475369999999998</v>
      </c>
      <c r="AA11" s="28">
        <v>33.400460000000002</v>
      </c>
      <c r="AB11" s="28">
        <v>45.412520000000001</v>
      </c>
      <c r="AC11" s="29">
        <v>7.4828900000000003</v>
      </c>
      <c r="AD11" s="28">
        <v>35.044339999999998</v>
      </c>
      <c r="AE11" s="28">
        <v>20.409590000000001</v>
      </c>
      <c r="AF11" s="28">
        <v>33.758369999999999</v>
      </c>
      <c r="AG11" s="28">
        <v>38.835830000000001</v>
      </c>
      <c r="AH11" s="28">
        <v>52.968339999999998</v>
      </c>
      <c r="AI11" s="29">
        <v>16.96189</v>
      </c>
      <c r="AJ11" s="28">
        <v>41.83943</v>
      </c>
      <c r="AK11" s="29">
        <v>10.00367</v>
      </c>
      <c r="AL11" s="28">
        <v>46.778930000000003</v>
      </c>
      <c r="AM11" s="28">
        <v>59.33305</v>
      </c>
      <c r="AN11" s="28">
        <v>64.383970000000005</v>
      </c>
      <c r="AO11" s="28">
        <v>49.329740000000001</v>
      </c>
      <c r="AP11" s="28">
        <v>53.304340000000003</v>
      </c>
      <c r="AQ11" s="28">
        <v>21.064589999999999</v>
      </c>
      <c r="AR11" s="28">
        <v>26.247199999999999</v>
      </c>
      <c r="AT11" s="26">
        <v>43830.416666666664</v>
      </c>
      <c r="AU11" s="27">
        <v>16</v>
      </c>
      <c r="AV11" s="31">
        <f t="shared" si="0"/>
        <v>48.929488750000004</v>
      </c>
      <c r="AW11" s="31">
        <f t="shared" si="1"/>
        <v>50.900037999999995</v>
      </c>
      <c r="AX11" s="31">
        <f t="shared" si="2"/>
        <v>31.998275999999997</v>
      </c>
      <c r="AY11" s="31">
        <f t="shared" si="3"/>
        <v>44.295324999999998</v>
      </c>
      <c r="AZ11" s="31">
        <f t="shared" si="4"/>
        <v>38.831494000000006</v>
      </c>
      <c r="BA11" s="31">
        <f t="shared" si="5"/>
        <v>39.635903999999996</v>
      </c>
      <c r="BB11" s="31">
        <f t="shared" si="6"/>
        <v>15.061101387258145</v>
      </c>
      <c r="BC11" s="31">
        <f t="shared" si="7"/>
        <v>8.1962927197282553</v>
      </c>
      <c r="BD11" s="31">
        <f t="shared" si="8"/>
        <v>7.6398420135222889</v>
      </c>
      <c r="BE11" s="31">
        <f t="shared" si="9"/>
        <v>14.563585543381473</v>
      </c>
      <c r="BF11" s="31">
        <f t="shared" si="10"/>
        <v>17.707821478135855</v>
      </c>
      <c r="BG11" s="31">
        <f t="shared" si="11"/>
        <v>11.64063807637838</v>
      </c>
    </row>
    <row r="12" spans="1:59" s="15" customFormat="1">
      <c r="A12" s="26">
        <v>43830.416666666664</v>
      </c>
      <c r="B12" s="27">
        <v>16</v>
      </c>
      <c r="C12" s="28">
        <v>29.49952</v>
      </c>
      <c r="D12" s="28">
        <v>51.329070000000002</v>
      </c>
      <c r="E12" s="29">
        <v>13.78092</v>
      </c>
      <c r="F12" s="28">
        <v>45.293410000000002</v>
      </c>
      <c r="G12" s="29">
        <v>7.3691740000000001</v>
      </c>
      <c r="H12" s="28">
        <v>33.669469999999997</v>
      </c>
      <c r="I12" s="28">
        <v>39.014780000000002</v>
      </c>
      <c r="J12" s="28">
        <v>63.213740000000001</v>
      </c>
      <c r="K12" s="28">
        <v>20.340140000000002</v>
      </c>
      <c r="L12" s="28">
        <v>57.157290000000003</v>
      </c>
      <c r="M12" s="29">
        <v>8.8743300000000005</v>
      </c>
      <c r="N12" s="28">
        <v>48.622869999999999</v>
      </c>
      <c r="O12" s="28">
        <v>36.46246</v>
      </c>
      <c r="P12" s="28">
        <v>42.258110000000002</v>
      </c>
      <c r="Q12" s="29">
        <v>9.3253830000000004</v>
      </c>
      <c r="R12" s="28">
        <v>50.280389999999997</v>
      </c>
      <c r="S12" s="28">
        <v>25.915220000000001</v>
      </c>
      <c r="T12" s="28">
        <v>40.11647</v>
      </c>
      <c r="U12" s="28">
        <v>23.88693</v>
      </c>
      <c r="V12" s="28">
        <v>36.079880000000003</v>
      </c>
      <c r="W12" s="28">
        <v>19.283370000000001</v>
      </c>
      <c r="X12" s="28">
        <v>48.860109999999999</v>
      </c>
      <c r="Y12" s="29">
        <v>8.385866</v>
      </c>
      <c r="Z12" s="28">
        <v>40.392099999999999</v>
      </c>
      <c r="AA12" s="28">
        <v>39.715699999999998</v>
      </c>
      <c r="AB12" s="28">
        <v>51.668660000000003</v>
      </c>
      <c r="AC12" s="29">
        <v>7.7315740000000002</v>
      </c>
      <c r="AD12" s="28">
        <v>41.153469999999999</v>
      </c>
      <c r="AE12" s="28">
        <v>22.370190000000001</v>
      </c>
      <c r="AF12" s="28">
        <v>37.920029999999997</v>
      </c>
      <c r="AG12" s="28">
        <v>45.526769999999999</v>
      </c>
      <c r="AH12" s="28">
        <v>58.049849999999999</v>
      </c>
      <c r="AI12" s="29">
        <v>19.013940000000002</v>
      </c>
      <c r="AJ12" s="28">
        <v>48.516559999999998</v>
      </c>
      <c r="AK12" s="29">
        <v>10.64148</v>
      </c>
      <c r="AL12" s="28">
        <v>52.90963</v>
      </c>
      <c r="AM12" s="28">
        <v>69.023520000000005</v>
      </c>
      <c r="AN12" s="28">
        <v>71.478870000000001</v>
      </c>
      <c r="AO12" s="28">
        <v>56.209040000000002</v>
      </c>
      <c r="AP12" s="28">
        <v>61.563879999999997</v>
      </c>
      <c r="AQ12" s="28">
        <v>24.996960000000001</v>
      </c>
      <c r="AR12" s="28">
        <v>31.257960000000001</v>
      </c>
      <c r="AT12" s="26">
        <v>43830.5</v>
      </c>
      <c r="AU12" s="27">
        <v>18</v>
      </c>
      <c r="AV12" s="31">
        <f t="shared" si="0"/>
        <v>54.957997500000005</v>
      </c>
      <c r="AW12" s="31">
        <f t="shared" si="1"/>
        <v>57.251488000000009</v>
      </c>
      <c r="AX12" s="31">
        <f t="shared" si="2"/>
        <v>35.705845999999994</v>
      </c>
      <c r="AY12" s="31">
        <f t="shared" si="3"/>
        <v>48.550909999999995</v>
      </c>
      <c r="AZ12" s="31">
        <f t="shared" si="4"/>
        <v>43.74521</v>
      </c>
      <c r="BA12" s="31">
        <f t="shared" si="5"/>
        <v>43.800984000000007</v>
      </c>
      <c r="BB12" s="31">
        <f t="shared" si="6"/>
        <v>16.917265084987434</v>
      </c>
      <c r="BC12" s="31">
        <f t="shared" si="7"/>
        <v>8.8584125671233505</v>
      </c>
      <c r="BD12" s="31">
        <f t="shared" si="8"/>
        <v>9.0453075492063881</v>
      </c>
      <c r="BE12" s="31">
        <f t="shared" si="9"/>
        <v>15.144459022480808</v>
      </c>
      <c r="BF12" s="31">
        <f t="shared" si="10"/>
        <v>20.015325002883429</v>
      </c>
      <c r="BG12" s="31">
        <f t="shared" si="11"/>
        <v>12.946506425050712</v>
      </c>
    </row>
    <row r="13" spans="1:59" s="15" customFormat="1">
      <c r="A13" s="26">
        <v>43830.5</v>
      </c>
      <c r="B13" s="27">
        <v>18</v>
      </c>
      <c r="C13" s="28">
        <v>33.455489999999998</v>
      </c>
      <c r="D13" s="28">
        <v>58.137729999999998</v>
      </c>
      <c r="E13" s="29">
        <v>14.885590000000001</v>
      </c>
      <c r="F13" s="28">
        <v>51.446980000000003</v>
      </c>
      <c r="G13" s="29">
        <v>8.1396049999999995</v>
      </c>
      <c r="H13" s="28">
        <v>39.234340000000003</v>
      </c>
      <c r="I13" s="28">
        <v>43.908920000000002</v>
      </c>
      <c r="J13" s="28">
        <v>69.459159999999997</v>
      </c>
      <c r="K13" s="28">
        <v>22.20917</v>
      </c>
      <c r="L13" s="28">
        <v>64.166269999999997</v>
      </c>
      <c r="M13" s="29">
        <v>9.7815069999999995</v>
      </c>
      <c r="N13" s="28">
        <v>54.469909999999999</v>
      </c>
      <c r="O13" s="28">
        <v>41.11647</v>
      </c>
      <c r="P13" s="28">
        <v>46.255499999999998</v>
      </c>
      <c r="Q13" s="29">
        <v>9.4443079999999995</v>
      </c>
      <c r="R13" s="28">
        <v>56.505580000000002</v>
      </c>
      <c r="S13" s="28">
        <v>27.933520000000001</v>
      </c>
      <c r="T13" s="28">
        <v>44.574449999999999</v>
      </c>
      <c r="U13" s="28">
        <v>27.545079999999999</v>
      </c>
      <c r="V13" s="28">
        <v>40.365760000000002</v>
      </c>
      <c r="W13" s="28">
        <v>22.191960000000002</v>
      </c>
      <c r="X13" s="28">
        <v>55.36683</v>
      </c>
      <c r="Y13" s="29">
        <v>9.2166189999999997</v>
      </c>
      <c r="Z13" s="28">
        <v>43.46217</v>
      </c>
      <c r="AA13" s="28">
        <v>44.646430000000002</v>
      </c>
      <c r="AB13" s="28">
        <v>58.441980000000001</v>
      </c>
      <c r="AC13" s="29">
        <v>8.0031140000000001</v>
      </c>
      <c r="AD13" s="28">
        <v>46.703270000000003</v>
      </c>
      <c r="AE13" s="28">
        <v>24.308730000000001</v>
      </c>
      <c r="AF13" s="28">
        <v>42.478189999999998</v>
      </c>
      <c r="AG13" s="28">
        <v>48.074089999999998</v>
      </c>
      <c r="AH13" s="28">
        <v>61.952449999999999</v>
      </c>
      <c r="AI13" s="29">
        <v>20.477340000000002</v>
      </c>
      <c r="AJ13" s="28">
        <v>54.791820000000001</v>
      </c>
      <c r="AK13" s="29">
        <v>12.129060000000001</v>
      </c>
      <c r="AL13" s="28">
        <v>58.289369999999998</v>
      </c>
      <c r="AM13" s="28">
        <v>76.840069999999997</v>
      </c>
      <c r="AN13" s="28">
        <v>80.770309999999995</v>
      </c>
      <c r="AO13" s="28">
        <v>62.469839999999998</v>
      </c>
      <c r="AP13" s="28">
        <v>69.131770000000003</v>
      </c>
      <c r="AQ13" s="28">
        <v>26.997699999999998</v>
      </c>
      <c r="AR13" s="28">
        <v>35.785769999999999</v>
      </c>
      <c r="AT13" s="26">
        <v>43830.583333333336</v>
      </c>
      <c r="AU13" s="27">
        <v>20</v>
      </c>
      <c r="AV13" s="31">
        <f t="shared" si="0"/>
        <v>60.596250000000005</v>
      </c>
      <c r="AW13" s="31">
        <f t="shared" si="1"/>
        <v>63.096889999999995</v>
      </c>
      <c r="AX13" s="31">
        <f t="shared" si="2"/>
        <v>39.319744</v>
      </c>
      <c r="AY13" s="31">
        <f t="shared" si="3"/>
        <v>53.572903333333329</v>
      </c>
      <c r="AZ13" s="31">
        <f t="shared" si="4"/>
        <v>49.092579999999998</v>
      </c>
      <c r="BA13" s="31">
        <f t="shared" si="5"/>
        <v>48.773545999999996</v>
      </c>
      <c r="BB13" s="31">
        <f t="shared" si="6"/>
        <v>17.521422138597728</v>
      </c>
      <c r="BC13" s="31">
        <f t="shared" si="7"/>
        <v>9.0616122837494881</v>
      </c>
      <c r="BD13" s="31">
        <f t="shared" si="8"/>
        <v>10.675237815825469</v>
      </c>
      <c r="BE13" s="31">
        <f t="shared" si="9"/>
        <v>15.726624885591562</v>
      </c>
      <c r="BF13" s="31">
        <f t="shared" si="10"/>
        <v>22.319332068630548</v>
      </c>
      <c r="BG13" s="31">
        <f t="shared" si="11"/>
        <v>13.735691022113867</v>
      </c>
    </row>
    <row r="14" spans="1:59" s="15" customFormat="1">
      <c r="A14" s="26">
        <v>43830.583333333336</v>
      </c>
      <c r="B14" s="27">
        <v>20</v>
      </c>
      <c r="C14" s="28">
        <v>38.550800000000002</v>
      </c>
      <c r="D14" s="28">
        <v>63.838189999999997</v>
      </c>
      <c r="E14" s="29">
        <v>16.41311</v>
      </c>
      <c r="F14" s="28">
        <v>57.256439999999998</v>
      </c>
      <c r="G14" s="29">
        <v>8.2071389999999997</v>
      </c>
      <c r="H14" s="28">
        <v>43.442839999999997</v>
      </c>
      <c r="I14" s="28">
        <v>48.008719999999997</v>
      </c>
      <c r="J14" s="28">
        <v>75.761560000000003</v>
      </c>
      <c r="K14" s="28">
        <v>25.836210000000001</v>
      </c>
      <c r="L14" s="28">
        <v>71.197969999999998</v>
      </c>
      <c r="M14" s="29">
        <v>10.885289999999999</v>
      </c>
      <c r="N14" s="28">
        <v>59.075679999999998</v>
      </c>
      <c r="O14" s="28">
        <v>46.408969999999997</v>
      </c>
      <c r="P14" s="28">
        <v>52.933970000000002</v>
      </c>
      <c r="Q14" s="29">
        <v>9.9070470000000004</v>
      </c>
      <c r="R14" s="28">
        <v>63.395949999999999</v>
      </c>
      <c r="S14" s="28">
        <v>30.213719999999999</v>
      </c>
      <c r="T14" s="28">
        <v>50.539230000000003</v>
      </c>
      <c r="U14" s="28">
        <v>31.58051</v>
      </c>
      <c r="V14" s="28">
        <v>44.988619999999997</v>
      </c>
      <c r="W14" s="28">
        <v>24.17783</v>
      </c>
      <c r="X14" s="28">
        <v>60.974919999999997</v>
      </c>
      <c r="Y14" s="29">
        <v>9.4248750000000001</v>
      </c>
      <c r="Z14" s="28">
        <v>49.945999999999998</v>
      </c>
      <c r="AA14" s="28">
        <v>48.327240000000003</v>
      </c>
      <c r="AB14" s="28">
        <v>64.021289999999993</v>
      </c>
      <c r="AC14" s="29">
        <v>8.0340779999999992</v>
      </c>
      <c r="AD14" s="28">
        <v>51.910679999999999</v>
      </c>
      <c r="AE14" s="28">
        <v>25.939910000000001</v>
      </c>
      <c r="AF14" s="28">
        <v>46.46302</v>
      </c>
      <c r="AG14" s="28">
        <v>55.133760000000002</v>
      </c>
      <c r="AH14" s="28">
        <v>65.964250000000007</v>
      </c>
      <c r="AI14" s="29">
        <v>23.44312</v>
      </c>
      <c r="AJ14" s="28">
        <v>63.275970000000001</v>
      </c>
      <c r="AK14" s="29">
        <v>13.53229</v>
      </c>
      <c r="AL14" s="28">
        <v>63.754689999999997</v>
      </c>
      <c r="AM14" s="28">
        <v>83.722710000000006</v>
      </c>
      <c r="AN14" s="28">
        <v>86.966830000000002</v>
      </c>
      <c r="AO14" s="28">
        <v>67.638819999999996</v>
      </c>
      <c r="AP14" s="28">
        <v>75.282560000000004</v>
      </c>
      <c r="AQ14" s="28">
        <v>29.51324</v>
      </c>
      <c r="AR14" s="28">
        <v>41.578119999999998</v>
      </c>
      <c r="AT14" s="26">
        <v>43830.666666666664</v>
      </c>
      <c r="AU14" s="27">
        <v>22</v>
      </c>
      <c r="AV14" s="31">
        <f t="shared" si="0"/>
        <v>65.377568749999995</v>
      </c>
      <c r="AW14" s="31">
        <f t="shared" si="1"/>
        <v>69.184508000000008</v>
      </c>
      <c r="AX14" s="31">
        <f t="shared" si="2"/>
        <v>42.794378000000009</v>
      </c>
      <c r="AY14" s="31">
        <f t="shared" si="3"/>
        <v>58.641413333333333</v>
      </c>
      <c r="AZ14" s="31">
        <f t="shared" si="4"/>
        <v>54.473098000000007</v>
      </c>
      <c r="BA14" s="31">
        <f t="shared" si="5"/>
        <v>53.423766000000001</v>
      </c>
      <c r="BB14" s="31">
        <f t="shared" si="6"/>
        <v>17.785395585369209</v>
      </c>
      <c r="BC14" s="31">
        <f t="shared" si="7"/>
        <v>10.374673940089389</v>
      </c>
      <c r="BD14" s="31">
        <f t="shared" si="8"/>
        <v>12.14706845037392</v>
      </c>
      <c r="BE14" s="31">
        <f t="shared" si="9"/>
        <v>16.699929923124412</v>
      </c>
      <c r="BF14" s="31">
        <f t="shared" si="10"/>
        <v>24.079357274656846</v>
      </c>
      <c r="BG14" s="31">
        <f t="shared" si="11"/>
        <v>14.810247086623148</v>
      </c>
    </row>
    <row r="15" spans="1:59" s="15" customFormat="1">
      <c r="A15" s="26">
        <v>43830.666666666664</v>
      </c>
      <c r="B15" s="27">
        <v>22</v>
      </c>
      <c r="C15" s="28">
        <v>41.262619999999998</v>
      </c>
      <c r="D15" s="28">
        <v>70.469629999999995</v>
      </c>
      <c r="E15" s="29">
        <v>18.59037</v>
      </c>
      <c r="F15" s="28">
        <v>62.254240000000003</v>
      </c>
      <c r="G15" s="29">
        <v>8.5722339999999999</v>
      </c>
      <c r="H15" s="28">
        <v>47.9343</v>
      </c>
      <c r="I15" s="28">
        <v>54.78586</v>
      </c>
      <c r="J15" s="28">
        <v>82.158079999999998</v>
      </c>
      <c r="K15" s="28">
        <v>28.906549999999999</v>
      </c>
      <c r="L15" s="28">
        <v>78.221209999999999</v>
      </c>
      <c r="M15" s="29">
        <v>12.0871</v>
      </c>
      <c r="N15" s="28">
        <v>65.123850000000004</v>
      </c>
      <c r="O15" s="28">
        <v>51.844090000000001</v>
      </c>
      <c r="P15" s="28">
        <v>58.593899999999998</v>
      </c>
      <c r="Q15" s="29">
        <v>10.14625</v>
      </c>
      <c r="R15" s="28">
        <v>71.211669999999998</v>
      </c>
      <c r="S15" s="28">
        <v>32.28134</v>
      </c>
      <c r="T15" s="28">
        <v>55.10801</v>
      </c>
      <c r="U15" s="28">
        <v>34.622839999999997</v>
      </c>
      <c r="V15" s="28">
        <v>49.451070000000001</v>
      </c>
      <c r="W15" s="28">
        <v>27.996829999999999</v>
      </c>
      <c r="X15" s="28">
        <v>68.200519999999997</v>
      </c>
      <c r="Y15" s="29">
        <v>10.677630000000001</v>
      </c>
      <c r="Z15" s="28">
        <v>54.816809999999997</v>
      </c>
      <c r="AA15" s="28">
        <v>51.956159999999997</v>
      </c>
      <c r="AB15" s="28">
        <v>69.793999999999997</v>
      </c>
      <c r="AC15" s="29">
        <v>8.6967130000000008</v>
      </c>
      <c r="AD15" s="28">
        <v>56.04766</v>
      </c>
      <c r="AE15" s="28">
        <v>27.543810000000001</v>
      </c>
      <c r="AF15" s="28">
        <v>51.104430000000001</v>
      </c>
      <c r="AG15" s="28">
        <v>59.356699999999996</v>
      </c>
      <c r="AH15" s="28">
        <v>71.473929999999996</v>
      </c>
      <c r="AI15" s="29">
        <v>27.023489999999999</v>
      </c>
      <c r="AJ15" s="28">
        <v>69.040379999999999</v>
      </c>
      <c r="AK15" s="29">
        <v>15.741199999999999</v>
      </c>
      <c r="AL15" s="28">
        <v>69.079890000000006</v>
      </c>
      <c r="AM15" s="28">
        <v>87.387919999999994</v>
      </c>
      <c r="AN15" s="28">
        <v>91.712230000000005</v>
      </c>
      <c r="AO15" s="28">
        <v>73.562250000000006</v>
      </c>
      <c r="AP15" s="28">
        <v>82.846720000000005</v>
      </c>
      <c r="AQ15" s="28">
        <v>32.717979999999997</v>
      </c>
      <c r="AR15" s="28">
        <v>45.380299999999998</v>
      </c>
      <c r="AT15" s="26">
        <v>43830.75</v>
      </c>
      <c r="AU15" s="27">
        <v>24</v>
      </c>
      <c r="AV15" s="31">
        <f t="shared" si="0"/>
        <v>70.341463749999988</v>
      </c>
      <c r="AW15" s="31">
        <f t="shared" si="1"/>
        <v>75.265507999999997</v>
      </c>
      <c r="AX15" s="31">
        <f t="shared" si="2"/>
        <v>47.23977</v>
      </c>
      <c r="AY15" s="31">
        <f t="shared" si="3"/>
        <v>63.732844999999998</v>
      </c>
      <c r="AZ15" s="31">
        <f t="shared" si="4"/>
        <v>59.528132000000006</v>
      </c>
      <c r="BA15" s="31">
        <f t="shared" si="5"/>
        <v>58.077415999999992</v>
      </c>
      <c r="BB15" s="31">
        <f t="shared" si="6"/>
        <v>16.683014994935075</v>
      </c>
      <c r="BC15" s="31">
        <f t="shared" si="7"/>
        <v>10.28540883375422</v>
      </c>
      <c r="BD15" s="31">
        <f t="shared" si="8"/>
        <v>13.078311667189695</v>
      </c>
      <c r="BE15" s="31">
        <f t="shared" si="9"/>
        <v>16.658288947632954</v>
      </c>
      <c r="BF15" s="31">
        <f t="shared" si="10"/>
        <v>25.493593123400998</v>
      </c>
      <c r="BG15" s="31">
        <f t="shared" si="11"/>
        <v>15.765363175820937</v>
      </c>
    </row>
    <row r="16" spans="1:59" s="15" customFormat="1">
      <c r="A16" s="26">
        <v>43830.75</v>
      </c>
      <c r="B16" s="27">
        <v>24</v>
      </c>
      <c r="C16" s="28">
        <v>46.853340000000003</v>
      </c>
      <c r="D16" s="28">
        <v>76.193820000000002</v>
      </c>
      <c r="E16" s="29">
        <v>20.287960000000002</v>
      </c>
      <c r="F16" s="28">
        <v>67.005619999999993</v>
      </c>
      <c r="G16" s="29">
        <v>9.6157240000000002</v>
      </c>
      <c r="H16" s="28">
        <v>52.712969999999999</v>
      </c>
      <c r="I16" s="28">
        <v>61.958910000000003</v>
      </c>
      <c r="J16" s="28">
        <v>87.188469999999995</v>
      </c>
      <c r="K16" s="28">
        <v>32.10521</v>
      </c>
      <c r="L16" s="28">
        <v>83.825839999999999</v>
      </c>
      <c r="M16" s="29">
        <v>13.22733</v>
      </c>
      <c r="N16" s="28">
        <v>71.271649999999994</v>
      </c>
      <c r="O16" s="28">
        <v>57.389960000000002</v>
      </c>
      <c r="P16" s="28">
        <v>64.876589999999993</v>
      </c>
      <c r="Q16" s="29">
        <v>10.73358</v>
      </c>
      <c r="R16" s="28">
        <v>77.123819999999995</v>
      </c>
      <c r="S16" s="28">
        <v>35.724699999999999</v>
      </c>
      <c r="T16" s="28">
        <v>60.189340000000001</v>
      </c>
      <c r="U16" s="28">
        <v>38.962989999999998</v>
      </c>
      <c r="V16" s="28">
        <v>54.69706</v>
      </c>
      <c r="W16" s="28">
        <v>31.692689999999999</v>
      </c>
      <c r="X16" s="28">
        <v>73.742570000000001</v>
      </c>
      <c r="Y16" s="29">
        <v>11.72669</v>
      </c>
      <c r="Z16" s="28">
        <v>58.654989999999998</v>
      </c>
      <c r="AA16" s="28">
        <v>57.33249</v>
      </c>
      <c r="AB16" s="28">
        <v>75.421880000000002</v>
      </c>
      <c r="AC16" s="29">
        <v>8.7896040000000006</v>
      </c>
      <c r="AD16" s="28">
        <v>63.004359999999998</v>
      </c>
      <c r="AE16" s="28">
        <v>30.93939</v>
      </c>
      <c r="AF16" s="28">
        <v>56.632449999999999</v>
      </c>
      <c r="AG16" s="28">
        <v>64.072339999999997</v>
      </c>
      <c r="AH16" s="28">
        <v>75.517300000000006</v>
      </c>
      <c r="AI16" s="29">
        <v>27.794329999999999</v>
      </c>
      <c r="AJ16" s="28">
        <v>76.274349999999998</v>
      </c>
      <c r="AK16" s="29">
        <v>16.44492</v>
      </c>
      <c r="AL16" s="28">
        <v>74.392539999999997</v>
      </c>
      <c r="AM16" s="28">
        <v>91.209879999999998</v>
      </c>
      <c r="AN16" s="28">
        <v>93.453749999999999</v>
      </c>
      <c r="AO16" s="28">
        <v>80.922970000000007</v>
      </c>
      <c r="AP16" s="28">
        <v>88.270769999999999</v>
      </c>
      <c r="AQ16" s="28">
        <v>35.928660000000001</v>
      </c>
      <c r="AR16" s="28">
        <v>50.139240000000001</v>
      </c>
      <c r="AT16" s="26">
        <v>43830.833333333336</v>
      </c>
      <c r="AU16" s="27">
        <v>26</v>
      </c>
      <c r="AV16" s="31">
        <f t="shared" si="0"/>
        <v>75.197596250000004</v>
      </c>
      <c r="AW16" s="31">
        <f t="shared" si="1"/>
        <v>80.296921999999995</v>
      </c>
      <c r="AX16" s="31">
        <f t="shared" si="2"/>
        <v>50.762568000000002</v>
      </c>
      <c r="AY16" s="31">
        <f t="shared" si="3"/>
        <v>68.399306666666675</v>
      </c>
      <c r="AZ16" s="31">
        <f t="shared" si="4"/>
        <v>64.036184000000006</v>
      </c>
      <c r="BA16" s="31">
        <f t="shared" si="5"/>
        <v>62.064392000000012</v>
      </c>
      <c r="BB16" s="31">
        <f t="shared" si="6"/>
        <v>15.615567811833444</v>
      </c>
      <c r="BC16" s="31">
        <f t="shared" si="7"/>
        <v>10.360956040762936</v>
      </c>
      <c r="BD16" s="31">
        <f t="shared" si="8"/>
        <v>13.863420988376907</v>
      </c>
      <c r="BE16" s="31">
        <f t="shared" si="9"/>
        <v>16.577346704294545</v>
      </c>
      <c r="BF16" s="31">
        <f t="shared" si="10"/>
        <v>27.313771405243184</v>
      </c>
      <c r="BG16" s="31">
        <f t="shared" si="11"/>
        <v>16.436995664867361</v>
      </c>
    </row>
    <row r="17" spans="1:59" s="15" customFormat="1">
      <c r="A17" s="26">
        <v>43830.833333333336</v>
      </c>
      <c r="B17" s="27">
        <v>26</v>
      </c>
      <c r="C17" s="28">
        <v>53.026020000000003</v>
      </c>
      <c r="D17" s="28">
        <v>80.811359999999993</v>
      </c>
      <c r="E17" s="29">
        <v>20.895949999999999</v>
      </c>
      <c r="F17" s="28">
        <v>71.744799999999998</v>
      </c>
      <c r="G17" s="29">
        <v>10.248419999999999</v>
      </c>
      <c r="H17" s="28">
        <v>56.660719999999998</v>
      </c>
      <c r="I17" s="28">
        <v>68.436779999999999</v>
      </c>
      <c r="J17" s="28">
        <v>91.350399999999993</v>
      </c>
      <c r="K17" s="28">
        <v>33.779380000000003</v>
      </c>
      <c r="L17" s="28">
        <v>88.497439999999997</v>
      </c>
      <c r="M17" s="29">
        <v>14.201969999999999</v>
      </c>
      <c r="N17" s="28">
        <v>75.471729999999994</v>
      </c>
      <c r="O17" s="28">
        <v>63.469059999999999</v>
      </c>
      <c r="P17" s="28">
        <v>69.829210000000003</v>
      </c>
      <c r="Q17" s="29">
        <v>11.83792</v>
      </c>
      <c r="R17" s="28">
        <v>81.406499999999994</v>
      </c>
      <c r="S17" s="28">
        <v>38.088569999999997</v>
      </c>
      <c r="T17" s="28">
        <v>64.293300000000002</v>
      </c>
      <c r="U17" s="28">
        <v>43.243969999999997</v>
      </c>
      <c r="V17" s="28">
        <v>58.817419999999998</v>
      </c>
      <c r="W17" s="28">
        <v>34.791679999999999</v>
      </c>
      <c r="X17" s="28">
        <v>80.782399999999996</v>
      </c>
      <c r="Y17" s="29">
        <v>12.82315</v>
      </c>
      <c r="Z17" s="28">
        <v>62.966850000000001</v>
      </c>
      <c r="AA17" s="28">
        <v>61.91019</v>
      </c>
      <c r="AB17" s="28">
        <v>82.522530000000003</v>
      </c>
      <c r="AC17" s="29">
        <v>9.5706240000000005</v>
      </c>
      <c r="AD17" s="28">
        <v>68.251919999999998</v>
      </c>
      <c r="AE17" s="28">
        <v>33.83034</v>
      </c>
      <c r="AF17" s="28">
        <v>60.939909999999998</v>
      </c>
      <c r="AG17" s="28">
        <v>69.093429999999998</v>
      </c>
      <c r="AH17" s="28">
        <v>79.45384</v>
      </c>
      <c r="AI17" s="29">
        <v>30.922470000000001</v>
      </c>
      <c r="AJ17" s="28">
        <v>82.330020000000005</v>
      </c>
      <c r="AK17" s="29">
        <v>17.95036</v>
      </c>
      <c r="AL17" s="28">
        <v>79.016940000000005</v>
      </c>
      <c r="AM17" s="28">
        <v>93.892859999999999</v>
      </c>
      <c r="AN17" s="28">
        <v>96.119540000000001</v>
      </c>
      <c r="AO17" s="28">
        <v>86.873410000000007</v>
      </c>
      <c r="AP17" s="28">
        <v>93.207980000000006</v>
      </c>
      <c r="AQ17" s="28">
        <v>38.556919999999998</v>
      </c>
      <c r="AR17" s="28">
        <v>54.309519999999999</v>
      </c>
      <c r="AT17" s="26">
        <v>43830.916666666664</v>
      </c>
      <c r="AU17" s="27">
        <v>28</v>
      </c>
      <c r="AV17" s="31">
        <f t="shared" si="0"/>
        <v>79.01021375000002</v>
      </c>
      <c r="AW17" s="31">
        <f t="shared" si="1"/>
        <v>83.575040000000001</v>
      </c>
      <c r="AX17" s="31">
        <f t="shared" si="2"/>
        <v>55.053408000000005</v>
      </c>
      <c r="AY17" s="31">
        <f t="shared" si="3"/>
        <v>72.499943333333334</v>
      </c>
      <c r="AZ17" s="31">
        <f t="shared" si="4"/>
        <v>67.886372000000009</v>
      </c>
      <c r="BA17" s="31">
        <f t="shared" si="5"/>
        <v>66.31919400000001</v>
      </c>
      <c r="BB17" s="31">
        <f t="shared" si="6"/>
        <v>14.355274095617558</v>
      </c>
      <c r="BC17" s="31">
        <f t="shared" si="7"/>
        <v>9.9929339855694614</v>
      </c>
      <c r="BD17" s="31">
        <f t="shared" si="8"/>
        <v>14.797617749429136</v>
      </c>
      <c r="BE17" s="31">
        <f t="shared" si="9"/>
        <v>16.177894999029572</v>
      </c>
      <c r="BF17" s="31">
        <f t="shared" si="10"/>
        <v>26.767375092390363</v>
      </c>
      <c r="BG17" s="31">
        <f t="shared" si="11"/>
        <v>16.483567343878551</v>
      </c>
    </row>
    <row r="18" spans="1:59" s="15" customFormat="1">
      <c r="A18" s="26">
        <v>43830.916666666664</v>
      </c>
      <c r="B18" s="27">
        <v>28</v>
      </c>
      <c r="C18" s="28">
        <v>57.443910000000002</v>
      </c>
      <c r="D18" s="28">
        <v>84.361580000000004</v>
      </c>
      <c r="E18" s="29">
        <v>23.117660000000001</v>
      </c>
      <c r="F18" s="28">
        <v>75.127080000000007</v>
      </c>
      <c r="G18" s="29">
        <v>10.972770000000001</v>
      </c>
      <c r="H18" s="28">
        <v>61.973080000000003</v>
      </c>
      <c r="I18" s="28">
        <v>73.243700000000004</v>
      </c>
      <c r="J18" s="28">
        <v>93.771720000000002</v>
      </c>
      <c r="K18" s="28">
        <v>38.447229999999998</v>
      </c>
      <c r="L18" s="28">
        <v>91.149529999999999</v>
      </c>
      <c r="M18" s="29">
        <v>15.812379999999999</v>
      </c>
      <c r="N18" s="28">
        <v>79.633899999999997</v>
      </c>
      <c r="O18" s="28">
        <v>68.679040000000001</v>
      </c>
      <c r="P18" s="28">
        <v>74.326030000000003</v>
      </c>
      <c r="Q18" s="29">
        <v>12.486940000000001</v>
      </c>
      <c r="R18" s="28">
        <v>85.075980000000001</v>
      </c>
      <c r="S18" s="28">
        <v>42.433770000000003</v>
      </c>
      <c r="T18" s="28">
        <v>68.767089999999996</v>
      </c>
      <c r="U18" s="28">
        <v>46.146659999999997</v>
      </c>
      <c r="V18" s="28">
        <v>64.899770000000004</v>
      </c>
      <c r="W18" s="28">
        <v>38.903599999999997</v>
      </c>
      <c r="X18" s="28">
        <v>85.290049999999994</v>
      </c>
      <c r="Y18" s="29">
        <v>14.302910000000001</v>
      </c>
      <c r="Z18" s="28">
        <v>66.349850000000004</v>
      </c>
      <c r="AA18" s="28">
        <v>67.594189999999998</v>
      </c>
      <c r="AB18" s="28">
        <v>85.863100000000003</v>
      </c>
      <c r="AC18" s="29">
        <v>10.00939</v>
      </c>
      <c r="AD18" s="28">
        <v>71.764359999999996</v>
      </c>
      <c r="AE18" s="28">
        <v>36.07047</v>
      </c>
      <c r="AF18" s="28">
        <v>66.022630000000007</v>
      </c>
      <c r="AG18" s="28">
        <v>74.464870000000005</v>
      </c>
      <c r="AH18" s="28">
        <v>82.472939999999994</v>
      </c>
      <c r="AI18" s="29">
        <v>33.740340000000003</v>
      </c>
      <c r="AJ18" s="28">
        <v>85.641450000000006</v>
      </c>
      <c r="AK18" s="29">
        <v>20.41197</v>
      </c>
      <c r="AL18" s="28">
        <v>83.732399999999998</v>
      </c>
      <c r="AM18" s="28">
        <v>95.851609999999994</v>
      </c>
      <c r="AN18" s="28">
        <v>97.962249999999997</v>
      </c>
      <c r="AO18" s="28">
        <v>90.673950000000005</v>
      </c>
      <c r="AP18" s="28">
        <v>95.233829999999998</v>
      </c>
      <c r="AQ18" s="28">
        <v>42.776420000000002</v>
      </c>
      <c r="AR18" s="28">
        <v>59.103400000000001</v>
      </c>
      <c r="AT18" s="26">
        <v>43831</v>
      </c>
      <c r="AU18" s="27">
        <v>30</v>
      </c>
      <c r="AV18" s="31">
        <f t="shared" si="0"/>
        <v>83.007806250000002</v>
      </c>
      <c r="AW18" s="31">
        <f t="shared" si="1"/>
        <v>86.545776000000004</v>
      </c>
      <c r="AX18" s="31">
        <f t="shared" si="2"/>
        <v>58.729863999999999</v>
      </c>
      <c r="AY18" s="31">
        <f t="shared" si="3"/>
        <v>76.160823333333326</v>
      </c>
      <c r="AZ18" s="31">
        <f t="shared" si="4"/>
        <v>70.40400600000001</v>
      </c>
      <c r="BA18" s="31">
        <f t="shared" si="5"/>
        <v>69.812041999999991</v>
      </c>
      <c r="BB18" s="31">
        <f t="shared" si="6"/>
        <v>12.789040714908968</v>
      </c>
      <c r="BC18" s="31">
        <f t="shared" si="7"/>
        <v>9.0830861230905438</v>
      </c>
      <c r="BD18" s="31">
        <f t="shared" si="8"/>
        <v>15.262548404735016</v>
      </c>
      <c r="BE18" s="31">
        <f t="shared" si="9"/>
        <v>14.977529634328507</v>
      </c>
      <c r="BF18" s="31">
        <f t="shared" si="10"/>
        <v>27.40289292471563</v>
      </c>
      <c r="BG18" s="31">
        <f t="shared" si="11"/>
        <v>16.232664922300025</v>
      </c>
    </row>
    <row r="19" spans="1:59" s="15" customFormat="1">
      <c r="A19" s="26">
        <v>43831</v>
      </c>
      <c r="B19" s="27">
        <v>30</v>
      </c>
      <c r="C19" s="28">
        <v>62.734220000000001</v>
      </c>
      <c r="D19" s="28">
        <v>88.777839999999998</v>
      </c>
      <c r="E19" s="29">
        <v>26.353590000000001</v>
      </c>
      <c r="F19" s="28">
        <v>79.612470000000002</v>
      </c>
      <c r="G19" s="29">
        <v>12.08671</v>
      </c>
      <c r="H19" s="28">
        <v>66.033850000000001</v>
      </c>
      <c r="I19" s="28">
        <v>78.261340000000004</v>
      </c>
      <c r="J19" s="28">
        <v>95.835719999999995</v>
      </c>
      <c r="K19" s="28">
        <v>41.511069999999997</v>
      </c>
      <c r="L19" s="28">
        <v>93.554090000000002</v>
      </c>
      <c r="M19" s="29">
        <v>16.94717</v>
      </c>
      <c r="N19" s="28">
        <v>83.946669999999997</v>
      </c>
      <c r="O19" s="28">
        <v>74.219989999999996</v>
      </c>
      <c r="P19" s="28">
        <v>80.347149999999999</v>
      </c>
      <c r="Q19" s="29">
        <v>13.930770000000001</v>
      </c>
      <c r="R19" s="28">
        <v>89.011470000000003</v>
      </c>
      <c r="S19" s="28">
        <v>45.555709999999998</v>
      </c>
      <c r="T19" s="28">
        <v>73.250569999999996</v>
      </c>
      <c r="U19" s="28">
        <v>51.431750000000001</v>
      </c>
      <c r="V19" s="28">
        <v>69.818889999999996</v>
      </c>
      <c r="W19" s="28">
        <v>39.490299999999998</v>
      </c>
      <c r="X19" s="28">
        <v>90.381100000000004</v>
      </c>
      <c r="Y19" s="29">
        <v>14.690770000000001</v>
      </c>
      <c r="Z19" s="28">
        <v>69.732119999999995</v>
      </c>
      <c r="AA19" s="28">
        <v>71.990610000000004</v>
      </c>
      <c r="AB19" s="28">
        <v>90.230500000000006</v>
      </c>
      <c r="AC19" s="29">
        <v>10.27399</v>
      </c>
      <c r="AD19" s="28">
        <v>74.933779999999999</v>
      </c>
      <c r="AE19" s="28">
        <v>39.29486</v>
      </c>
      <c r="AF19" s="28">
        <v>69.514330000000001</v>
      </c>
      <c r="AG19" s="28">
        <v>76.615350000000007</v>
      </c>
      <c r="AH19" s="28">
        <v>85.001890000000003</v>
      </c>
      <c r="AI19" s="29">
        <v>36.092460000000003</v>
      </c>
      <c r="AJ19" s="28">
        <v>87.083470000000005</v>
      </c>
      <c r="AK19" s="29">
        <v>22.730640000000001</v>
      </c>
      <c r="AL19" s="28">
        <v>86.004869999999997</v>
      </c>
      <c r="AM19" s="28">
        <v>97.476920000000007</v>
      </c>
      <c r="AN19" s="28">
        <v>98.285219999999995</v>
      </c>
      <c r="AO19" s="28">
        <v>92.162350000000004</v>
      </c>
      <c r="AP19" s="28">
        <v>97.008809999999997</v>
      </c>
      <c r="AQ19" s="28">
        <v>46.486469999999997</v>
      </c>
      <c r="AR19" s="28">
        <v>62.890079999999998</v>
      </c>
      <c r="AT19" s="26">
        <v>43831.083333333336</v>
      </c>
      <c r="AU19" s="27">
        <v>32</v>
      </c>
      <c r="AV19" s="31">
        <f t="shared" si="0"/>
        <v>86.47950625</v>
      </c>
      <c r="AW19" s="31">
        <f t="shared" si="1"/>
        <v>89.445689999999999</v>
      </c>
      <c r="AX19" s="31">
        <f t="shared" si="2"/>
        <v>63.251664000000005</v>
      </c>
      <c r="AY19" s="31">
        <f t="shared" si="3"/>
        <v>81.172934999999995</v>
      </c>
      <c r="AZ19" s="31">
        <f t="shared" si="4"/>
        <v>74.351928000000001</v>
      </c>
      <c r="BA19" s="31">
        <f t="shared" si="5"/>
        <v>73.722822000000008</v>
      </c>
      <c r="BB19" s="31">
        <f t="shared" si="6"/>
        <v>10.793628907565187</v>
      </c>
      <c r="BC19" s="31">
        <f t="shared" si="7"/>
        <v>8.2760800366085157</v>
      </c>
      <c r="BD19" s="31">
        <f t="shared" si="8"/>
        <v>14.682149003319612</v>
      </c>
      <c r="BE19" s="31">
        <f t="shared" si="9"/>
        <v>13.365403218384095</v>
      </c>
      <c r="BF19" s="31">
        <f t="shared" si="10"/>
        <v>25.155304137895449</v>
      </c>
      <c r="BG19" s="31">
        <f t="shared" si="11"/>
        <v>15.661167964702312</v>
      </c>
    </row>
    <row r="20" spans="1:59" s="15" customFormat="1">
      <c r="A20" s="26">
        <v>43831.083333333336</v>
      </c>
      <c r="B20" s="27">
        <v>32</v>
      </c>
      <c r="C20" s="28">
        <v>68.83708</v>
      </c>
      <c r="D20" s="28">
        <v>91.745090000000005</v>
      </c>
      <c r="E20" s="29">
        <v>31.1267</v>
      </c>
      <c r="F20" s="28">
        <v>82.812020000000004</v>
      </c>
      <c r="G20" s="29">
        <v>12.48888</v>
      </c>
      <c r="H20" s="28">
        <v>70.056910000000002</v>
      </c>
      <c r="I20" s="28">
        <v>83.399640000000005</v>
      </c>
      <c r="J20" s="28">
        <v>97.167559999999995</v>
      </c>
      <c r="K20" s="28">
        <v>48.330289999999998</v>
      </c>
      <c r="L20" s="28">
        <v>95.332049999999995</v>
      </c>
      <c r="M20" s="29">
        <v>18.224509999999999</v>
      </c>
      <c r="N20" s="28">
        <v>86.075310000000002</v>
      </c>
      <c r="O20" s="28">
        <v>80.044129999999996</v>
      </c>
      <c r="P20" s="28">
        <v>84.378559999999993</v>
      </c>
      <c r="Q20" s="29">
        <v>15.694800000000001</v>
      </c>
      <c r="R20" s="28">
        <v>92.423330000000007</v>
      </c>
      <c r="S20" s="28">
        <v>50.63062</v>
      </c>
      <c r="T20" s="28">
        <v>76.652630000000002</v>
      </c>
      <c r="U20" s="28">
        <v>58.02608</v>
      </c>
      <c r="V20" s="28">
        <v>75.517080000000007</v>
      </c>
      <c r="W20" s="28">
        <v>45.441630000000004</v>
      </c>
      <c r="X20" s="28">
        <v>92.24924</v>
      </c>
      <c r="Y20" s="29">
        <v>16.16169</v>
      </c>
      <c r="Z20" s="28">
        <v>73.749719999999996</v>
      </c>
      <c r="AA20" s="28">
        <v>76.752440000000007</v>
      </c>
      <c r="AB20" s="28">
        <v>92.766599999999997</v>
      </c>
      <c r="AC20" s="29">
        <v>10.54055</v>
      </c>
      <c r="AD20" s="28">
        <v>78.745180000000005</v>
      </c>
      <c r="AE20" s="28">
        <v>44.48733</v>
      </c>
      <c r="AF20" s="28">
        <v>74.43083</v>
      </c>
      <c r="AG20" s="28">
        <v>84.385720000000006</v>
      </c>
      <c r="AH20" s="28">
        <v>88.541529999999995</v>
      </c>
      <c r="AI20" s="29">
        <v>39.342120000000001</v>
      </c>
      <c r="AJ20" s="28">
        <v>90.40643</v>
      </c>
      <c r="AK20" s="29">
        <v>24.605250000000002</v>
      </c>
      <c r="AL20" s="28">
        <v>89.861220000000003</v>
      </c>
      <c r="AM20" s="28">
        <v>98.770830000000004</v>
      </c>
      <c r="AN20" s="28">
        <v>98.541319999999999</v>
      </c>
      <c r="AO20" s="28">
        <v>95.292410000000004</v>
      </c>
      <c r="AP20" s="28">
        <v>97.955510000000004</v>
      </c>
      <c r="AQ20" s="28">
        <v>50.479939999999999</v>
      </c>
      <c r="AR20" s="28">
        <v>68.447919999999996</v>
      </c>
      <c r="AT20" s="26">
        <v>43831.166666666664</v>
      </c>
      <c r="AU20" s="27">
        <v>34</v>
      </c>
      <c r="AV20" s="31">
        <f t="shared" si="0"/>
        <v>89.293667500000012</v>
      </c>
      <c r="AW20" s="31">
        <f t="shared" si="1"/>
        <v>91.640640000000005</v>
      </c>
      <c r="AX20" s="31">
        <f t="shared" si="2"/>
        <v>66.498457999999999</v>
      </c>
      <c r="AY20" s="31">
        <f t="shared" si="3"/>
        <v>84.616073333333318</v>
      </c>
      <c r="AZ20" s="31">
        <f t="shared" si="4"/>
        <v>77.28694800000001</v>
      </c>
      <c r="BA20" s="31">
        <f t="shared" si="5"/>
        <v>76.611291999999992</v>
      </c>
      <c r="BB20" s="31">
        <f t="shared" si="6"/>
        <v>8.9375784262848761</v>
      </c>
      <c r="BC20" s="31">
        <f t="shared" si="7"/>
        <v>7.3306678288372895</v>
      </c>
      <c r="BD20" s="31">
        <f t="shared" si="8"/>
        <v>15.449947016581254</v>
      </c>
      <c r="BE20" s="31">
        <f t="shared" si="9"/>
        <v>12.166354405120222</v>
      </c>
      <c r="BF20" s="31">
        <f t="shared" si="10"/>
        <v>23.74713887871691</v>
      </c>
      <c r="BG20" s="31">
        <f t="shared" si="11"/>
        <v>15.317727349868935</v>
      </c>
    </row>
    <row r="21" spans="1:59" s="15" customFormat="1">
      <c r="A21" s="26">
        <v>43831.166666666664</v>
      </c>
      <c r="B21" s="27">
        <v>34</v>
      </c>
      <c r="C21" s="28">
        <v>74.668639999999996</v>
      </c>
      <c r="D21" s="28">
        <v>93.365200000000002</v>
      </c>
      <c r="E21" s="29">
        <v>35.160400000000003</v>
      </c>
      <c r="F21" s="28">
        <v>85.755359999999996</v>
      </c>
      <c r="G21" s="29">
        <v>13.562709999999999</v>
      </c>
      <c r="H21" s="28">
        <v>74.810890000000001</v>
      </c>
      <c r="I21" s="28">
        <v>88.359930000000006</v>
      </c>
      <c r="J21" s="28">
        <v>98.698070000000001</v>
      </c>
      <c r="K21" s="28">
        <v>52.781509999999997</v>
      </c>
      <c r="L21" s="28">
        <v>97.128749999999997</v>
      </c>
      <c r="M21" s="29">
        <v>20.49156</v>
      </c>
      <c r="N21" s="28">
        <v>88.92313</v>
      </c>
      <c r="O21" s="28">
        <v>84.83323</v>
      </c>
      <c r="P21" s="28">
        <v>88.022210000000001</v>
      </c>
      <c r="Q21" s="29">
        <v>16.393090000000001</v>
      </c>
      <c r="R21" s="28">
        <v>94.790319999999994</v>
      </c>
      <c r="S21" s="28">
        <v>53.311239999999998</v>
      </c>
      <c r="T21" s="28">
        <v>80.575050000000005</v>
      </c>
      <c r="U21" s="28">
        <v>63.714790000000001</v>
      </c>
      <c r="V21" s="28">
        <v>78.454669999999993</v>
      </c>
      <c r="W21" s="28">
        <v>49.976019999999998</v>
      </c>
      <c r="X21" s="28">
        <v>94.760779999999997</v>
      </c>
      <c r="Y21" s="29">
        <v>18.22485</v>
      </c>
      <c r="Z21" s="28">
        <v>76.370009999999994</v>
      </c>
      <c r="AA21" s="28">
        <v>80.234049999999996</v>
      </c>
      <c r="AB21" s="28">
        <v>95.038399999999996</v>
      </c>
      <c r="AC21" s="29">
        <v>11.026199999999999</v>
      </c>
      <c r="AD21" s="28">
        <v>81.992729999999995</v>
      </c>
      <c r="AE21" s="28">
        <v>46.546379999999999</v>
      </c>
      <c r="AF21" s="28">
        <v>77.248729999999995</v>
      </c>
      <c r="AG21" s="28">
        <v>86.965599999999995</v>
      </c>
      <c r="AH21" s="28">
        <v>91.503380000000007</v>
      </c>
      <c r="AI21" s="29">
        <v>42.325499999999998</v>
      </c>
      <c r="AJ21" s="28">
        <v>91.787679999999995</v>
      </c>
      <c r="AK21" s="29">
        <v>28.82572</v>
      </c>
      <c r="AL21" s="28">
        <v>92.390590000000003</v>
      </c>
      <c r="AM21" s="28">
        <v>99.000979999999998</v>
      </c>
      <c r="AN21" s="28">
        <v>99.186629999999994</v>
      </c>
      <c r="AO21" s="28">
        <v>97.266739999999999</v>
      </c>
      <c r="AP21" s="28">
        <v>98.398049999999998</v>
      </c>
      <c r="AQ21" s="28">
        <v>54.02328</v>
      </c>
      <c r="AR21" s="28">
        <v>71.349450000000004</v>
      </c>
      <c r="AT21" s="26">
        <v>43831.25</v>
      </c>
      <c r="AU21" s="27">
        <v>36</v>
      </c>
      <c r="AV21" s="31">
        <f t="shared" si="0"/>
        <v>91.697847500000009</v>
      </c>
      <c r="AW21" s="31">
        <f t="shared" si="1"/>
        <v>93.524125999999995</v>
      </c>
      <c r="AX21" s="31">
        <f t="shared" si="2"/>
        <v>70.56156</v>
      </c>
      <c r="AY21" s="31">
        <f t="shared" si="3"/>
        <v>87.683633333333333</v>
      </c>
      <c r="AZ21" s="31">
        <f t="shared" si="4"/>
        <v>80.159500000000008</v>
      </c>
      <c r="BA21" s="31">
        <f t="shared" si="5"/>
        <v>79.029867999999993</v>
      </c>
      <c r="BB21" s="31">
        <f t="shared" si="6"/>
        <v>7.4092773498784226</v>
      </c>
      <c r="BC21" s="31">
        <f t="shared" si="7"/>
        <v>6.303461531470627</v>
      </c>
      <c r="BD21" s="31">
        <f t="shared" si="8"/>
        <v>15.520219783580705</v>
      </c>
      <c r="BE21" s="31">
        <f t="shared" si="9"/>
        <v>10.527907650179378</v>
      </c>
      <c r="BF21" s="31">
        <f t="shared" si="10"/>
        <v>21.452392699228202</v>
      </c>
      <c r="BG21" s="31">
        <f t="shared" si="11"/>
        <v>14.54640884070599</v>
      </c>
    </row>
    <row r="22" spans="1:59" s="15" customFormat="1">
      <c r="A22" s="26">
        <v>43831.25</v>
      </c>
      <c r="B22" s="27">
        <v>36</v>
      </c>
      <c r="C22" s="28">
        <v>80.05471</v>
      </c>
      <c r="D22" s="28">
        <v>95.205860000000001</v>
      </c>
      <c r="E22" s="29">
        <v>37.553730000000002</v>
      </c>
      <c r="F22" s="28">
        <v>89.51925</v>
      </c>
      <c r="G22" s="29">
        <v>14.459569999999999</v>
      </c>
      <c r="H22" s="28">
        <v>77.897689999999997</v>
      </c>
      <c r="I22" s="28">
        <v>92.003950000000003</v>
      </c>
      <c r="J22" s="28">
        <v>98.783619999999999</v>
      </c>
      <c r="K22" s="28">
        <v>57.514789999999998</v>
      </c>
      <c r="L22" s="28">
        <v>97.474490000000003</v>
      </c>
      <c r="M22" s="29">
        <v>22.514559999999999</v>
      </c>
      <c r="N22" s="28">
        <v>91.021929999999998</v>
      </c>
      <c r="O22" s="28">
        <v>88.488100000000003</v>
      </c>
      <c r="P22" s="28">
        <v>92.221580000000003</v>
      </c>
      <c r="Q22" s="29">
        <v>17.796430000000001</v>
      </c>
      <c r="R22" s="28">
        <v>96.327520000000007</v>
      </c>
      <c r="S22" s="28">
        <v>57.640149999999998</v>
      </c>
      <c r="T22" s="28">
        <v>84.928640000000001</v>
      </c>
      <c r="U22" s="28">
        <v>68.601060000000004</v>
      </c>
      <c r="V22" s="28">
        <v>84.003259999999997</v>
      </c>
      <c r="W22" s="28">
        <v>55.882010000000001</v>
      </c>
      <c r="X22" s="28">
        <v>95.48218</v>
      </c>
      <c r="Y22" s="29">
        <v>19.129390000000001</v>
      </c>
      <c r="Z22" s="28">
        <v>78.337339999999998</v>
      </c>
      <c r="AA22" s="28">
        <v>82.415689999999998</v>
      </c>
      <c r="AB22" s="28">
        <v>96.580020000000005</v>
      </c>
      <c r="AC22" s="29">
        <v>11.845800000000001</v>
      </c>
      <c r="AD22" s="28">
        <v>84.476129999999998</v>
      </c>
      <c r="AE22" s="28">
        <v>50.394820000000003</v>
      </c>
      <c r="AF22" s="28">
        <v>81.9465</v>
      </c>
      <c r="AG22" s="28">
        <v>89.39761</v>
      </c>
      <c r="AH22" s="28">
        <v>93.312299999999993</v>
      </c>
      <c r="AI22" s="29">
        <v>44.784509999999997</v>
      </c>
      <c r="AJ22" s="28">
        <v>94.444029999999998</v>
      </c>
      <c r="AK22" s="29">
        <v>30.976520000000001</v>
      </c>
      <c r="AL22" s="28">
        <v>93.543899999999994</v>
      </c>
      <c r="AM22" s="28">
        <v>99.328149999999994</v>
      </c>
      <c r="AN22" s="28">
        <v>99.288669999999996</v>
      </c>
      <c r="AO22" s="28">
        <v>98.081270000000004</v>
      </c>
      <c r="AP22" s="28">
        <v>99.216459999999998</v>
      </c>
      <c r="AQ22" s="28">
        <v>57.227139999999999</v>
      </c>
      <c r="AR22" s="28">
        <v>75.019030000000001</v>
      </c>
      <c r="AT22" s="26">
        <v>43831.333333333336</v>
      </c>
      <c r="AU22" s="27">
        <v>38</v>
      </c>
      <c r="AV22" s="31">
        <f t="shared" si="0"/>
        <v>93.216838750000008</v>
      </c>
      <c r="AW22" s="31">
        <f t="shared" si="1"/>
        <v>94.723038000000003</v>
      </c>
      <c r="AX22" s="31">
        <f t="shared" si="2"/>
        <v>73.784115999999997</v>
      </c>
      <c r="AY22" s="31">
        <f t="shared" si="3"/>
        <v>89.862754999999993</v>
      </c>
      <c r="AZ22" s="31">
        <f t="shared" si="4"/>
        <v>82.731359999999995</v>
      </c>
      <c r="BA22" s="31">
        <f t="shared" si="5"/>
        <v>81.994892000000007</v>
      </c>
      <c r="BB22" s="31">
        <f t="shared" si="6"/>
        <v>6.125139617577096</v>
      </c>
      <c r="BC22" s="31">
        <f t="shared" si="7"/>
        <v>5.5307579205720074</v>
      </c>
      <c r="BD22" s="31">
        <f t="shared" si="8"/>
        <v>15.420271116242784</v>
      </c>
      <c r="BE22" s="31">
        <f t="shared" si="9"/>
        <v>9.2975525277435267</v>
      </c>
      <c r="BF22" s="31">
        <f t="shared" si="10"/>
        <v>19.25330308648104</v>
      </c>
      <c r="BG22" s="31">
        <f t="shared" si="11"/>
        <v>13.173283859371162</v>
      </c>
    </row>
    <row r="23" spans="1:59" s="15" customFormat="1">
      <c r="A23" s="26">
        <v>43831.333333333336</v>
      </c>
      <c r="B23" s="27">
        <v>38</v>
      </c>
      <c r="C23" s="28">
        <v>83.702889999999996</v>
      </c>
      <c r="D23" s="28">
        <v>96.738810000000001</v>
      </c>
      <c r="E23" s="29">
        <v>40.106290000000001</v>
      </c>
      <c r="F23" s="28">
        <v>90.693240000000003</v>
      </c>
      <c r="G23" s="29">
        <v>15.71862</v>
      </c>
      <c r="H23" s="28">
        <v>80.311710000000005</v>
      </c>
      <c r="I23" s="28">
        <v>94.31541</v>
      </c>
      <c r="J23" s="28">
        <v>99.242810000000006</v>
      </c>
      <c r="K23" s="28">
        <v>63.770130000000002</v>
      </c>
      <c r="L23" s="28">
        <v>97.724170000000001</v>
      </c>
      <c r="M23" s="29">
        <v>24.951920000000001</v>
      </c>
      <c r="N23" s="28">
        <v>92.503979999999999</v>
      </c>
      <c r="O23" s="28">
        <v>90.49521</v>
      </c>
      <c r="P23" s="28">
        <v>93.490489999999994</v>
      </c>
      <c r="Q23" s="29">
        <v>18.951519999999999</v>
      </c>
      <c r="R23" s="28">
        <v>97.516490000000005</v>
      </c>
      <c r="S23" s="28">
        <v>60.988059999999997</v>
      </c>
      <c r="T23" s="28">
        <v>88.459180000000003</v>
      </c>
      <c r="U23" s="28">
        <v>72.833759999999998</v>
      </c>
      <c r="V23" s="28">
        <v>86.897710000000004</v>
      </c>
      <c r="W23" s="28">
        <v>59.662529999999997</v>
      </c>
      <c r="X23" s="28">
        <v>96.869969999999995</v>
      </c>
      <c r="Y23" s="29">
        <v>20.583580000000001</v>
      </c>
      <c r="Z23" s="28">
        <v>80.370850000000004</v>
      </c>
      <c r="AA23" s="28">
        <v>85.417550000000006</v>
      </c>
      <c r="AB23" s="28">
        <v>97.105379999999997</v>
      </c>
      <c r="AC23" s="29">
        <v>12.61393</v>
      </c>
      <c r="AD23" s="28">
        <v>87.070030000000003</v>
      </c>
      <c r="AE23" s="28">
        <v>53.863030000000002</v>
      </c>
      <c r="AF23" s="28">
        <v>85.298599999999993</v>
      </c>
      <c r="AG23" s="28">
        <v>91.119730000000004</v>
      </c>
      <c r="AH23" s="28">
        <v>94.767110000000002</v>
      </c>
      <c r="AI23" s="29">
        <v>49.807369999999999</v>
      </c>
      <c r="AJ23" s="28">
        <v>95.63</v>
      </c>
      <c r="AK23" s="29">
        <v>33.958399999999997</v>
      </c>
      <c r="AL23" s="28">
        <v>95.418080000000003</v>
      </c>
      <c r="AM23" s="28">
        <v>99.399699999999996</v>
      </c>
      <c r="AN23" s="28">
        <v>99.384680000000003</v>
      </c>
      <c r="AO23" s="28">
        <v>98.824460000000002</v>
      </c>
      <c r="AP23" s="28">
        <v>99.51097</v>
      </c>
      <c r="AQ23" s="28">
        <v>62.121470000000002</v>
      </c>
      <c r="AR23" s="28">
        <v>79.560079999999999</v>
      </c>
      <c r="AT23" s="26">
        <v>43831.416666666664</v>
      </c>
      <c r="AU23" s="27">
        <v>40</v>
      </c>
      <c r="AV23" s="31">
        <f t="shared" si="0"/>
        <v>94.750916250000017</v>
      </c>
      <c r="AW23" s="31">
        <f t="shared" si="1"/>
        <v>95.837406000000016</v>
      </c>
      <c r="AX23" s="31">
        <f t="shared" si="2"/>
        <v>77.018905999999987</v>
      </c>
      <c r="AY23" s="31">
        <f t="shared" si="3"/>
        <v>92.354545000000016</v>
      </c>
      <c r="AZ23" s="31">
        <f t="shared" si="4"/>
        <v>85.856390000000005</v>
      </c>
      <c r="BA23" s="31">
        <f t="shared" si="5"/>
        <v>84.301931999999994</v>
      </c>
      <c r="BB23" s="31">
        <f t="shared" si="6"/>
        <v>4.9883724956369049</v>
      </c>
      <c r="BC23" s="31">
        <f t="shared" si="7"/>
        <v>4.4917037103675943</v>
      </c>
      <c r="BD23" s="31">
        <f t="shared" si="8"/>
        <v>14.166505321215672</v>
      </c>
      <c r="BE23" s="31">
        <f t="shared" si="9"/>
        <v>7.6699264412241925</v>
      </c>
      <c r="BF23" s="31">
        <f t="shared" si="10"/>
        <v>16.727621142758135</v>
      </c>
      <c r="BG23" s="31">
        <f t="shared" si="11"/>
        <v>12.713771651058904</v>
      </c>
    </row>
    <row r="24" spans="1:59" s="15" customFormat="1">
      <c r="A24" s="26">
        <v>43831.416666666664</v>
      </c>
      <c r="B24" s="27">
        <v>40</v>
      </c>
      <c r="C24" s="28">
        <v>88.72748</v>
      </c>
      <c r="D24" s="28">
        <v>97.382900000000006</v>
      </c>
      <c r="E24" s="29">
        <v>39.865099999999998</v>
      </c>
      <c r="F24" s="28">
        <v>92.11215</v>
      </c>
      <c r="G24" s="29">
        <v>17.51388</v>
      </c>
      <c r="H24" s="28">
        <v>83.838380000000001</v>
      </c>
      <c r="I24" s="28">
        <v>96.424229999999994</v>
      </c>
      <c r="J24" s="28">
        <v>99.234070000000003</v>
      </c>
      <c r="K24" s="28">
        <v>70.872370000000004</v>
      </c>
      <c r="L24" s="28">
        <v>98.641109999999998</v>
      </c>
      <c r="M24" s="29">
        <v>27.92662</v>
      </c>
      <c r="N24" s="28">
        <v>95.019030000000001</v>
      </c>
      <c r="O24" s="28">
        <v>93.990250000000003</v>
      </c>
      <c r="P24" s="28">
        <v>95.195959999999999</v>
      </c>
      <c r="Q24" s="29">
        <v>20.36525</v>
      </c>
      <c r="R24" s="28">
        <v>98.527659999999997</v>
      </c>
      <c r="S24" s="28">
        <v>66.606430000000003</v>
      </c>
      <c r="T24" s="28">
        <v>89.723100000000002</v>
      </c>
      <c r="U24" s="28">
        <v>78.006709999999998</v>
      </c>
      <c r="V24" s="28">
        <v>90.204220000000007</v>
      </c>
      <c r="W24" s="28">
        <v>64.537090000000006</v>
      </c>
      <c r="X24" s="28">
        <v>97.292820000000006</v>
      </c>
      <c r="Y24" s="29">
        <v>22.047799999999999</v>
      </c>
      <c r="Z24" s="28">
        <v>82.415279999999996</v>
      </c>
      <c r="AA24" s="28">
        <v>85.977140000000006</v>
      </c>
      <c r="AB24" s="28">
        <v>97.994879999999995</v>
      </c>
      <c r="AC24" s="29">
        <v>13.450229999999999</v>
      </c>
      <c r="AD24" s="28">
        <v>89.904849999999996</v>
      </c>
      <c r="AE24" s="28">
        <v>57.548029999999997</v>
      </c>
      <c r="AF24" s="28">
        <v>87.378590000000003</v>
      </c>
      <c r="AG24" s="28">
        <v>93.651020000000003</v>
      </c>
      <c r="AH24" s="28">
        <v>96.607020000000006</v>
      </c>
      <c r="AI24" s="29">
        <v>55.119450000000001</v>
      </c>
      <c r="AJ24" s="28">
        <v>97.938559999999995</v>
      </c>
      <c r="AK24" s="29">
        <v>36.925669999999997</v>
      </c>
      <c r="AL24" s="28">
        <v>96.553380000000004</v>
      </c>
      <c r="AM24" s="28">
        <v>99.508510000000001</v>
      </c>
      <c r="AN24" s="28">
        <v>99.23021</v>
      </c>
      <c r="AO24" s="28">
        <v>99.078329999999994</v>
      </c>
      <c r="AP24" s="28">
        <v>99.564040000000006</v>
      </c>
      <c r="AQ24" s="28">
        <v>64.934229999999999</v>
      </c>
      <c r="AR24" s="28">
        <v>82.587739999999997</v>
      </c>
      <c r="AT24" s="26">
        <v>43831.5</v>
      </c>
      <c r="AU24" s="27">
        <v>42</v>
      </c>
      <c r="AV24" s="31">
        <f t="shared" si="0"/>
        <v>96.050053750000004</v>
      </c>
      <c r="AW24" s="31">
        <f t="shared" si="1"/>
        <v>96.996617999999984</v>
      </c>
      <c r="AX24" s="31">
        <f t="shared" si="2"/>
        <v>80.319183999999993</v>
      </c>
      <c r="AY24" s="31">
        <f t="shared" si="3"/>
        <v>94.25728500000001</v>
      </c>
      <c r="AZ24" s="31">
        <f t="shared" si="4"/>
        <v>87.875699999999995</v>
      </c>
      <c r="BA24" s="31">
        <f t="shared" si="5"/>
        <v>86.75266400000001</v>
      </c>
      <c r="BB24" s="31">
        <f t="shared" si="6"/>
        <v>4.3423192217653135</v>
      </c>
      <c r="BC24" s="31">
        <f t="shared" si="7"/>
        <v>3.2626775838442867</v>
      </c>
      <c r="BD24" s="31">
        <f t="shared" si="8"/>
        <v>13.017511999154429</v>
      </c>
      <c r="BE24" s="31">
        <f t="shared" si="9"/>
        <v>6.0143097446564884</v>
      </c>
      <c r="BF24" s="31">
        <f t="shared" si="10"/>
        <v>14.833984400576668</v>
      </c>
      <c r="BG24" s="31">
        <f t="shared" si="11"/>
        <v>11.519532809729219</v>
      </c>
    </row>
    <row r="25" spans="1:59" s="15" customFormat="1">
      <c r="A25" s="26">
        <v>43831.5</v>
      </c>
      <c r="B25" s="27">
        <v>42</v>
      </c>
      <c r="C25" s="28">
        <v>91.568979999999996</v>
      </c>
      <c r="D25" s="28">
        <v>98.503969999999995</v>
      </c>
      <c r="E25" s="29">
        <v>43.85745</v>
      </c>
      <c r="F25" s="28">
        <v>95.053539999999998</v>
      </c>
      <c r="G25" s="29">
        <v>19.110209999999999</v>
      </c>
      <c r="H25" s="28">
        <v>86.260639999999995</v>
      </c>
      <c r="I25" s="28">
        <v>97.220799999999997</v>
      </c>
      <c r="J25" s="28">
        <v>99.723510000000005</v>
      </c>
      <c r="K25" s="28">
        <v>76.49109</v>
      </c>
      <c r="L25" s="28">
        <v>99.111599999999996</v>
      </c>
      <c r="M25" s="29">
        <v>30.080439999999999</v>
      </c>
      <c r="N25" s="28">
        <v>95.888509999999997</v>
      </c>
      <c r="O25" s="28">
        <v>95.787279999999996</v>
      </c>
      <c r="P25" s="28">
        <v>97.779300000000006</v>
      </c>
      <c r="Q25" s="29">
        <v>22.242940000000001</v>
      </c>
      <c r="R25" s="28">
        <v>99.131720000000001</v>
      </c>
      <c r="S25" s="28">
        <v>72.467060000000004</v>
      </c>
      <c r="T25" s="28">
        <v>91.436019999999999</v>
      </c>
      <c r="U25" s="28">
        <v>82.860150000000004</v>
      </c>
      <c r="V25" s="28">
        <v>92.884770000000003</v>
      </c>
      <c r="W25" s="28">
        <v>67.524659999999997</v>
      </c>
      <c r="X25" s="28">
        <v>97.969250000000002</v>
      </c>
      <c r="Y25" s="29">
        <v>24.854120000000002</v>
      </c>
      <c r="Z25" s="28">
        <v>83.814480000000003</v>
      </c>
      <c r="AA25" s="28">
        <v>87.461079999999995</v>
      </c>
      <c r="AB25" s="28">
        <v>98.226789999999994</v>
      </c>
      <c r="AC25" s="29">
        <v>14.4985</v>
      </c>
      <c r="AD25" s="28">
        <v>92.174260000000004</v>
      </c>
      <c r="AE25" s="28">
        <v>61.312890000000003</v>
      </c>
      <c r="AF25" s="28">
        <v>90.119309999999999</v>
      </c>
      <c r="AG25" s="28">
        <v>95.719539999999995</v>
      </c>
      <c r="AH25" s="28">
        <v>97.13494</v>
      </c>
      <c r="AI25" s="29">
        <v>60.10192</v>
      </c>
      <c r="AJ25" s="28">
        <v>98.281899999999993</v>
      </c>
      <c r="AK25" s="29">
        <v>40.379280000000001</v>
      </c>
      <c r="AL25" s="28">
        <v>98.033029999999997</v>
      </c>
      <c r="AM25" s="28">
        <v>99.467200000000005</v>
      </c>
      <c r="AN25" s="28">
        <v>99.605829999999997</v>
      </c>
      <c r="AO25" s="28">
        <v>98.943740000000005</v>
      </c>
      <c r="AP25" s="28">
        <v>99.679829999999995</v>
      </c>
      <c r="AQ25" s="28">
        <v>69.105379999999997</v>
      </c>
      <c r="AR25" s="28">
        <v>86.92192</v>
      </c>
      <c r="AT25" s="26">
        <v>43831.583333333336</v>
      </c>
      <c r="AU25" s="27">
        <v>44</v>
      </c>
      <c r="AV25" s="31">
        <f t="shared" si="0"/>
        <v>96.762552499999998</v>
      </c>
      <c r="AW25" s="31">
        <f t="shared" si="1"/>
        <v>97.759838000000002</v>
      </c>
      <c r="AX25" s="31">
        <f t="shared" si="2"/>
        <v>83.261511999999982</v>
      </c>
      <c r="AY25" s="31">
        <f t="shared" si="3"/>
        <v>95.534013333333334</v>
      </c>
      <c r="AZ25" s="31">
        <f t="shared" si="4"/>
        <v>89.454530000000005</v>
      </c>
      <c r="BA25" s="31">
        <f t="shared" si="5"/>
        <v>89.154133999999999</v>
      </c>
      <c r="BB25" s="31">
        <f t="shared" si="6"/>
        <v>3.9919880978771549</v>
      </c>
      <c r="BC25" s="31">
        <f t="shared" si="7"/>
        <v>2.6276005726841358</v>
      </c>
      <c r="BD25" s="31">
        <f t="shared" si="8"/>
        <v>11.4709237118954</v>
      </c>
      <c r="BE25" s="31">
        <f t="shared" si="9"/>
        <v>5.3726062697341481</v>
      </c>
      <c r="BF25" s="31">
        <f t="shared" si="10"/>
        <v>12.843519837451122</v>
      </c>
      <c r="BG25" s="31">
        <f t="shared" si="11"/>
        <v>10.091323067850366</v>
      </c>
    </row>
    <row r="26" spans="1:59" s="15" customFormat="1">
      <c r="A26" s="26">
        <v>43831.583333333336</v>
      </c>
      <c r="B26" s="27">
        <v>44</v>
      </c>
      <c r="C26" s="28">
        <v>93.832440000000005</v>
      </c>
      <c r="D26" s="28">
        <v>98.666480000000007</v>
      </c>
      <c r="E26" s="29">
        <v>49.191789999999997</v>
      </c>
      <c r="F26" s="28">
        <v>96.482680000000002</v>
      </c>
      <c r="G26" s="29">
        <v>21.214970000000001</v>
      </c>
      <c r="H26" s="28">
        <v>87.534719999999993</v>
      </c>
      <c r="I26" s="28">
        <v>98.192999999999998</v>
      </c>
      <c r="J26" s="28">
        <v>99.676959999999994</v>
      </c>
      <c r="K26" s="28">
        <v>79.811580000000006</v>
      </c>
      <c r="L26" s="28">
        <v>99.308359999999993</v>
      </c>
      <c r="M26" s="29">
        <v>32.958979999999997</v>
      </c>
      <c r="N26" s="28">
        <v>98.122380000000007</v>
      </c>
      <c r="O26" s="28">
        <v>96.958420000000004</v>
      </c>
      <c r="P26" s="28">
        <v>98.351950000000002</v>
      </c>
      <c r="Q26" s="29">
        <v>25.102930000000001</v>
      </c>
      <c r="R26" s="28">
        <v>99.392790000000005</v>
      </c>
      <c r="S26" s="28">
        <v>77.049719999999994</v>
      </c>
      <c r="T26" s="28">
        <v>92.721059999999994</v>
      </c>
      <c r="U26" s="28">
        <v>85.080579999999998</v>
      </c>
      <c r="V26" s="28">
        <v>94.998660000000001</v>
      </c>
      <c r="W26" s="28">
        <v>71.688220000000001</v>
      </c>
      <c r="X26" s="28">
        <v>98.207499999999996</v>
      </c>
      <c r="Y26" s="29">
        <v>26.734860000000001</v>
      </c>
      <c r="Z26" s="28">
        <v>85.21893</v>
      </c>
      <c r="AA26" s="28">
        <v>88.083789999999993</v>
      </c>
      <c r="AB26" s="28">
        <v>98.797979999999995</v>
      </c>
      <c r="AC26" s="29">
        <v>15.994120000000001</v>
      </c>
      <c r="AD26" s="28">
        <v>93.712980000000002</v>
      </c>
      <c r="AE26" s="28">
        <v>66.239879999999999</v>
      </c>
      <c r="AF26" s="28">
        <v>92.762180000000001</v>
      </c>
      <c r="AG26" s="28">
        <v>96.688149999999993</v>
      </c>
      <c r="AH26" s="28">
        <v>98.566730000000007</v>
      </c>
      <c r="AI26" s="29">
        <v>63.958469999999998</v>
      </c>
      <c r="AJ26" s="28">
        <v>98.256990000000002</v>
      </c>
      <c r="AK26" s="29">
        <v>44.65164</v>
      </c>
      <c r="AL26" s="28">
        <v>98.695269999999994</v>
      </c>
      <c r="AM26" s="28">
        <v>99.687029999999993</v>
      </c>
      <c r="AN26" s="28">
        <v>99.722329999999999</v>
      </c>
      <c r="AO26" s="28">
        <v>99.349990000000005</v>
      </c>
      <c r="AP26" s="28">
        <v>99.860749999999996</v>
      </c>
      <c r="AQ26" s="28">
        <v>74.311009999999996</v>
      </c>
      <c r="AR26" s="28">
        <v>89.423079999999999</v>
      </c>
      <c r="AT26" s="26">
        <v>43831.666666666664</v>
      </c>
      <c r="AU26" s="27">
        <v>46</v>
      </c>
      <c r="AV26" s="31">
        <f t="shared" si="0"/>
        <v>97.31953750000001</v>
      </c>
      <c r="AW26" s="31">
        <f t="shared" si="1"/>
        <v>98.260745999999997</v>
      </c>
      <c r="AX26" s="31">
        <f t="shared" si="2"/>
        <v>86.142450000000011</v>
      </c>
      <c r="AY26" s="31">
        <f t="shared" si="3"/>
        <v>96.837976666666677</v>
      </c>
      <c r="AZ26" s="31">
        <f t="shared" si="4"/>
        <v>91.482705999999993</v>
      </c>
      <c r="BA26" s="31">
        <f t="shared" si="5"/>
        <v>91.303333999999992</v>
      </c>
      <c r="BB26" s="31">
        <f t="shared" si="6"/>
        <v>3.6496291757255488</v>
      </c>
      <c r="BC26" s="31">
        <f t="shared" si="7"/>
        <v>2.0030530300593639</v>
      </c>
      <c r="BD26" s="31">
        <f t="shared" si="8"/>
        <v>9.8291822375641722</v>
      </c>
      <c r="BE26" s="31">
        <f t="shared" si="9"/>
        <v>3.8810843138981999</v>
      </c>
      <c r="BF26" s="31">
        <f t="shared" si="10"/>
        <v>10.449031170698639</v>
      </c>
      <c r="BG26" s="31">
        <f t="shared" si="11"/>
        <v>8.0454970719297414</v>
      </c>
    </row>
    <row r="27" spans="1:59" s="15" customFormat="1">
      <c r="A27" s="26">
        <v>43831.666666666664</v>
      </c>
      <c r="B27" s="27">
        <v>46</v>
      </c>
      <c r="C27" s="28">
        <v>95.17568</v>
      </c>
      <c r="D27" s="28">
        <v>99.128450000000001</v>
      </c>
      <c r="E27" s="29">
        <v>53.137369999999997</v>
      </c>
      <c r="F27" s="28">
        <v>97.470619999999997</v>
      </c>
      <c r="G27" s="29">
        <v>23.637969999999999</v>
      </c>
      <c r="H27" s="28">
        <v>89.849580000000003</v>
      </c>
      <c r="I27" s="28">
        <v>98.302909999999997</v>
      </c>
      <c r="J27" s="28">
        <v>99.811750000000004</v>
      </c>
      <c r="K27" s="28">
        <v>83.720699999999994</v>
      </c>
      <c r="L27" s="28">
        <v>99.469449999999995</v>
      </c>
      <c r="M27" s="29">
        <v>36.341439999999999</v>
      </c>
      <c r="N27" s="28">
        <v>98.2029</v>
      </c>
      <c r="O27" s="28">
        <v>97.860410000000002</v>
      </c>
      <c r="P27" s="28">
        <v>98.714290000000005</v>
      </c>
      <c r="Q27" s="29">
        <v>27.083200000000001</v>
      </c>
      <c r="R27" s="28">
        <v>99.482659999999996</v>
      </c>
      <c r="S27" s="28">
        <v>82.09451</v>
      </c>
      <c r="T27" s="28">
        <v>94.135689999999997</v>
      </c>
      <c r="U27" s="28">
        <v>89.209450000000004</v>
      </c>
      <c r="V27" s="28">
        <v>96.934229999999999</v>
      </c>
      <c r="W27" s="28">
        <v>76.975179999999995</v>
      </c>
      <c r="X27" s="28">
        <v>98.959410000000005</v>
      </c>
      <c r="Y27" s="29">
        <v>28.55132</v>
      </c>
      <c r="Z27" s="28">
        <v>87.503410000000002</v>
      </c>
      <c r="AA27" s="28">
        <v>89.064369999999997</v>
      </c>
      <c r="AB27" s="28">
        <v>99.160089999999997</v>
      </c>
      <c r="AC27" s="29">
        <v>16.63917</v>
      </c>
      <c r="AD27" s="28">
        <v>95.091250000000002</v>
      </c>
      <c r="AE27" s="28">
        <v>70.845600000000005</v>
      </c>
      <c r="AF27" s="28">
        <v>93.786869999999993</v>
      </c>
      <c r="AG27" s="28">
        <v>97.567459999999997</v>
      </c>
      <c r="AH27" s="28">
        <v>99.202060000000003</v>
      </c>
      <c r="AI27" s="29">
        <v>67.84393</v>
      </c>
      <c r="AJ27" s="28">
        <v>98.288790000000006</v>
      </c>
      <c r="AK27" s="29">
        <v>48.481740000000002</v>
      </c>
      <c r="AL27" s="28">
        <v>99.071770000000001</v>
      </c>
      <c r="AM27" s="28">
        <v>99.797129999999996</v>
      </c>
      <c r="AN27" s="28">
        <v>99.655879999999996</v>
      </c>
      <c r="AO27" s="28">
        <v>99.366650000000007</v>
      </c>
      <c r="AP27" s="28">
        <v>99.89255</v>
      </c>
      <c r="AQ27" s="28">
        <v>79.645529999999994</v>
      </c>
      <c r="AR27" s="28">
        <v>92.093059999999994</v>
      </c>
      <c r="AT27" s="26">
        <v>43831.75</v>
      </c>
      <c r="AU27" s="27">
        <v>48</v>
      </c>
      <c r="AV27" s="31">
        <f t="shared" si="0"/>
        <v>97.557257500000006</v>
      </c>
      <c r="AW27" s="31">
        <f t="shared" si="1"/>
        <v>98.763196000000008</v>
      </c>
      <c r="AX27" s="31">
        <f t="shared" si="2"/>
        <v>88.094982000000002</v>
      </c>
      <c r="AY27" s="31">
        <f t="shared" si="3"/>
        <v>97.436791666666679</v>
      </c>
      <c r="AZ27" s="31">
        <f t="shared" si="4"/>
        <v>93.141192000000004</v>
      </c>
      <c r="BA27" s="31">
        <f t="shared" si="5"/>
        <v>93.000079999999997</v>
      </c>
      <c r="BB27" s="31">
        <f t="shared" si="6"/>
        <v>3.6081277260166398</v>
      </c>
      <c r="BC27" s="31">
        <f t="shared" si="7"/>
        <v>1.2110435536263733</v>
      </c>
      <c r="BD27" s="31">
        <f t="shared" si="8"/>
        <v>9.1888700665680343</v>
      </c>
      <c r="BE27" s="31">
        <f t="shared" si="9"/>
        <v>3.3802879464058506</v>
      </c>
      <c r="BF27" s="31">
        <f t="shared" si="10"/>
        <v>8.6204858059491034</v>
      </c>
      <c r="BG27" s="31">
        <f t="shared" si="11"/>
        <v>6.5847510050266891</v>
      </c>
    </row>
    <row r="28" spans="1:59" s="15" customFormat="1">
      <c r="A28" s="26">
        <v>43831.75</v>
      </c>
      <c r="B28" s="27">
        <v>48</v>
      </c>
      <c r="C28" s="28">
        <v>96.113849999999999</v>
      </c>
      <c r="D28" s="28">
        <v>99.342740000000006</v>
      </c>
      <c r="E28" s="29">
        <v>60.48856</v>
      </c>
      <c r="F28" s="28">
        <v>97.949309999999997</v>
      </c>
      <c r="G28" s="29">
        <v>25.305779999999999</v>
      </c>
      <c r="H28" s="28">
        <v>91.065370000000001</v>
      </c>
      <c r="I28" s="28">
        <v>98.846800000000002</v>
      </c>
      <c r="J28" s="28">
        <v>99.876800000000003</v>
      </c>
      <c r="K28" s="28">
        <v>86.911510000000007</v>
      </c>
      <c r="L28" s="28">
        <v>99.577610000000007</v>
      </c>
      <c r="M28" s="29">
        <v>39.419519999999999</v>
      </c>
      <c r="N28" s="28">
        <v>98.98021</v>
      </c>
      <c r="O28" s="28">
        <v>98.169960000000003</v>
      </c>
      <c r="P28" s="28">
        <v>98.776889999999995</v>
      </c>
      <c r="Q28" s="29">
        <v>29.064689999999999</v>
      </c>
      <c r="R28" s="28">
        <v>99.61327</v>
      </c>
      <c r="S28" s="28">
        <v>85.603639999999999</v>
      </c>
      <c r="T28" s="28">
        <v>95.516509999999997</v>
      </c>
      <c r="U28" s="28">
        <v>90.786029999999997</v>
      </c>
      <c r="V28" s="28">
        <v>97.262569999999997</v>
      </c>
      <c r="W28" s="28">
        <v>81.050880000000006</v>
      </c>
      <c r="X28" s="28">
        <v>99.421620000000004</v>
      </c>
      <c r="Y28" s="29">
        <v>31.470269999999999</v>
      </c>
      <c r="Z28" s="28">
        <v>90.11233</v>
      </c>
      <c r="AA28" s="28">
        <v>89.140529999999998</v>
      </c>
      <c r="AB28" s="28">
        <v>99.306629999999998</v>
      </c>
      <c r="AC28" s="29">
        <v>17.599229999999999</v>
      </c>
      <c r="AD28" s="28">
        <v>97.031490000000005</v>
      </c>
      <c r="AE28" s="28">
        <v>73.272189999999995</v>
      </c>
      <c r="AF28" s="28">
        <v>95.017200000000003</v>
      </c>
      <c r="AG28" s="28">
        <v>98.423389999999998</v>
      </c>
      <c r="AH28" s="28">
        <v>99.425160000000005</v>
      </c>
      <c r="AI28" s="29">
        <v>71.018770000000004</v>
      </c>
      <c r="AJ28" s="28">
        <v>98.744339999999994</v>
      </c>
      <c r="AK28" s="29">
        <v>51.936320000000002</v>
      </c>
      <c r="AL28" s="28">
        <v>99.488550000000004</v>
      </c>
      <c r="AM28" s="28">
        <v>99.825360000000003</v>
      </c>
      <c r="AN28" s="28">
        <v>99.7821</v>
      </c>
      <c r="AO28" s="28">
        <v>99.460499999999996</v>
      </c>
      <c r="AP28" s="28">
        <v>99.761409999999998</v>
      </c>
      <c r="AQ28" s="28">
        <v>83.663330000000002</v>
      </c>
      <c r="AR28" s="28">
        <v>92.755979999999994</v>
      </c>
      <c r="AT28" s="26">
        <v>43831.833333333336</v>
      </c>
      <c r="AU28" s="27">
        <v>50</v>
      </c>
      <c r="AV28" s="31">
        <f t="shared" si="0"/>
        <v>97.801441249999996</v>
      </c>
      <c r="AW28" s="31">
        <f t="shared" si="1"/>
        <v>99.029661999999988</v>
      </c>
      <c r="AX28" s="31">
        <f t="shared" si="2"/>
        <v>90.358197999999987</v>
      </c>
      <c r="AY28" s="31">
        <f t="shared" si="3"/>
        <v>98.115173333333345</v>
      </c>
      <c r="AZ28" s="31">
        <f t="shared" si="4"/>
        <v>93.901408000000018</v>
      </c>
      <c r="BA28" s="31">
        <f t="shared" si="5"/>
        <v>94.388586000000004</v>
      </c>
      <c r="BB28" s="31">
        <f t="shared" si="6"/>
        <v>3.1259781644673712</v>
      </c>
      <c r="BC28" s="31">
        <f t="shared" si="7"/>
        <v>0.92947418757596534</v>
      </c>
      <c r="BD28" s="31">
        <f t="shared" si="8"/>
        <v>7.3956284332617717</v>
      </c>
      <c r="BE28" s="31">
        <f t="shared" si="9"/>
        <v>2.375021004746412</v>
      </c>
      <c r="BF28" s="31">
        <f t="shared" si="10"/>
        <v>7.4352244378142327</v>
      </c>
      <c r="BG28" s="31">
        <f t="shared" si="11"/>
        <v>5.4493785056398849</v>
      </c>
    </row>
    <row r="29" spans="1:59" s="15" customFormat="1">
      <c r="A29" s="26">
        <v>43831.833333333336</v>
      </c>
      <c r="B29" s="27">
        <v>50</v>
      </c>
      <c r="C29" s="28">
        <v>96.554959999999994</v>
      </c>
      <c r="D29" s="28">
        <v>99.456090000000003</v>
      </c>
      <c r="E29" s="29">
        <v>63.024509999999999</v>
      </c>
      <c r="F29" s="28">
        <v>98.485500000000002</v>
      </c>
      <c r="G29" s="29">
        <v>27.908290000000001</v>
      </c>
      <c r="H29" s="28">
        <v>92.599639999999994</v>
      </c>
      <c r="I29" s="28">
        <v>99.10651</v>
      </c>
      <c r="J29" s="28">
        <v>99.955460000000002</v>
      </c>
      <c r="K29" s="28">
        <v>87.669300000000007</v>
      </c>
      <c r="L29" s="28">
        <v>99.579769999999996</v>
      </c>
      <c r="M29" s="29">
        <v>43.20429</v>
      </c>
      <c r="N29" s="28">
        <v>99.053730000000002</v>
      </c>
      <c r="O29" s="28">
        <v>98.079899999999995</v>
      </c>
      <c r="P29" s="28">
        <v>98.996089999999995</v>
      </c>
      <c r="Q29" s="29">
        <v>31.94548</v>
      </c>
      <c r="R29" s="28">
        <v>99.725149999999999</v>
      </c>
      <c r="S29" s="28">
        <v>89.394909999999996</v>
      </c>
      <c r="T29" s="28">
        <v>96.706410000000005</v>
      </c>
      <c r="U29" s="28">
        <v>93.438770000000005</v>
      </c>
      <c r="V29" s="28">
        <v>98.208659999999995</v>
      </c>
      <c r="W29" s="28">
        <v>84.09102</v>
      </c>
      <c r="X29" s="28">
        <v>99.302490000000006</v>
      </c>
      <c r="Y29" s="29">
        <v>34.898539999999997</v>
      </c>
      <c r="Z29" s="28">
        <v>91.668210000000002</v>
      </c>
      <c r="AA29" s="28">
        <v>90.546639999999996</v>
      </c>
      <c r="AB29" s="28">
        <v>99.110500000000002</v>
      </c>
      <c r="AC29" s="29">
        <v>19.65249</v>
      </c>
      <c r="AD29" s="28">
        <v>97.669269999999997</v>
      </c>
      <c r="AE29" s="28">
        <v>78.075990000000004</v>
      </c>
      <c r="AF29" s="28">
        <v>95.014039999999994</v>
      </c>
      <c r="AG29" s="28">
        <v>98.530810000000002</v>
      </c>
      <c r="AH29" s="28">
        <v>99.450829999999996</v>
      </c>
      <c r="AI29" s="29">
        <v>76.235759999999999</v>
      </c>
      <c r="AJ29" s="28">
        <v>98.864459999999994</v>
      </c>
      <c r="AK29" s="29">
        <v>55.745690000000003</v>
      </c>
      <c r="AL29" s="28">
        <v>99.739180000000005</v>
      </c>
      <c r="AM29" s="28">
        <v>99.842320000000001</v>
      </c>
      <c r="AN29" s="28">
        <v>99.825029999999998</v>
      </c>
      <c r="AO29" s="28">
        <v>99.417069999999995</v>
      </c>
      <c r="AP29" s="28">
        <v>99.851320000000001</v>
      </c>
      <c r="AQ29" s="28">
        <v>86.594890000000007</v>
      </c>
      <c r="AR29" s="28">
        <v>94.886920000000003</v>
      </c>
      <c r="AT29" s="26">
        <v>43831.916666666664</v>
      </c>
      <c r="AU29" s="27">
        <v>52</v>
      </c>
      <c r="AV29" s="31">
        <f t="shared" si="0"/>
        <v>98.016726250000005</v>
      </c>
      <c r="AW29" s="31">
        <f t="shared" si="1"/>
        <v>99.362585999999993</v>
      </c>
      <c r="AX29" s="31">
        <f t="shared" si="2"/>
        <v>92.439734000000001</v>
      </c>
      <c r="AY29" s="31">
        <f t="shared" si="3"/>
        <v>98.561311666666668</v>
      </c>
      <c r="AZ29" s="31">
        <f t="shared" si="4"/>
        <v>95.43950199999999</v>
      </c>
      <c r="BA29" s="31">
        <f t="shared" si="5"/>
        <v>95.598861999999997</v>
      </c>
      <c r="BB29" s="31">
        <f t="shared" si="6"/>
        <v>2.960735344605832</v>
      </c>
      <c r="BC29" s="31">
        <f t="shared" si="7"/>
        <v>0.57018287038458204</v>
      </c>
      <c r="BD29" s="31">
        <f t="shared" si="8"/>
        <v>6.3246825548821048</v>
      </c>
      <c r="BE29" s="31">
        <f t="shared" si="9"/>
        <v>1.5409890997072817</v>
      </c>
      <c r="BF29" s="31">
        <f t="shared" si="10"/>
        <v>5.6188933621817352</v>
      </c>
      <c r="BG29" s="31">
        <f t="shared" si="11"/>
        <v>4.2438937402366745</v>
      </c>
    </row>
    <row r="30" spans="1:59" s="15" customFormat="1">
      <c r="A30" s="26">
        <v>43831.916666666664</v>
      </c>
      <c r="B30" s="27">
        <v>52</v>
      </c>
      <c r="C30" s="28">
        <v>97.218819999999994</v>
      </c>
      <c r="D30" s="28">
        <v>99.564220000000006</v>
      </c>
      <c r="E30" s="29">
        <v>64.252470000000002</v>
      </c>
      <c r="F30" s="28">
        <v>98.983459999999994</v>
      </c>
      <c r="G30" s="29">
        <v>30.638110000000001</v>
      </c>
      <c r="H30" s="28">
        <v>93.531649999999999</v>
      </c>
      <c r="I30" s="28">
        <v>99.139809999999997</v>
      </c>
      <c r="J30" s="28">
        <v>99.961680000000001</v>
      </c>
      <c r="K30" s="28">
        <v>90.738420000000005</v>
      </c>
      <c r="L30" s="28">
        <v>99.457999999999998</v>
      </c>
      <c r="M30" s="29">
        <v>45.848520000000001</v>
      </c>
      <c r="N30" s="28">
        <v>99.175280000000001</v>
      </c>
      <c r="O30" s="28">
        <v>98.010120000000001</v>
      </c>
      <c r="P30" s="28">
        <v>99.168509999999998</v>
      </c>
      <c r="Q30" s="29">
        <v>33.967059999999996</v>
      </c>
      <c r="R30" s="28">
        <v>99.830439999999996</v>
      </c>
      <c r="S30" s="28">
        <v>91.741309999999999</v>
      </c>
      <c r="T30" s="28">
        <v>97.633830000000003</v>
      </c>
      <c r="U30" s="28">
        <v>95.742900000000006</v>
      </c>
      <c r="V30" s="28">
        <v>98.564899999999994</v>
      </c>
      <c r="W30" s="28">
        <v>88.01267</v>
      </c>
      <c r="X30" s="28">
        <v>99.504329999999996</v>
      </c>
      <c r="Y30" s="29">
        <v>37.960120000000003</v>
      </c>
      <c r="Z30" s="28">
        <v>92.510499999999993</v>
      </c>
      <c r="AA30" s="28">
        <v>91.060040000000001</v>
      </c>
      <c r="AB30" s="28">
        <v>99.500209999999996</v>
      </c>
      <c r="AC30" s="29">
        <v>21.8506</v>
      </c>
      <c r="AD30" s="28">
        <v>98.56026</v>
      </c>
      <c r="AE30" s="28">
        <v>82.038799999999995</v>
      </c>
      <c r="AF30" s="28">
        <v>97.253079999999997</v>
      </c>
      <c r="AG30" s="28">
        <v>98.17783</v>
      </c>
      <c r="AH30" s="28">
        <v>99.780749999999998</v>
      </c>
      <c r="AI30" s="29">
        <v>80.281549999999996</v>
      </c>
      <c r="AJ30" s="28">
        <v>99.484089999999995</v>
      </c>
      <c r="AK30" s="29">
        <v>60.304180000000002</v>
      </c>
      <c r="AL30" s="28">
        <v>99.822100000000006</v>
      </c>
      <c r="AM30" s="28">
        <v>99.855040000000002</v>
      </c>
      <c r="AN30" s="28">
        <v>99.75685</v>
      </c>
      <c r="AO30" s="28">
        <v>99.578900000000004</v>
      </c>
      <c r="AP30" s="28">
        <v>99.859870000000001</v>
      </c>
      <c r="AQ30" s="28">
        <v>90.019869999999997</v>
      </c>
      <c r="AR30" s="28">
        <v>96.466560000000001</v>
      </c>
      <c r="AT30" s="26">
        <v>43832</v>
      </c>
      <c r="AU30" s="27">
        <v>54</v>
      </c>
      <c r="AV30" s="31">
        <f t="shared" si="0"/>
        <v>98.026891250000006</v>
      </c>
      <c r="AW30" s="31">
        <f t="shared" si="1"/>
        <v>99.389808000000002</v>
      </c>
      <c r="AX30" s="31">
        <f t="shared" si="2"/>
        <v>93.760677999999999</v>
      </c>
      <c r="AY30" s="31">
        <f t="shared" si="3"/>
        <v>98.797713333333334</v>
      </c>
      <c r="AZ30" s="31">
        <f t="shared" si="4"/>
        <v>96.111378000000002</v>
      </c>
      <c r="BA30" s="31">
        <f t="shared" si="5"/>
        <v>96.079318000000001</v>
      </c>
      <c r="BB30" s="31">
        <f t="shared" si="6"/>
        <v>3.1451219029540116</v>
      </c>
      <c r="BC30" s="31">
        <f t="shared" si="7"/>
        <v>0.59441548475792816</v>
      </c>
      <c r="BD30" s="31">
        <f t="shared" si="8"/>
        <v>6.35424519435393</v>
      </c>
      <c r="BE30" s="31">
        <f t="shared" si="9"/>
        <v>1.4508447545160235</v>
      </c>
      <c r="BF30" s="31">
        <f t="shared" si="10"/>
        <v>5.0055745826348446</v>
      </c>
      <c r="BG30" s="31">
        <f t="shared" si="11"/>
        <v>4.0462659585931826</v>
      </c>
    </row>
    <row r="31" spans="1:59" s="15" customFormat="1">
      <c r="A31" s="26">
        <v>43832</v>
      </c>
      <c r="B31" s="27">
        <v>54</v>
      </c>
      <c r="C31" s="28">
        <v>97.438550000000006</v>
      </c>
      <c r="D31" s="28">
        <v>99.593029999999999</v>
      </c>
      <c r="E31" s="29">
        <v>66.708020000000005</v>
      </c>
      <c r="F31" s="28">
        <v>99.0792</v>
      </c>
      <c r="G31" s="29">
        <v>33.232370000000003</v>
      </c>
      <c r="H31" s="28">
        <v>94.938779999999994</v>
      </c>
      <c r="I31" s="28">
        <v>99.578410000000005</v>
      </c>
      <c r="J31" s="28">
        <v>99.985879999999995</v>
      </c>
      <c r="K31" s="28">
        <v>92.930359999999993</v>
      </c>
      <c r="L31" s="28">
        <v>99.499309999999994</v>
      </c>
      <c r="M31" s="29">
        <v>49.076070000000001</v>
      </c>
      <c r="N31" s="28">
        <v>99.602710000000002</v>
      </c>
      <c r="O31" s="28">
        <v>98.755170000000007</v>
      </c>
      <c r="P31" s="28">
        <v>99.109080000000006</v>
      </c>
      <c r="Q31" s="29">
        <v>36.613770000000002</v>
      </c>
      <c r="R31" s="28">
        <v>99.867000000000004</v>
      </c>
      <c r="S31" s="28">
        <v>94.761399999999995</v>
      </c>
      <c r="T31" s="28">
        <v>98.232770000000002</v>
      </c>
      <c r="U31" s="28">
        <v>96.072810000000004</v>
      </c>
      <c r="V31" s="28">
        <v>98.787170000000003</v>
      </c>
      <c r="W31" s="28">
        <v>88.803380000000004</v>
      </c>
      <c r="X31" s="28">
        <v>99.719440000000006</v>
      </c>
      <c r="Y31" s="29">
        <v>40.186</v>
      </c>
      <c r="Z31" s="28">
        <v>93.889430000000004</v>
      </c>
      <c r="AA31" s="28">
        <v>90.469970000000004</v>
      </c>
      <c r="AB31" s="28">
        <v>99.439539999999994</v>
      </c>
      <c r="AC31" s="29">
        <v>24.416070000000001</v>
      </c>
      <c r="AD31" s="28">
        <v>98.493179999999995</v>
      </c>
      <c r="AE31" s="28">
        <v>82.786709999999999</v>
      </c>
      <c r="AF31" s="28">
        <v>98.083730000000003</v>
      </c>
      <c r="AG31" s="28">
        <v>98.55471</v>
      </c>
      <c r="AH31" s="28">
        <v>99.807299999999998</v>
      </c>
      <c r="AI31" s="29">
        <v>82.447720000000004</v>
      </c>
      <c r="AJ31" s="28">
        <v>99.604399999999998</v>
      </c>
      <c r="AK31" s="29">
        <v>64.23948</v>
      </c>
      <c r="AL31" s="28">
        <v>99.876170000000002</v>
      </c>
      <c r="AM31" s="28">
        <v>99.768360000000001</v>
      </c>
      <c r="AN31" s="28">
        <v>99.64143</v>
      </c>
      <c r="AO31" s="28">
        <v>99.658119999999997</v>
      </c>
      <c r="AP31" s="28">
        <v>99.85154</v>
      </c>
      <c r="AQ31" s="28">
        <v>90.296779999999998</v>
      </c>
      <c r="AR31" s="28">
        <v>96.731499999999997</v>
      </c>
      <c r="AT31" s="26">
        <v>43832.083333333336</v>
      </c>
      <c r="AU31" s="27">
        <v>56</v>
      </c>
      <c r="AV31" s="31">
        <f t="shared" si="0"/>
        <v>98.177351250000001</v>
      </c>
      <c r="AW31" s="31">
        <f t="shared" si="1"/>
        <v>99.467365999999998</v>
      </c>
      <c r="AX31" s="31">
        <f t="shared" si="2"/>
        <v>94.899032000000005</v>
      </c>
      <c r="AY31" s="31">
        <f t="shared" si="3"/>
        <v>99.062850000000012</v>
      </c>
      <c r="AZ31" s="31">
        <f t="shared" si="4"/>
        <v>96.740250000000003</v>
      </c>
      <c r="BA31" s="31">
        <f t="shared" si="5"/>
        <v>96.844678000000002</v>
      </c>
      <c r="BB31" s="31">
        <f t="shared" si="6"/>
        <v>2.8932441261346251</v>
      </c>
      <c r="BC31" s="31">
        <f t="shared" si="7"/>
        <v>0.50392840645274328</v>
      </c>
      <c r="BD31" s="31">
        <f t="shared" si="8"/>
        <v>5.2015822406331313</v>
      </c>
      <c r="BE31" s="31">
        <f t="shared" si="9"/>
        <v>1.0124524505180472</v>
      </c>
      <c r="BF31" s="31">
        <f t="shared" si="10"/>
        <v>4.1726248327821205</v>
      </c>
      <c r="BG31" s="31">
        <f t="shared" si="11"/>
        <v>3.2640827494596376</v>
      </c>
    </row>
    <row r="32" spans="1:59" s="15" customFormat="1">
      <c r="A32" s="26">
        <v>43832.083333333336</v>
      </c>
      <c r="B32" s="27">
        <v>56</v>
      </c>
      <c r="C32" s="28">
        <v>97.459500000000006</v>
      </c>
      <c r="D32" s="28">
        <v>99.473089999999999</v>
      </c>
      <c r="E32" s="29">
        <v>69.370750000000001</v>
      </c>
      <c r="F32" s="28">
        <v>99.289789999999996</v>
      </c>
      <c r="G32" s="29">
        <v>35.80809</v>
      </c>
      <c r="H32" s="28">
        <v>95.814959999999999</v>
      </c>
      <c r="I32" s="28">
        <v>99.772710000000004</v>
      </c>
      <c r="J32" s="28">
        <v>99.991259999999997</v>
      </c>
      <c r="K32" s="28">
        <v>93.974810000000005</v>
      </c>
      <c r="L32" s="28">
        <v>99.50694</v>
      </c>
      <c r="M32" s="29">
        <v>52.386670000000002</v>
      </c>
      <c r="N32" s="28">
        <v>99.693489999999997</v>
      </c>
      <c r="O32" s="28">
        <v>98.89676</v>
      </c>
      <c r="P32" s="28">
        <v>99.280630000000002</v>
      </c>
      <c r="Q32" s="29">
        <v>39.244689999999999</v>
      </c>
      <c r="R32" s="28">
        <v>99.952669999999998</v>
      </c>
      <c r="S32" s="28">
        <v>95.509879999999995</v>
      </c>
      <c r="T32" s="28">
        <v>98.684910000000002</v>
      </c>
      <c r="U32" s="28">
        <v>97.269660000000002</v>
      </c>
      <c r="V32" s="28">
        <v>99.165790000000001</v>
      </c>
      <c r="W32" s="28">
        <v>90.722819999999999</v>
      </c>
      <c r="X32" s="28">
        <v>99.617410000000007</v>
      </c>
      <c r="Y32" s="29">
        <v>44.013509999999997</v>
      </c>
      <c r="Z32" s="28">
        <v>94.754320000000007</v>
      </c>
      <c r="AA32" s="28">
        <v>91.260409999999993</v>
      </c>
      <c r="AB32" s="28">
        <v>99.559510000000003</v>
      </c>
      <c r="AC32" s="29">
        <v>27.340689999999999</v>
      </c>
      <c r="AD32" s="28">
        <v>98.709819999999993</v>
      </c>
      <c r="AE32" s="28">
        <v>85.974980000000002</v>
      </c>
      <c r="AF32" s="28">
        <v>98.510429999999999</v>
      </c>
      <c r="AG32" s="28">
        <v>98.573099999999997</v>
      </c>
      <c r="AH32" s="28">
        <v>99.604579999999999</v>
      </c>
      <c r="AI32" s="29">
        <v>85.468040000000002</v>
      </c>
      <c r="AJ32" s="28">
        <v>99.879270000000005</v>
      </c>
      <c r="AK32" s="29">
        <v>67.373769999999993</v>
      </c>
      <c r="AL32" s="28">
        <v>99.925079999999994</v>
      </c>
      <c r="AM32" s="28">
        <v>99.766149999999996</v>
      </c>
      <c r="AN32" s="28">
        <v>99.722759999999994</v>
      </c>
      <c r="AO32" s="28">
        <v>99.500339999999994</v>
      </c>
      <c r="AP32" s="28">
        <v>99.884209999999996</v>
      </c>
      <c r="AQ32" s="28">
        <v>92.348979999999997</v>
      </c>
      <c r="AR32" s="28">
        <v>97.501519999999999</v>
      </c>
      <c r="AT32" s="26">
        <v>43832.166666666664</v>
      </c>
      <c r="AU32" s="27">
        <v>58</v>
      </c>
      <c r="AV32" s="31">
        <f t="shared" si="0"/>
        <v>98.381117500000002</v>
      </c>
      <c r="AW32" s="31">
        <f t="shared" si="1"/>
        <v>99.526024000000007</v>
      </c>
      <c r="AX32" s="31">
        <f t="shared" si="2"/>
        <v>95.690495999999996</v>
      </c>
      <c r="AY32" s="31">
        <f t="shared" si="3"/>
        <v>99.195204999999987</v>
      </c>
      <c r="AZ32" s="31">
        <f t="shared" si="4"/>
        <v>97.262976000000009</v>
      </c>
      <c r="BA32" s="31">
        <f t="shared" si="5"/>
        <v>97.554609999999997</v>
      </c>
      <c r="BB32" s="31">
        <f t="shared" si="6"/>
        <v>2.7428328748303286</v>
      </c>
      <c r="BC32" s="31">
        <f t="shared" si="7"/>
        <v>0.37385955622399292</v>
      </c>
      <c r="BD32" s="31">
        <f t="shared" si="8"/>
        <v>4.3770211893912485</v>
      </c>
      <c r="BE32" s="31">
        <f t="shared" si="9"/>
        <v>0.86331730638856163</v>
      </c>
      <c r="BF32" s="31">
        <f t="shared" si="10"/>
        <v>3.6900822064325358</v>
      </c>
      <c r="BG32" s="31">
        <f t="shared" si="11"/>
        <v>2.6155749448448242</v>
      </c>
    </row>
    <row r="33" spans="1:59" s="15" customFormat="1">
      <c r="A33" s="26">
        <v>43832.166666666664</v>
      </c>
      <c r="B33" s="27">
        <v>58</v>
      </c>
      <c r="C33" s="28">
        <v>98.207499999999996</v>
      </c>
      <c r="D33" s="28">
        <v>99.536190000000005</v>
      </c>
      <c r="E33" s="29">
        <v>72.900440000000003</v>
      </c>
      <c r="F33" s="28">
        <v>99.192850000000007</v>
      </c>
      <c r="G33" s="29">
        <v>37.737659999999998</v>
      </c>
      <c r="H33" s="28">
        <v>96.607749999999996</v>
      </c>
      <c r="I33" s="28">
        <v>99.601259999999996</v>
      </c>
      <c r="J33" s="28">
        <v>99.977140000000006</v>
      </c>
      <c r="K33" s="28">
        <v>95.498080000000002</v>
      </c>
      <c r="L33" s="28">
        <v>99.626059999999995</v>
      </c>
      <c r="M33" s="29">
        <v>55.993380000000002</v>
      </c>
      <c r="N33" s="28">
        <v>99.723330000000004</v>
      </c>
      <c r="O33" s="28">
        <v>98.9024</v>
      </c>
      <c r="P33" s="28">
        <v>99.489940000000004</v>
      </c>
      <c r="Q33" s="29">
        <v>42.051630000000003</v>
      </c>
      <c r="R33" s="28">
        <v>99.949070000000006</v>
      </c>
      <c r="S33" s="28">
        <v>96.503810000000001</v>
      </c>
      <c r="T33" s="28">
        <v>98.648449999999997</v>
      </c>
      <c r="U33" s="28">
        <v>97.725059999999999</v>
      </c>
      <c r="V33" s="28">
        <v>99.304760000000002</v>
      </c>
      <c r="W33" s="28">
        <v>91.547389999999993</v>
      </c>
      <c r="X33" s="28">
        <v>99.766909999999996</v>
      </c>
      <c r="Y33" s="29">
        <v>46.719650000000001</v>
      </c>
      <c r="Z33" s="28">
        <v>96.644260000000003</v>
      </c>
      <c r="AA33" s="28">
        <v>91.730609999999999</v>
      </c>
      <c r="AB33" s="28">
        <v>99.435630000000003</v>
      </c>
      <c r="AC33" s="29">
        <v>29.5303</v>
      </c>
      <c r="AD33" s="28">
        <v>99.207530000000006</v>
      </c>
      <c r="AE33" s="28">
        <v>88.083640000000003</v>
      </c>
      <c r="AF33" s="28">
        <v>98.608829999999998</v>
      </c>
      <c r="AG33" s="28">
        <v>98.664230000000003</v>
      </c>
      <c r="AH33" s="28">
        <v>99.898780000000002</v>
      </c>
      <c r="AI33" s="29">
        <v>87.32047</v>
      </c>
      <c r="AJ33" s="28">
        <v>99.876440000000002</v>
      </c>
      <c r="AK33" s="29">
        <v>72.166399999999996</v>
      </c>
      <c r="AL33" s="28">
        <v>99.862219999999994</v>
      </c>
      <c r="AM33" s="28">
        <v>99.902439999999999</v>
      </c>
      <c r="AN33" s="28">
        <v>99.844229999999996</v>
      </c>
      <c r="AO33" s="28">
        <v>99.374309999999994</v>
      </c>
      <c r="AP33" s="28">
        <v>99.906360000000006</v>
      </c>
      <c r="AQ33" s="28">
        <v>93.518879999999996</v>
      </c>
      <c r="AR33" s="28">
        <v>98.024360000000001</v>
      </c>
      <c r="AT33" s="26">
        <v>43832.25</v>
      </c>
      <c r="AU33" s="27">
        <v>60</v>
      </c>
      <c r="AV33" s="31">
        <f t="shared" si="0"/>
        <v>98.459377500000002</v>
      </c>
      <c r="AW33" s="31">
        <f t="shared" si="1"/>
        <v>99.577714</v>
      </c>
      <c r="AX33" s="31">
        <f t="shared" si="2"/>
        <v>96.593453999999994</v>
      </c>
      <c r="AY33" s="31">
        <f t="shared" si="3"/>
        <v>99.357084999999998</v>
      </c>
      <c r="AZ33" s="31">
        <f t="shared" si="4"/>
        <v>97.85499999999999</v>
      </c>
      <c r="BA33" s="31">
        <f t="shared" si="5"/>
        <v>98.034242000000006</v>
      </c>
      <c r="BB33" s="31">
        <f t="shared" si="6"/>
        <v>2.6454590836469172</v>
      </c>
      <c r="BC33" s="31">
        <f t="shared" si="7"/>
        <v>0.31227718565403001</v>
      </c>
      <c r="BD33" s="31">
        <f t="shared" si="8"/>
        <v>3.5901157480407231</v>
      </c>
      <c r="BE33" s="31">
        <f t="shared" si="9"/>
        <v>0.7429052722857713</v>
      </c>
      <c r="BF33" s="31">
        <f t="shared" si="10"/>
        <v>3.1502401996038327</v>
      </c>
      <c r="BG33" s="31">
        <f t="shared" si="11"/>
        <v>2.134667603040346</v>
      </c>
    </row>
    <row r="34" spans="1:59" s="15" customFormat="1">
      <c r="A34" s="26">
        <v>43832.25</v>
      </c>
      <c r="B34" s="27">
        <v>60</v>
      </c>
      <c r="C34" s="28">
        <v>97.957170000000005</v>
      </c>
      <c r="D34" s="28">
        <v>99.556560000000005</v>
      </c>
      <c r="E34" s="29">
        <v>79.386989999999997</v>
      </c>
      <c r="F34" s="28">
        <v>99.430539999999993</v>
      </c>
      <c r="G34" s="29">
        <v>40.55153</v>
      </c>
      <c r="H34" s="28">
        <v>97.308779999999999</v>
      </c>
      <c r="I34" s="28">
        <v>99.727609999999999</v>
      </c>
      <c r="J34" s="28">
        <v>99.99933</v>
      </c>
      <c r="K34" s="28">
        <v>97.352909999999994</v>
      </c>
      <c r="L34" s="28">
        <v>99.592709999999997</v>
      </c>
      <c r="M34" s="29">
        <v>60.419809999999998</v>
      </c>
      <c r="N34" s="28">
        <v>99.923680000000004</v>
      </c>
      <c r="O34" s="28">
        <v>99.098299999999995</v>
      </c>
      <c r="P34" s="28">
        <v>99.591149999999999</v>
      </c>
      <c r="Q34" s="29">
        <v>43.920940000000002</v>
      </c>
      <c r="R34" s="28">
        <v>99.956710000000001</v>
      </c>
      <c r="S34" s="28">
        <v>97.186520000000002</v>
      </c>
      <c r="T34" s="28">
        <v>98.983509999999995</v>
      </c>
      <c r="U34" s="28">
        <v>98.074430000000007</v>
      </c>
      <c r="V34" s="28">
        <v>99.469070000000002</v>
      </c>
      <c r="W34" s="28">
        <v>92.549909999999997</v>
      </c>
      <c r="X34" s="28">
        <v>99.894729999999996</v>
      </c>
      <c r="Y34" s="29">
        <v>49.756050000000002</v>
      </c>
      <c r="Z34" s="28">
        <v>97.690010000000001</v>
      </c>
      <c r="AA34" s="28">
        <v>92.097530000000006</v>
      </c>
      <c r="AB34" s="28">
        <v>99.620859999999993</v>
      </c>
      <c r="AC34" s="29">
        <v>32.563740000000003</v>
      </c>
      <c r="AD34" s="28">
        <v>99.447040000000001</v>
      </c>
      <c r="AE34" s="28">
        <v>90.377269999999996</v>
      </c>
      <c r="AF34" s="28">
        <v>99.111189999999993</v>
      </c>
      <c r="AG34" s="28">
        <v>98.916629999999998</v>
      </c>
      <c r="AH34" s="28">
        <v>99.955439999999996</v>
      </c>
      <c r="AI34" s="29">
        <v>91.324299999999994</v>
      </c>
      <c r="AJ34" s="28">
        <v>99.884739999999994</v>
      </c>
      <c r="AK34" s="29">
        <v>75.26343</v>
      </c>
      <c r="AL34" s="28">
        <v>99.876170000000002</v>
      </c>
      <c r="AM34" s="28">
        <v>99.922169999999994</v>
      </c>
      <c r="AN34" s="28">
        <v>99.831280000000007</v>
      </c>
      <c r="AO34" s="28">
        <v>99.208879999999994</v>
      </c>
      <c r="AP34" s="28">
        <v>99.845399999999998</v>
      </c>
      <c r="AQ34" s="28">
        <v>94.696029999999993</v>
      </c>
      <c r="AR34" s="28">
        <v>97.985320000000002</v>
      </c>
      <c r="AT34" s="26">
        <v>43832.333333333336</v>
      </c>
      <c r="AU34" s="27">
        <v>62</v>
      </c>
      <c r="AV34" s="31">
        <f t="shared" si="0"/>
        <v>98.57822625</v>
      </c>
      <c r="AW34" s="31">
        <f t="shared" si="1"/>
        <v>99.675826000000015</v>
      </c>
      <c r="AX34" s="31">
        <f t="shared" si="2"/>
        <v>97.139381999999998</v>
      </c>
      <c r="AY34" s="31">
        <f t="shared" si="3"/>
        <v>99.408548333333329</v>
      </c>
      <c r="AZ34" s="31">
        <f t="shared" si="4"/>
        <v>98.183913999999987</v>
      </c>
      <c r="BA34" s="31">
        <f t="shared" si="5"/>
        <v>98.400019999999998</v>
      </c>
      <c r="BB34" s="31">
        <f t="shared" si="6"/>
        <v>2.6124916314613089</v>
      </c>
      <c r="BC34" s="31">
        <f t="shared" si="7"/>
        <v>0.26543466725354603</v>
      </c>
      <c r="BD34" s="31">
        <f t="shared" si="8"/>
        <v>2.846383398818578</v>
      </c>
      <c r="BE34" s="31">
        <f t="shared" si="9"/>
        <v>0.58445666160688847</v>
      </c>
      <c r="BF34" s="31">
        <f t="shared" si="10"/>
        <v>2.2917607150791306</v>
      </c>
      <c r="BG34" s="31">
        <f t="shared" si="11"/>
        <v>1.8889823723237877</v>
      </c>
    </row>
    <row r="35" spans="1:59" s="15" customFormat="1">
      <c r="A35" s="26">
        <v>43832.333333333336</v>
      </c>
      <c r="B35" s="27">
        <v>62</v>
      </c>
      <c r="C35" s="28">
        <v>98.667619999999999</v>
      </c>
      <c r="D35" s="28">
        <v>99.752619999999993</v>
      </c>
      <c r="E35" s="29">
        <v>82.466759999999994</v>
      </c>
      <c r="F35" s="28">
        <v>99.346850000000003</v>
      </c>
      <c r="G35" s="29">
        <v>42.925150000000002</v>
      </c>
      <c r="H35" s="28">
        <v>97.704210000000003</v>
      </c>
      <c r="I35" s="28">
        <v>99.594840000000005</v>
      </c>
      <c r="J35" s="28">
        <v>99.996300000000005</v>
      </c>
      <c r="K35" s="28">
        <v>96.70966</v>
      </c>
      <c r="L35" s="28">
        <v>99.618930000000006</v>
      </c>
      <c r="M35" s="29">
        <v>61.840539999999997</v>
      </c>
      <c r="N35" s="28">
        <v>99.900220000000004</v>
      </c>
      <c r="O35" s="28">
        <v>99.095550000000003</v>
      </c>
      <c r="P35" s="28">
        <v>99.428780000000003</v>
      </c>
      <c r="Q35" s="29">
        <v>45.43497</v>
      </c>
      <c r="R35" s="28">
        <v>99.941280000000006</v>
      </c>
      <c r="S35" s="28">
        <v>97.671350000000004</v>
      </c>
      <c r="T35" s="28">
        <v>99.126869999999997</v>
      </c>
      <c r="U35" s="28">
        <v>98.365009999999998</v>
      </c>
      <c r="V35" s="28">
        <v>99.621920000000003</v>
      </c>
      <c r="W35" s="28">
        <v>94.854879999999994</v>
      </c>
      <c r="X35" s="28">
        <v>99.765879999999996</v>
      </c>
      <c r="Y35" s="29">
        <v>53.173879999999997</v>
      </c>
      <c r="Z35" s="28">
        <v>98.524569999999997</v>
      </c>
      <c r="AA35" s="28">
        <v>92.199479999999994</v>
      </c>
      <c r="AB35" s="28">
        <v>99.689350000000005</v>
      </c>
      <c r="AC35" s="29">
        <v>35.486020000000003</v>
      </c>
      <c r="AD35" s="28">
        <v>99.714420000000004</v>
      </c>
      <c r="AE35" s="28">
        <v>92.198779999999999</v>
      </c>
      <c r="AF35" s="28">
        <v>98.995699999999999</v>
      </c>
      <c r="AG35" s="28">
        <v>99.126999999999995</v>
      </c>
      <c r="AH35" s="28">
        <v>99.746219999999994</v>
      </c>
      <c r="AI35" s="29">
        <v>91.66807</v>
      </c>
      <c r="AJ35" s="28">
        <v>99.970219999999998</v>
      </c>
      <c r="AK35" s="29">
        <v>79.234920000000002</v>
      </c>
      <c r="AL35" s="28">
        <v>99.904539999999997</v>
      </c>
      <c r="AM35" s="28">
        <v>99.882159999999999</v>
      </c>
      <c r="AN35" s="28">
        <v>99.910250000000005</v>
      </c>
      <c r="AO35" s="28">
        <v>99.463200000000001</v>
      </c>
      <c r="AP35" s="28">
        <v>99.913380000000004</v>
      </c>
      <c r="AQ35" s="28">
        <v>95.278599999999997</v>
      </c>
      <c r="AR35" s="28">
        <v>98.392169999999993</v>
      </c>
      <c r="AT35" s="26">
        <v>43832.416666666664</v>
      </c>
      <c r="AU35" s="27">
        <v>64</v>
      </c>
      <c r="AV35" s="31">
        <f t="shared" si="0"/>
        <v>98.599027499999991</v>
      </c>
      <c r="AW35" s="31">
        <f t="shared" si="1"/>
        <v>99.687008000000006</v>
      </c>
      <c r="AX35" s="31">
        <f t="shared" si="2"/>
        <v>97.516770000000008</v>
      </c>
      <c r="AY35" s="31">
        <f t="shared" si="3"/>
        <v>99.566803333333326</v>
      </c>
      <c r="AZ35" s="31">
        <f t="shared" si="4"/>
        <v>98.314334000000002</v>
      </c>
      <c r="BA35" s="31">
        <f t="shared" si="5"/>
        <v>98.668102000000005</v>
      </c>
      <c r="BB35" s="31">
        <f t="shared" si="6"/>
        <v>2.5507855316451042</v>
      </c>
      <c r="BC35" s="31">
        <f t="shared" si="7"/>
        <v>0.27855038955277195</v>
      </c>
      <c r="BD35" s="31">
        <f t="shared" si="8"/>
        <v>2.6032321097435798</v>
      </c>
      <c r="BE35" s="31">
        <f t="shared" si="9"/>
        <v>0.46963904308167159</v>
      </c>
      <c r="BF35" s="31">
        <f t="shared" si="10"/>
        <v>2.0845978562255114</v>
      </c>
      <c r="BG35" s="31">
        <f t="shared" si="11"/>
        <v>1.6835060089794742</v>
      </c>
    </row>
    <row r="36" spans="1:59" s="15" customFormat="1">
      <c r="A36" s="26">
        <v>43832.416666666664</v>
      </c>
      <c r="B36" s="27">
        <v>64</v>
      </c>
      <c r="C36" s="28">
        <v>98.807720000000003</v>
      </c>
      <c r="D36" s="28">
        <v>99.838710000000006</v>
      </c>
      <c r="E36" s="29">
        <v>85.754490000000004</v>
      </c>
      <c r="F36" s="28">
        <v>99.384029999999996</v>
      </c>
      <c r="G36" s="29">
        <v>45.606740000000002</v>
      </c>
      <c r="H36" s="28">
        <v>98.257379999999998</v>
      </c>
      <c r="I36" s="28">
        <v>99.596339999999998</v>
      </c>
      <c r="J36" s="28">
        <v>99.995289999999997</v>
      </c>
      <c r="K36" s="28">
        <v>96.682339999999996</v>
      </c>
      <c r="L36" s="28">
        <v>99.648120000000006</v>
      </c>
      <c r="M36" s="29">
        <v>63.830129999999997</v>
      </c>
      <c r="N36" s="28">
        <v>99.852959999999996</v>
      </c>
      <c r="O36" s="28">
        <v>99.025180000000006</v>
      </c>
      <c r="P36" s="28">
        <v>99.47945</v>
      </c>
      <c r="Q36" s="29">
        <v>47.631230000000002</v>
      </c>
      <c r="R36" s="28">
        <v>99.985770000000002</v>
      </c>
      <c r="S36" s="28">
        <v>97.966579999999993</v>
      </c>
      <c r="T36" s="28">
        <v>99.27946</v>
      </c>
      <c r="U36" s="28">
        <v>98.684659999999994</v>
      </c>
      <c r="V36" s="28">
        <v>99.730829999999997</v>
      </c>
      <c r="W36" s="28">
        <v>95.482190000000003</v>
      </c>
      <c r="X36" s="28">
        <v>99.781499999999994</v>
      </c>
      <c r="Y36" s="29">
        <v>54.985379999999999</v>
      </c>
      <c r="Z36" s="28">
        <v>98.835170000000005</v>
      </c>
      <c r="AA36" s="28">
        <v>92.363190000000003</v>
      </c>
      <c r="AB36" s="28">
        <v>99.526110000000003</v>
      </c>
      <c r="AC36" s="29">
        <v>38.5304</v>
      </c>
      <c r="AD36" s="28">
        <v>99.764060000000001</v>
      </c>
      <c r="AE36" s="28">
        <v>92.967029999999994</v>
      </c>
      <c r="AF36" s="28">
        <v>99.113399999999999</v>
      </c>
      <c r="AG36" s="28">
        <v>99.497569999999996</v>
      </c>
      <c r="AH36" s="28">
        <v>99.896129999999999</v>
      </c>
      <c r="AI36" s="29">
        <v>92.680499999999995</v>
      </c>
      <c r="AJ36" s="28">
        <v>99.977519999999998</v>
      </c>
      <c r="AK36" s="29">
        <v>81.475579999999994</v>
      </c>
      <c r="AL36" s="28">
        <v>99.974760000000003</v>
      </c>
      <c r="AM36" s="28">
        <v>99.91</v>
      </c>
      <c r="AN36" s="28">
        <v>99.841859999999997</v>
      </c>
      <c r="AO36" s="28">
        <v>99.404910000000001</v>
      </c>
      <c r="AP36" s="28">
        <v>99.896270000000001</v>
      </c>
      <c r="AQ36" s="28">
        <v>95.811790000000002</v>
      </c>
      <c r="AR36" s="28">
        <v>98.865830000000003</v>
      </c>
      <c r="AT36" s="26">
        <v>43832.5</v>
      </c>
      <c r="AU36" s="27">
        <v>66</v>
      </c>
      <c r="AV36" s="31">
        <f t="shared" si="0"/>
        <v>98.636254999999977</v>
      </c>
      <c r="AW36" s="31">
        <f t="shared" si="1"/>
        <v>99.679641999999987</v>
      </c>
      <c r="AX36" s="31">
        <f t="shared" si="2"/>
        <v>98.016402000000014</v>
      </c>
      <c r="AY36" s="31">
        <f t="shared" si="3"/>
        <v>99.544603333333328</v>
      </c>
      <c r="AZ36" s="31">
        <f t="shared" si="4"/>
        <v>98.523858000000004</v>
      </c>
      <c r="BA36" s="31">
        <f t="shared" si="5"/>
        <v>98.749701999999999</v>
      </c>
      <c r="BB36" s="31">
        <f t="shared" si="6"/>
        <v>2.6870634257174828</v>
      </c>
      <c r="BC36" s="31">
        <f t="shared" si="7"/>
        <v>0.29758311464194698</v>
      </c>
      <c r="BD36" s="31">
        <f t="shared" si="8"/>
        <v>2.0113292272325749</v>
      </c>
      <c r="BE36" s="31">
        <f t="shared" si="9"/>
        <v>0.51754426054847158</v>
      </c>
      <c r="BF36" s="31">
        <f t="shared" si="10"/>
        <v>1.7510191776134219</v>
      </c>
      <c r="BG36" s="31">
        <f t="shared" si="11"/>
        <v>1.7605075648431625</v>
      </c>
    </row>
    <row r="37" spans="1:59" s="15" customFormat="1">
      <c r="A37" s="26">
        <v>43832.5</v>
      </c>
      <c r="B37" s="27">
        <v>66</v>
      </c>
      <c r="C37" s="28">
        <v>99.068920000000006</v>
      </c>
      <c r="D37" s="28">
        <v>99.821100000000001</v>
      </c>
      <c r="E37" s="29">
        <v>88.551720000000003</v>
      </c>
      <c r="F37" s="28">
        <v>99.379059999999996</v>
      </c>
      <c r="G37" s="29">
        <v>47.36074</v>
      </c>
      <c r="H37" s="28">
        <v>98.685869999999994</v>
      </c>
      <c r="I37" s="28">
        <v>99.626800000000003</v>
      </c>
      <c r="J37" s="28">
        <v>99.992609999999999</v>
      </c>
      <c r="K37" s="28">
        <v>97.196719999999999</v>
      </c>
      <c r="L37" s="28">
        <v>99.485209999999995</v>
      </c>
      <c r="M37" s="29">
        <v>67.885980000000004</v>
      </c>
      <c r="N37" s="28">
        <v>99.959590000000006</v>
      </c>
      <c r="O37" s="28">
        <v>99.123339999999999</v>
      </c>
      <c r="P37" s="28">
        <v>99.544349999999994</v>
      </c>
      <c r="Q37" s="29">
        <v>49.631480000000003</v>
      </c>
      <c r="R37" s="28">
        <v>99.974540000000005</v>
      </c>
      <c r="S37" s="28">
        <v>98.27534</v>
      </c>
      <c r="T37" s="28">
        <v>99.337999999999994</v>
      </c>
      <c r="U37" s="28">
        <v>98.550340000000006</v>
      </c>
      <c r="V37" s="28">
        <v>99.565979999999996</v>
      </c>
      <c r="W37" s="28">
        <v>96.125110000000006</v>
      </c>
      <c r="X37" s="28">
        <v>99.864509999999996</v>
      </c>
      <c r="Y37" s="29">
        <v>59.372309999999999</v>
      </c>
      <c r="Z37" s="28">
        <v>99.320949999999996</v>
      </c>
      <c r="AA37" s="28">
        <v>92.033929999999998</v>
      </c>
      <c r="AB37" s="28">
        <v>99.78546</v>
      </c>
      <c r="AC37" s="29">
        <v>40.930799999999998</v>
      </c>
      <c r="AD37" s="28">
        <v>99.804680000000005</v>
      </c>
      <c r="AE37" s="28">
        <v>94.505120000000005</v>
      </c>
      <c r="AF37" s="28">
        <v>99.277680000000004</v>
      </c>
      <c r="AG37" s="28">
        <v>99.616290000000006</v>
      </c>
      <c r="AH37" s="28">
        <v>99.915599999999998</v>
      </c>
      <c r="AI37" s="29">
        <v>93.755809999999997</v>
      </c>
      <c r="AJ37" s="28">
        <v>99.947739999999996</v>
      </c>
      <c r="AK37" s="29">
        <v>83.093050000000005</v>
      </c>
      <c r="AL37" s="28">
        <v>99.928370000000001</v>
      </c>
      <c r="AM37" s="28">
        <v>99.858360000000005</v>
      </c>
      <c r="AN37" s="28">
        <v>99.854579999999999</v>
      </c>
      <c r="AO37" s="28">
        <v>99.342339999999993</v>
      </c>
      <c r="AP37" s="28">
        <v>99.897589999999994</v>
      </c>
      <c r="AQ37" s="28">
        <v>95.714500000000001</v>
      </c>
      <c r="AR37" s="28">
        <v>98.825100000000006</v>
      </c>
      <c r="AT37" s="26">
        <v>43832.583333333336</v>
      </c>
      <c r="AU37" s="27">
        <v>68</v>
      </c>
      <c r="AV37" s="31">
        <f t="shared" si="0"/>
        <v>98.265697499999987</v>
      </c>
      <c r="AW37" s="31">
        <f t="shared" si="1"/>
        <v>99.630325999999997</v>
      </c>
      <c r="AX37" s="31">
        <f t="shared" si="2"/>
        <v>97.997185999999999</v>
      </c>
      <c r="AY37" s="31">
        <f t="shared" si="3"/>
        <v>99.52312666666667</v>
      </c>
      <c r="AZ37" s="31">
        <f t="shared" si="4"/>
        <v>98.618777999999992</v>
      </c>
      <c r="BA37" s="31">
        <f t="shared" si="5"/>
        <v>98.467882000000003</v>
      </c>
      <c r="BB37" s="31">
        <f t="shared" si="6"/>
        <v>3.4590844624336663</v>
      </c>
      <c r="BC37" s="31">
        <f t="shared" si="7"/>
        <v>0.29699514647549363</v>
      </c>
      <c r="BD37" s="31">
        <f t="shared" si="8"/>
        <v>2.0588650366719006</v>
      </c>
      <c r="BE37" s="31">
        <f t="shared" si="9"/>
        <v>0.53267331803523488</v>
      </c>
      <c r="BF37" s="31">
        <f t="shared" si="10"/>
        <v>1.6856104506142557</v>
      </c>
      <c r="BG37" s="31">
        <f t="shared" si="11"/>
        <v>2.1541854541960892</v>
      </c>
    </row>
    <row r="38" spans="1:59" s="15" customFormat="1">
      <c r="A38" s="26">
        <v>43832.583333333336</v>
      </c>
      <c r="B38" s="27">
        <v>68</v>
      </c>
      <c r="C38" s="28">
        <v>98.997129999999999</v>
      </c>
      <c r="D38" s="28">
        <v>99.751249999999999</v>
      </c>
      <c r="E38" s="29">
        <v>88.266459999999995</v>
      </c>
      <c r="F38" s="28">
        <v>99.228520000000003</v>
      </c>
      <c r="G38" s="29">
        <v>47.749450000000003</v>
      </c>
      <c r="H38" s="28">
        <v>98.602059999999994</v>
      </c>
      <c r="I38" s="28">
        <v>99.683549999999997</v>
      </c>
      <c r="J38" s="28">
        <v>100</v>
      </c>
      <c r="K38" s="28">
        <v>97.550060000000002</v>
      </c>
      <c r="L38" s="28">
        <v>99.652280000000005</v>
      </c>
      <c r="M38" s="29">
        <v>68.926180000000002</v>
      </c>
      <c r="N38" s="28">
        <v>99.882959999999997</v>
      </c>
      <c r="O38" s="28">
        <v>99.16113</v>
      </c>
      <c r="P38" s="28">
        <v>99.297139999999999</v>
      </c>
      <c r="Q38" s="29">
        <v>50.971919999999997</v>
      </c>
      <c r="R38" s="28">
        <v>99.967640000000003</v>
      </c>
      <c r="S38" s="28">
        <v>98.446740000000005</v>
      </c>
      <c r="T38" s="28">
        <v>99.218429999999998</v>
      </c>
      <c r="U38" s="28">
        <v>98.597840000000005</v>
      </c>
      <c r="V38" s="28">
        <v>99.674480000000003</v>
      </c>
      <c r="W38" s="28">
        <v>96.163480000000007</v>
      </c>
      <c r="X38" s="28">
        <v>99.752170000000007</v>
      </c>
      <c r="Y38" s="29">
        <v>61.837910000000001</v>
      </c>
      <c r="Z38" s="28">
        <v>99.090670000000003</v>
      </c>
      <c r="AA38" s="28">
        <v>89.742149999999995</v>
      </c>
      <c r="AB38" s="28">
        <v>99.471069999999997</v>
      </c>
      <c r="AC38" s="29">
        <v>42.762520000000002</v>
      </c>
      <c r="AD38" s="28">
        <v>99.780249999999995</v>
      </c>
      <c r="AE38" s="28">
        <v>94.378730000000004</v>
      </c>
      <c r="AF38" s="28">
        <v>99.339969999999994</v>
      </c>
      <c r="AG38" s="28">
        <v>99.219179999999994</v>
      </c>
      <c r="AH38" s="28">
        <v>99.963710000000006</v>
      </c>
      <c r="AI38" s="29">
        <v>93.133510000000001</v>
      </c>
      <c r="AJ38" s="28">
        <v>99.975899999999996</v>
      </c>
      <c r="AK38" s="29">
        <v>84.795230000000004</v>
      </c>
      <c r="AL38" s="28">
        <v>99.919120000000007</v>
      </c>
      <c r="AM38" s="28">
        <v>99.913690000000003</v>
      </c>
      <c r="AN38" s="28">
        <v>99.792019999999994</v>
      </c>
      <c r="AO38" s="28">
        <v>99.427189999999996</v>
      </c>
      <c r="AP38" s="28">
        <v>99.74803</v>
      </c>
      <c r="AQ38" s="28">
        <v>94.725989999999996</v>
      </c>
      <c r="AR38" s="28">
        <v>98.720669999999998</v>
      </c>
      <c r="AT38" s="26">
        <v>43832.666666666664</v>
      </c>
      <c r="AU38" s="27">
        <v>70</v>
      </c>
      <c r="AV38" s="31">
        <f>AVERAGE(C39:D39,O39:P39,AA39:AB39,AM39:AN39)</f>
        <v>98.115583749999999</v>
      </c>
      <c r="AW38" s="31">
        <f t="shared" si="1"/>
        <v>99.656629999999993</v>
      </c>
      <c r="AX38" s="31">
        <f t="shared" si="2"/>
        <v>98.397124000000005</v>
      </c>
      <c r="AY38" s="31">
        <f t="shared" si="3"/>
        <v>99.567611666666664</v>
      </c>
      <c r="AZ38" s="31">
        <f t="shared" si="4"/>
        <v>98.87115</v>
      </c>
      <c r="BA38" s="31">
        <f t="shared" si="5"/>
        <v>98.635751999999997</v>
      </c>
      <c r="BB38" s="31">
        <f t="shared" si="6"/>
        <v>3.8435141525095302</v>
      </c>
      <c r="BC38" s="31">
        <f t="shared" si="7"/>
        <v>0.27159408102902527</v>
      </c>
      <c r="BD38" s="31">
        <f t="shared" si="8"/>
        <v>1.6493453639186655</v>
      </c>
      <c r="BE38" s="31">
        <f t="shared" si="9"/>
        <v>0.46558946179726607</v>
      </c>
      <c r="BF38" s="31">
        <f t="shared" si="10"/>
        <v>1.3486019700230298</v>
      </c>
      <c r="BG38" s="31">
        <f t="shared" si="11"/>
        <v>2.1003926089590994</v>
      </c>
    </row>
    <row r="39" spans="1:59" s="15" customFormat="1">
      <c r="A39" s="26">
        <v>43832.666666666664</v>
      </c>
      <c r="B39" s="27">
        <v>70</v>
      </c>
      <c r="C39" s="28">
        <v>99.023219999999995</v>
      </c>
      <c r="D39" s="28">
        <v>99.801640000000006</v>
      </c>
      <c r="E39" s="29">
        <v>89.860470000000007</v>
      </c>
      <c r="F39" s="28">
        <v>99.348500000000001</v>
      </c>
      <c r="G39" s="29">
        <v>50.904170000000001</v>
      </c>
      <c r="H39" s="28">
        <v>98.975960000000001</v>
      </c>
      <c r="I39" s="28">
        <v>99.687430000000006</v>
      </c>
      <c r="J39" s="28">
        <v>100</v>
      </c>
      <c r="K39" s="28">
        <v>97.56926</v>
      </c>
      <c r="L39" s="28">
        <v>99.738709999999998</v>
      </c>
      <c r="M39" s="29">
        <v>71.346469999999997</v>
      </c>
      <c r="N39" s="28">
        <v>99.976370000000003</v>
      </c>
      <c r="O39" s="28">
        <v>99.030540000000002</v>
      </c>
      <c r="P39" s="28">
        <v>99.284790000000001</v>
      </c>
      <c r="Q39" s="29">
        <v>51.845019999999998</v>
      </c>
      <c r="R39" s="28">
        <v>99.935450000000003</v>
      </c>
      <c r="S39" s="28">
        <v>98.816320000000005</v>
      </c>
      <c r="T39" s="28">
        <v>99.247540000000001</v>
      </c>
      <c r="U39" s="28">
        <v>98.718019999999996</v>
      </c>
      <c r="V39" s="28">
        <v>99.595500000000001</v>
      </c>
      <c r="W39" s="28">
        <v>97.235860000000002</v>
      </c>
      <c r="X39" s="28">
        <v>99.830150000000003</v>
      </c>
      <c r="Y39" s="29">
        <v>62.918709999999997</v>
      </c>
      <c r="Z39" s="28">
        <v>99.309880000000007</v>
      </c>
      <c r="AA39" s="28">
        <v>88.640870000000007</v>
      </c>
      <c r="AB39" s="28">
        <v>99.460329999999999</v>
      </c>
      <c r="AC39" s="29">
        <v>44.894889999999997</v>
      </c>
      <c r="AD39" s="28">
        <v>99.831919999999997</v>
      </c>
      <c r="AE39" s="28">
        <v>95.480540000000005</v>
      </c>
      <c r="AF39" s="28">
        <v>99.465260000000001</v>
      </c>
      <c r="AG39" s="28">
        <v>99.453710000000001</v>
      </c>
      <c r="AH39" s="28">
        <v>99.951009999999997</v>
      </c>
      <c r="AI39" s="29">
        <v>94.485619999999997</v>
      </c>
      <c r="AJ39" s="28">
        <v>99.981769999999997</v>
      </c>
      <c r="AK39" s="29">
        <v>86.347890000000007</v>
      </c>
      <c r="AL39" s="28">
        <v>99.887460000000004</v>
      </c>
      <c r="AM39" s="28">
        <v>99.828479999999999</v>
      </c>
      <c r="AN39" s="28">
        <v>99.854799999999997</v>
      </c>
      <c r="AO39" s="28">
        <v>99.382409999999993</v>
      </c>
      <c r="AP39" s="28">
        <v>99.784869999999998</v>
      </c>
      <c r="AQ39" s="28">
        <v>94.941789999999997</v>
      </c>
      <c r="AR39" s="28">
        <v>99.06326</v>
      </c>
    </row>
    <row r="41" spans="1:59">
      <c r="A41" t="s">
        <v>17</v>
      </c>
    </row>
    <row r="42" spans="1:59">
      <c r="A42" t="s">
        <v>18</v>
      </c>
    </row>
    <row r="43" spans="1:59">
      <c r="A43" t="s">
        <v>19</v>
      </c>
    </row>
    <row r="44" spans="1:59">
      <c r="A44" t="s">
        <v>20</v>
      </c>
    </row>
    <row r="45" spans="1:59">
      <c r="A45" t="s">
        <v>21</v>
      </c>
    </row>
    <row r="46" spans="1:59">
      <c r="A46" t="s">
        <v>79</v>
      </c>
    </row>
  </sheetData>
  <mergeCells count="21">
    <mergeCell ref="AM1:AN1"/>
    <mergeCell ref="AO1:AP1"/>
    <mergeCell ref="AQ1:AR1"/>
    <mergeCell ref="AA1:AB1"/>
    <mergeCell ref="AC1:AD1"/>
    <mergeCell ref="AE1:AF1"/>
    <mergeCell ref="AG1:AH1"/>
    <mergeCell ref="AI1:AJ1"/>
    <mergeCell ref="AK1:AL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G46"/>
  <sheetViews>
    <sheetView workbookViewId="0">
      <selection activeCell="C2" sqref="C2"/>
    </sheetView>
  </sheetViews>
  <sheetFormatPr defaultRowHeight="15"/>
  <cols>
    <col min="1" max="1" width="19.5703125" customWidth="1"/>
    <col min="2" max="2" width="10.85546875" customWidth="1"/>
    <col min="3" max="44" width="14.42578125" customWidth="1"/>
    <col min="45" max="45" width="3.5703125" customWidth="1"/>
    <col min="46" max="46" width="18.5703125" customWidth="1"/>
    <col min="48" max="53" width="10.42578125" customWidth="1"/>
    <col min="54" max="59" width="17.42578125" customWidth="1"/>
  </cols>
  <sheetData>
    <row r="1" spans="1:59" s="19" customFormat="1">
      <c r="A1" s="20"/>
      <c r="B1" s="20"/>
      <c r="C1" s="44" t="s">
        <v>122</v>
      </c>
      <c r="D1" s="45"/>
      <c r="E1" s="44" t="s">
        <v>125</v>
      </c>
      <c r="F1" s="45"/>
      <c r="G1" s="44" t="s">
        <v>126</v>
      </c>
      <c r="H1" s="45"/>
      <c r="I1" s="44" t="s">
        <v>127</v>
      </c>
      <c r="J1" s="45"/>
      <c r="K1" s="44" t="s">
        <v>128</v>
      </c>
      <c r="L1" s="45"/>
      <c r="M1" s="44" t="s">
        <v>129</v>
      </c>
      <c r="N1" s="45"/>
      <c r="O1" s="46" t="s">
        <v>123</v>
      </c>
      <c r="P1" s="47"/>
      <c r="Q1" s="46" t="s">
        <v>130</v>
      </c>
      <c r="R1" s="47"/>
      <c r="S1" s="46" t="s">
        <v>131</v>
      </c>
      <c r="T1" s="47"/>
      <c r="U1" s="46" t="s">
        <v>132</v>
      </c>
      <c r="V1" s="47"/>
      <c r="W1" s="46" t="s">
        <v>133</v>
      </c>
      <c r="X1" s="47"/>
      <c r="Y1" s="46" t="s">
        <v>134</v>
      </c>
      <c r="Z1" s="47"/>
      <c r="AA1" s="50" t="s">
        <v>124</v>
      </c>
      <c r="AB1" s="51"/>
      <c r="AC1" s="50" t="s">
        <v>135</v>
      </c>
      <c r="AD1" s="51"/>
      <c r="AE1" s="50" t="s">
        <v>136</v>
      </c>
      <c r="AF1" s="51"/>
      <c r="AG1" s="50" t="s">
        <v>137</v>
      </c>
      <c r="AH1" s="51"/>
      <c r="AI1" s="50" t="s">
        <v>138</v>
      </c>
      <c r="AJ1" s="51"/>
      <c r="AK1" s="50" t="s">
        <v>139</v>
      </c>
      <c r="AL1" s="51"/>
      <c r="AM1" s="48" t="s">
        <v>141</v>
      </c>
      <c r="AN1" s="49"/>
      <c r="AO1" s="48" t="s">
        <v>142</v>
      </c>
      <c r="AP1" s="49"/>
      <c r="AQ1" s="48" t="s">
        <v>143</v>
      </c>
      <c r="AR1" s="49"/>
    </row>
    <row r="2" spans="1:59" s="16" customFormat="1">
      <c r="A2" s="21" t="s">
        <v>23</v>
      </c>
      <c r="B2" s="21" t="s">
        <v>24</v>
      </c>
      <c r="C2" s="22" t="s">
        <v>80</v>
      </c>
      <c r="D2" s="22" t="s">
        <v>81</v>
      </c>
      <c r="E2" s="23" t="s">
        <v>82</v>
      </c>
      <c r="F2" s="22" t="s">
        <v>83</v>
      </c>
      <c r="G2" s="23" t="s">
        <v>84</v>
      </c>
      <c r="H2" s="22" t="s">
        <v>85</v>
      </c>
      <c r="I2" s="22" t="s">
        <v>86</v>
      </c>
      <c r="J2" s="22" t="s">
        <v>87</v>
      </c>
      <c r="K2" s="22" t="s">
        <v>88</v>
      </c>
      <c r="L2" s="22" t="s">
        <v>89</v>
      </c>
      <c r="M2" s="23" t="s">
        <v>90</v>
      </c>
      <c r="N2" s="22" t="s">
        <v>91</v>
      </c>
      <c r="O2" s="22" t="s">
        <v>92</v>
      </c>
      <c r="P2" s="22" t="s">
        <v>93</v>
      </c>
      <c r="Q2" s="23" t="s">
        <v>94</v>
      </c>
      <c r="R2" s="22" t="s">
        <v>95</v>
      </c>
      <c r="S2" s="22" t="s">
        <v>96</v>
      </c>
      <c r="T2" s="22" t="s">
        <v>97</v>
      </c>
      <c r="U2" s="22" t="s">
        <v>98</v>
      </c>
      <c r="V2" s="22" t="s">
        <v>99</v>
      </c>
      <c r="W2" s="22" t="s">
        <v>100</v>
      </c>
      <c r="X2" s="22" t="s">
        <v>101</v>
      </c>
      <c r="Y2" s="23" t="s">
        <v>102</v>
      </c>
      <c r="Z2" s="22" t="s">
        <v>103</v>
      </c>
      <c r="AA2" s="22" t="s">
        <v>104</v>
      </c>
      <c r="AB2" s="22" t="s">
        <v>105</v>
      </c>
      <c r="AC2" s="23" t="s">
        <v>106</v>
      </c>
      <c r="AD2" s="22" t="s">
        <v>107</v>
      </c>
      <c r="AE2" s="22" t="s">
        <v>108</v>
      </c>
      <c r="AF2" s="22" t="s">
        <v>109</v>
      </c>
      <c r="AG2" s="22" t="s">
        <v>110</v>
      </c>
      <c r="AH2" s="22" t="s">
        <v>111</v>
      </c>
      <c r="AI2" s="23" t="s">
        <v>112</v>
      </c>
      <c r="AJ2" s="22" t="s">
        <v>113</v>
      </c>
      <c r="AK2" s="23" t="s">
        <v>114</v>
      </c>
      <c r="AL2" s="22" t="s">
        <v>115</v>
      </c>
      <c r="AM2" s="22" t="s">
        <v>116</v>
      </c>
      <c r="AN2" s="22" t="s">
        <v>117</v>
      </c>
      <c r="AO2" s="22" t="s">
        <v>118</v>
      </c>
      <c r="AP2" s="22" t="s">
        <v>119</v>
      </c>
      <c r="AQ2" s="22" t="s">
        <v>120</v>
      </c>
      <c r="AR2" s="22" t="s">
        <v>121</v>
      </c>
      <c r="AT2" s="21" t="s">
        <v>23</v>
      </c>
      <c r="AU2" s="21" t="s">
        <v>24</v>
      </c>
      <c r="AV2" s="30" t="s">
        <v>26</v>
      </c>
      <c r="AW2" s="30" t="s">
        <v>27</v>
      </c>
      <c r="AX2" s="30" t="s">
        <v>28</v>
      </c>
      <c r="AY2" s="30" t="s">
        <v>29</v>
      </c>
      <c r="AZ2" s="30" t="s">
        <v>30</v>
      </c>
      <c r="BA2" s="30" t="s">
        <v>31</v>
      </c>
      <c r="BB2" s="32" t="s">
        <v>32</v>
      </c>
      <c r="BC2" s="32" t="s">
        <v>33</v>
      </c>
      <c r="BD2" s="32" t="s">
        <v>34</v>
      </c>
      <c r="BE2" s="32" t="s">
        <v>35</v>
      </c>
      <c r="BF2" s="32" t="s">
        <v>36</v>
      </c>
      <c r="BG2" s="32" t="s">
        <v>37</v>
      </c>
    </row>
    <row r="3" spans="1:59" s="16" customFormat="1">
      <c r="A3" s="21" t="s">
        <v>40</v>
      </c>
      <c r="B3" s="21" t="s">
        <v>40</v>
      </c>
      <c r="C3" s="22">
        <v>1</v>
      </c>
      <c r="D3" s="22">
        <v>1</v>
      </c>
      <c r="E3" s="23">
        <v>2</v>
      </c>
      <c r="F3" s="22">
        <v>1</v>
      </c>
      <c r="G3" s="23">
        <v>2</v>
      </c>
      <c r="H3" s="22">
        <v>1</v>
      </c>
      <c r="I3" s="22">
        <v>1</v>
      </c>
      <c r="J3" s="22">
        <v>1</v>
      </c>
      <c r="K3" s="22">
        <v>1</v>
      </c>
      <c r="L3" s="22">
        <v>1</v>
      </c>
      <c r="M3" s="23">
        <v>2</v>
      </c>
      <c r="N3" s="22">
        <v>1</v>
      </c>
      <c r="O3" s="22">
        <v>1</v>
      </c>
      <c r="P3" s="22">
        <v>1</v>
      </c>
      <c r="Q3" s="23">
        <v>2</v>
      </c>
      <c r="R3" s="22">
        <v>1</v>
      </c>
      <c r="S3" s="22">
        <v>1</v>
      </c>
      <c r="T3" s="22">
        <v>1</v>
      </c>
      <c r="U3" s="22">
        <v>1</v>
      </c>
      <c r="V3" s="22">
        <v>1</v>
      </c>
      <c r="W3" s="22">
        <v>1</v>
      </c>
      <c r="X3" s="22">
        <v>1</v>
      </c>
      <c r="Y3" s="23">
        <v>2</v>
      </c>
      <c r="Z3" s="22">
        <v>1</v>
      </c>
      <c r="AA3" s="22">
        <v>1</v>
      </c>
      <c r="AB3" s="22">
        <v>1</v>
      </c>
      <c r="AC3" s="23">
        <v>2</v>
      </c>
      <c r="AD3" s="22">
        <v>1</v>
      </c>
      <c r="AE3" s="22">
        <v>1</v>
      </c>
      <c r="AF3" s="22">
        <v>1</v>
      </c>
      <c r="AG3" s="22">
        <v>1</v>
      </c>
      <c r="AH3" s="22">
        <v>1</v>
      </c>
      <c r="AI3" s="23">
        <v>2</v>
      </c>
      <c r="AJ3" s="22">
        <v>1</v>
      </c>
      <c r="AK3" s="23">
        <v>2</v>
      </c>
      <c r="AL3" s="22">
        <v>1</v>
      </c>
      <c r="AM3" s="22">
        <v>1</v>
      </c>
      <c r="AN3" s="22">
        <v>1</v>
      </c>
      <c r="AO3" s="22">
        <v>1</v>
      </c>
      <c r="AP3" s="22">
        <v>1</v>
      </c>
      <c r="AQ3" s="22">
        <v>1</v>
      </c>
      <c r="AR3" s="22">
        <v>1</v>
      </c>
      <c r="AT3" s="26">
        <v>43829.75</v>
      </c>
      <c r="AU3" s="27">
        <v>0</v>
      </c>
      <c r="AV3" s="31">
        <f>AVERAGE(C4:D4,O4:P4,AA4:AB4,AM4:AN4)</f>
        <v>637.05453750000004</v>
      </c>
      <c r="AW3" s="31">
        <f>AVERAGE(F4,R4,AD4,AO4:AP4)</f>
        <v>598.07873999999993</v>
      </c>
      <c r="AX3" s="31">
        <f>AVERAGE(H4,S4:T4,AE4:AF4)</f>
        <v>735.14714000000004</v>
      </c>
      <c r="AY3" s="31">
        <f>AVERAGE(I4:J4,U4:V4,AG4:AH4)</f>
        <v>606.52035000000001</v>
      </c>
      <c r="AZ3" s="31">
        <f>AVERAGE(K4:L4,W4:X4,AJ4)</f>
        <v>697.62310000000002</v>
      </c>
      <c r="BA3" s="31">
        <f>AVERAGE(N4,Z4,AL4,AQ4:AR4)</f>
        <v>702.61614000000009</v>
      </c>
      <c r="BB3" s="31">
        <f>STDEV(C4:D4,O4:P4,AA4:AB4,AM4:AN4)</f>
        <v>81.432431988664021</v>
      </c>
      <c r="BC3" s="31">
        <f>STDEV(F4,R4,AD4,AO4:AP4)</f>
        <v>117.92959961836617</v>
      </c>
      <c r="BD3" s="31">
        <f>STDEV(H4,S4:T4,AE4:AF4)</f>
        <v>46.644656516293495</v>
      </c>
      <c r="BE3" s="31">
        <f>STDEV(I4:J4,U4:V4,AG4:AH4)</f>
        <v>190.10290133392235</v>
      </c>
      <c r="BF3" s="31">
        <f>STDEV(K4:L4,W4:X4,AJ4)</f>
        <v>138.83062082734136</v>
      </c>
      <c r="BG3" s="31">
        <f>STDEV(N4,Z4,AL4,AQ4:AR4)</f>
        <v>36.109581836446139</v>
      </c>
    </row>
    <row r="4" spans="1:59" s="15" customFormat="1">
      <c r="A4" s="26">
        <v>43829.75</v>
      </c>
      <c r="B4" s="27">
        <v>0</v>
      </c>
      <c r="C4" s="28">
        <v>689.84950000000003</v>
      </c>
      <c r="D4" s="28">
        <v>677.38400000000001</v>
      </c>
      <c r="E4" s="29">
        <v>268.39949999999999</v>
      </c>
      <c r="F4" s="28">
        <v>689.43979999999999</v>
      </c>
      <c r="G4" s="29">
        <v>825.08360000000005</v>
      </c>
      <c r="H4" s="28">
        <v>766.22799999999995</v>
      </c>
      <c r="I4" s="28">
        <v>695.32399999999996</v>
      </c>
      <c r="J4" s="28">
        <v>617.97439999999995</v>
      </c>
      <c r="K4" s="28">
        <v>768.11509999999998</v>
      </c>
      <c r="L4" s="28">
        <v>625.33699999999999</v>
      </c>
      <c r="M4" s="29">
        <v>1046.2080000000001</v>
      </c>
      <c r="N4" s="28">
        <v>667.96010000000001</v>
      </c>
      <c r="O4" s="28">
        <v>716.53489999999999</v>
      </c>
      <c r="P4" s="28">
        <v>726.81460000000004</v>
      </c>
      <c r="Q4" s="29">
        <v>772.52099999999996</v>
      </c>
      <c r="R4" s="28">
        <v>692.75840000000005</v>
      </c>
      <c r="S4" s="28">
        <v>713.16849999999999</v>
      </c>
      <c r="T4" s="28">
        <v>664.23479999999995</v>
      </c>
      <c r="U4" s="28">
        <v>802.58</v>
      </c>
      <c r="V4" s="28">
        <v>771.00630000000001</v>
      </c>
      <c r="W4" s="28">
        <v>877.93560000000002</v>
      </c>
      <c r="X4" s="28">
        <v>704.4221</v>
      </c>
      <c r="Y4" s="29">
        <v>804.39139999999998</v>
      </c>
      <c r="Z4" s="28">
        <v>734.12840000000006</v>
      </c>
      <c r="AA4" s="28">
        <v>620.25260000000003</v>
      </c>
      <c r="AB4" s="28">
        <v>608.91890000000001</v>
      </c>
      <c r="AC4" s="29">
        <v>1110.441</v>
      </c>
      <c r="AD4" s="28">
        <v>669.61379999999997</v>
      </c>
      <c r="AE4" s="28">
        <v>778.60230000000001</v>
      </c>
      <c r="AF4" s="28">
        <v>753.50210000000004</v>
      </c>
      <c r="AG4" s="28">
        <v>398.62900000000002</v>
      </c>
      <c r="AH4" s="28">
        <v>353.60840000000002</v>
      </c>
      <c r="AI4" s="29">
        <v>669.69780000000003</v>
      </c>
      <c r="AJ4" s="28">
        <v>512.3057</v>
      </c>
      <c r="AK4" s="29">
        <v>900.05020000000002</v>
      </c>
      <c r="AL4" s="28">
        <v>663.26480000000004</v>
      </c>
      <c r="AM4" s="28">
        <v>566.54880000000003</v>
      </c>
      <c r="AN4" s="28">
        <v>490.13299999999998</v>
      </c>
      <c r="AO4" s="28">
        <v>465.51100000000002</v>
      </c>
      <c r="AP4" s="28">
        <v>473.07069999999999</v>
      </c>
      <c r="AQ4" s="28">
        <v>706.98030000000006</v>
      </c>
      <c r="AR4" s="28">
        <v>740.74710000000005</v>
      </c>
      <c r="AT4" s="26">
        <v>43829.833333333336</v>
      </c>
      <c r="AU4" s="27">
        <v>2</v>
      </c>
      <c r="AV4" s="31">
        <f t="shared" ref="AV4:AV37" si="0">AVERAGE(C5:D5,O5:P5,AA5:AB5,AM5:AN5)</f>
        <v>600.61452500000007</v>
      </c>
      <c r="AW4" s="31">
        <f t="shared" ref="AW4:AW38" si="1">AVERAGE(F5,R5,AD5,AO5:AP5)</f>
        <v>608.27297999999996</v>
      </c>
      <c r="AX4" s="31">
        <f t="shared" ref="AX4:AX38" si="2">AVERAGE(H5,S5:T5,AE5:AF5)</f>
        <v>828.16877999999997</v>
      </c>
      <c r="AY4" s="31">
        <f t="shared" ref="AY4:AY38" si="3">AVERAGE(I5:J5,U5:V5,AG5:AH5)</f>
        <v>644.90155000000004</v>
      </c>
      <c r="AZ4" s="31">
        <f t="shared" ref="AZ4:AZ38" si="4">AVERAGE(K5:L5,W5:X5,AJ5)</f>
        <v>718.52425999999991</v>
      </c>
      <c r="BA4" s="31">
        <f t="shared" ref="BA4:BA38" si="5">AVERAGE(N5,Z5,AL5,AQ5:AR5)</f>
        <v>749.22232000000008</v>
      </c>
      <c r="BB4" s="31">
        <f t="shared" ref="BB4:BB38" si="6">STDEV(C5:D5,O5:P5,AA5:AB5,AM5:AN5)</f>
        <v>113.30853808823713</v>
      </c>
      <c r="BC4" s="31">
        <f t="shared" ref="BC4:BC38" si="7">STDEV(F5,R5,AD5,AO5:AP5)</f>
        <v>163.91199870347256</v>
      </c>
      <c r="BD4" s="31">
        <f t="shared" ref="BD4:BD38" si="8">STDEV(H5,S5:T5,AE5:AF5)</f>
        <v>172.33288612743652</v>
      </c>
      <c r="BE4" s="31">
        <f t="shared" ref="BE4:BE38" si="9">STDEV(I5:J5,U5:V5,AG5:AH5)</f>
        <v>204.71464770419064</v>
      </c>
      <c r="BF4" s="31">
        <f t="shared" ref="BF4:BF38" si="10">STDEV(K5:L5,W5:X5,AJ5)</f>
        <v>206.07635570266919</v>
      </c>
      <c r="BG4" s="31">
        <f t="shared" ref="BG4:BG38" si="11">STDEV(N5,Z5,AL5,AQ5:AR5)</f>
        <v>144.59935983059145</v>
      </c>
    </row>
    <row r="5" spans="1:59" s="15" customFormat="1">
      <c r="A5" s="26">
        <v>43829.833333333336</v>
      </c>
      <c r="B5" s="27">
        <v>2</v>
      </c>
      <c r="C5" s="28">
        <v>698.74850000000004</v>
      </c>
      <c r="D5" s="28">
        <v>643.22199999999998</v>
      </c>
      <c r="E5" s="29">
        <v>1595.2460000000001</v>
      </c>
      <c r="F5" s="28">
        <v>729.24109999999996</v>
      </c>
      <c r="G5" s="29">
        <v>1932.9179999999999</v>
      </c>
      <c r="H5" s="28">
        <v>902.80449999999996</v>
      </c>
      <c r="I5" s="28">
        <v>681.53470000000004</v>
      </c>
      <c r="J5" s="28">
        <v>560.52359999999999</v>
      </c>
      <c r="K5" s="28">
        <v>943.77809999999999</v>
      </c>
      <c r="L5" s="28">
        <v>579.92420000000004</v>
      </c>
      <c r="M5" s="29">
        <v>1950.6949999999999</v>
      </c>
      <c r="N5" s="28">
        <v>648.39449999999999</v>
      </c>
      <c r="O5" s="28">
        <v>704.56629999999996</v>
      </c>
      <c r="P5" s="28">
        <v>710.09469999999999</v>
      </c>
      <c r="Q5" s="29">
        <v>1966.5319999999999</v>
      </c>
      <c r="R5" s="28">
        <v>655.56510000000003</v>
      </c>
      <c r="S5" s="28">
        <v>772.65480000000002</v>
      </c>
      <c r="T5" s="28">
        <v>650.49739999999997</v>
      </c>
      <c r="U5" s="28">
        <v>879.76350000000002</v>
      </c>
      <c r="V5" s="28">
        <v>881.67960000000005</v>
      </c>
      <c r="W5" s="28">
        <v>922.45309999999995</v>
      </c>
      <c r="X5" s="28">
        <v>662.99509999999998</v>
      </c>
      <c r="Y5" s="29">
        <v>1956.143</v>
      </c>
      <c r="Z5" s="28">
        <v>972.34640000000002</v>
      </c>
      <c r="AA5" s="28">
        <v>596.38480000000004</v>
      </c>
      <c r="AB5" s="28">
        <v>569.78869999999995</v>
      </c>
      <c r="AC5" s="29">
        <v>1972.135</v>
      </c>
      <c r="AD5" s="28">
        <v>784.78629999999998</v>
      </c>
      <c r="AE5" s="28">
        <v>1089.1110000000001</v>
      </c>
      <c r="AF5" s="28">
        <v>725.77620000000002</v>
      </c>
      <c r="AG5" s="28">
        <v>430.58139999999997</v>
      </c>
      <c r="AH5" s="28">
        <v>435.32650000000001</v>
      </c>
      <c r="AI5" s="29">
        <v>1496.7439999999999</v>
      </c>
      <c r="AJ5" s="28">
        <v>483.4708</v>
      </c>
      <c r="AK5" s="29">
        <v>1709.7429999999999</v>
      </c>
      <c r="AL5" s="28">
        <v>612.94709999999998</v>
      </c>
      <c r="AM5" s="28">
        <v>484.34530000000001</v>
      </c>
      <c r="AN5" s="28">
        <v>397.76589999999999</v>
      </c>
      <c r="AO5" s="28">
        <v>433.96440000000001</v>
      </c>
      <c r="AP5" s="28">
        <v>437.80799999999999</v>
      </c>
      <c r="AQ5" s="28">
        <v>706.12860000000001</v>
      </c>
      <c r="AR5" s="28">
        <v>806.29499999999996</v>
      </c>
      <c r="AT5" s="26">
        <v>43829.916666666664</v>
      </c>
      <c r="AU5" s="27">
        <v>4</v>
      </c>
      <c r="AV5" s="31">
        <f t="shared" si="0"/>
        <v>567.63321250000013</v>
      </c>
      <c r="AW5" s="31">
        <f t="shared" si="1"/>
        <v>565.79858000000002</v>
      </c>
      <c r="AX5" s="31">
        <f t="shared" si="2"/>
        <v>715.46595999999988</v>
      </c>
      <c r="AY5" s="31">
        <f t="shared" si="3"/>
        <v>597.27841666666666</v>
      </c>
      <c r="AZ5" s="31">
        <f t="shared" si="4"/>
        <v>689.22543999999994</v>
      </c>
      <c r="BA5" s="31">
        <f t="shared" si="5"/>
        <v>710.65337999999997</v>
      </c>
      <c r="BB5" s="31">
        <f t="shared" si="6"/>
        <v>118.37532412831638</v>
      </c>
      <c r="BC5" s="31">
        <f t="shared" si="7"/>
        <v>167.81243594542374</v>
      </c>
      <c r="BD5" s="31">
        <f t="shared" si="8"/>
        <v>64.18192246811401</v>
      </c>
      <c r="BE5" s="31">
        <f t="shared" si="9"/>
        <v>206.50440122777422</v>
      </c>
      <c r="BF5" s="31">
        <f t="shared" si="10"/>
        <v>230.6131633795932</v>
      </c>
      <c r="BG5" s="31">
        <f t="shared" si="11"/>
        <v>128.14192476427021</v>
      </c>
    </row>
    <row r="6" spans="1:59" s="15" customFormat="1">
      <c r="A6" s="26">
        <v>43829.916666666664</v>
      </c>
      <c r="B6" s="27">
        <v>4</v>
      </c>
      <c r="C6" s="28">
        <v>687.61180000000002</v>
      </c>
      <c r="D6" s="28">
        <v>579.62649999999996</v>
      </c>
      <c r="E6" s="29">
        <v>1734.2449999999999</v>
      </c>
      <c r="F6" s="28">
        <v>689.01130000000001</v>
      </c>
      <c r="G6" s="29">
        <v>1937.1</v>
      </c>
      <c r="H6" s="28">
        <v>713.10940000000005</v>
      </c>
      <c r="I6" s="28">
        <v>642.12339999999995</v>
      </c>
      <c r="J6" s="28">
        <v>479.0804</v>
      </c>
      <c r="K6" s="28">
        <v>979.08029999999997</v>
      </c>
      <c r="L6" s="28">
        <v>514.35659999999996</v>
      </c>
      <c r="M6" s="29">
        <v>1930.251</v>
      </c>
      <c r="N6" s="28">
        <v>580.37860000000001</v>
      </c>
      <c r="O6" s="28">
        <v>677.79790000000003</v>
      </c>
      <c r="P6" s="28">
        <v>674.7355</v>
      </c>
      <c r="Q6" s="29">
        <v>1965.41</v>
      </c>
      <c r="R6" s="28">
        <v>591.75070000000005</v>
      </c>
      <c r="S6" s="28">
        <v>746.11469999999997</v>
      </c>
      <c r="T6" s="28">
        <v>613.19920000000002</v>
      </c>
      <c r="U6" s="28">
        <v>835.37469999999996</v>
      </c>
      <c r="V6" s="28">
        <v>838.21619999999996</v>
      </c>
      <c r="W6" s="28">
        <v>880.83619999999996</v>
      </c>
      <c r="X6" s="28">
        <v>620.83669999999995</v>
      </c>
      <c r="Y6" s="29">
        <v>1951.7529999999999</v>
      </c>
      <c r="Z6" s="28">
        <v>865.90779999999995</v>
      </c>
      <c r="AA6" s="28">
        <v>562.31730000000005</v>
      </c>
      <c r="AB6" s="28">
        <v>565.13589999999999</v>
      </c>
      <c r="AC6" s="29">
        <v>1970.6569999999999</v>
      </c>
      <c r="AD6" s="28">
        <v>759.92160000000001</v>
      </c>
      <c r="AE6" s="28">
        <v>786.6422</v>
      </c>
      <c r="AF6" s="28">
        <v>718.26430000000005</v>
      </c>
      <c r="AG6" s="28">
        <v>384.21319999999997</v>
      </c>
      <c r="AH6" s="28">
        <v>404.6626</v>
      </c>
      <c r="AI6" s="29">
        <v>1398.7819999999999</v>
      </c>
      <c r="AJ6" s="28">
        <v>451.01740000000001</v>
      </c>
      <c r="AK6" s="29">
        <v>1712.213</v>
      </c>
      <c r="AL6" s="28">
        <v>574.85640000000001</v>
      </c>
      <c r="AM6" s="28">
        <v>425.4067</v>
      </c>
      <c r="AN6" s="28">
        <v>368.4341</v>
      </c>
      <c r="AO6" s="28">
        <v>384.61149999999998</v>
      </c>
      <c r="AP6" s="28">
        <v>403.69779999999997</v>
      </c>
      <c r="AQ6" s="28">
        <v>769.59029999999996</v>
      </c>
      <c r="AR6" s="28">
        <v>762.53380000000004</v>
      </c>
      <c r="AT6" s="26">
        <v>43830</v>
      </c>
      <c r="AU6" s="27">
        <v>6</v>
      </c>
      <c r="AV6" s="31">
        <f t="shared" si="0"/>
        <v>529.23001250000004</v>
      </c>
      <c r="AW6" s="31">
        <f t="shared" si="1"/>
        <v>503.51874000000009</v>
      </c>
      <c r="AX6" s="31">
        <f t="shared" si="2"/>
        <v>673.92358000000002</v>
      </c>
      <c r="AY6" s="31">
        <f t="shared" si="3"/>
        <v>563.3413333333333</v>
      </c>
      <c r="AZ6" s="31">
        <f t="shared" si="4"/>
        <v>642.4358400000001</v>
      </c>
      <c r="BA6" s="31">
        <f t="shared" si="5"/>
        <v>675.34048000000007</v>
      </c>
      <c r="BB6" s="31">
        <f t="shared" si="6"/>
        <v>131.8241732995391</v>
      </c>
      <c r="BC6" s="31">
        <f t="shared" si="7"/>
        <v>139.73624408636056</v>
      </c>
      <c r="BD6" s="31">
        <f t="shared" si="8"/>
        <v>68.486740127064039</v>
      </c>
      <c r="BE6" s="31">
        <f t="shared" si="9"/>
        <v>201.50641402134747</v>
      </c>
      <c r="BF6" s="31">
        <f t="shared" si="10"/>
        <v>218.47263261736666</v>
      </c>
      <c r="BG6" s="31">
        <f t="shared" si="11"/>
        <v>141.66900023783199</v>
      </c>
    </row>
    <row r="7" spans="1:59" s="15" customFormat="1">
      <c r="A7" s="26">
        <v>43830</v>
      </c>
      <c r="B7" s="27">
        <v>6</v>
      </c>
      <c r="C7" s="28">
        <v>661.75329999999997</v>
      </c>
      <c r="D7" s="28">
        <v>534.22410000000002</v>
      </c>
      <c r="E7" s="29">
        <v>1288.4670000000001</v>
      </c>
      <c r="F7" s="28">
        <v>626.36189999999999</v>
      </c>
      <c r="G7" s="29">
        <v>1946.662</v>
      </c>
      <c r="H7" s="28">
        <v>681.2473</v>
      </c>
      <c r="I7" s="28">
        <v>591.899</v>
      </c>
      <c r="J7" s="28">
        <v>431.92070000000001</v>
      </c>
      <c r="K7" s="28">
        <v>884.99519999999995</v>
      </c>
      <c r="L7" s="28">
        <v>465.5505</v>
      </c>
      <c r="M7" s="29">
        <v>1929.0930000000001</v>
      </c>
      <c r="N7" s="28">
        <v>553.36749999999995</v>
      </c>
      <c r="O7" s="28">
        <v>645.81449999999995</v>
      </c>
      <c r="P7" s="28">
        <v>630.62369999999999</v>
      </c>
      <c r="Q7" s="29">
        <v>1965.902</v>
      </c>
      <c r="R7" s="28">
        <v>543.58979999999997</v>
      </c>
      <c r="S7" s="28">
        <v>712.36040000000003</v>
      </c>
      <c r="T7" s="28">
        <v>575.5204</v>
      </c>
      <c r="U7" s="28">
        <v>867.77520000000004</v>
      </c>
      <c r="V7" s="28">
        <v>719.71040000000005</v>
      </c>
      <c r="W7" s="28">
        <v>867.49620000000004</v>
      </c>
      <c r="X7" s="28">
        <v>559.84720000000004</v>
      </c>
      <c r="Y7" s="29">
        <v>1949.5050000000001</v>
      </c>
      <c r="Z7" s="28">
        <v>829.0403</v>
      </c>
      <c r="AA7" s="28">
        <v>572.18619999999999</v>
      </c>
      <c r="AB7" s="28">
        <v>515.33590000000004</v>
      </c>
      <c r="AC7" s="29">
        <v>1967.0530000000001</v>
      </c>
      <c r="AD7" s="28">
        <v>636.28689999999995</v>
      </c>
      <c r="AE7" s="28">
        <v>755.75120000000004</v>
      </c>
      <c r="AF7" s="28">
        <v>644.73860000000002</v>
      </c>
      <c r="AG7" s="28">
        <v>341.09620000000001</v>
      </c>
      <c r="AH7" s="28">
        <v>427.6465</v>
      </c>
      <c r="AI7" s="29">
        <v>1417.1320000000001</v>
      </c>
      <c r="AJ7" s="28">
        <v>434.2901</v>
      </c>
      <c r="AK7" s="29">
        <v>1698.9490000000001</v>
      </c>
      <c r="AL7" s="28">
        <v>498.54539999999997</v>
      </c>
      <c r="AM7" s="28">
        <v>382.7919</v>
      </c>
      <c r="AN7" s="28">
        <v>291.1105</v>
      </c>
      <c r="AO7" s="28">
        <v>361.47930000000002</v>
      </c>
      <c r="AP7" s="28">
        <v>349.87580000000003</v>
      </c>
      <c r="AQ7" s="28">
        <v>748.36580000000004</v>
      </c>
      <c r="AR7" s="28">
        <v>747.38340000000005</v>
      </c>
      <c r="AT7" s="26">
        <v>43830.083333333336</v>
      </c>
      <c r="AU7" s="27">
        <v>8</v>
      </c>
      <c r="AV7" s="31">
        <f t="shared" si="0"/>
        <v>477.38373750000005</v>
      </c>
      <c r="AW7" s="31">
        <f t="shared" si="1"/>
        <v>469.37667999999996</v>
      </c>
      <c r="AX7" s="31">
        <f t="shared" si="2"/>
        <v>636.86532</v>
      </c>
      <c r="AY7" s="31">
        <f t="shared" si="3"/>
        <v>500.78398333333331</v>
      </c>
      <c r="AZ7" s="31">
        <f t="shared" si="4"/>
        <v>606.42679999999996</v>
      </c>
      <c r="BA7" s="31">
        <f t="shared" si="5"/>
        <v>608.35223999999994</v>
      </c>
      <c r="BB7" s="31">
        <f t="shared" si="6"/>
        <v>137.5376090538762</v>
      </c>
      <c r="BC7" s="31">
        <f t="shared" si="7"/>
        <v>163.80157381164577</v>
      </c>
      <c r="BD7" s="31">
        <f t="shared" si="8"/>
        <v>72.474044935149422</v>
      </c>
      <c r="BE7" s="31">
        <f t="shared" si="9"/>
        <v>168.77443902648793</v>
      </c>
      <c r="BF7" s="31">
        <f t="shared" si="10"/>
        <v>238.10031751292379</v>
      </c>
      <c r="BG7" s="31">
        <f t="shared" si="11"/>
        <v>134.36474648218925</v>
      </c>
    </row>
    <row r="8" spans="1:59" s="15" customFormat="1">
      <c r="A8" s="26">
        <v>43830.083333333336</v>
      </c>
      <c r="B8" s="27">
        <v>8</v>
      </c>
      <c r="C8" s="28">
        <v>632.43489999999997</v>
      </c>
      <c r="D8" s="28">
        <v>494.04410000000001</v>
      </c>
      <c r="E8" s="29">
        <v>1583.751</v>
      </c>
      <c r="F8" s="28">
        <v>621.50789999999995</v>
      </c>
      <c r="G8" s="29">
        <v>1932.136</v>
      </c>
      <c r="H8" s="28">
        <v>658.40139999999997</v>
      </c>
      <c r="I8" s="28">
        <v>545.41160000000002</v>
      </c>
      <c r="J8" s="28">
        <v>373.51949999999999</v>
      </c>
      <c r="K8" s="28">
        <v>875.78610000000003</v>
      </c>
      <c r="L8" s="28">
        <v>398.51600000000002</v>
      </c>
      <c r="M8" s="29">
        <v>1918.049</v>
      </c>
      <c r="N8" s="28">
        <v>476.70159999999998</v>
      </c>
      <c r="O8" s="28">
        <v>588.87189999999998</v>
      </c>
      <c r="P8" s="28">
        <v>586.83130000000006</v>
      </c>
      <c r="Q8" s="29">
        <v>1966.0630000000001</v>
      </c>
      <c r="R8" s="28">
        <v>500.51130000000001</v>
      </c>
      <c r="S8" s="28">
        <v>665.34270000000004</v>
      </c>
      <c r="T8" s="28">
        <v>542.26509999999996</v>
      </c>
      <c r="U8" s="28">
        <v>746.54</v>
      </c>
      <c r="V8" s="28">
        <v>631.23779999999999</v>
      </c>
      <c r="W8" s="28">
        <v>847.54250000000002</v>
      </c>
      <c r="X8" s="28">
        <v>514.62739999999997</v>
      </c>
      <c r="Y8" s="29">
        <v>1940.1790000000001</v>
      </c>
      <c r="Z8" s="28">
        <v>688.08489999999995</v>
      </c>
      <c r="AA8" s="28">
        <v>503.2833</v>
      </c>
      <c r="AB8" s="28">
        <v>458.06970000000001</v>
      </c>
      <c r="AC8" s="29">
        <v>1974.84</v>
      </c>
      <c r="AD8" s="28">
        <v>627.27279999999996</v>
      </c>
      <c r="AE8" s="28">
        <v>729.13009999999997</v>
      </c>
      <c r="AF8" s="28">
        <v>589.18730000000005</v>
      </c>
      <c r="AG8" s="28">
        <v>310.8152</v>
      </c>
      <c r="AH8" s="28">
        <v>397.1798</v>
      </c>
      <c r="AI8" s="29">
        <v>1534.7539999999999</v>
      </c>
      <c r="AJ8" s="28">
        <v>395.66199999999998</v>
      </c>
      <c r="AK8" s="29">
        <v>1550.9010000000001</v>
      </c>
      <c r="AL8" s="28">
        <v>447.49639999999999</v>
      </c>
      <c r="AM8" s="28">
        <v>316.18689999999998</v>
      </c>
      <c r="AN8" s="28">
        <v>239.34780000000001</v>
      </c>
      <c r="AO8" s="28">
        <v>305.26190000000003</v>
      </c>
      <c r="AP8" s="28">
        <v>292.3295</v>
      </c>
      <c r="AQ8" s="28">
        <v>717.51419999999996</v>
      </c>
      <c r="AR8" s="28">
        <v>711.96410000000003</v>
      </c>
      <c r="AT8" s="26">
        <v>43830.166666666664</v>
      </c>
      <c r="AU8" s="27">
        <v>10</v>
      </c>
      <c r="AV8" s="31">
        <f t="shared" si="0"/>
        <v>435.20147500000007</v>
      </c>
      <c r="AW8" s="31">
        <f t="shared" si="1"/>
        <v>430.49278000000004</v>
      </c>
      <c r="AX8" s="31">
        <f t="shared" si="2"/>
        <v>628.86087999999995</v>
      </c>
      <c r="AY8" s="31">
        <f t="shared" si="3"/>
        <v>474.64495000000005</v>
      </c>
      <c r="AZ8" s="31">
        <f t="shared" si="4"/>
        <v>569.34839999999997</v>
      </c>
      <c r="BA8" s="31">
        <f t="shared" si="5"/>
        <v>593.68340000000012</v>
      </c>
      <c r="BB8" s="31">
        <f t="shared" si="6"/>
        <v>142.25642664287355</v>
      </c>
      <c r="BC8" s="31">
        <f t="shared" si="7"/>
        <v>145.40344893480687</v>
      </c>
      <c r="BD8" s="31">
        <f t="shared" si="8"/>
        <v>80.116352492247401</v>
      </c>
      <c r="BE8" s="31">
        <f t="shared" si="9"/>
        <v>285.62178851812928</v>
      </c>
      <c r="BF8" s="31">
        <f t="shared" si="10"/>
        <v>243.09296574917616</v>
      </c>
      <c r="BG8" s="31">
        <f t="shared" si="11"/>
        <v>139.63702810347206</v>
      </c>
    </row>
    <row r="9" spans="1:59" s="15" customFormat="1">
      <c r="A9" s="26">
        <v>43830.166666666664</v>
      </c>
      <c r="B9" s="27">
        <v>10</v>
      </c>
      <c r="C9" s="28">
        <v>604.71109999999999</v>
      </c>
      <c r="D9" s="28">
        <v>462.83870000000002</v>
      </c>
      <c r="E9" s="29">
        <v>1538.2670000000001</v>
      </c>
      <c r="F9" s="28">
        <v>547.0258</v>
      </c>
      <c r="G9" s="29">
        <v>1943.2270000000001</v>
      </c>
      <c r="H9" s="28">
        <v>684.45090000000005</v>
      </c>
      <c r="I9" s="28">
        <v>501.30799999999999</v>
      </c>
      <c r="J9" s="28">
        <v>319.77010000000001</v>
      </c>
      <c r="K9" s="28">
        <v>814.09839999999997</v>
      </c>
      <c r="L9" s="28">
        <v>363.85390000000001</v>
      </c>
      <c r="M9" s="29">
        <v>1913.9880000000001</v>
      </c>
      <c r="N9" s="28">
        <v>454.52589999999998</v>
      </c>
      <c r="O9" s="28">
        <v>577.9905</v>
      </c>
      <c r="P9" s="28">
        <v>516.13990000000001</v>
      </c>
      <c r="Q9" s="29">
        <v>1964.5219999999999</v>
      </c>
      <c r="R9" s="28">
        <v>458.24919999999997</v>
      </c>
      <c r="S9" s="28">
        <v>674.16600000000005</v>
      </c>
      <c r="T9" s="28">
        <v>508.21409999999997</v>
      </c>
      <c r="U9" s="28">
        <v>793.69979999999998</v>
      </c>
      <c r="V9" s="28">
        <v>705.55799999999999</v>
      </c>
      <c r="W9" s="28">
        <v>846.12750000000005</v>
      </c>
      <c r="X9" s="28">
        <v>473.38189999999997</v>
      </c>
      <c r="Y9" s="29">
        <v>1933.26</v>
      </c>
      <c r="Z9" s="28">
        <v>646.81140000000005</v>
      </c>
      <c r="AA9" s="28">
        <v>434.0256</v>
      </c>
      <c r="AB9" s="28">
        <v>415.04300000000001</v>
      </c>
      <c r="AC9" s="29">
        <v>1974.0809999999999</v>
      </c>
      <c r="AD9" s="28">
        <v>587.78470000000004</v>
      </c>
      <c r="AE9" s="28">
        <v>692.50009999999997</v>
      </c>
      <c r="AF9" s="28">
        <v>584.97329999999999</v>
      </c>
      <c r="AG9" s="28">
        <v>527.53380000000004</v>
      </c>
      <c r="AH9" s="28">
        <v>0</v>
      </c>
      <c r="AI9" s="29">
        <v>1414.4829999999999</v>
      </c>
      <c r="AJ9" s="28">
        <v>349.28030000000001</v>
      </c>
      <c r="AK9" s="29">
        <v>1511.739</v>
      </c>
      <c r="AL9" s="28">
        <v>433.7921</v>
      </c>
      <c r="AM9" s="28">
        <v>285.41820000000001</v>
      </c>
      <c r="AN9" s="28">
        <v>185.44479999999999</v>
      </c>
      <c r="AO9" s="28">
        <v>280.6721</v>
      </c>
      <c r="AP9" s="28">
        <v>278.7321</v>
      </c>
      <c r="AQ9" s="28">
        <v>717.83889999999997</v>
      </c>
      <c r="AR9" s="28">
        <v>715.44870000000003</v>
      </c>
      <c r="AT9" s="26">
        <v>43830.25</v>
      </c>
      <c r="AU9" s="27">
        <v>12</v>
      </c>
      <c r="AV9" s="31">
        <f t="shared" si="0"/>
        <v>380.13976250000002</v>
      </c>
      <c r="AW9" s="31">
        <f t="shared" si="1"/>
        <v>380.36309999999997</v>
      </c>
      <c r="AX9" s="31">
        <f t="shared" si="2"/>
        <v>589.59084000000007</v>
      </c>
      <c r="AY9" s="31">
        <f t="shared" si="3"/>
        <v>465.1901666666667</v>
      </c>
      <c r="AZ9" s="31">
        <f t="shared" si="4"/>
        <v>534.71021999999994</v>
      </c>
      <c r="BA9" s="31">
        <f t="shared" si="5"/>
        <v>566.75114000000008</v>
      </c>
      <c r="BB9" s="31">
        <f t="shared" si="6"/>
        <v>139.09265981248336</v>
      </c>
      <c r="BC9" s="31">
        <f t="shared" si="7"/>
        <v>133.29302661782421</v>
      </c>
      <c r="BD9" s="31">
        <f t="shared" si="8"/>
        <v>85.0889663990163</v>
      </c>
      <c r="BE9" s="31">
        <f t="shared" si="9"/>
        <v>287.61744131024216</v>
      </c>
      <c r="BF9" s="31">
        <f t="shared" si="10"/>
        <v>255.48748425079873</v>
      </c>
      <c r="BG9" s="31">
        <f t="shared" si="11"/>
        <v>160.72830895580574</v>
      </c>
    </row>
    <row r="10" spans="1:59" s="15" customFormat="1">
      <c r="A10" s="26">
        <v>43830.25</v>
      </c>
      <c r="B10" s="27">
        <v>12</v>
      </c>
      <c r="C10" s="28">
        <v>530.46770000000004</v>
      </c>
      <c r="D10" s="28">
        <v>410.85289999999998</v>
      </c>
      <c r="E10" s="29">
        <v>1570.3889999999999</v>
      </c>
      <c r="F10" s="28">
        <v>453.57350000000002</v>
      </c>
      <c r="G10" s="29">
        <v>1905.529</v>
      </c>
      <c r="H10" s="28">
        <v>624.60140000000001</v>
      </c>
      <c r="I10" s="28">
        <v>450.14699999999999</v>
      </c>
      <c r="J10" s="28">
        <v>270.63099999999997</v>
      </c>
      <c r="K10" s="28">
        <v>822.96</v>
      </c>
      <c r="L10" s="28">
        <v>329.49380000000002</v>
      </c>
      <c r="M10" s="29">
        <v>1905.1659999999999</v>
      </c>
      <c r="N10" s="28">
        <v>392.63170000000002</v>
      </c>
      <c r="O10" s="28">
        <v>517.32780000000002</v>
      </c>
      <c r="P10" s="28">
        <v>482.18950000000001</v>
      </c>
      <c r="Q10" s="29">
        <v>1959.4179999999999</v>
      </c>
      <c r="R10" s="28">
        <v>412.08429999999998</v>
      </c>
      <c r="S10" s="28">
        <v>651.49019999999996</v>
      </c>
      <c r="T10" s="28">
        <v>479.17070000000001</v>
      </c>
      <c r="U10" s="28">
        <v>739.93899999999996</v>
      </c>
      <c r="V10" s="28">
        <v>707.83309999999994</v>
      </c>
      <c r="W10" s="28">
        <v>798.48739999999998</v>
      </c>
      <c r="X10" s="28">
        <v>416.87709999999998</v>
      </c>
      <c r="Y10" s="29">
        <v>1939.9960000000001</v>
      </c>
      <c r="Z10" s="28">
        <v>722.81960000000004</v>
      </c>
      <c r="AA10" s="28">
        <v>389.62430000000001</v>
      </c>
      <c r="AB10" s="28">
        <v>343.73950000000002</v>
      </c>
      <c r="AC10" s="29">
        <v>1968.5730000000001</v>
      </c>
      <c r="AD10" s="28">
        <v>547.07349999999997</v>
      </c>
      <c r="AE10" s="28">
        <v>672.56730000000005</v>
      </c>
      <c r="AF10" s="28">
        <v>520.12459999999999</v>
      </c>
      <c r="AG10" s="28">
        <v>622.59090000000003</v>
      </c>
      <c r="AH10" s="28">
        <v>0</v>
      </c>
      <c r="AI10" s="29">
        <v>1734.865</v>
      </c>
      <c r="AJ10" s="28">
        <v>305.7328</v>
      </c>
      <c r="AK10" s="29">
        <v>1553.489</v>
      </c>
      <c r="AL10" s="28">
        <v>393.03629999999998</v>
      </c>
      <c r="AM10" s="28">
        <v>227.4393</v>
      </c>
      <c r="AN10" s="28">
        <v>139.47710000000001</v>
      </c>
      <c r="AO10" s="28">
        <v>247.28809999999999</v>
      </c>
      <c r="AP10" s="28">
        <v>241.7961</v>
      </c>
      <c r="AQ10" s="28">
        <v>655.72379999999998</v>
      </c>
      <c r="AR10" s="28">
        <v>669.54430000000002</v>
      </c>
      <c r="AT10" s="26">
        <v>43830.333333333336</v>
      </c>
      <c r="AU10" s="27">
        <v>14</v>
      </c>
      <c r="AV10" s="31">
        <f t="shared" si="0"/>
        <v>354.29897499999998</v>
      </c>
      <c r="AW10" s="31">
        <f t="shared" si="1"/>
        <v>330.77061999999995</v>
      </c>
      <c r="AX10" s="31">
        <f t="shared" si="2"/>
        <v>574.70374000000004</v>
      </c>
      <c r="AY10" s="31">
        <f t="shared" si="3"/>
        <v>377.47116666666665</v>
      </c>
      <c r="AZ10" s="31">
        <f t="shared" si="4"/>
        <v>490.87146000000001</v>
      </c>
      <c r="BA10" s="31">
        <f t="shared" si="5"/>
        <v>553.53700000000003</v>
      </c>
      <c r="BB10" s="31">
        <f t="shared" si="6"/>
        <v>135.63946907473655</v>
      </c>
      <c r="BC10" s="31">
        <f t="shared" si="7"/>
        <v>138.15920092531667</v>
      </c>
      <c r="BD10" s="31">
        <f t="shared" si="8"/>
        <v>98.81389324307041</v>
      </c>
      <c r="BE10" s="31">
        <f t="shared" si="9"/>
        <v>247.8754579941845</v>
      </c>
      <c r="BF10" s="31">
        <f t="shared" si="10"/>
        <v>253.34163313278765</v>
      </c>
      <c r="BG10" s="31">
        <f t="shared" si="11"/>
        <v>182.74958449387802</v>
      </c>
    </row>
    <row r="11" spans="1:59" s="15" customFormat="1">
      <c r="A11" s="26">
        <v>43830.333333333336</v>
      </c>
      <c r="B11" s="27">
        <v>14</v>
      </c>
      <c r="C11" s="28">
        <v>507.4495</v>
      </c>
      <c r="D11" s="28">
        <v>371.70819999999998</v>
      </c>
      <c r="E11" s="29">
        <v>1415.904</v>
      </c>
      <c r="F11" s="28">
        <v>420.72390000000001</v>
      </c>
      <c r="G11" s="29">
        <v>1908.2070000000001</v>
      </c>
      <c r="H11" s="28">
        <v>587.88639999999998</v>
      </c>
      <c r="I11" s="28">
        <v>413.46609999999998</v>
      </c>
      <c r="J11" s="28">
        <v>227.75569999999999</v>
      </c>
      <c r="K11" s="28">
        <v>742.91629999999998</v>
      </c>
      <c r="L11" s="28">
        <v>275.012</v>
      </c>
      <c r="M11" s="29">
        <v>1891.1220000000001</v>
      </c>
      <c r="N11" s="28">
        <v>366.8116</v>
      </c>
      <c r="O11" s="28">
        <v>478.93729999999999</v>
      </c>
      <c r="P11" s="28">
        <v>452.93970000000002</v>
      </c>
      <c r="Q11" s="29">
        <v>1952.731</v>
      </c>
      <c r="R11" s="28">
        <v>352.22039999999998</v>
      </c>
      <c r="S11" s="28">
        <v>654.91669999999999</v>
      </c>
      <c r="T11" s="28">
        <v>435.85969999999998</v>
      </c>
      <c r="U11" s="28">
        <v>714.06899999999996</v>
      </c>
      <c r="V11" s="28">
        <v>543.56179999999995</v>
      </c>
      <c r="W11" s="28">
        <v>783.66800000000001</v>
      </c>
      <c r="X11" s="28">
        <v>384.52539999999999</v>
      </c>
      <c r="Y11" s="29">
        <v>1904.1310000000001</v>
      </c>
      <c r="Z11" s="28">
        <v>657.71669999999995</v>
      </c>
      <c r="AA11" s="28">
        <v>384.28269999999998</v>
      </c>
      <c r="AB11" s="28">
        <v>298.37450000000001</v>
      </c>
      <c r="AC11" s="29">
        <v>1856.3340000000001</v>
      </c>
      <c r="AD11" s="28">
        <v>498.70620000000002</v>
      </c>
      <c r="AE11" s="28">
        <v>675.33299999999997</v>
      </c>
      <c r="AF11" s="28">
        <v>519.52290000000005</v>
      </c>
      <c r="AG11" s="28">
        <v>365.9744</v>
      </c>
      <c r="AH11" s="28">
        <v>0</v>
      </c>
      <c r="AI11" s="29">
        <v>1592.614</v>
      </c>
      <c r="AJ11" s="28">
        <v>268.23559999999998</v>
      </c>
      <c r="AK11" s="29">
        <v>1449.9480000000001</v>
      </c>
      <c r="AL11" s="28">
        <v>365.66730000000001</v>
      </c>
      <c r="AM11" s="28">
        <v>233.84219999999999</v>
      </c>
      <c r="AN11" s="28">
        <v>106.85769999999999</v>
      </c>
      <c r="AO11" s="28">
        <v>208.17140000000001</v>
      </c>
      <c r="AP11" s="28">
        <v>174.03120000000001</v>
      </c>
      <c r="AQ11" s="28">
        <v>778.22260000000006</v>
      </c>
      <c r="AR11" s="28">
        <v>599.26679999999999</v>
      </c>
      <c r="AT11" s="26">
        <v>43830.416666666664</v>
      </c>
      <c r="AU11" s="27">
        <v>16</v>
      </c>
      <c r="AV11" s="31">
        <f t="shared" si="0"/>
        <v>318.02945000000005</v>
      </c>
      <c r="AW11" s="31">
        <f t="shared" si="1"/>
        <v>306.80119999999999</v>
      </c>
      <c r="AX11" s="31">
        <f t="shared" si="2"/>
        <v>517.63544000000002</v>
      </c>
      <c r="AY11" s="31">
        <f t="shared" si="3"/>
        <v>352.64724999999999</v>
      </c>
      <c r="AZ11" s="31">
        <f t="shared" si="4"/>
        <v>431.82687999999996</v>
      </c>
      <c r="BA11" s="31">
        <f t="shared" si="5"/>
        <v>499.14566000000002</v>
      </c>
      <c r="BB11" s="31">
        <f t="shared" si="6"/>
        <v>112.03175905831328</v>
      </c>
      <c r="BC11" s="31">
        <f t="shared" si="7"/>
        <v>98.324209904376971</v>
      </c>
      <c r="BD11" s="31">
        <f t="shared" si="8"/>
        <v>98.867363355092905</v>
      </c>
      <c r="BE11" s="31">
        <f t="shared" si="9"/>
        <v>247.81217325356522</v>
      </c>
      <c r="BF11" s="31">
        <f t="shared" si="10"/>
        <v>262.46072187900239</v>
      </c>
      <c r="BG11" s="31">
        <f t="shared" si="11"/>
        <v>173.13604226331083</v>
      </c>
    </row>
    <row r="12" spans="1:59" s="15" customFormat="1">
      <c r="A12" s="26">
        <v>43830.416666666664</v>
      </c>
      <c r="B12" s="27">
        <v>16</v>
      </c>
      <c r="C12" s="28">
        <v>466.75909999999999</v>
      </c>
      <c r="D12" s="28">
        <v>291.57940000000002</v>
      </c>
      <c r="E12" s="29">
        <v>1136.9449999999999</v>
      </c>
      <c r="F12" s="28">
        <v>343.31209999999999</v>
      </c>
      <c r="G12" s="29">
        <v>1886.4749999999999</v>
      </c>
      <c r="H12" s="28">
        <v>571.40499999999997</v>
      </c>
      <c r="I12" s="28">
        <v>381.61439999999999</v>
      </c>
      <c r="J12" s="28">
        <v>180.20070000000001</v>
      </c>
      <c r="K12" s="28">
        <v>670.61180000000002</v>
      </c>
      <c r="L12" s="28">
        <v>210.49520000000001</v>
      </c>
      <c r="M12" s="29">
        <v>1867.7840000000001</v>
      </c>
      <c r="N12" s="28">
        <v>330.59449999999998</v>
      </c>
      <c r="O12" s="28">
        <v>436.09730000000002</v>
      </c>
      <c r="P12" s="28">
        <v>383.0274</v>
      </c>
      <c r="Q12" s="29">
        <v>1955.278</v>
      </c>
      <c r="R12" s="28">
        <v>322.13229999999999</v>
      </c>
      <c r="S12" s="28">
        <v>537.79899999999998</v>
      </c>
      <c r="T12" s="28">
        <v>393.15559999999999</v>
      </c>
      <c r="U12" s="28">
        <v>682.75980000000004</v>
      </c>
      <c r="V12" s="28">
        <v>556.82100000000003</v>
      </c>
      <c r="W12" s="28">
        <v>754.45439999999996</v>
      </c>
      <c r="X12" s="28">
        <v>323.51409999999998</v>
      </c>
      <c r="Y12" s="29">
        <v>1908.001</v>
      </c>
      <c r="Z12" s="28">
        <v>657.62440000000004</v>
      </c>
      <c r="AA12" s="28">
        <v>328.87549999999999</v>
      </c>
      <c r="AB12" s="28">
        <v>303.56360000000001</v>
      </c>
      <c r="AC12" s="29">
        <v>1967.452</v>
      </c>
      <c r="AD12" s="28">
        <v>441.00009999999997</v>
      </c>
      <c r="AE12" s="28">
        <v>640.45000000000005</v>
      </c>
      <c r="AF12" s="28">
        <v>445.36759999999998</v>
      </c>
      <c r="AG12" s="28">
        <v>314.48759999999999</v>
      </c>
      <c r="AH12" s="28">
        <v>0</v>
      </c>
      <c r="AI12" s="29">
        <v>1583.836</v>
      </c>
      <c r="AJ12" s="28">
        <v>200.05889999999999</v>
      </c>
      <c r="AK12" s="29">
        <v>1423.7180000000001</v>
      </c>
      <c r="AL12" s="28">
        <v>293.73410000000001</v>
      </c>
      <c r="AM12" s="28">
        <v>189.82579999999999</v>
      </c>
      <c r="AN12" s="28">
        <v>144.50749999999999</v>
      </c>
      <c r="AO12" s="28">
        <v>243.67689999999999</v>
      </c>
      <c r="AP12" s="28">
        <v>183.88460000000001</v>
      </c>
      <c r="AQ12" s="28">
        <v>628.89639999999997</v>
      </c>
      <c r="AR12" s="28">
        <v>584.87890000000004</v>
      </c>
      <c r="AT12" s="26">
        <v>43830.5</v>
      </c>
      <c r="AU12" s="27">
        <v>18</v>
      </c>
      <c r="AV12" s="31">
        <f t="shared" si="0"/>
        <v>250.62991249999999</v>
      </c>
      <c r="AW12" s="31">
        <f t="shared" si="1"/>
        <v>236.63410000000005</v>
      </c>
      <c r="AX12" s="31">
        <f t="shared" si="2"/>
        <v>481.97874000000002</v>
      </c>
      <c r="AY12" s="31">
        <f t="shared" si="3"/>
        <v>269.40923333333336</v>
      </c>
      <c r="AZ12" s="31">
        <f t="shared" si="4"/>
        <v>410.57488000000001</v>
      </c>
      <c r="BA12" s="31">
        <f t="shared" si="5"/>
        <v>448.75830000000008</v>
      </c>
      <c r="BB12" s="31">
        <f t="shared" si="6"/>
        <v>166.61720595726896</v>
      </c>
      <c r="BC12" s="31">
        <f t="shared" si="7"/>
        <v>155.76030803401096</v>
      </c>
      <c r="BD12" s="31">
        <f t="shared" si="8"/>
        <v>106.15945571414233</v>
      </c>
      <c r="BE12" s="31">
        <f t="shared" si="9"/>
        <v>260.37241054107602</v>
      </c>
      <c r="BF12" s="31">
        <f t="shared" si="10"/>
        <v>251.16275273204221</v>
      </c>
      <c r="BG12" s="31">
        <f t="shared" si="11"/>
        <v>159.85034067695926</v>
      </c>
    </row>
    <row r="13" spans="1:59" s="15" customFormat="1">
      <c r="A13" s="26">
        <v>43830.5</v>
      </c>
      <c r="B13" s="27">
        <v>18</v>
      </c>
      <c r="C13" s="28">
        <v>413.47030000000001</v>
      </c>
      <c r="D13" s="28">
        <v>230.51939999999999</v>
      </c>
      <c r="E13" s="29">
        <v>1773.4010000000001</v>
      </c>
      <c r="F13" s="28">
        <v>319.42880000000002</v>
      </c>
      <c r="G13" s="29">
        <v>1837.2349999999999</v>
      </c>
      <c r="H13" s="28">
        <v>475.55840000000001</v>
      </c>
      <c r="I13" s="28">
        <v>332.62470000000002</v>
      </c>
      <c r="J13" s="28">
        <v>168.82859999999999</v>
      </c>
      <c r="K13" s="28">
        <v>622.53390000000002</v>
      </c>
      <c r="L13" s="28">
        <v>149.6344</v>
      </c>
      <c r="M13" s="29">
        <v>1824.6510000000001</v>
      </c>
      <c r="N13" s="28">
        <v>314.66809999999998</v>
      </c>
      <c r="O13" s="28">
        <v>393.29680000000002</v>
      </c>
      <c r="P13" s="28">
        <v>349.98270000000002</v>
      </c>
      <c r="Q13" s="29">
        <v>1940.998</v>
      </c>
      <c r="R13" s="28">
        <v>249.20320000000001</v>
      </c>
      <c r="S13" s="28">
        <v>536.42759999999998</v>
      </c>
      <c r="T13" s="28">
        <v>350.59989999999999</v>
      </c>
      <c r="U13" s="28">
        <v>640.26530000000002</v>
      </c>
      <c r="V13" s="28">
        <v>474.73680000000002</v>
      </c>
      <c r="W13" s="28">
        <v>730.73919999999998</v>
      </c>
      <c r="X13" s="28">
        <v>279.40440000000001</v>
      </c>
      <c r="Y13" s="29">
        <v>1874.8309999999999</v>
      </c>
      <c r="Z13" s="28">
        <v>632.17769999999996</v>
      </c>
      <c r="AA13" s="28">
        <v>357.69479999999999</v>
      </c>
      <c r="AB13" s="28">
        <v>260.07530000000003</v>
      </c>
      <c r="AC13" s="29">
        <v>1952.4849999999999</v>
      </c>
      <c r="AD13" s="28">
        <v>416.94560000000001</v>
      </c>
      <c r="AE13" s="28">
        <v>626.94809999999995</v>
      </c>
      <c r="AF13" s="28">
        <v>420.35969999999998</v>
      </c>
      <c r="AG13" s="28">
        <v>0</v>
      </c>
      <c r="AH13" s="28">
        <v>0</v>
      </c>
      <c r="AI13" s="29">
        <v>1539.569</v>
      </c>
      <c r="AJ13" s="28">
        <v>270.5625</v>
      </c>
      <c r="AK13" s="29">
        <v>1280.9079999999999</v>
      </c>
      <c r="AL13" s="28">
        <v>261.39589999999998</v>
      </c>
      <c r="AM13" s="28">
        <v>0</v>
      </c>
      <c r="AN13" s="28">
        <v>0</v>
      </c>
      <c r="AO13" s="28">
        <v>197.59289999999999</v>
      </c>
      <c r="AP13" s="28">
        <v>0</v>
      </c>
      <c r="AQ13" s="28">
        <v>572.33870000000002</v>
      </c>
      <c r="AR13" s="28">
        <v>463.21109999999999</v>
      </c>
      <c r="AT13" s="26">
        <v>43830.583333333336</v>
      </c>
      <c r="AU13" s="27">
        <v>20</v>
      </c>
      <c r="AV13" s="31">
        <f t="shared" si="0"/>
        <v>223.09617499999999</v>
      </c>
      <c r="AW13" s="31">
        <f t="shared" si="1"/>
        <v>163.01429999999999</v>
      </c>
      <c r="AX13" s="31">
        <f t="shared" si="2"/>
        <v>424.01062000000002</v>
      </c>
      <c r="AY13" s="31">
        <f t="shared" si="3"/>
        <v>230.99296666666669</v>
      </c>
      <c r="AZ13" s="31">
        <f t="shared" si="4"/>
        <v>374.88081999999997</v>
      </c>
      <c r="BA13" s="31">
        <f t="shared" si="5"/>
        <v>412.88684000000001</v>
      </c>
      <c r="BB13" s="31">
        <f t="shared" si="6"/>
        <v>153.60990079151566</v>
      </c>
      <c r="BC13" s="31">
        <f t="shared" si="7"/>
        <v>158.19273954328625</v>
      </c>
      <c r="BD13" s="31">
        <f t="shared" si="8"/>
        <v>105.48088022841874</v>
      </c>
      <c r="BE13" s="31">
        <f t="shared" si="9"/>
        <v>269.42456351782528</v>
      </c>
      <c r="BF13" s="31">
        <f t="shared" si="10"/>
        <v>240.27025772333334</v>
      </c>
      <c r="BG13" s="31">
        <f t="shared" si="11"/>
        <v>122.09938957731512</v>
      </c>
    </row>
    <row r="14" spans="1:59" s="15" customFormat="1">
      <c r="A14" s="26">
        <v>43830.583333333336</v>
      </c>
      <c r="B14" s="27">
        <v>20</v>
      </c>
      <c r="C14" s="28">
        <v>383.21719999999999</v>
      </c>
      <c r="D14" s="28">
        <v>193.05009999999999</v>
      </c>
      <c r="E14" s="29">
        <v>1024.655</v>
      </c>
      <c r="F14" s="28">
        <v>256.28980000000001</v>
      </c>
      <c r="G14" s="29">
        <v>1854.2190000000001</v>
      </c>
      <c r="H14" s="28">
        <v>408.48759999999999</v>
      </c>
      <c r="I14" s="28">
        <v>301.59359999999998</v>
      </c>
      <c r="J14" s="28">
        <v>0</v>
      </c>
      <c r="K14" s="28">
        <v>569.11130000000003</v>
      </c>
      <c r="L14" s="28">
        <v>156.21680000000001</v>
      </c>
      <c r="M14" s="29">
        <v>1829.393</v>
      </c>
      <c r="N14" s="28">
        <v>372.95620000000002</v>
      </c>
      <c r="O14" s="28">
        <v>343.08699999999999</v>
      </c>
      <c r="P14" s="28">
        <v>305.404</v>
      </c>
      <c r="Q14" s="29">
        <v>1934.4649999999999</v>
      </c>
      <c r="R14" s="28">
        <v>204.67429999999999</v>
      </c>
      <c r="S14" s="28">
        <v>495.13959999999997</v>
      </c>
      <c r="T14" s="28">
        <v>299.23660000000001</v>
      </c>
      <c r="U14" s="28">
        <v>588.07830000000001</v>
      </c>
      <c r="V14" s="28">
        <v>496.28590000000003</v>
      </c>
      <c r="W14" s="28">
        <v>693.61429999999996</v>
      </c>
      <c r="X14" s="28">
        <v>212.1987</v>
      </c>
      <c r="Y14" s="29">
        <v>1883.866</v>
      </c>
      <c r="Z14" s="28">
        <v>391.71879999999999</v>
      </c>
      <c r="AA14" s="28">
        <v>355.62619999999998</v>
      </c>
      <c r="AB14" s="28">
        <v>204.38489999999999</v>
      </c>
      <c r="AC14" s="29">
        <v>1958.223</v>
      </c>
      <c r="AD14" s="28">
        <v>354.10739999999998</v>
      </c>
      <c r="AE14" s="28">
        <v>561.65750000000003</v>
      </c>
      <c r="AF14" s="28">
        <v>355.53179999999998</v>
      </c>
      <c r="AG14" s="28">
        <v>0</v>
      </c>
      <c r="AH14" s="28">
        <v>0</v>
      </c>
      <c r="AI14" s="29">
        <v>1451.646</v>
      </c>
      <c r="AJ14" s="28">
        <v>243.26300000000001</v>
      </c>
      <c r="AK14" s="29">
        <v>1353.095</v>
      </c>
      <c r="AL14" s="28">
        <v>260.97370000000001</v>
      </c>
      <c r="AM14" s="28">
        <v>0</v>
      </c>
      <c r="AN14" s="28">
        <v>0</v>
      </c>
      <c r="AO14" s="28">
        <v>0</v>
      </c>
      <c r="AP14" s="28">
        <v>0</v>
      </c>
      <c r="AQ14" s="28">
        <v>596.28840000000002</v>
      </c>
      <c r="AR14" s="28">
        <v>442.49709999999999</v>
      </c>
      <c r="AT14" s="26">
        <v>43830.666666666664</v>
      </c>
      <c r="AU14" s="27">
        <v>22</v>
      </c>
      <c r="AV14" s="31">
        <f t="shared" si="0"/>
        <v>181.91425000000001</v>
      </c>
      <c r="AW14" s="31">
        <f t="shared" si="1"/>
        <v>102.64702</v>
      </c>
      <c r="AX14" s="31">
        <f t="shared" si="2"/>
        <v>404.66160000000002</v>
      </c>
      <c r="AY14" s="31">
        <f t="shared" si="3"/>
        <v>207.88941666666665</v>
      </c>
      <c r="AZ14" s="31">
        <f t="shared" si="4"/>
        <v>268.88852000000009</v>
      </c>
      <c r="BA14" s="31">
        <f t="shared" si="5"/>
        <v>363.95662000000004</v>
      </c>
      <c r="BB14" s="31">
        <f t="shared" si="6"/>
        <v>165.84868312310647</v>
      </c>
      <c r="BC14" s="31">
        <f t="shared" si="7"/>
        <v>168.7188417917572</v>
      </c>
      <c r="BD14" s="31">
        <f t="shared" si="8"/>
        <v>116.69891674542204</v>
      </c>
      <c r="BE14" s="31">
        <f t="shared" si="9"/>
        <v>247.41491037791891</v>
      </c>
      <c r="BF14" s="31">
        <f t="shared" si="10"/>
        <v>299.46654721639942</v>
      </c>
      <c r="BG14" s="31">
        <f t="shared" si="11"/>
        <v>232.7800420209752</v>
      </c>
    </row>
    <row r="15" spans="1:59" s="15" customFormat="1">
      <c r="A15" s="26">
        <v>43830.666666666664</v>
      </c>
      <c r="B15" s="27">
        <v>22</v>
      </c>
      <c r="C15" s="28">
        <v>361.01350000000002</v>
      </c>
      <c r="D15" s="28">
        <v>143.441</v>
      </c>
      <c r="E15" s="29">
        <v>1013.047</v>
      </c>
      <c r="F15" s="28">
        <v>0</v>
      </c>
      <c r="G15" s="29">
        <v>1604.7629999999999</v>
      </c>
      <c r="H15" s="28">
        <v>436.87740000000002</v>
      </c>
      <c r="I15" s="28">
        <v>254.30619999999999</v>
      </c>
      <c r="J15" s="28">
        <v>0</v>
      </c>
      <c r="K15" s="28">
        <v>556.63840000000005</v>
      </c>
      <c r="L15" s="28">
        <v>0</v>
      </c>
      <c r="M15" s="29">
        <v>1760.963</v>
      </c>
      <c r="N15" s="28">
        <v>277.23309999999998</v>
      </c>
      <c r="O15" s="28">
        <v>303.56049999999999</v>
      </c>
      <c r="P15" s="28">
        <v>275.01920000000001</v>
      </c>
      <c r="Q15" s="29">
        <v>1908.4649999999999</v>
      </c>
      <c r="R15" s="28">
        <v>124.6306</v>
      </c>
      <c r="S15" s="28">
        <v>473.36329999999998</v>
      </c>
      <c r="T15" s="28">
        <v>256.9205</v>
      </c>
      <c r="U15" s="28">
        <v>558.37189999999998</v>
      </c>
      <c r="V15" s="28">
        <v>434.65839999999997</v>
      </c>
      <c r="W15" s="28">
        <v>617.57820000000004</v>
      </c>
      <c r="X15" s="28">
        <v>170.226</v>
      </c>
      <c r="Y15" s="29">
        <v>1838.2860000000001</v>
      </c>
      <c r="Z15" s="28">
        <v>574.50369999999998</v>
      </c>
      <c r="AA15" s="28">
        <v>372.27980000000002</v>
      </c>
      <c r="AB15" s="28">
        <v>0</v>
      </c>
      <c r="AC15" s="29">
        <v>1787.654</v>
      </c>
      <c r="AD15" s="28">
        <v>388.60449999999997</v>
      </c>
      <c r="AE15" s="28">
        <v>541.63639999999998</v>
      </c>
      <c r="AF15" s="28">
        <v>314.5104</v>
      </c>
      <c r="AG15" s="28">
        <v>0</v>
      </c>
      <c r="AH15" s="28">
        <v>0</v>
      </c>
      <c r="AI15" s="29">
        <v>1430.924</v>
      </c>
      <c r="AJ15" s="28">
        <v>0</v>
      </c>
      <c r="AK15" s="29">
        <v>1237.4190000000001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526.44240000000002</v>
      </c>
      <c r="AR15" s="28">
        <v>441.60390000000001</v>
      </c>
      <c r="AT15" s="26">
        <v>43830.75</v>
      </c>
      <c r="AU15" s="27">
        <v>24</v>
      </c>
      <c r="AV15" s="31">
        <f t="shared" si="0"/>
        <v>144.70005</v>
      </c>
      <c r="AW15" s="31">
        <f t="shared" si="1"/>
        <v>0</v>
      </c>
      <c r="AX15" s="31">
        <f t="shared" si="2"/>
        <v>396.68348000000003</v>
      </c>
      <c r="AY15" s="31">
        <f t="shared" si="3"/>
        <v>174.68409999999997</v>
      </c>
      <c r="AZ15" s="31">
        <f t="shared" si="4"/>
        <v>215.63955999999999</v>
      </c>
      <c r="BA15" s="31">
        <f t="shared" si="5"/>
        <v>189.15771999999998</v>
      </c>
      <c r="BB15" s="31">
        <f t="shared" si="6"/>
        <v>156.95714971233392</v>
      </c>
      <c r="BC15" s="31">
        <f t="shared" si="7"/>
        <v>0</v>
      </c>
      <c r="BD15" s="31">
        <f t="shared" si="8"/>
        <v>76.214153007508969</v>
      </c>
      <c r="BE15" s="31">
        <f t="shared" si="9"/>
        <v>198.91435568113226</v>
      </c>
      <c r="BF15" s="31">
        <f t="shared" si="10"/>
        <v>296.02685021731224</v>
      </c>
      <c r="BG15" s="31">
        <f t="shared" si="11"/>
        <v>259.30379141144851</v>
      </c>
    </row>
    <row r="16" spans="1:59" s="15" customFormat="1">
      <c r="A16" s="26">
        <v>43830.75</v>
      </c>
      <c r="B16" s="27">
        <v>24</v>
      </c>
      <c r="C16" s="28">
        <v>338.77969999999999</v>
      </c>
      <c r="D16" s="28">
        <v>0</v>
      </c>
      <c r="E16" s="29">
        <v>1108.5840000000001</v>
      </c>
      <c r="F16" s="28">
        <v>0</v>
      </c>
      <c r="G16" s="29">
        <v>1299.8589999999999</v>
      </c>
      <c r="H16" s="28">
        <v>379.15780000000001</v>
      </c>
      <c r="I16" s="28">
        <v>250.99690000000001</v>
      </c>
      <c r="J16" s="28">
        <v>0</v>
      </c>
      <c r="K16" s="28">
        <v>509.31270000000001</v>
      </c>
      <c r="L16" s="28">
        <v>0</v>
      </c>
      <c r="M16" s="29">
        <v>1732.059</v>
      </c>
      <c r="N16" s="28">
        <v>0</v>
      </c>
      <c r="O16" s="28">
        <v>270.8997</v>
      </c>
      <c r="P16" s="28">
        <v>244.92070000000001</v>
      </c>
      <c r="Q16" s="29">
        <v>1902.27</v>
      </c>
      <c r="R16" s="28">
        <v>0</v>
      </c>
      <c r="S16" s="28">
        <v>414.77120000000002</v>
      </c>
      <c r="T16" s="28">
        <v>340.46960000000001</v>
      </c>
      <c r="U16" s="28">
        <v>409.32479999999998</v>
      </c>
      <c r="V16" s="28">
        <v>387.78289999999998</v>
      </c>
      <c r="W16" s="28">
        <v>568.88509999999997</v>
      </c>
      <c r="X16" s="28">
        <v>0</v>
      </c>
      <c r="Y16" s="29">
        <v>1816.0909999999999</v>
      </c>
      <c r="Z16" s="28">
        <v>0</v>
      </c>
      <c r="AA16" s="28">
        <v>303.00029999999998</v>
      </c>
      <c r="AB16" s="28">
        <v>0</v>
      </c>
      <c r="AC16" s="29">
        <v>1918.423</v>
      </c>
      <c r="AD16" s="28">
        <v>0</v>
      </c>
      <c r="AE16" s="28">
        <v>519.09140000000002</v>
      </c>
      <c r="AF16" s="28">
        <v>329.92739999999998</v>
      </c>
      <c r="AG16" s="28">
        <v>0</v>
      </c>
      <c r="AH16" s="28">
        <v>0</v>
      </c>
      <c r="AI16" s="29">
        <v>1421.3610000000001</v>
      </c>
      <c r="AJ16" s="28">
        <v>0</v>
      </c>
      <c r="AK16" s="29">
        <v>1185.7370000000001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455.58819999999997</v>
      </c>
      <c r="AR16" s="28">
        <v>490.2004</v>
      </c>
      <c r="AT16" s="26">
        <v>43830.833333333336</v>
      </c>
      <c r="AU16" s="27">
        <v>26</v>
      </c>
      <c r="AV16" s="31">
        <f t="shared" si="0"/>
        <v>123.203025</v>
      </c>
      <c r="AW16" s="31">
        <f t="shared" si="1"/>
        <v>0</v>
      </c>
      <c r="AX16" s="31">
        <f t="shared" si="2"/>
        <v>390.86586</v>
      </c>
      <c r="AY16" s="31">
        <f t="shared" si="3"/>
        <v>149.16164999999998</v>
      </c>
      <c r="AZ16" s="31">
        <f t="shared" si="4"/>
        <v>187.79124000000002</v>
      </c>
      <c r="BA16" s="31">
        <f t="shared" si="5"/>
        <v>176.08362</v>
      </c>
      <c r="BB16" s="31">
        <f t="shared" si="6"/>
        <v>134.81578633497054</v>
      </c>
      <c r="BC16" s="31">
        <f t="shared" si="7"/>
        <v>0</v>
      </c>
      <c r="BD16" s="31">
        <f t="shared" si="8"/>
        <v>101.38811491892427</v>
      </c>
      <c r="BE16" s="31">
        <f t="shared" si="9"/>
        <v>176.52746758523162</v>
      </c>
      <c r="BF16" s="31">
        <f t="shared" si="10"/>
        <v>257.65404283100816</v>
      </c>
      <c r="BG16" s="31">
        <f t="shared" si="11"/>
        <v>241.20600787756507</v>
      </c>
    </row>
    <row r="17" spans="1:59" s="15" customFormat="1">
      <c r="A17" s="26">
        <v>43830.833333333336</v>
      </c>
      <c r="B17" s="27">
        <v>26</v>
      </c>
      <c r="C17" s="28">
        <v>292.52449999999999</v>
      </c>
      <c r="D17" s="28">
        <v>0</v>
      </c>
      <c r="E17" s="29">
        <v>1646.415</v>
      </c>
      <c r="F17" s="28">
        <v>0</v>
      </c>
      <c r="G17" s="29">
        <v>1075.5609999999999</v>
      </c>
      <c r="H17" s="28">
        <v>435.36380000000003</v>
      </c>
      <c r="I17" s="28">
        <v>200.93960000000001</v>
      </c>
      <c r="J17" s="28">
        <v>0</v>
      </c>
      <c r="K17" s="28">
        <v>446.55650000000003</v>
      </c>
      <c r="L17" s="28">
        <v>0</v>
      </c>
      <c r="M17" s="29">
        <v>1744.7280000000001</v>
      </c>
      <c r="N17" s="28">
        <v>0</v>
      </c>
      <c r="O17" s="28">
        <v>215.25280000000001</v>
      </c>
      <c r="P17" s="28">
        <v>202.9667</v>
      </c>
      <c r="Q17" s="29">
        <v>1876.2819999999999</v>
      </c>
      <c r="R17" s="28">
        <v>0</v>
      </c>
      <c r="S17" s="28">
        <v>412.26479999999998</v>
      </c>
      <c r="T17" s="28">
        <v>290.11669999999998</v>
      </c>
      <c r="U17" s="28">
        <v>410.61219999999997</v>
      </c>
      <c r="V17" s="28">
        <v>283.41809999999998</v>
      </c>
      <c r="W17" s="28">
        <v>492.3997</v>
      </c>
      <c r="X17" s="28">
        <v>0</v>
      </c>
      <c r="Y17" s="29">
        <v>1768.4069999999999</v>
      </c>
      <c r="Z17" s="28">
        <v>0</v>
      </c>
      <c r="AA17" s="28">
        <v>274.8802</v>
      </c>
      <c r="AB17" s="28">
        <v>0</v>
      </c>
      <c r="AC17" s="29">
        <v>1675.2460000000001</v>
      </c>
      <c r="AD17" s="28">
        <v>0</v>
      </c>
      <c r="AE17" s="28">
        <v>526.44970000000001</v>
      </c>
      <c r="AF17" s="28">
        <v>290.1343</v>
      </c>
      <c r="AG17" s="28">
        <v>0</v>
      </c>
      <c r="AH17" s="28">
        <v>0</v>
      </c>
      <c r="AI17" s="29">
        <v>1357.338</v>
      </c>
      <c r="AJ17" s="28">
        <v>0</v>
      </c>
      <c r="AK17" s="29">
        <v>1163.8109999999999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430.7079</v>
      </c>
      <c r="AR17" s="28">
        <v>449.71019999999999</v>
      </c>
      <c r="AT17" s="26">
        <v>43830.916666666664</v>
      </c>
      <c r="AU17" s="27">
        <v>28</v>
      </c>
      <c r="AV17" s="31">
        <f t="shared" si="0"/>
        <v>112.54440000000001</v>
      </c>
      <c r="AW17" s="31">
        <f t="shared" si="1"/>
        <v>0</v>
      </c>
      <c r="AX17" s="31">
        <f t="shared" si="2"/>
        <v>326.47323999999998</v>
      </c>
      <c r="AY17" s="31">
        <f t="shared" si="3"/>
        <v>109.98860000000001</v>
      </c>
      <c r="AZ17" s="31">
        <f t="shared" si="4"/>
        <v>182.09710000000001</v>
      </c>
      <c r="BA17" s="31">
        <f t="shared" si="5"/>
        <v>156.21862000000002</v>
      </c>
      <c r="BB17" s="31">
        <f t="shared" si="6"/>
        <v>121.49554667494138</v>
      </c>
      <c r="BC17" s="31">
        <f t="shared" si="7"/>
        <v>0</v>
      </c>
      <c r="BD17" s="31">
        <f t="shared" si="8"/>
        <v>221.31235131807037</v>
      </c>
      <c r="BE17" s="31">
        <f t="shared" si="9"/>
        <v>170.66546979371077</v>
      </c>
      <c r="BF17" s="31">
        <f t="shared" si="10"/>
        <v>250.66551746446896</v>
      </c>
      <c r="BG17" s="31">
        <f t="shared" si="11"/>
        <v>215.82971253472493</v>
      </c>
    </row>
    <row r="18" spans="1:59" s="15" customFormat="1">
      <c r="A18" s="26">
        <v>43830.916666666664</v>
      </c>
      <c r="B18" s="27">
        <v>28</v>
      </c>
      <c r="C18" s="28">
        <v>250.4803</v>
      </c>
      <c r="D18" s="28">
        <v>0</v>
      </c>
      <c r="E18" s="29">
        <v>1634.0730000000001</v>
      </c>
      <c r="F18" s="28">
        <v>0</v>
      </c>
      <c r="G18" s="29">
        <v>1332.5050000000001</v>
      </c>
      <c r="H18" s="28">
        <v>0</v>
      </c>
      <c r="I18" s="28">
        <v>0</v>
      </c>
      <c r="J18" s="28">
        <v>0</v>
      </c>
      <c r="K18" s="28">
        <v>418.9271</v>
      </c>
      <c r="L18" s="28">
        <v>0</v>
      </c>
      <c r="M18" s="29">
        <v>1719.211</v>
      </c>
      <c r="N18" s="28">
        <v>0</v>
      </c>
      <c r="O18" s="28">
        <v>241.37280000000001</v>
      </c>
      <c r="P18" s="28">
        <v>214.7372</v>
      </c>
      <c r="Q18" s="29">
        <v>1865.087</v>
      </c>
      <c r="R18" s="28">
        <v>0</v>
      </c>
      <c r="S18" s="28">
        <v>380.29480000000001</v>
      </c>
      <c r="T18" s="28">
        <v>216.13570000000001</v>
      </c>
      <c r="U18" s="28">
        <v>345.1909</v>
      </c>
      <c r="V18" s="28">
        <v>314.7407</v>
      </c>
      <c r="W18" s="28">
        <v>491.55840000000001</v>
      </c>
      <c r="X18" s="28">
        <v>0</v>
      </c>
      <c r="Y18" s="29">
        <v>1774.4090000000001</v>
      </c>
      <c r="Z18" s="28">
        <v>0</v>
      </c>
      <c r="AA18" s="28">
        <v>193.76490000000001</v>
      </c>
      <c r="AB18" s="28">
        <v>0</v>
      </c>
      <c r="AC18" s="29">
        <v>1545.595</v>
      </c>
      <c r="AD18" s="28">
        <v>0</v>
      </c>
      <c r="AE18" s="28">
        <v>496.51620000000003</v>
      </c>
      <c r="AF18" s="28">
        <v>539.41949999999997</v>
      </c>
      <c r="AG18" s="28">
        <v>0</v>
      </c>
      <c r="AH18" s="28">
        <v>0</v>
      </c>
      <c r="AI18" s="29">
        <v>1300.144</v>
      </c>
      <c r="AJ18" s="28">
        <v>0</v>
      </c>
      <c r="AK18" s="29">
        <v>1155.751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349.9391</v>
      </c>
      <c r="AR18" s="28">
        <v>431.154</v>
      </c>
      <c r="AT18" s="26">
        <v>43831</v>
      </c>
      <c r="AU18" s="27">
        <v>30</v>
      </c>
      <c r="AV18" s="31">
        <f t="shared" si="0"/>
        <v>51.588737499999993</v>
      </c>
      <c r="AW18" s="31">
        <f t="shared" si="1"/>
        <v>0</v>
      </c>
      <c r="AX18" s="31">
        <f t="shared" si="2"/>
        <v>241.31116000000003</v>
      </c>
      <c r="AY18" s="31">
        <f t="shared" si="3"/>
        <v>72.395683333333338</v>
      </c>
      <c r="AZ18" s="31">
        <f t="shared" si="4"/>
        <v>203.1875</v>
      </c>
      <c r="BA18" s="31">
        <f t="shared" si="5"/>
        <v>129.87870000000001</v>
      </c>
      <c r="BB18" s="31">
        <f t="shared" si="6"/>
        <v>96.117122894681216</v>
      </c>
      <c r="BC18" s="31">
        <f t="shared" si="7"/>
        <v>0</v>
      </c>
      <c r="BD18" s="31">
        <f t="shared" si="8"/>
        <v>244.73979184358839</v>
      </c>
      <c r="BE18" s="31">
        <f t="shared" si="9"/>
        <v>177.33248374677908</v>
      </c>
      <c r="BF18" s="31">
        <f t="shared" si="10"/>
        <v>279.51775788153424</v>
      </c>
      <c r="BG18" s="31">
        <f t="shared" si="11"/>
        <v>178.35547556486736</v>
      </c>
    </row>
    <row r="19" spans="1:59" s="15" customFormat="1">
      <c r="A19" s="26">
        <v>43831</v>
      </c>
      <c r="B19" s="27">
        <v>30</v>
      </c>
      <c r="C19" s="28">
        <v>226.30439999999999</v>
      </c>
      <c r="D19" s="28">
        <v>0</v>
      </c>
      <c r="E19" s="29">
        <v>1574.2249999999999</v>
      </c>
      <c r="F19" s="28">
        <v>0</v>
      </c>
      <c r="G19" s="29">
        <v>1238.7180000000001</v>
      </c>
      <c r="H19" s="28">
        <v>0</v>
      </c>
      <c r="I19" s="28">
        <v>0</v>
      </c>
      <c r="J19" s="28">
        <v>0</v>
      </c>
      <c r="K19" s="28">
        <v>545.92930000000001</v>
      </c>
      <c r="L19" s="28">
        <v>0</v>
      </c>
      <c r="M19" s="29">
        <v>1652.57</v>
      </c>
      <c r="N19" s="28">
        <v>0</v>
      </c>
      <c r="O19" s="28">
        <v>186.40549999999999</v>
      </c>
      <c r="P19" s="28">
        <v>0</v>
      </c>
      <c r="Q19" s="29">
        <v>1874.9380000000001</v>
      </c>
      <c r="R19" s="28">
        <v>0</v>
      </c>
      <c r="S19" s="28">
        <v>475.9391</v>
      </c>
      <c r="T19" s="28">
        <v>0</v>
      </c>
      <c r="U19" s="28">
        <v>434.3741</v>
      </c>
      <c r="V19" s="28">
        <v>0</v>
      </c>
      <c r="W19" s="28">
        <v>470.00819999999999</v>
      </c>
      <c r="X19" s="28">
        <v>0</v>
      </c>
      <c r="Y19" s="29">
        <v>1714.376</v>
      </c>
      <c r="Z19" s="28">
        <v>0</v>
      </c>
      <c r="AA19" s="28">
        <v>0</v>
      </c>
      <c r="AB19" s="28">
        <v>0</v>
      </c>
      <c r="AC19" s="29">
        <v>1603.479</v>
      </c>
      <c r="AD19" s="28">
        <v>0</v>
      </c>
      <c r="AE19" s="28">
        <v>501.92320000000001</v>
      </c>
      <c r="AF19" s="28">
        <v>228.6935</v>
      </c>
      <c r="AG19" s="28">
        <v>0</v>
      </c>
      <c r="AH19" s="28">
        <v>0</v>
      </c>
      <c r="AI19" s="29">
        <v>0</v>
      </c>
      <c r="AJ19" s="28">
        <v>0</v>
      </c>
      <c r="AK19" s="29">
        <v>1091.23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343.7903</v>
      </c>
      <c r="AR19" s="28">
        <v>305.60320000000002</v>
      </c>
      <c r="AT19" s="26">
        <v>43831.083333333336</v>
      </c>
      <c r="AU19" s="27">
        <v>32</v>
      </c>
      <c r="AV19" s="31">
        <f t="shared" si="0"/>
        <v>47.487049999999996</v>
      </c>
      <c r="AW19" s="31">
        <f t="shared" si="1"/>
        <v>0</v>
      </c>
      <c r="AX19" s="31">
        <f t="shared" si="2"/>
        <v>165.75370000000001</v>
      </c>
      <c r="AY19" s="31">
        <f t="shared" si="3"/>
        <v>59.287283333333335</v>
      </c>
      <c r="AZ19" s="31">
        <f t="shared" si="4"/>
        <v>175.98548</v>
      </c>
      <c r="BA19" s="31">
        <f t="shared" si="5"/>
        <v>89.943079999999995</v>
      </c>
      <c r="BB19" s="31">
        <f t="shared" si="6"/>
        <v>91.641722110214147</v>
      </c>
      <c r="BC19" s="31">
        <f t="shared" si="7"/>
        <v>0</v>
      </c>
      <c r="BD19" s="31">
        <f t="shared" si="8"/>
        <v>227.78236066682157</v>
      </c>
      <c r="BE19" s="31">
        <f t="shared" si="9"/>
        <v>145.22359240248008</v>
      </c>
      <c r="BF19" s="31">
        <f t="shared" si="10"/>
        <v>241.9528663477393</v>
      </c>
      <c r="BG19" s="31">
        <f t="shared" si="11"/>
        <v>201.11884098570178</v>
      </c>
    </row>
    <row r="20" spans="1:59" s="15" customFormat="1">
      <c r="A20" s="26">
        <v>43831.083333333336</v>
      </c>
      <c r="B20" s="27">
        <v>32</v>
      </c>
      <c r="C20" s="28">
        <v>238.2543</v>
      </c>
      <c r="D20" s="28">
        <v>0</v>
      </c>
      <c r="E20" s="29">
        <v>1491.2190000000001</v>
      </c>
      <c r="F20" s="28">
        <v>0</v>
      </c>
      <c r="G20" s="29">
        <v>1048.153</v>
      </c>
      <c r="H20" s="28">
        <v>0</v>
      </c>
      <c r="I20" s="28">
        <v>0</v>
      </c>
      <c r="J20" s="28">
        <v>0</v>
      </c>
      <c r="K20" s="28">
        <v>470.64830000000001</v>
      </c>
      <c r="L20" s="28">
        <v>0</v>
      </c>
      <c r="M20" s="29">
        <v>1626.5309999999999</v>
      </c>
      <c r="N20" s="28">
        <v>0</v>
      </c>
      <c r="O20" s="28">
        <v>141.6421</v>
      </c>
      <c r="P20" s="28">
        <v>0</v>
      </c>
      <c r="Q20" s="29">
        <v>1844.377</v>
      </c>
      <c r="R20" s="28">
        <v>0</v>
      </c>
      <c r="S20" s="28">
        <v>387.16250000000002</v>
      </c>
      <c r="T20" s="28">
        <v>0</v>
      </c>
      <c r="U20" s="28">
        <v>355.72370000000001</v>
      </c>
      <c r="V20" s="28">
        <v>0</v>
      </c>
      <c r="W20" s="28">
        <v>409.27910000000003</v>
      </c>
      <c r="X20" s="28">
        <v>0</v>
      </c>
      <c r="Y20" s="29">
        <v>1455.2529999999999</v>
      </c>
      <c r="Z20" s="28">
        <v>0</v>
      </c>
      <c r="AA20" s="28">
        <v>0</v>
      </c>
      <c r="AB20" s="28">
        <v>0</v>
      </c>
      <c r="AC20" s="29">
        <v>1511.6310000000001</v>
      </c>
      <c r="AD20" s="28">
        <v>0</v>
      </c>
      <c r="AE20" s="28">
        <v>441.60599999999999</v>
      </c>
      <c r="AF20" s="28">
        <v>0</v>
      </c>
      <c r="AG20" s="28">
        <v>0</v>
      </c>
      <c r="AH20" s="28">
        <v>0</v>
      </c>
      <c r="AI20" s="29">
        <v>0</v>
      </c>
      <c r="AJ20" s="28">
        <v>0</v>
      </c>
      <c r="AK20" s="29">
        <v>954.17819999999995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449.71539999999999</v>
      </c>
      <c r="AR20" s="28">
        <v>0</v>
      </c>
      <c r="AT20" s="26">
        <v>43831.166666666664</v>
      </c>
      <c r="AU20" s="27">
        <v>34</v>
      </c>
      <c r="AV20" s="31">
        <f t="shared" si="0"/>
        <v>20.272212499999998</v>
      </c>
      <c r="AW20" s="31">
        <f t="shared" si="1"/>
        <v>0</v>
      </c>
      <c r="AX20" s="31">
        <f t="shared" si="2"/>
        <v>162.30367999999999</v>
      </c>
      <c r="AY20" s="31">
        <f t="shared" si="3"/>
        <v>47.260216666666672</v>
      </c>
      <c r="AZ20" s="31">
        <f t="shared" si="4"/>
        <v>143.22024000000002</v>
      </c>
      <c r="BA20" s="31">
        <f t="shared" si="5"/>
        <v>78.456640000000007</v>
      </c>
      <c r="BB20" s="31">
        <f t="shared" si="6"/>
        <v>57.33847571361877</v>
      </c>
      <c r="BC20" s="31">
        <f t="shared" si="7"/>
        <v>0</v>
      </c>
      <c r="BD20" s="31">
        <f t="shared" si="8"/>
        <v>223.01661137152317</v>
      </c>
      <c r="BE20" s="31">
        <f t="shared" si="9"/>
        <v>115.76341596671061</v>
      </c>
      <c r="BF20" s="31">
        <f t="shared" si="10"/>
        <v>197.09517073811827</v>
      </c>
      <c r="BG20" s="31">
        <f t="shared" si="11"/>
        <v>175.4343803262291</v>
      </c>
    </row>
    <row r="21" spans="1:59" s="15" customFormat="1">
      <c r="A21" s="26">
        <v>43831.166666666664</v>
      </c>
      <c r="B21" s="27">
        <v>34</v>
      </c>
      <c r="C21" s="28">
        <v>162.17769999999999</v>
      </c>
      <c r="D21" s="28">
        <v>0</v>
      </c>
      <c r="E21" s="29">
        <v>1418.2629999999999</v>
      </c>
      <c r="F21" s="28">
        <v>0</v>
      </c>
      <c r="G21" s="29">
        <v>1234.2190000000001</v>
      </c>
      <c r="H21" s="28">
        <v>0</v>
      </c>
      <c r="I21" s="28">
        <v>0</v>
      </c>
      <c r="J21" s="28">
        <v>0</v>
      </c>
      <c r="K21" s="28">
        <v>385.85120000000001</v>
      </c>
      <c r="L21" s="28">
        <v>0</v>
      </c>
      <c r="M21" s="29">
        <v>1576.9739999999999</v>
      </c>
      <c r="N21" s="28">
        <v>0</v>
      </c>
      <c r="O21" s="28">
        <v>0</v>
      </c>
      <c r="P21" s="28">
        <v>0</v>
      </c>
      <c r="Q21" s="29">
        <v>1804.1089999999999</v>
      </c>
      <c r="R21" s="28">
        <v>0</v>
      </c>
      <c r="S21" s="28">
        <v>431.99849999999998</v>
      </c>
      <c r="T21" s="28">
        <v>0</v>
      </c>
      <c r="U21" s="28">
        <v>283.56130000000002</v>
      </c>
      <c r="V21" s="28">
        <v>0</v>
      </c>
      <c r="W21" s="28">
        <v>330.25</v>
      </c>
      <c r="X21" s="28">
        <v>0</v>
      </c>
      <c r="Y21" s="29">
        <v>1363.69</v>
      </c>
      <c r="Z21" s="28">
        <v>0</v>
      </c>
      <c r="AA21" s="28">
        <v>0</v>
      </c>
      <c r="AB21" s="28">
        <v>0</v>
      </c>
      <c r="AC21" s="29">
        <v>1541.6859999999999</v>
      </c>
      <c r="AD21" s="28">
        <v>0</v>
      </c>
      <c r="AE21" s="28">
        <v>379.51990000000001</v>
      </c>
      <c r="AF21" s="28">
        <v>0</v>
      </c>
      <c r="AG21" s="28">
        <v>0</v>
      </c>
      <c r="AH21" s="28">
        <v>0</v>
      </c>
      <c r="AI21" s="29">
        <v>0</v>
      </c>
      <c r="AJ21" s="28">
        <v>0</v>
      </c>
      <c r="AK21" s="29">
        <v>878.99900000000002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392.28320000000002</v>
      </c>
      <c r="AR21" s="28">
        <v>0</v>
      </c>
      <c r="AT21" s="26">
        <v>43831.25</v>
      </c>
      <c r="AU21" s="27">
        <v>36</v>
      </c>
      <c r="AV21" s="31">
        <f t="shared" si="0"/>
        <v>14.554650000000001</v>
      </c>
      <c r="AW21" s="31">
        <f t="shared" si="1"/>
        <v>0</v>
      </c>
      <c r="AX21" s="31">
        <f t="shared" si="2"/>
        <v>144.73322000000002</v>
      </c>
      <c r="AY21" s="31">
        <f t="shared" si="3"/>
        <v>0</v>
      </c>
      <c r="AZ21" s="31">
        <f t="shared" si="4"/>
        <v>119.6353</v>
      </c>
      <c r="BA21" s="31">
        <f t="shared" si="5"/>
        <v>78.154740000000004</v>
      </c>
      <c r="BB21" s="31">
        <f t="shared" si="6"/>
        <v>41.166766851187141</v>
      </c>
      <c r="BC21" s="31">
        <f t="shared" si="7"/>
        <v>0</v>
      </c>
      <c r="BD21" s="31">
        <f t="shared" si="8"/>
        <v>198.94887730972999</v>
      </c>
      <c r="BE21" s="31">
        <f t="shared" si="9"/>
        <v>0</v>
      </c>
      <c r="BF21" s="31">
        <f t="shared" si="10"/>
        <v>164.57568253961458</v>
      </c>
      <c r="BG21" s="31">
        <f t="shared" si="11"/>
        <v>174.75931140382193</v>
      </c>
    </row>
    <row r="22" spans="1:59" s="15" customFormat="1">
      <c r="A22" s="26">
        <v>43831.25</v>
      </c>
      <c r="B22" s="27">
        <v>36</v>
      </c>
      <c r="C22" s="28">
        <v>116.4372</v>
      </c>
      <c r="D22" s="28">
        <v>0</v>
      </c>
      <c r="E22" s="29">
        <v>554.25030000000004</v>
      </c>
      <c r="F22" s="28">
        <v>0</v>
      </c>
      <c r="G22" s="29">
        <v>1223.635</v>
      </c>
      <c r="H22" s="28">
        <v>0</v>
      </c>
      <c r="I22" s="28">
        <v>0</v>
      </c>
      <c r="J22" s="28">
        <v>0</v>
      </c>
      <c r="K22" s="28">
        <v>276.77140000000003</v>
      </c>
      <c r="L22" s="28">
        <v>0</v>
      </c>
      <c r="M22" s="29">
        <v>1565.432</v>
      </c>
      <c r="N22" s="28">
        <v>0</v>
      </c>
      <c r="O22" s="28">
        <v>0</v>
      </c>
      <c r="P22" s="28">
        <v>0</v>
      </c>
      <c r="Q22" s="29">
        <v>1780.4280000000001</v>
      </c>
      <c r="R22" s="28">
        <v>0</v>
      </c>
      <c r="S22" s="28">
        <v>386.47890000000001</v>
      </c>
      <c r="T22" s="28">
        <v>0</v>
      </c>
      <c r="U22" s="28">
        <v>0</v>
      </c>
      <c r="V22" s="28">
        <v>0</v>
      </c>
      <c r="W22" s="28">
        <v>321.4051</v>
      </c>
      <c r="X22" s="28">
        <v>0</v>
      </c>
      <c r="Y22" s="29">
        <v>1281.0329999999999</v>
      </c>
      <c r="Z22" s="28">
        <v>0</v>
      </c>
      <c r="AA22" s="28">
        <v>0</v>
      </c>
      <c r="AB22" s="28">
        <v>0</v>
      </c>
      <c r="AC22" s="29">
        <v>1454.0119999999999</v>
      </c>
      <c r="AD22" s="28">
        <v>0</v>
      </c>
      <c r="AE22" s="28">
        <v>337.18720000000002</v>
      </c>
      <c r="AF22" s="28">
        <v>0</v>
      </c>
      <c r="AG22" s="28">
        <v>0</v>
      </c>
      <c r="AH22" s="28">
        <v>0</v>
      </c>
      <c r="AI22" s="29">
        <v>0</v>
      </c>
      <c r="AJ22" s="28">
        <v>0</v>
      </c>
      <c r="AK22" s="29">
        <v>852.85720000000003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390.77370000000002</v>
      </c>
      <c r="AR22" s="28">
        <v>0</v>
      </c>
      <c r="AT22" s="26">
        <v>43831.333333333336</v>
      </c>
      <c r="AU22" s="27">
        <v>38</v>
      </c>
      <c r="AV22" s="31">
        <f t="shared" si="0"/>
        <v>0</v>
      </c>
      <c r="AW22" s="31">
        <f t="shared" si="1"/>
        <v>0</v>
      </c>
      <c r="AX22" s="31">
        <f t="shared" si="2"/>
        <v>123.08782000000001</v>
      </c>
      <c r="AY22" s="31">
        <f t="shared" si="3"/>
        <v>0</v>
      </c>
      <c r="AZ22" s="31">
        <f t="shared" si="4"/>
        <v>118.94438</v>
      </c>
      <c r="BA22" s="31">
        <f t="shared" si="5"/>
        <v>67.820459999999997</v>
      </c>
      <c r="BB22" s="31">
        <f t="shared" si="6"/>
        <v>0</v>
      </c>
      <c r="BC22" s="31">
        <f t="shared" si="7"/>
        <v>0</v>
      </c>
      <c r="BD22" s="31">
        <f t="shared" si="8"/>
        <v>169.8586572242404</v>
      </c>
      <c r="BE22" s="31">
        <f t="shared" si="9"/>
        <v>0</v>
      </c>
      <c r="BF22" s="31">
        <f t="shared" si="10"/>
        <v>163.1022074563125</v>
      </c>
      <c r="BG22" s="31">
        <f t="shared" si="11"/>
        <v>151.6511588253054</v>
      </c>
    </row>
    <row r="23" spans="1:59" s="15" customFormat="1">
      <c r="A23" s="26">
        <v>43831.333333333336</v>
      </c>
      <c r="B23" s="27">
        <v>38</v>
      </c>
      <c r="C23" s="28">
        <v>0</v>
      </c>
      <c r="D23" s="28">
        <v>0</v>
      </c>
      <c r="E23" s="29">
        <v>905.41880000000003</v>
      </c>
      <c r="F23" s="28">
        <v>0</v>
      </c>
      <c r="G23" s="29">
        <v>1092.615</v>
      </c>
      <c r="H23" s="28">
        <v>0</v>
      </c>
      <c r="I23" s="28">
        <v>0</v>
      </c>
      <c r="J23" s="28">
        <v>0</v>
      </c>
      <c r="K23" s="28">
        <v>285.0915</v>
      </c>
      <c r="L23" s="28">
        <v>0</v>
      </c>
      <c r="M23" s="29">
        <v>1468.5419999999999</v>
      </c>
      <c r="N23" s="28">
        <v>0</v>
      </c>
      <c r="O23" s="28">
        <v>0</v>
      </c>
      <c r="P23" s="28">
        <v>0</v>
      </c>
      <c r="Q23" s="29">
        <v>1764.8879999999999</v>
      </c>
      <c r="R23" s="28">
        <v>0</v>
      </c>
      <c r="S23" s="28">
        <v>277.90120000000002</v>
      </c>
      <c r="T23" s="28">
        <v>0</v>
      </c>
      <c r="U23" s="28">
        <v>0</v>
      </c>
      <c r="V23" s="28">
        <v>0</v>
      </c>
      <c r="W23" s="28">
        <v>309.63040000000001</v>
      </c>
      <c r="X23" s="28">
        <v>0</v>
      </c>
      <c r="Y23" s="29">
        <v>1309.0419999999999</v>
      </c>
      <c r="Z23" s="28">
        <v>0</v>
      </c>
      <c r="AA23" s="28">
        <v>0</v>
      </c>
      <c r="AB23" s="28">
        <v>0</v>
      </c>
      <c r="AC23" s="29">
        <v>1479.56</v>
      </c>
      <c r="AD23" s="28">
        <v>0</v>
      </c>
      <c r="AE23" s="28">
        <v>337.53789999999998</v>
      </c>
      <c r="AF23" s="28">
        <v>0</v>
      </c>
      <c r="AG23" s="28">
        <v>0</v>
      </c>
      <c r="AH23" s="28">
        <v>0</v>
      </c>
      <c r="AI23" s="29">
        <v>0</v>
      </c>
      <c r="AJ23" s="28">
        <v>0</v>
      </c>
      <c r="AK23" s="29">
        <v>794.78279999999995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339.10230000000001</v>
      </c>
      <c r="AR23" s="28">
        <v>0</v>
      </c>
      <c r="AT23" s="26">
        <v>43831.416666666664</v>
      </c>
      <c r="AU23" s="27">
        <v>40</v>
      </c>
      <c r="AV23" s="31">
        <f t="shared" si="0"/>
        <v>0</v>
      </c>
      <c r="AW23" s="31">
        <f t="shared" si="1"/>
        <v>0</v>
      </c>
      <c r="AX23" s="31">
        <f t="shared" si="2"/>
        <v>107.28530000000001</v>
      </c>
      <c r="AY23" s="31">
        <f t="shared" si="3"/>
        <v>0</v>
      </c>
      <c r="AZ23" s="31">
        <f t="shared" si="4"/>
        <v>66.113500000000002</v>
      </c>
      <c r="BA23" s="31">
        <f t="shared" si="5"/>
        <v>0</v>
      </c>
      <c r="BB23" s="31">
        <f t="shared" si="6"/>
        <v>0</v>
      </c>
      <c r="BC23" s="31">
        <f t="shared" si="7"/>
        <v>0</v>
      </c>
      <c r="BD23" s="31">
        <f t="shared" si="8"/>
        <v>157.03549031518318</v>
      </c>
      <c r="BE23" s="31">
        <f t="shared" si="9"/>
        <v>0</v>
      </c>
      <c r="BF23" s="31">
        <f t="shared" si="10"/>
        <v>147.83428023043234</v>
      </c>
      <c r="BG23" s="31">
        <f t="shared" si="11"/>
        <v>0</v>
      </c>
    </row>
    <row r="24" spans="1:59" s="15" customFormat="1">
      <c r="A24" s="26">
        <v>43831.416666666664</v>
      </c>
      <c r="B24" s="27">
        <v>40</v>
      </c>
      <c r="C24" s="28">
        <v>0</v>
      </c>
      <c r="D24" s="28">
        <v>0</v>
      </c>
      <c r="E24" s="29">
        <v>806.6404</v>
      </c>
      <c r="F24" s="28">
        <v>0</v>
      </c>
      <c r="G24" s="29">
        <v>1085.8920000000001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9">
        <v>1404.482</v>
      </c>
      <c r="N24" s="28">
        <v>0</v>
      </c>
      <c r="O24" s="28">
        <v>0</v>
      </c>
      <c r="P24" s="28">
        <v>0</v>
      </c>
      <c r="Q24" s="29">
        <v>1707.566</v>
      </c>
      <c r="R24" s="28">
        <v>0</v>
      </c>
      <c r="S24" s="28">
        <v>189.7449</v>
      </c>
      <c r="T24" s="28">
        <v>0</v>
      </c>
      <c r="U24" s="28">
        <v>0</v>
      </c>
      <c r="V24" s="28">
        <v>0</v>
      </c>
      <c r="W24" s="28">
        <v>330.5675</v>
      </c>
      <c r="X24" s="28">
        <v>0</v>
      </c>
      <c r="Y24" s="29">
        <v>1471.846</v>
      </c>
      <c r="Z24" s="28">
        <v>0</v>
      </c>
      <c r="AA24" s="28">
        <v>0</v>
      </c>
      <c r="AB24" s="28">
        <v>0</v>
      </c>
      <c r="AC24" s="29">
        <v>1317.26</v>
      </c>
      <c r="AD24" s="28">
        <v>0</v>
      </c>
      <c r="AE24" s="28">
        <v>346.6816</v>
      </c>
      <c r="AF24" s="28">
        <v>0</v>
      </c>
      <c r="AG24" s="28">
        <v>0</v>
      </c>
      <c r="AH24" s="28">
        <v>0</v>
      </c>
      <c r="AI24" s="29">
        <v>0</v>
      </c>
      <c r="AJ24" s="28">
        <v>0</v>
      </c>
      <c r="AK24" s="29">
        <v>763.55880000000002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T24" s="26">
        <v>43831.5</v>
      </c>
      <c r="AU24" s="27">
        <v>42</v>
      </c>
      <c r="AV24" s="31">
        <f t="shared" si="0"/>
        <v>0</v>
      </c>
      <c r="AW24" s="31">
        <f t="shared" si="1"/>
        <v>0</v>
      </c>
      <c r="AX24" s="31">
        <f t="shared" si="2"/>
        <v>65.558059999999998</v>
      </c>
      <c r="AY24" s="31">
        <f t="shared" si="3"/>
        <v>0</v>
      </c>
      <c r="AZ24" s="31">
        <f t="shared" si="4"/>
        <v>60.019320000000008</v>
      </c>
      <c r="BA24" s="31">
        <f t="shared" si="5"/>
        <v>0</v>
      </c>
      <c r="BB24" s="31">
        <f t="shared" si="6"/>
        <v>0</v>
      </c>
      <c r="BC24" s="31">
        <f t="shared" si="7"/>
        <v>0</v>
      </c>
      <c r="BD24" s="31">
        <f t="shared" si="8"/>
        <v>146.59227863300987</v>
      </c>
      <c r="BE24" s="31">
        <f t="shared" si="9"/>
        <v>0</v>
      </c>
      <c r="BF24" s="31">
        <f t="shared" si="10"/>
        <v>134.2072794833127</v>
      </c>
      <c r="BG24" s="31">
        <f t="shared" si="11"/>
        <v>0</v>
      </c>
    </row>
    <row r="25" spans="1:59" s="15" customFormat="1">
      <c r="A25" s="26">
        <v>43831.5</v>
      </c>
      <c r="B25" s="27">
        <v>42</v>
      </c>
      <c r="C25" s="28">
        <v>0</v>
      </c>
      <c r="D25" s="28">
        <v>0</v>
      </c>
      <c r="E25" s="29">
        <v>770.52390000000003</v>
      </c>
      <c r="F25" s="28">
        <v>0</v>
      </c>
      <c r="G25" s="29">
        <v>884.88419999999996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9">
        <v>1397.566</v>
      </c>
      <c r="N25" s="28">
        <v>0</v>
      </c>
      <c r="O25" s="28">
        <v>0</v>
      </c>
      <c r="P25" s="28">
        <v>0</v>
      </c>
      <c r="Q25" s="29">
        <v>1687.9469999999999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300.09660000000002</v>
      </c>
      <c r="X25" s="28">
        <v>0</v>
      </c>
      <c r="Y25" s="29">
        <v>1396.345</v>
      </c>
      <c r="Z25" s="28">
        <v>0</v>
      </c>
      <c r="AA25" s="28">
        <v>0</v>
      </c>
      <c r="AB25" s="28">
        <v>0</v>
      </c>
      <c r="AC25" s="29">
        <v>1326.6489999999999</v>
      </c>
      <c r="AD25" s="28">
        <v>0</v>
      </c>
      <c r="AE25" s="28">
        <v>327.7903</v>
      </c>
      <c r="AF25" s="28">
        <v>0</v>
      </c>
      <c r="AG25" s="28">
        <v>0</v>
      </c>
      <c r="AH25" s="28">
        <v>0</v>
      </c>
      <c r="AI25" s="29">
        <v>0</v>
      </c>
      <c r="AJ25" s="28">
        <v>0</v>
      </c>
      <c r="AK25" s="29">
        <v>649.69749999999999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0</v>
      </c>
      <c r="AR25" s="28">
        <v>0</v>
      </c>
      <c r="AT25" s="26">
        <v>43831.583333333336</v>
      </c>
      <c r="AU25" s="27">
        <v>44</v>
      </c>
      <c r="AV25" s="31">
        <f t="shared" si="0"/>
        <v>0</v>
      </c>
      <c r="AW25" s="31">
        <f t="shared" si="1"/>
        <v>0</v>
      </c>
      <c r="AX25" s="31">
        <f t="shared" si="2"/>
        <v>60.290700000000001</v>
      </c>
      <c r="AY25" s="31">
        <f t="shared" si="3"/>
        <v>0</v>
      </c>
      <c r="AZ25" s="31">
        <f t="shared" si="4"/>
        <v>48.557159999999996</v>
      </c>
      <c r="BA25" s="31">
        <f t="shared" si="5"/>
        <v>0</v>
      </c>
      <c r="BB25" s="31">
        <f t="shared" si="6"/>
        <v>0</v>
      </c>
      <c r="BC25" s="31">
        <f t="shared" si="7"/>
        <v>0</v>
      </c>
      <c r="BD25" s="31">
        <f t="shared" si="8"/>
        <v>134.81410361104659</v>
      </c>
      <c r="BE25" s="31">
        <f t="shared" si="9"/>
        <v>0</v>
      </c>
      <c r="BF25" s="31">
        <f t="shared" si="10"/>
        <v>108.57711055433369</v>
      </c>
      <c r="BG25" s="31">
        <f t="shared" si="11"/>
        <v>0</v>
      </c>
    </row>
    <row r="26" spans="1:59" s="15" customFormat="1">
      <c r="A26" s="26">
        <v>43831.583333333336</v>
      </c>
      <c r="B26" s="27">
        <v>44</v>
      </c>
      <c r="C26" s="28">
        <v>0</v>
      </c>
      <c r="D26" s="28">
        <v>0</v>
      </c>
      <c r="E26" s="29">
        <v>553.03660000000002</v>
      </c>
      <c r="F26" s="28">
        <v>0</v>
      </c>
      <c r="G26" s="29">
        <v>835.26369999999997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9">
        <v>1270.5419999999999</v>
      </c>
      <c r="N26" s="28">
        <v>0</v>
      </c>
      <c r="O26" s="28">
        <v>0</v>
      </c>
      <c r="P26" s="28">
        <v>0</v>
      </c>
      <c r="Q26" s="29">
        <v>1653.999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242.78579999999999</v>
      </c>
      <c r="X26" s="28">
        <v>0</v>
      </c>
      <c r="Y26" s="29">
        <v>1318.4469999999999</v>
      </c>
      <c r="Z26" s="28">
        <v>0</v>
      </c>
      <c r="AA26" s="28">
        <v>0</v>
      </c>
      <c r="AB26" s="28">
        <v>0</v>
      </c>
      <c r="AC26" s="29">
        <v>1397.1189999999999</v>
      </c>
      <c r="AD26" s="28">
        <v>0</v>
      </c>
      <c r="AE26" s="28">
        <v>301.45350000000002</v>
      </c>
      <c r="AF26" s="28">
        <v>0</v>
      </c>
      <c r="AG26" s="28">
        <v>0</v>
      </c>
      <c r="AH26" s="28">
        <v>0</v>
      </c>
      <c r="AI26" s="29">
        <v>0</v>
      </c>
      <c r="AJ26" s="28">
        <v>0</v>
      </c>
      <c r="AK26" s="29">
        <v>775.41020000000003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T26" s="26">
        <v>43831.666666666664</v>
      </c>
      <c r="AU26" s="27">
        <v>46</v>
      </c>
      <c r="AV26" s="31">
        <f t="shared" si="0"/>
        <v>0</v>
      </c>
      <c r="AW26" s="31">
        <f t="shared" si="1"/>
        <v>0</v>
      </c>
      <c r="AX26" s="31">
        <f t="shared" si="2"/>
        <v>0</v>
      </c>
      <c r="AY26" s="31">
        <f t="shared" si="3"/>
        <v>0</v>
      </c>
      <c r="AZ26" s="31">
        <f t="shared" si="4"/>
        <v>0</v>
      </c>
      <c r="BA26" s="31">
        <f t="shared" si="5"/>
        <v>0</v>
      </c>
      <c r="BB26" s="31">
        <f t="shared" si="6"/>
        <v>0</v>
      </c>
      <c r="BC26" s="31">
        <f t="shared" si="7"/>
        <v>0</v>
      </c>
      <c r="BD26" s="31">
        <f t="shared" si="8"/>
        <v>0</v>
      </c>
      <c r="BE26" s="31">
        <f t="shared" si="9"/>
        <v>0</v>
      </c>
      <c r="BF26" s="31">
        <f t="shared" si="10"/>
        <v>0</v>
      </c>
      <c r="BG26" s="31">
        <f t="shared" si="11"/>
        <v>0</v>
      </c>
    </row>
    <row r="27" spans="1:59" s="15" customFormat="1">
      <c r="A27" s="26">
        <v>43831.666666666664</v>
      </c>
      <c r="B27" s="27">
        <v>46</v>
      </c>
      <c r="C27" s="28">
        <v>0</v>
      </c>
      <c r="D27" s="28">
        <v>0</v>
      </c>
      <c r="E27" s="29">
        <v>520.76570000000004</v>
      </c>
      <c r="F27" s="28">
        <v>0</v>
      </c>
      <c r="G27" s="29">
        <v>770.84770000000003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9">
        <v>1193.0530000000001</v>
      </c>
      <c r="N27" s="28">
        <v>0</v>
      </c>
      <c r="O27" s="28">
        <v>0</v>
      </c>
      <c r="P27" s="28">
        <v>0</v>
      </c>
      <c r="Q27" s="29">
        <v>1546.3430000000001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9">
        <v>1259.5139999999999</v>
      </c>
      <c r="Z27" s="28">
        <v>0</v>
      </c>
      <c r="AA27" s="28">
        <v>0</v>
      </c>
      <c r="AB27" s="28">
        <v>0</v>
      </c>
      <c r="AC27" s="29">
        <v>1335.0509999999999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9">
        <v>0</v>
      </c>
      <c r="AJ27" s="28">
        <v>0</v>
      </c>
      <c r="AK27" s="29">
        <v>675.09130000000005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T27" s="26">
        <v>43831.75</v>
      </c>
      <c r="AU27" s="27">
        <v>48</v>
      </c>
      <c r="AV27" s="31">
        <f t="shared" si="0"/>
        <v>0</v>
      </c>
      <c r="AW27" s="31">
        <f t="shared" si="1"/>
        <v>0</v>
      </c>
      <c r="AX27" s="31">
        <f t="shared" si="2"/>
        <v>0</v>
      </c>
      <c r="AY27" s="31">
        <f t="shared" si="3"/>
        <v>0</v>
      </c>
      <c r="AZ27" s="31">
        <f t="shared" si="4"/>
        <v>0</v>
      </c>
      <c r="BA27" s="31">
        <f t="shared" si="5"/>
        <v>0</v>
      </c>
      <c r="BB27" s="31">
        <f t="shared" si="6"/>
        <v>0</v>
      </c>
      <c r="BC27" s="31">
        <f t="shared" si="7"/>
        <v>0</v>
      </c>
      <c r="BD27" s="31">
        <f t="shared" si="8"/>
        <v>0</v>
      </c>
      <c r="BE27" s="31">
        <f t="shared" si="9"/>
        <v>0</v>
      </c>
      <c r="BF27" s="31">
        <f t="shared" si="10"/>
        <v>0</v>
      </c>
      <c r="BG27" s="31">
        <f t="shared" si="11"/>
        <v>0</v>
      </c>
    </row>
    <row r="28" spans="1:59" s="15" customFormat="1">
      <c r="A28" s="26">
        <v>43831.75</v>
      </c>
      <c r="B28" s="27">
        <v>48</v>
      </c>
      <c r="C28" s="28">
        <v>0</v>
      </c>
      <c r="D28" s="28">
        <v>0</v>
      </c>
      <c r="E28" s="29">
        <v>425.45240000000001</v>
      </c>
      <c r="F28" s="28">
        <v>0</v>
      </c>
      <c r="G28" s="29">
        <v>821.24829999999997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9">
        <v>1169.5219999999999</v>
      </c>
      <c r="N28" s="28">
        <v>0</v>
      </c>
      <c r="O28" s="28">
        <v>0</v>
      </c>
      <c r="P28" s="28">
        <v>0</v>
      </c>
      <c r="Q28" s="29">
        <v>1520.701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9">
        <v>1181.942</v>
      </c>
      <c r="Z28" s="28">
        <v>0</v>
      </c>
      <c r="AA28" s="28">
        <v>0</v>
      </c>
      <c r="AB28" s="28">
        <v>0</v>
      </c>
      <c r="AC28" s="29">
        <v>1236.354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9">
        <v>0</v>
      </c>
      <c r="AJ28" s="28">
        <v>0</v>
      </c>
      <c r="AK28" s="29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0</v>
      </c>
      <c r="AR28" s="28">
        <v>0</v>
      </c>
      <c r="AT28" s="26">
        <v>43831.833333333336</v>
      </c>
      <c r="AU28" s="27">
        <v>50</v>
      </c>
      <c r="AV28" s="31">
        <f t="shared" si="0"/>
        <v>0</v>
      </c>
      <c r="AW28" s="31">
        <f t="shared" si="1"/>
        <v>0</v>
      </c>
      <c r="AX28" s="31">
        <f t="shared" si="2"/>
        <v>0</v>
      </c>
      <c r="AY28" s="31">
        <f t="shared" si="3"/>
        <v>0</v>
      </c>
      <c r="AZ28" s="31">
        <f t="shared" si="4"/>
        <v>0</v>
      </c>
      <c r="BA28" s="31">
        <f t="shared" si="5"/>
        <v>0</v>
      </c>
      <c r="BB28" s="31">
        <f t="shared" si="6"/>
        <v>0</v>
      </c>
      <c r="BC28" s="31">
        <f t="shared" si="7"/>
        <v>0</v>
      </c>
      <c r="BD28" s="31">
        <f t="shared" si="8"/>
        <v>0</v>
      </c>
      <c r="BE28" s="31">
        <f t="shared" si="9"/>
        <v>0</v>
      </c>
      <c r="BF28" s="31">
        <f t="shared" si="10"/>
        <v>0</v>
      </c>
      <c r="BG28" s="31">
        <f t="shared" si="11"/>
        <v>0</v>
      </c>
    </row>
    <row r="29" spans="1:59" s="15" customFormat="1">
      <c r="A29" s="26">
        <v>43831.833333333336</v>
      </c>
      <c r="B29" s="27">
        <v>50</v>
      </c>
      <c r="C29" s="28">
        <v>0</v>
      </c>
      <c r="D29" s="28">
        <v>0</v>
      </c>
      <c r="E29" s="29">
        <v>443.77620000000002</v>
      </c>
      <c r="F29" s="28">
        <v>0</v>
      </c>
      <c r="G29" s="29">
        <v>703.23009999999999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9">
        <v>0</v>
      </c>
      <c r="N29" s="28">
        <v>0</v>
      </c>
      <c r="O29" s="28">
        <v>0</v>
      </c>
      <c r="P29" s="28">
        <v>0</v>
      </c>
      <c r="Q29" s="29">
        <v>1453.376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9">
        <v>1174.508</v>
      </c>
      <c r="Z29" s="28">
        <v>0</v>
      </c>
      <c r="AA29" s="28">
        <v>0</v>
      </c>
      <c r="AB29" s="28">
        <v>0</v>
      </c>
      <c r="AC29" s="29">
        <v>1156.0409999999999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9">
        <v>0</v>
      </c>
      <c r="AJ29" s="28">
        <v>0</v>
      </c>
      <c r="AK29" s="29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T29" s="26">
        <v>43831.916666666664</v>
      </c>
      <c r="AU29" s="27">
        <v>52</v>
      </c>
      <c r="AV29" s="31">
        <f t="shared" si="0"/>
        <v>0</v>
      </c>
      <c r="AW29" s="31">
        <f t="shared" si="1"/>
        <v>0</v>
      </c>
      <c r="AX29" s="31">
        <f t="shared" si="2"/>
        <v>0</v>
      </c>
      <c r="AY29" s="31">
        <f t="shared" si="3"/>
        <v>0</v>
      </c>
      <c r="AZ29" s="31">
        <f t="shared" si="4"/>
        <v>0</v>
      </c>
      <c r="BA29" s="31">
        <f t="shared" si="5"/>
        <v>0</v>
      </c>
      <c r="BB29" s="31">
        <f t="shared" si="6"/>
        <v>0</v>
      </c>
      <c r="BC29" s="31">
        <f t="shared" si="7"/>
        <v>0</v>
      </c>
      <c r="BD29" s="31">
        <f t="shared" si="8"/>
        <v>0</v>
      </c>
      <c r="BE29" s="31">
        <f t="shared" si="9"/>
        <v>0</v>
      </c>
      <c r="BF29" s="31">
        <f t="shared" si="10"/>
        <v>0</v>
      </c>
      <c r="BG29" s="31">
        <f t="shared" si="11"/>
        <v>0</v>
      </c>
    </row>
    <row r="30" spans="1:59" s="15" customFormat="1">
      <c r="A30" s="26">
        <v>43831.916666666664</v>
      </c>
      <c r="B30" s="27">
        <v>52</v>
      </c>
      <c r="C30" s="28">
        <v>0</v>
      </c>
      <c r="D30" s="28">
        <v>0</v>
      </c>
      <c r="E30" s="29">
        <v>362.39530000000002</v>
      </c>
      <c r="F30" s="28">
        <v>0</v>
      </c>
      <c r="G30" s="29">
        <v>650.12390000000005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9">
        <v>0</v>
      </c>
      <c r="N30" s="28">
        <v>0</v>
      </c>
      <c r="O30" s="28">
        <v>0</v>
      </c>
      <c r="P30" s="28">
        <v>0</v>
      </c>
      <c r="Q30" s="29">
        <v>1364.3119999999999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9">
        <v>1088.4280000000001</v>
      </c>
      <c r="Z30" s="28">
        <v>0</v>
      </c>
      <c r="AA30" s="28">
        <v>0</v>
      </c>
      <c r="AB30" s="28">
        <v>0</v>
      </c>
      <c r="AC30" s="29">
        <v>1319.9269999999999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9">
        <v>0</v>
      </c>
      <c r="AJ30" s="28">
        <v>0</v>
      </c>
      <c r="AK30" s="29">
        <v>0</v>
      </c>
      <c r="AL30" s="28">
        <v>0</v>
      </c>
      <c r="AM30" s="28"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T30" s="26">
        <v>43832</v>
      </c>
      <c r="AU30" s="27">
        <v>54</v>
      </c>
      <c r="AV30" s="31">
        <f t="shared" si="0"/>
        <v>0</v>
      </c>
      <c r="AW30" s="31">
        <f t="shared" si="1"/>
        <v>0</v>
      </c>
      <c r="AX30" s="31">
        <f t="shared" si="2"/>
        <v>0</v>
      </c>
      <c r="AY30" s="31">
        <f t="shared" si="3"/>
        <v>0</v>
      </c>
      <c r="AZ30" s="31">
        <f t="shared" si="4"/>
        <v>0</v>
      </c>
      <c r="BA30" s="31">
        <f t="shared" si="5"/>
        <v>0</v>
      </c>
      <c r="BB30" s="31">
        <f t="shared" si="6"/>
        <v>0</v>
      </c>
      <c r="BC30" s="31">
        <f t="shared" si="7"/>
        <v>0</v>
      </c>
      <c r="BD30" s="31">
        <f t="shared" si="8"/>
        <v>0</v>
      </c>
      <c r="BE30" s="31">
        <f t="shared" si="9"/>
        <v>0</v>
      </c>
      <c r="BF30" s="31">
        <f t="shared" si="10"/>
        <v>0</v>
      </c>
      <c r="BG30" s="31">
        <f t="shared" si="11"/>
        <v>0</v>
      </c>
    </row>
    <row r="31" spans="1:59" s="15" customFormat="1">
      <c r="A31" s="26">
        <v>43832</v>
      </c>
      <c r="B31" s="27">
        <v>54</v>
      </c>
      <c r="C31" s="28">
        <v>0</v>
      </c>
      <c r="D31" s="28">
        <v>0</v>
      </c>
      <c r="E31" s="29">
        <v>283.9991</v>
      </c>
      <c r="F31" s="28">
        <v>0</v>
      </c>
      <c r="G31" s="29">
        <v>613.8383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9">
        <v>0</v>
      </c>
      <c r="N31" s="28">
        <v>0</v>
      </c>
      <c r="O31" s="28">
        <v>0</v>
      </c>
      <c r="P31" s="28">
        <v>0</v>
      </c>
      <c r="Q31" s="29">
        <v>1413.662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9">
        <v>1016.4</v>
      </c>
      <c r="Z31" s="28">
        <v>0</v>
      </c>
      <c r="AA31" s="28">
        <v>0</v>
      </c>
      <c r="AB31" s="28">
        <v>0</v>
      </c>
      <c r="AC31" s="29">
        <v>1241.587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9">
        <v>0</v>
      </c>
      <c r="AJ31" s="28">
        <v>0</v>
      </c>
      <c r="AK31" s="29">
        <v>0</v>
      </c>
      <c r="AL31" s="28">
        <v>0</v>
      </c>
      <c r="AM31" s="28">
        <v>0</v>
      </c>
      <c r="AN31" s="28">
        <v>0</v>
      </c>
      <c r="AO31" s="28">
        <v>0</v>
      </c>
      <c r="AP31" s="28">
        <v>0</v>
      </c>
      <c r="AQ31" s="28">
        <v>0</v>
      </c>
      <c r="AR31" s="28">
        <v>0</v>
      </c>
      <c r="AT31" s="26">
        <v>43832.083333333336</v>
      </c>
      <c r="AU31" s="27">
        <v>56</v>
      </c>
      <c r="AV31" s="31">
        <f t="shared" si="0"/>
        <v>0</v>
      </c>
      <c r="AW31" s="31">
        <f t="shared" si="1"/>
        <v>0</v>
      </c>
      <c r="AX31" s="31">
        <f t="shared" si="2"/>
        <v>0</v>
      </c>
      <c r="AY31" s="31">
        <f t="shared" si="3"/>
        <v>0</v>
      </c>
      <c r="AZ31" s="31">
        <f t="shared" si="4"/>
        <v>0</v>
      </c>
      <c r="BA31" s="31">
        <f t="shared" si="5"/>
        <v>0</v>
      </c>
      <c r="BB31" s="31">
        <f t="shared" si="6"/>
        <v>0</v>
      </c>
      <c r="BC31" s="31">
        <f t="shared" si="7"/>
        <v>0</v>
      </c>
      <c r="BD31" s="31">
        <f t="shared" si="8"/>
        <v>0</v>
      </c>
      <c r="BE31" s="31">
        <f t="shared" si="9"/>
        <v>0</v>
      </c>
      <c r="BF31" s="31">
        <f t="shared" si="10"/>
        <v>0</v>
      </c>
      <c r="BG31" s="31">
        <f t="shared" si="11"/>
        <v>0</v>
      </c>
    </row>
    <row r="32" spans="1:59" s="15" customFormat="1">
      <c r="A32" s="26">
        <v>43832.083333333336</v>
      </c>
      <c r="B32" s="27">
        <v>56</v>
      </c>
      <c r="C32" s="28">
        <v>0</v>
      </c>
      <c r="D32" s="28">
        <v>0</v>
      </c>
      <c r="E32" s="29">
        <v>325.14600000000002</v>
      </c>
      <c r="F32" s="28">
        <v>0</v>
      </c>
      <c r="G32" s="29">
        <v>699.28060000000005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9">
        <v>0</v>
      </c>
      <c r="N32" s="28">
        <v>0</v>
      </c>
      <c r="O32" s="28">
        <v>0</v>
      </c>
      <c r="P32" s="28">
        <v>0</v>
      </c>
      <c r="Q32" s="29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9">
        <v>978.30219999999997</v>
      </c>
      <c r="Z32" s="28">
        <v>0</v>
      </c>
      <c r="AA32" s="28">
        <v>0</v>
      </c>
      <c r="AB32" s="28">
        <v>0</v>
      </c>
      <c r="AC32" s="29">
        <v>1151.731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9">
        <v>0</v>
      </c>
      <c r="AJ32" s="28">
        <v>0</v>
      </c>
      <c r="AK32" s="29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T32" s="26">
        <v>43832.166666666664</v>
      </c>
      <c r="AU32" s="27">
        <v>58</v>
      </c>
      <c r="AV32" s="31">
        <f t="shared" si="0"/>
        <v>0</v>
      </c>
      <c r="AW32" s="31">
        <f t="shared" si="1"/>
        <v>0</v>
      </c>
      <c r="AX32" s="31">
        <f t="shared" si="2"/>
        <v>0</v>
      </c>
      <c r="AY32" s="31">
        <f t="shared" si="3"/>
        <v>0</v>
      </c>
      <c r="AZ32" s="31">
        <f t="shared" si="4"/>
        <v>0</v>
      </c>
      <c r="BA32" s="31">
        <f t="shared" si="5"/>
        <v>0</v>
      </c>
      <c r="BB32" s="31">
        <f t="shared" si="6"/>
        <v>0</v>
      </c>
      <c r="BC32" s="31">
        <f t="shared" si="7"/>
        <v>0</v>
      </c>
      <c r="BD32" s="31">
        <f t="shared" si="8"/>
        <v>0</v>
      </c>
      <c r="BE32" s="31">
        <f t="shared" si="9"/>
        <v>0</v>
      </c>
      <c r="BF32" s="31">
        <f t="shared" si="10"/>
        <v>0</v>
      </c>
      <c r="BG32" s="31">
        <f t="shared" si="11"/>
        <v>0</v>
      </c>
    </row>
    <row r="33" spans="1:59" s="15" customFormat="1">
      <c r="A33" s="26">
        <v>43832.166666666664</v>
      </c>
      <c r="B33" s="27">
        <v>58</v>
      </c>
      <c r="C33" s="28">
        <v>0</v>
      </c>
      <c r="D33" s="28">
        <v>0</v>
      </c>
      <c r="E33" s="29">
        <v>273.48899999999998</v>
      </c>
      <c r="F33" s="28">
        <v>0</v>
      </c>
      <c r="G33" s="29">
        <v>705.09640000000002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9">
        <v>0</v>
      </c>
      <c r="N33" s="28">
        <v>0</v>
      </c>
      <c r="O33" s="28">
        <v>0</v>
      </c>
      <c r="P33" s="28">
        <v>0</v>
      </c>
      <c r="Q33" s="29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9">
        <v>891.98320000000001</v>
      </c>
      <c r="Z33" s="28">
        <v>0</v>
      </c>
      <c r="AA33" s="28">
        <v>0</v>
      </c>
      <c r="AB33" s="28">
        <v>0</v>
      </c>
      <c r="AC33" s="29">
        <v>1099.47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9">
        <v>0</v>
      </c>
      <c r="AJ33" s="28">
        <v>0</v>
      </c>
      <c r="AK33" s="29">
        <v>0</v>
      </c>
      <c r="AL33" s="28">
        <v>0</v>
      </c>
      <c r="AM33" s="28">
        <v>0</v>
      </c>
      <c r="AN33" s="28">
        <v>0</v>
      </c>
      <c r="AO33" s="28">
        <v>0</v>
      </c>
      <c r="AP33" s="28">
        <v>0</v>
      </c>
      <c r="AQ33" s="28">
        <v>0</v>
      </c>
      <c r="AR33" s="28">
        <v>0</v>
      </c>
      <c r="AT33" s="26">
        <v>43832.25</v>
      </c>
      <c r="AU33" s="27">
        <v>60</v>
      </c>
      <c r="AV33" s="31">
        <f t="shared" si="0"/>
        <v>0</v>
      </c>
      <c r="AW33" s="31">
        <f t="shared" si="1"/>
        <v>0</v>
      </c>
      <c r="AX33" s="31">
        <f t="shared" si="2"/>
        <v>0</v>
      </c>
      <c r="AY33" s="31">
        <f t="shared" si="3"/>
        <v>0</v>
      </c>
      <c r="AZ33" s="31">
        <f t="shared" si="4"/>
        <v>0</v>
      </c>
      <c r="BA33" s="31">
        <f t="shared" si="5"/>
        <v>0</v>
      </c>
      <c r="BB33" s="31">
        <f t="shared" si="6"/>
        <v>0</v>
      </c>
      <c r="BC33" s="31">
        <f t="shared" si="7"/>
        <v>0</v>
      </c>
      <c r="BD33" s="31">
        <f t="shared" si="8"/>
        <v>0</v>
      </c>
      <c r="BE33" s="31">
        <f t="shared" si="9"/>
        <v>0</v>
      </c>
      <c r="BF33" s="31">
        <f t="shared" si="10"/>
        <v>0</v>
      </c>
      <c r="BG33" s="31">
        <f t="shared" si="11"/>
        <v>0</v>
      </c>
    </row>
    <row r="34" spans="1:59" s="15" customFormat="1">
      <c r="A34" s="26">
        <v>43832.25</v>
      </c>
      <c r="B34" s="27">
        <v>60</v>
      </c>
      <c r="C34" s="28">
        <v>0</v>
      </c>
      <c r="D34" s="28">
        <v>0</v>
      </c>
      <c r="E34" s="29">
        <v>0</v>
      </c>
      <c r="F34" s="28">
        <v>0</v>
      </c>
      <c r="G34" s="29">
        <v>625.0942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9">
        <v>0</v>
      </c>
      <c r="N34" s="28">
        <v>0</v>
      </c>
      <c r="O34" s="28">
        <v>0</v>
      </c>
      <c r="P34" s="28">
        <v>0</v>
      </c>
      <c r="Q34" s="29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9">
        <v>0</v>
      </c>
      <c r="Z34" s="28">
        <v>0</v>
      </c>
      <c r="AA34" s="28">
        <v>0</v>
      </c>
      <c r="AB34" s="28">
        <v>0</v>
      </c>
      <c r="AC34" s="29">
        <v>1026.318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9">
        <v>0</v>
      </c>
      <c r="AJ34" s="28">
        <v>0</v>
      </c>
      <c r="AK34" s="29">
        <v>0</v>
      </c>
      <c r="AL34" s="28">
        <v>0</v>
      </c>
      <c r="AM34" s="28">
        <v>0</v>
      </c>
      <c r="AN34" s="28">
        <v>0</v>
      </c>
      <c r="AO34" s="28">
        <v>0</v>
      </c>
      <c r="AP34" s="28">
        <v>0</v>
      </c>
      <c r="AQ34" s="28">
        <v>0</v>
      </c>
      <c r="AR34" s="28">
        <v>0</v>
      </c>
      <c r="AT34" s="26">
        <v>43832.333333333336</v>
      </c>
      <c r="AU34" s="27">
        <v>62</v>
      </c>
      <c r="AV34" s="31">
        <f t="shared" si="0"/>
        <v>0</v>
      </c>
      <c r="AW34" s="31">
        <f t="shared" si="1"/>
        <v>0</v>
      </c>
      <c r="AX34" s="31">
        <f t="shared" si="2"/>
        <v>0</v>
      </c>
      <c r="AY34" s="31">
        <f t="shared" si="3"/>
        <v>0</v>
      </c>
      <c r="AZ34" s="31">
        <f t="shared" si="4"/>
        <v>0</v>
      </c>
      <c r="BA34" s="31">
        <f t="shared" si="5"/>
        <v>0</v>
      </c>
      <c r="BB34" s="31">
        <f t="shared" si="6"/>
        <v>0</v>
      </c>
      <c r="BC34" s="31">
        <f t="shared" si="7"/>
        <v>0</v>
      </c>
      <c r="BD34" s="31">
        <f t="shared" si="8"/>
        <v>0</v>
      </c>
      <c r="BE34" s="31">
        <f t="shared" si="9"/>
        <v>0</v>
      </c>
      <c r="BF34" s="31">
        <f t="shared" si="10"/>
        <v>0</v>
      </c>
      <c r="BG34" s="31">
        <f t="shared" si="11"/>
        <v>0</v>
      </c>
    </row>
    <row r="35" spans="1:59" s="15" customFormat="1">
      <c r="A35" s="26">
        <v>43832.333333333336</v>
      </c>
      <c r="B35" s="27">
        <v>62</v>
      </c>
      <c r="C35" s="28">
        <v>0</v>
      </c>
      <c r="D35" s="28">
        <v>0</v>
      </c>
      <c r="E35" s="29">
        <v>0</v>
      </c>
      <c r="F35" s="28">
        <v>0</v>
      </c>
      <c r="G35" s="29">
        <v>603.68619999999999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9">
        <v>0</v>
      </c>
      <c r="N35" s="28">
        <v>0</v>
      </c>
      <c r="O35" s="28">
        <v>0</v>
      </c>
      <c r="P35" s="28">
        <v>0</v>
      </c>
      <c r="Q35" s="29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9">
        <v>0</v>
      </c>
      <c r="Z35" s="28">
        <v>0</v>
      </c>
      <c r="AA35" s="28">
        <v>0</v>
      </c>
      <c r="AB35" s="28">
        <v>0</v>
      </c>
      <c r="AC35" s="29">
        <v>942.34130000000005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9">
        <v>0</v>
      </c>
      <c r="AJ35" s="28">
        <v>0</v>
      </c>
      <c r="AK35" s="29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>
        <v>0</v>
      </c>
      <c r="AT35" s="26">
        <v>43832.416666666664</v>
      </c>
      <c r="AU35" s="27">
        <v>64</v>
      </c>
      <c r="AV35" s="31">
        <f t="shared" si="0"/>
        <v>0</v>
      </c>
      <c r="AW35" s="31">
        <f t="shared" si="1"/>
        <v>0</v>
      </c>
      <c r="AX35" s="31">
        <f t="shared" si="2"/>
        <v>0</v>
      </c>
      <c r="AY35" s="31">
        <f t="shared" si="3"/>
        <v>0</v>
      </c>
      <c r="AZ35" s="31">
        <f t="shared" si="4"/>
        <v>0</v>
      </c>
      <c r="BA35" s="31">
        <f t="shared" si="5"/>
        <v>0</v>
      </c>
      <c r="BB35" s="31">
        <f t="shared" si="6"/>
        <v>0</v>
      </c>
      <c r="BC35" s="31">
        <f t="shared" si="7"/>
        <v>0</v>
      </c>
      <c r="BD35" s="31">
        <f t="shared" si="8"/>
        <v>0</v>
      </c>
      <c r="BE35" s="31">
        <f t="shared" si="9"/>
        <v>0</v>
      </c>
      <c r="BF35" s="31">
        <f t="shared" si="10"/>
        <v>0</v>
      </c>
      <c r="BG35" s="31">
        <f t="shared" si="11"/>
        <v>0</v>
      </c>
    </row>
    <row r="36" spans="1:59" s="15" customFormat="1">
      <c r="A36" s="26">
        <v>43832.416666666664</v>
      </c>
      <c r="B36" s="27">
        <v>64</v>
      </c>
      <c r="C36" s="28">
        <v>0</v>
      </c>
      <c r="D36" s="28">
        <v>0</v>
      </c>
      <c r="E36" s="29">
        <v>0</v>
      </c>
      <c r="F36" s="28">
        <v>0</v>
      </c>
      <c r="G36" s="29">
        <v>570.31259999999997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9">
        <v>0</v>
      </c>
      <c r="N36" s="28">
        <v>0</v>
      </c>
      <c r="O36" s="28">
        <v>0</v>
      </c>
      <c r="P36" s="28">
        <v>0</v>
      </c>
      <c r="Q36" s="29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9">
        <v>0</v>
      </c>
      <c r="Z36" s="28">
        <v>0</v>
      </c>
      <c r="AA36" s="28">
        <v>0</v>
      </c>
      <c r="AB36" s="28">
        <v>0</v>
      </c>
      <c r="AC36" s="29">
        <v>894.49689999999998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9">
        <v>0</v>
      </c>
      <c r="AJ36" s="28">
        <v>0</v>
      </c>
      <c r="AK36" s="29">
        <v>0</v>
      </c>
      <c r="AL36" s="28">
        <v>0</v>
      </c>
      <c r="AM36" s="28">
        <v>0</v>
      </c>
      <c r="AN36" s="28">
        <v>0</v>
      </c>
      <c r="AO36" s="28">
        <v>0</v>
      </c>
      <c r="AP36" s="28">
        <v>0</v>
      </c>
      <c r="AQ36" s="28">
        <v>0</v>
      </c>
      <c r="AR36" s="28">
        <v>0</v>
      </c>
      <c r="AT36" s="26">
        <v>43832.5</v>
      </c>
      <c r="AU36" s="27">
        <v>66</v>
      </c>
      <c r="AV36" s="31">
        <f t="shared" si="0"/>
        <v>0</v>
      </c>
      <c r="AW36" s="31">
        <f t="shared" si="1"/>
        <v>0</v>
      </c>
      <c r="AX36" s="31">
        <f t="shared" si="2"/>
        <v>0</v>
      </c>
      <c r="AY36" s="31">
        <f t="shared" si="3"/>
        <v>0</v>
      </c>
      <c r="AZ36" s="31">
        <f t="shared" si="4"/>
        <v>0</v>
      </c>
      <c r="BA36" s="31">
        <f t="shared" si="5"/>
        <v>0</v>
      </c>
      <c r="BB36" s="31">
        <f t="shared" si="6"/>
        <v>0</v>
      </c>
      <c r="BC36" s="31">
        <f t="shared" si="7"/>
        <v>0</v>
      </c>
      <c r="BD36" s="31">
        <f t="shared" si="8"/>
        <v>0</v>
      </c>
      <c r="BE36" s="31">
        <f t="shared" si="9"/>
        <v>0</v>
      </c>
      <c r="BF36" s="31">
        <f t="shared" si="10"/>
        <v>0</v>
      </c>
      <c r="BG36" s="31">
        <f t="shared" si="11"/>
        <v>0</v>
      </c>
    </row>
    <row r="37" spans="1:59" s="15" customFormat="1">
      <c r="A37" s="26">
        <v>43832.5</v>
      </c>
      <c r="B37" s="27">
        <v>66</v>
      </c>
      <c r="C37" s="28">
        <v>0</v>
      </c>
      <c r="D37" s="28">
        <v>0</v>
      </c>
      <c r="E37" s="29">
        <v>0</v>
      </c>
      <c r="F37" s="28">
        <v>0</v>
      </c>
      <c r="G37" s="29">
        <v>523.5865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9">
        <v>0</v>
      </c>
      <c r="N37" s="28">
        <v>0</v>
      </c>
      <c r="O37" s="28">
        <v>0</v>
      </c>
      <c r="P37" s="28">
        <v>0</v>
      </c>
      <c r="Q37" s="29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9">
        <v>0</v>
      </c>
      <c r="Z37" s="28">
        <v>0</v>
      </c>
      <c r="AA37" s="28">
        <v>0</v>
      </c>
      <c r="AB37" s="28">
        <v>0</v>
      </c>
      <c r="AC37" s="29">
        <v>876.11599999999999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9">
        <v>0</v>
      </c>
      <c r="AJ37" s="28">
        <v>0</v>
      </c>
      <c r="AK37" s="29">
        <v>0</v>
      </c>
      <c r="AL37" s="28">
        <v>0</v>
      </c>
      <c r="AM37" s="28">
        <v>0</v>
      </c>
      <c r="AN37" s="28">
        <v>0</v>
      </c>
      <c r="AO37" s="28">
        <v>0</v>
      </c>
      <c r="AP37" s="28">
        <v>0</v>
      </c>
      <c r="AQ37" s="28">
        <v>0</v>
      </c>
      <c r="AR37" s="28">
        <v>0</v>
      </c>
      <c r="AT37" s="26">
        <v>43832.583333333336</v>
      </c>
      <c r="AU37" s="27">
        <v>68</v>
      </c>
      <c r="AV37" s="31">
        <f t="shared" si="0"/>
        <v>0</v>
      </c>
      <c r="AW37" s="31">
        <f t="shared" si="1"/>
        <v>0</v>
      </c>
      <c r="AX37" s="31">
        <f t="shared" si="2"/>
        <v>0</v>
      </c>
      <c r="AY37" s="31">
        <f t="shared" si="3"/>
        <v>0</v>
      </c>
      <c r="AZ37" s="31">
        <f t="shared" si="4"/>
        <v>0</v>
      </c>
      <c r="BA37" s="31">
        <f t="shared" si="5"/>
        <v>0</v>
      </c>
      <c r="BB37" s="31">
        <f t="shared" si="6"/>
        <v>0</v>
      </c>
      <c r="BC37" s="31">
        <f t="shared" si="7"/>
        <v>0</v>
      </c>
      <c r="BD37" s="31">
        <f t="shared" si="8"/>
        <v>0</v>
      </c>
      <c r="BE37" s="31">
        <f t="shared" si="9"/>
        <v>0</v>
      </c>
      <c r="BF37" s="31">
        <f t="shared" si="10"/>
        <v>0</v>
      </c>
      <c r="BG37" s="31">
        <f t="shared" si="11"/>
        <v>0</v>
      </c>
    </row>
    <row r="38" spans="1:59" s="15" customFormat="1">
      <c r="A38" s="26">
        <v>43832.583333333336</v>
      </c>
      <c r="B38" s="27">
        <v>68</v>
      </c>
      <c r="C38" s="28">
        <v>0</v>
      </c>
      <c r="D38" s="28">
        <v>0</v>
      </c>
      <c r="E38" s="29">
        <v>0</v>
      </c>
      <c r="F38" s="28">
        <v>0</v>
      </c>
      <c r="G38" s="29">
        <v>553.58010000000002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9">
        <v>0</v>
      </c>
      <c r="N38" s="28">
        <v>0</v>
      </c>
      <c r="O38" s="28">
        <v>0</v>
      </c>
      <c r="P38" s="28">
        <v>0</v>
      </c>
      <c r="Q38" s="29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9">
        <v>0</v>
      </c>
      <c r="Z38" s="28">
        <v>0</v>
      </c>
      <c r="AA38" s="28">
        <v>0</v>
      </c>
      <c r="AB38" s="28">
        <v>0</v>
      </c>
      <c r="AC38" s="29">
        <v>855.08659999999998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9">
        <v>0</v>
      </c>
      <c r="AJ38" s="28">
        <v>0</v>
      </c>
      <c r="AK38" s="29">
        <v>0</v>
      </c>
      <c r="AL38" s="28">
        <v>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T38" s="26">
        <v>43832.666666666664</v>
      </c>
      <c r="AU38" s="27">
        <v>70</v>
      </c>
      <c r="AV38" s="31">
        <f>AVERAGE(C39:D39,O39:P39,AA39:AB39,AM39:AN39)</f>
        <v>0</v>
      </c>
      <c r="AW38" s="31">
        <f t="shared" si="1"/>
        <v>0</v>
      </c>
      <c r="AX38" s="31">
        <f t="shared" si="2"/>
        <v>0</v>
      </c>
      <c r="AY38" s="31">
        <f t="shared" si="3"/>
        <v>0</v>
      </c>
      <c r="AZ38" s="31">
        <f t="shared" si="4"/>
        <v>0</v>
      </c>
      <c r="BA38" s="31">
        <f t="shared" si="5"/>
        <v>0</v>
      </c>
      <c r="BB38" s="31">
        <f t="shared" si="6"/>
        <v>0</v>
      </c>
      <c r="BC38" s="31">
        <f t="shared" si="7"/>
        <v>0</v>
      </c>
      <c r="BD38" s="31">
        <f t="shared" si="8"/>
        <v>0</v>
      </c>
      <c r="BE38" s="31">
        <f t="shared" si="9"/>
        <v>0</v>
      </c>
      <c r="BF38" s="31">
        <f t="shared" si="10"/>
        <v>0</v>
      </c>
      <c r="BG38" s="31">
        <f t="shared" si="11"/>
        <v>0</v>
      </c>
    </row>
    <row r="39" spans="1:59" s="15" customFormat="1">
      <c r="A39" s="26">
        <v>43832.666666666664</v>
      </c>
      <c r="B39" s="27">
        <v>70</v>
      </c>
      <c r="C39" s="28">
        <v>0</v>
      </c>
      <c r="D39" s="28">
        <v>0</v>
      </c>
      <c r="E39" s="29">
        <v>0</v>
      </c>
      <c r="F39" s="28">
        <v>0</v>
      </c>
      <c r="G39" s="29">
        <v>466.30880000000002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9">
        <v>0</v>
      </c>
      <c r="N39" s="28">
        <v>0</v>
      </c>
      <c r="O39" s="28">
        <v>0</v>
      </c>
      <c r="P39" s="28">
        <v>0</v>
      </c>
      <c r="Q39" s="29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9">
        <v>0</v>
      </c>
      <c r="Z39" s="28">
        <v>0</v>
      </c>
      <c r="AA39" s="28">
        <v>0</v>
      </c>
      <c r="AB39" s="28">
        <v>0</v>
      </c>
      <c r="AC39" s="29">
        <v>582.16399999999999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9">
        <v>0</v>
      </c>
      <c r="AJ39" s="28">
        <v>0</v>
      </c>
      <c r="AK39" s="29">
        <v>0</v>
      </c>
      <c r="AL39" s="28">
        <v>0</v>
      </c>
      <c r="AM39" s="28">
        <v>0</v>
      </c>
      <c r="AN39" s="28">
        <v>0</v>
      </c>
      <c r="AO39" s="28">
        <v>0</v>
      </c>
      <c r="AP39" s="28">
        <v>0</v>
      </c>
      <c r="AQ39" s="28">
        <v>0</v>
      </c>
      <c r="AR39" s="28">
        <v>0</v>
      </c>
    </row>
    <row r="41" spans="1:59">
      <c r="A41" t="s">
        <v>17</v>
      </c>
    </row>
    <row r="42" spans="1:59">
      <c r="A42" t="s">
        <v>25</v>
      </c>
    </row>
    <row r="43" spans="1:59">
      <c r="A43" t="s">
        <v>19</v>
      </c>
    </row>
    <row r="44" spans="1:59">
      <c r="A44" t="s">
        <v>20</v>
      </c>
    </row>
    <row r="45" spans="1:59">
      <c r="A45" t="s">
        <v>21</v>
      </c>
    </row>
    <row r="46" spans="1:59">
      <c r="A46" t="s">
        <v>79</v>
      </c>
    </row>
  </sheetData>
  <mergeCells count="21">
    <mergeCell ref="AM1:AN1"/>
    <mergeCell ref="AO1:AP1"/>
    <mergeCell ref="AQ1:AR1"/>
    <mergeCell ref="AA1:AB1"/>
    <mergeCell ref="AC1:AD1"/>
    <mergeCell ref="AE1:AF1"/>
    <mergeCell ref="AG1:AH1"/>
    <mergeCell ref="AI1:AJ1"/>
    <mergeCell ref="AK1:AL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38"/>
  <sheetViews>
    <sheetView workbookViewId="0">
      <selection activeCell="R36" sqref="R36"/>
    </sheetView>
  </sheetViews>
  <sheetFormatPr defaultRowHeight="15"/>
  <cols>
    <col min="1" max="1" width="18.85546875" customWidth="1"/>
    <col min="3" max="3" width="13.42578125" customWidth="1"/>
    <col min="4" max="4" width="15.28515625" customWidth="1"/>
    <col min="5" max="5" width="14.7109375" customWidth="1"/>
    <col min="6" max="6" width="14.42578125" customWidth="1"/>
    <col min="7" max="7" width="13" customWidth="1"/>
    <col min="8" max="8" width="15" customWidth="1"/>
  </cols>
  <sheetData>
    <row r="1" spans="1:8" ht="15.75">
      <c r="C1" s="52" t="s">
        <v>145</v>
      </c>
      <c r="D1" s="52"/>
      <c r="E1" s="53" t="s">
        <v>146</v>
      </c>
      <c r="F1" s="53"/>
      <c r="G1" s="54" t="s">
        <v>147</v>
      </c>
      <c r="H1" s="54"/>
    </row>
    <row r="2" spans="1:8">
      <c r="A2" s="21" t="s">
        <v>23</v>
      </c>
      <c r="B2" s="21" t="s">
        <v>24</v>
      </c>
      <c r="C2" s="33" t="s">
        <v>145</v>
      </c>
      <c r="D2" s="32" t="s">
        <v>32</v>
      </c>
      <c r="E2" s="33" t="s">
        <v>146</v>
      </c>
      <c r="F2" s="32" t="s">
        <v>32</v>
      </c>
      <c r="G2" s="33" t="s">
        <v>147</v>
      </c>
      <c r="H2" s="32" t="s">
        <v>32</v>
      </c>
    </row>
    <row r="3" spans="1:8">
      <c r="A3" s="26">
        <v>43829.75</v>
      </c>
      <c r="B3" s="27">
        <v>0</v>
      </c>
      <c r="C3" s="31">
        <v>9.2605948333333323</v>
      </c>
      <c r="D3" s="31">
        <v>1.7917973415422306</v>
      </c>
      <c r="E3" s="31">
        <v>3.5515509999999999</v>
      </c>
      <c r="F3" s="31">
        <v>1.122366</v>
      </c>
      <c r="G3" s="31">
        <v>5.1479177499999995</v>
      </c>
      <c r="H3" s="31">
        <v>2.9276195285311224</v>
      </c>
    </row>
    <row r="4" spans="1:8">
      <c r="A4" s="26">
        <v>43829.833333333336</v>
      </c>
      <c r="B4" s="27">
        <v>2</v>
      </c>
      <c r="C4" s="31">
        <v>18.28181</v>
      </c>
      <c r="D4" s="31">
        <v>2.2081300022598351</v>
      </c>
      <c r="E4" s="31">
        <v>7.8568020000000001</v>
      </c>
      <c r="F4" s="31">
        <v>0.72285060000000001</v>
      </c>
      <c r="G4" s="31">
        <v>10.573594875</v>
      </c>
      <c r="H4" s="31">
        <v>4.2139866036120539</v>
      </c>
    </row>
    <row r="5" spans="1:8">
      <c r="A5" s="26">
        <v>43829.916666666664</v>
      </c>
      <c r="B5" s="27">
        <v>4</v>
      </c>
      <c r="C5" s="31">
        <v>26.073851666666666</v>
      </c>
      <c r="D5" s="31">
        <v>4.3149009301601451</v>
      </c>
      <c r="E5" s="31">
        <v>11.701879999999999</v>
      </c>
      <c r="F5" s="31">
        <v>0.469555</v>
      </c>
      <c r="G5" s="31">
        <v>15.584967500000001</v>
      </c>
      <c r="H5" s="31">
        <v>6.0437574403245637</v>
      </c>
    </row>
    <row r="6" spans="1:8">
      <c r="A6" s="26">
        <v>43830</v>
      </c>
      <c r="B6" s="27">
        <v>6</v>
      </c>
      <c r="C6" s="31">
        <v>33.166318333333329</v>
      </c>
      <c r="D6" s="31">
        <v>6.2952009457218212</v>
      </c>
      <c r="E6" s="31">
        <v>15.675380000000001</v>
      </c>
      <c r="F6" s="31">
        <v>1.102236</v>
      </c>
      <c r="G6" s="31">
        <v>20.786302499999998</v>
      </c>
      <c r="H6" s="31">
        <v>8.0087380281589056</v>
      </c>
    </row>
    <row r="7" spans="1:8">
      <c r="A7" s="26">
        <v>43830.083333333336</v>
      </c>
      <c r="B7" s="27">
        <v>8</v>
      </c>
      <c r="C7" s="31">
        <v>41.375991666666664</v>
      </c>
      <c r="D7" s="31">
        <v>8.8237606613879045</v>
      </c>
      <c r="E7" s="31">
        <v>19.781600000000001</v>
      </c>
      <c r="F7" s="31">
        <v>2.1026039999999999</v>
      </c>
      <c r="G7" s="31">
        <v>25.805597500000001</v>
      </c>
      <c r="H7" s="31">
        <v>9.3252747926171775</v>
      </c>
    </row>
    <row r="8" spans="1:8">
      <c r="A8" s="26">
        <v>43830.166666666664</v>
      </c>
      <c r="B8" s="27">
        <v>10</v>
      </c>
      <c r="C8" s="31">
        <v>48.171058333333328</v>
      </c>
      <c r="D8" s="31">
        <v>10.69408776130331</v>
      </c>
      <c r="E8" s="31">
        <v>22.95945</v>
      </c>
      <c r="F8" s="31">
        <v>3.3015330000000001</v>
      </c>
      <c r="G8" s="31">
        <v>30.832762499999998</v>
      </c>
      <c r="H8" s="31">
        <v>11.291460045091918</v>
      </c>
    </row>
    <row r="9" spans="1:8">
      <c r="A9" s="26">
        <v>43830.25</v>
      </c>
      <c r="B9" s="27">
        <v>12</v>
      </c>
      <c r="C9" s="31">
        <v>54.863496666666663</v>
      </c>
      <c r="D9" s="31">
        <v>12.962905253119276</v>
      </c>
      <c r="E9" s="31">
        <v>26.444700000000001</v>
      </c>
      <c r="F9" s="31">
        <v>4.4159090000000001</v>
      </c>
      <c r="G9" s="31">
        <v>36.246293749999992</v>
      </c>
      <c r="H9" s="31">
        <v>12.709217717353205</v>
      </c>
    </row>
    <row r="10" spans="1:8">
      <c r="A10" s="26">
        <v>43830.333333333336</v>
      </c>
      <c r="B10" s="27">
        <v>14</v>
      </c>
      <c r="C10" s="31">
        <v>61.110091666666669</v>
      </c>
      <c r="D10" s="31">
        <v>14.252625801329982</v>
      </c>
      <c r="E10" s="31">
        <v>30.140170000000001</v>
      </c>
      <c r="F10" s="31">
        <v>4.8308119999999999</v>
      </c>
      <c r="G10" s="31">
        <v>42.255188750000002</v>
      </c>
      <c r="H10" s="31">
        <v>14.035356075716614</v>
      </c>
    </row>
    <row r="11" spans="1:8">
      <c r="A11" s="26">
        <v>43830.416666666664</v>
      </c>
      <c r="B11" s="27">
        <v>16</v>
      </c>
      <c r="C11" s="31">
        <v>67.946366666666677</v>
      </c>
      <c r="D11" s="31">
        <v>14.772395147860928</v>
      </c>
      <c r="E11" s="31">
        <v>33.866630000000001</v>
      </c>
      <c r="F11" s="31">
        <v>4.551723</v>
      </c>
      <c r="G11" s="31">
        <v>48.929488750000004</v>
      </c>
      <c r="H11" s="31">
        <v>15.061101387258145</v>
      </c>
    </row>
    <row r="12" spans="1:8">
      <c r="A12" s="26">
        <v>43830.5</v>
      </c>
      <c r="B12" s="27">
        <v>18</v>
      </c>
      <c r="C12" s="31">
        <v>75.478200000000001</v>
      </c>
      <c r="D12" s="31">
        <v>14.707077944463332</v>
      </c>
      <c r="E12" s="31">
        <v>37.46452</v>
      </c>
      <c r="F12" s="31">
        <v>5.3859110000000001</v>
      </c>
      <c r="G12" s="31">
        <v>54.957997500000005</v>
      </c>
      <c r="H12" s="31">
        <v>16.917265084987434</v>
      </c>
    </row>
    <row r="13" spans="1:8">
      <c r="A13" s="26">
        <v>43830.583333333336</v>
      </c>
      <c r="B13" s="27">
        <v>20</v>
      </c>
      <c r="C13" s="31">
        <v>80.714799999999997</v>
      </c>
      <c r="D13" s="31">
        <v>12.518600642650128</v>
      </c>
      <c r="E13" s="31">
        <v>41.558230000000002</v>
      </c>
      <c r="F13" s="31">
        <v>6.3388600000000004</v>
      </c>
      <c r="G13" s="31">
        <v>60.596250000000005</v>
      </c>
      <c r="H13" s="31">
        <v>17.521422138597728</v>
      </c>
    </row>
    <row r="14" spans="1:8">
      <c r="A14" s="26">
        <v>43830.666666666664</v>
      </c>
      <c r="B14" s="27">
        <v>22</v>
      </c>
      <c r="C14" s="31">
        <v>86.232365000000001</v>
      </c>
      <c r="D14" s="31">
        <v>10.815446610741111</v>
      </c>
      <c r="E14" s="31">
        <v>44.413629999999998</v>
      </c>
      <c r="F14" s="31">
        <v>5.5326700000000004</v>
      </c>
      <c r="G14" s="31">
        <v>65.377568749999995</v>
      </c>
      <c r="H14" s="31">
        <v>17.785395585369209</v>
      </c>
    </row>
    <row r="15" spans="1:8">
      <c r="A15" s="26">
        <v>43830.75</v>
      </c>
      <c r="B15" s="27">
        <v>24</v>
      </c>
      <c r="C15" s="31">
        <v>89.638131666666666</v>
      </c>
      <c r="D15" s="31">
        <v>9.8789173913692192</v>
      </c>
      <c r="E15" s="31">
        <v>49.005809999999997</v>
      </c>
      <c r="F15" s="31">
        <v>6.7838599999999998</v>
      </c>
      <c r="G15" s="31">
        <v>70.341463749999988</v>
      </c>
      <c r="H15" s="31">
        <v>16.683014994935075</v>
      </c>
    </row>
    <row r="16" spans="1:8">
      <c r="A16" s="26">
        <v>43830.833333333336</v>
      </c>
      <c r="B16" s="27">
        <v>26</v>
      </c>
      <c r="C16" s="31">
        <v>92.919766666666661</v>
      </c>
      <c r="D16" s="31">
        <v>7.5386442885167799</v>
      </c>
      <c r="E16" s="31">
        <v>53.246690000000001</v>
      </c>
      <c r="F16" s="31">
        <v>6.5388089999999996</v>
      </c>
      <c r="G16" s="31">
        <v>75.197596250000004</v>
      </c>
      <c r="H16" s="31">
        <v>15.615567811833444</v>
      </c>
    </row>
    <row r="17" spans="1:8">
      <c r="A17" s="26">
        <v>43830.916666666664</v>
      </c>
      <c r="B17" s="27">
        <v>28</v>
      </c>
      <c r="C17" s="31">
        <v>95.052001666666641</v>
      </c>
      <c r="D17" s="31">
        <v>5.5899267638580579</v>
      </c>
      <c r="E17" s="31">
        <v>57.357590000000002</v>
      </c>
      <c r="F17" s="31">
        <v>6.4449909999999999</v>
      </c>
      <c r="G17" s="31">
        <v>79.01021375000002</v>
      </c>
      <c r="H17" s="31">
        <v>14.355274095617558</v>
      </c>
    </row>
    <row r="18" spans="1:8">
      <c r="A18" s="26">
        <v>43831</v>
      </c>
      <c r="B18" s="27">
        <v>30</v>
      </c>
      <c r="C18" s="31">
        <v>96.848535000000012</v>
      </c>
      <c r="D18" s="31">
        <v>3.5659468638371505</v>
      </c>
      <c r="E18" s="31">
        <v>60.34534</v>
      </c>
      <c r="F18" s="31">
        <v>7.5686780000000002</v>
      </c>
      <c r="G18" s="31">
        <v>83.007806250000002</v>
      </c>
      <c r="H18" s="31">
        <v>12.789040714908968</v>
      </c>
    </row>
    <row r="19" spans="1:8">
      <c r="A19" s="26">
        <v>43831.083333333336</v>
      </c>
      <c r="B19" s="27">
        <v>32</v>
      </c>
      <c r="C19" s="31">
        <v>98.136713333333333</v>
      </c>
      <c r="D19" s="31">
        <v>2.0354653554081099</v>
      </c>
      <c r="E19" s="31">
        <v>65.238240000000005</v>
      </c>
      <c r="F19" s="31">
        <v>6.0711399999999998</v>
      </c>
      <c r="G19" s="31">
        <v>86.47950625</v>
      </c>
      <c r="H19" s="31">
        <v>10.793628907565187</v>
      </c>
    </row>
    <row r="20" spans="1:8">
      <c r="A20" s="26">
        <v>43831.166666666664</v>
      </c>
      <c r="B20" s="27">
        <v>34</v>
      </c>
      <c r="C20" s="31">
        <v>98.526486666666656</v>
      </c>
      <c r="D20" s="31">
        <v>1.5858591451786208</v>
      </c>
      <c r="E20" s="31">
        <v>69.255269999999996</v>
      </c>
      <c r="F20" s="31">
        <v>6.8575850000000003</v>
      </c>
      <c r="G20" s="31">
        <v>89.293667500000012</v>
      </c>
      <c r="H20" s="31">
        <v>8.9375784262848761</v>
      </c>
    </row>
    <row r="21" spans="1:8">
      <c r="A21" s="26">
        <v>43831.25</v>
      </c>
      <c r="B21" s="27">
        <v>36</v>
      </c>
      <c r="C21" s="31">
        <v>98.964619999999982</v>
      </c>
      <c r="D21" s="31">
        <v>0.98496024074071431</v>
      </c>
      <c r="E21" s="31">
        <v>73.838399999999993</v>
      </c>
      <c r="F21" s="31">
        <v>8.8043510000000005</v>
      </c>
      <c r="G21" s="31">
        <v>91.697847500000009</v>
      </c>
      <c r="H21" s="31">
        <v>7.4092773498784226</v>
      </c>
    </row>
    <row r="22" spans="1:8">
      <c r="A22" s="26">
        <v>43831.333333333336</v>
      </c>
      <c r="B22" s="27">
        <v>38</v>
      </c>
      <c r="C22" s="31">
        <v>99.329256666666666</v>
      </c>
      <c r="D22" s="31">
        <v>0.72177478766348324</v>
      </c>
      <c r="E22" s="31">
        <v>77.389179999999996</v>
      </c>
      <c r="F22" s="31">
        <v>7.8996370000000002</v>
      </c>
      <c r="G22" s="31">
        <v>93.216838750000008</v>
      </c>
      <c r="H22" s="31">
        <v>6.125139617577096</v>
      </c>
    </row>
    <row r="23" spans="1:8">
      <c r="A23" s="26">
        <v>43831.416666666664</v>
      </c>
      <c r="B23" s="27">
        <v>40</v>
      </c>
      <c r="C23" s="31">
        <v>99.477779999999996</v>
      </c>
      <c r="D23" s="31">
        <v>0.60871071267064381</v>
      </c>
      <c r="E23" s="31">
        <v>79.464789999999994</v>
      </c>
      <c r="F23" s="31">
        <v>7.7686989999999998</v>
      </c>
      <c r="G23" s="31">
        <v>94.750916250000017</v>
      </c>
      <c r="H23" s="31">
        <v>4.9883724956369049</v>
      </c>
    </row>
    <row r="24" spans="1:8">
      <c r="A24" s="26">
        <v>43831.5</v>
      </c>
      <c r="B24" s="27">
        <v>42</v>
      </c>
      <c r="C24" s="31">
        <v>99.419350000000009</v>
      </c>
      <c r="D24" s="31">
        <v>0.62094646584065549</v>
      </c>
      <c r="E24" s="31">
        <v>82.110799999999998</v>
      </c>
      <c r="F24" s="31">
        <v>7.1596099999999998</v>
      </c>
      <c r="G24" s="31">
        <v>96.050053750000004</v>
      </c>
      <c r="H24" s="31">
        <v>4.3423192217653135</v>
      </c>
    </row>
    <row r="25" spans="1:8">
      <c r="A25" s="26">
        <v>43831.583333333336</v>
      </c>
      <c r="B25" s="27">
        <v>44</v>
      </c>
      <c r="C25" s="31">
        <v>99.463120000000004</v>
      </c>
      <c r="D25" s="31">
        <v>0.61832919439405321</v>
      </c>
      <c r="E25" s="31">
        <v>86.050420000000003</v>
      </c>
      <c r="F25" s="31">
        <v>5.8929840000000002</v>
      </c>
      <c r="G25" s="31">
        <v>96.762552499999998</v>
      </c>
      <c r="H25" s="31">
        <v>3.9919880978771549</v>
      </c>
    </row>
    <row r="26" spans="1:8">
      <c r="A26" s="26">
        <v>43831.666666666664</v>
      </c>
      <c r="B26" s="27">
        <v>46</v>
      </c>
      <c r="C26" s="31">
        <v>99.603291666666664</v>
      </c>
      <c r="D26" s="31">
        <v>0.44717554711395591</v>
      </c>
      <c r="E26" s="31">
        <v>88.209019999999995</v>
      </c>
      <c r="F26" s="31">
        <v>4.4048509999999998</v>
      </c>
      <c r="G26" s="31">
        <v>97.31953750000001</v>
      </c>
      <c r="H26" s="31">
        <v>3.6496291757255488</v>
      </c>
    </row>
    <row r="27" spans="1:8">
      <c r="A27" s="26">
        <v>43831.75</v>
      </c>
      <c r="B27" s="27">
        <v>48</v>
      </c>
      <c r="C27" s="31">
        <v>99.733388333333323</v>
      </c>
      <c r="D27" s="31">
        <v>0.2186006671917228</v>
      </c>
      <c r="E27" s="31">
        <v>89.493099999999998</v>
      </c>
      <c r="F27" s="31">
        <v>4.302028</v>
      </c>
      <c r="G27" s="31">
        <v>97.557257500000006</v>
      </c>
      <c r="H27" s="31">
        <v>3.6081277260166398</v>
      </c>
    </row>
    <row r="28" spans="1:8">
      <c r="A28" s="26">
        <v>43831.833333333336</v>
      </c>
      <c r="B28" s="27">
        <v>50</v>
      </c>
      <c r="C28" s="31">
        <v>99.815858333333324</v>
      </c>
      <c r="D28" s="31">
        <v>0.13835049366253374</v>
      </c>
      <c r="E28" s="31">
        <v>91.999529999999993</v>
      </c>
      <c r="F28" s="31">
        <v>3.5476730000000001</v>
      </c>
      <c r="G28" s="31">
        <v>97.801441249999996</v>
      </c>
      <c r="H28" s="31">
        <v>3.1259781644673712</v>
      </c>
    </row>
    <row r="29" spans="1:8">
      <c r="A29" s="26">
        <v>43831.916666666664</v>
      </c>
      <c r="B29" s="27">
        <v>52</v>
      </c>
      <c r="C29" s="31">
        <v>99.891848333333328</v>
      </c>
      <c r="D29" s="31">
        <v>7.0491007204226297E-2</v>
      </c>
      <c r="E29" s="31">
        <v>93.312010000000001</v>
      </c>
      <c r="F29" s="31">
        <v>3.282435</v>
      </c>
      <c r="G29" s="31">
        <v>98.016726250000005</v>
      </c>
      <c r="H29" s="31">
        <v>2.960735344605832</v>
      </c>
    </row>
    <row r="30" spans="1:8">
      <c r="A30" s="26">
        <v>43832</v>
      </c>
      <c r="B30" s="27">
        <v>54</v>
      </c>
      <c r="C30" s="31">
        <v>99.916701666666668</v>
      </c>
      <c r="D30" s="31">
        <v>6.3082805713339324E-2</v>
      </c>
      <c r="E30" s="31">
        <v>94.130319999999998</v>
      </c>
      <c r="F30" s="31">
        <v>2.6512669999999998</v>
      </c>
      <c r="G30" s="31">
        <v>98.026891250000006</v>
      </c>
      <c r="H30" s="31">
        <v>3.1451219029540116</v>
      </c>
    </row>
    <row r="31" spans="1:8">
      <c r="A31" s="26">
        <v>43832.083333333336</v>
      </c>
      <c r="B31" s="27">
        <v>56</v>
      </c>
      <c r="C31" s="31">
        <v>99.960769999999982</v>
      </c>
      <c r="D31" s="31">
        <v>3.7184951257194614E-2</v>
      </c>
      <c r="E31" s="31">
        <v>94.790120000000002</v>
      </c>
      <c r="F31" s="31">
        <v>1.8987540000000001</v>
      </c>
      <c r="G31" s="31">
        <v>98.177351250000001</v>
      </c>
      <c r="H31" s="31">
        <v>2.8932441261346251</v>
      </c>
    </row>
    <row r="32" spans="1:8">
      <c r="A32" s="26">
        <v>43832.166666666664</v>
      </c>
      <c r="B32" s="27">
        <v>58</v>
      </c>
      <c r="C32" s="31">
        <v>99.971311666666679</v>
      </c>
      <c r="D32" s="31">
        <v>2.9210985890015716E-2</v>
      </c>
      <c r="E32" s="31">
        <v>95.719920000000002</v>
      </c>
      <c r="F32" s="31">
        <v>1.8258639999999999</v>
      </c>
      <c r="G32" s="31">
        <v>98.381117500000002</v>
      </c>
      <c r="H32" s="31">
        <v>2.7428328748303286</v>
      </c>
    </row>
    <row r="33" spans="1:8">
      <c r="A33" s="26">
        <v>43832.25</v>
      </c>
      <c r="B33" s="27">
        <v>60</v>
      </c>
      <c r="C33" s="31">
        <v>99.981543333333335</v>
      </c>
      <c r="D33" s="31">
        <v>1.8417105816785979E-2</v>
      </c>
      <c r="E33" s="31">
        <v>95.997069999999994</v>
      </c>
      <c r="F33" s="31">
        <v>1.5658939999999999</v>
      </c>
      <c r="G33" s="31">
        <v>98.459377500000002</v>
      </c>
      <c r="H33" s="31">
        <v>2.6454590836469172</v>
      </c>
    </row>
    <row r="34" spans="1:8">
      <c r="A34" s="26">
        <v>43832.333333333336</v>
      </c>
      <c r="B34" s="27">
        <v>62</v>
      </c>
      <c r="C34" s="31">
        <v>99.954511666666676</v>
      </c>
      <c r="D34" s="31">
        <v>3.5730587130168349E-2</v>
      </c>
      <c r="E34" s="31">
        <v>96.437129999999996</v>
      </c>
      <c r="F34" s="31">
        <v>1.734756</v>
      </c>
      <c r="G34" s="31">
        <v>98.57822625</v>
      </c>
      <c r="H34" s="31">
        <v>2.6124916314613089</v>
      </c>
    </row>
    <row r="35" spans="1:8">
      <c r="A35" s="26">
        <v>43832.416666666664</v>
      </c>
      <c r="B35" s="27">
        <v>64</v>
      </c>
      <c r="C35" s="31">
        <v>99.980646666666686</v>
      </c>
      <c r="D35" s="31">
        <v>1.6709841012607255E-2</v>
      </c>
      <c r="E35" s="31">
        <v>96.558070000000001</v>
      </c>
      <c r="F35" s="31">
        <v>1.4247339999999999</v>
      </c>
      <c r="G35" s="31">
        <v>98.599027499999991</v>
      </c>
      <c r="H35" s="31">
        <v>2.5507855316451042</v>
      </c>
    </row>
    <row r="36" spans="1:8">
      <c r="A36" s="26">
        <v>43832.5</v>
      </c>
      <c r="B36" s="27">
        <v>66</v>
      </c>
      <c r="C36" s="31">
        <v>99.981986666666671</v>
      </c>
      <c r="D36" s="31">
        <v>1.3971105420356627E-2</v>
      </c>
      <c r="E36" s="31">
        <v>96.769289999999998</v>
      </c>
      <c r="F36" s="31">
        <v>1.5490010000000001</v>
      </c>
      <c r="G36" s="31">
        <v>98.636254999999977</v>
      </c>
      <c r="H36" s="31">
        <v>2.6870634257174828</v>
      </c>
    </row>
    <row r="37" spans="1:8">
      <c r="A37" s="26">
        <v>43832.583333333336</v>
      </c>
      <c r="B37" s="27">
        <v>68</v>
      </c>
      <c r="C37" s="31">
        <v>99.980478333333338</v>
      </c>
      <c r="D37" s="31">
        <v>1.6007607462284468E-2</v>
      </c>
      <c r="E37" s="31">
        <v>96.506360000000001</v>
      </c>
      <c r="F37" s="31">
        <v>1.4072929999999999</v>
      </c>
      <c r="G37" s="31">
        <v>98.265697499999987</v>
      </c>
      <c r="H37" s="31">
        <v>3.4590844624336663</v>
      </c>
    </row>
    <row r="38" spans="1:8">
      <c r="A38" s="26">
        <v>43832.666666666664</v>
      </c>
      <c r="B38" s="27">
        <v>70</v>
      </c>
      <c r="C38" s="31">
        <v>99.964783333333344</v>
      </c>
      <c r="D38" s="31">
        <v>3.4863201038726185E-2</v>
      </c>
      <c r="E38" s="31">
        <v>96.506039999999999</v>
      </c>
      <c r="F38" s="31">
        <v>1.8218829999999999</v>
      </c>
      <c r="G38" s="31">
        <v>98.115583749999999</v>
      </c>
      <c r="H38" s="31">
        <v>3.8435141525095302</v>
      </c>
    </row>
  </sheetData>
  <mergeCells count="3">
    <mergeCell ref="C1:D1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P46"/>
  <sheetViews>
    <sheetView tabSelected="1" workbookViewId="0">
      <selection activeCell="A3" sqref="A3"/>
    </sheetView>
  </sheetViews>
  <sheetFormatPr defaultRowHeight="15"/>
  <cols>
    <col min="1" max="1" width="19.7109375" style="15" customWidth="1"/>
    <col min="2" max="2" width="9.140625" style="15"/>
    <col min="3" max="42" width="13" style="15" customWidth="1"/>
    <col min="43" max="16384" width="9.140625" style="15"/>
  </cols>
  <sheetData>
    <row r="1" spans="1:42" s="19" customFormat="1">
      <c r="A1" s="20"/>
      <c r="B1" s="20"/>
      <c r="C1" s="40" t="s">
        <v>122</v>
      </c>
      <c r="D1" s="40"/>
      <c r="E1" s="40" t="s">
        <v>125</v>
      </c>
      <c r="F1" s="40"/>
      <c r="G1" s="40" t="s">
        <v>126</v>
      </c>
      <c r="H1" s="40"/>
      <c r="I1" s="40" t="s">
        <v>127</v>
      </c>
      <c r="J1" s="40"/>
      <c r="K1" s="40" t="s">
        <v>128</v>
      </c>
      <c r="L1" s="40"/>
      <c r="M1" s="40" t="s">
        <v>129</v>
      </c>
      <c r="N1" s="40"/>
      <c r="O1" s="41" t="s">
        <v>123</v>
      </c>
      <c r="P1" s="41"/>
      <c r="Q1" s="41" t="s">
        <v>130</v>
      </c>
      <c r="R1" s="41"/>
      <c r="S1" s="41" t="s">
        <v>131</v>
      </c>
      <c r="T1" s="41"/>
      <c r="U1" s="41" t="s">
        <v>132</v>
      </c>
      <c r="V1" s="41"/>
      <c r="W1" s="41" t="s">
        <v>133</v>
      </c>
      <c r="X1" s="41"/>
      <c r="Y1" s="41" t="s">
        <v>134</v>
      </c>
      <c r="Z1" s="41"/>
      <c r="AA1" s="43" t="s">
        <v>124</v>
      </c>
      <c r="AB1" s="43"/>
      <c r="AC1" s="43" t="s">
        <v>135</v>
      </c>
      <c r="AD1" s="43"/>
      <c r="AE1" s="43" t="s">
        <v>136</v>
      </c>
      <c r="AF1" s="43"/>
      <c r="AG1" s="43" t="s">
        <v>137</v>
      </c>
      <c r="AH1" s="43"/>
      <c r="AI1" s="43" t="s">
        <v>138</v>
      </c>
      <c r="AJ1" s="43"/>
      <c r="AK1" s="43" t="s">
        <v>139</v>
      </c>
      <c r="AL1" s="43"/>
      <c r="AM1" s="55" t="s">
        <v>188</v>
      </c>
      <c r="AN1" s="42"/>
      <c r="AO1" s="55" t="s">
        <v>143</v>
      </c>
      <c r="AP1" s="42"/>
    </row>
    <row r="2" spans="1:42" s="1" customFormat="1">
      <c r="A2" s="2" t="s">
        <v>23</v>
      </c>
      <c r="B2" s="2" t="s">
        <v>24</v>
      </c>
      <c r="C2" s="2" t="s">
        <v>148</v>
      </c>
      <c r="D2" s="2" t="s">
        <v>149</v>
      </c>
      <c r="E2" s="2" t="s">
        <v>150</v>
      </c>
      <c r="F2" s="2" t="s">
        <v>151</v>
      </c>
      <c r="G2" s="2" t="s">
        <v>152</v>
      </c>
      <c r="H2" s="2" t="s">
        <v>153</v>
      </c>
      <c r="I2" s="2" t="s">
        <v>154</v>
      </c>
      <c r="J2" s="2" t="s">
        <v>155</v>
      </c>
      <c r="K2" s="2" t="s">
        <v>156</v>
      </c>
      <c r="L2" s="2" t="s">
        <v>157</v>
      </c>
      <c r="M2" s="2" t="s">
        <v>158</v>
      </c>
      <c r="N2" s="2" t="s">
        <v>159</v>
      </c>
      <c r="O2" s="2" t="s">
        <v>160</v>
      </c>
      <c r="P2" s="2" t="s">
        <v>161</v>
      </c>
      <c r="Q2" s="2" t="s">
        <v>162</v>
      </c>
      <c r="R2" s="2" t="s">
        <v>163</v>
      </c>
      <c r="S2" s="2" t="s">
        <v>164</v>
      </c>
      <c r="T2" s="2" t="s">
        <v>165</v>
      </c>
      <c r="U2" s="2" t="s">
        <v>166</v>
      </c>
      <c r="V2" s="2" t="s">
        <v>167</v>
      </c>
      <c r="W2" s="2" t="s">
        <v>168</v>
      </c>
      <c r="X2" s="2" t="s">
        <v>169</v>
      </c>
      <c r="Y2" s="2" t="s">
        <v>170</v>
      </c>
      <c r="Z2" s="2" t="s">
        <v>171</v>
      </c>
      <c r="AA2" s="2" t="s">
        <v>172</v>
      </c>
      <c r="AB2" s="2" t="s">
        <v>173</v>
      </c>
      <c r="AC2" s="2" t="s">
        <v>174</v>
      </c>
      <c r="AD2" s="2" t="s">
        <v>175</v>
      </c>
      <c r="AE2" s="2" t="s">
        <v>176</v>
      </c>
      <c r="AF2" s="2" t="s">
        <v>177</v>
      </c>
      <c r="AG2" s="2" t="s">
        <v>178</v>
      </c>
      <c r="AH2" s="2" t="s">
        <v>179</v>
      </c>
      <c r="AI2" s="2" t="s">
        <v>180</v>
      </c>
      <c r="AJ2" s="2" t="s">
        <v>181</v>
      </c>
      <c r="AK2" s="2" t="s">
        <v>182</v>
      </c>
      <c r="AL2" s="2" t="s">
        <v>183</v>
      </c>
      <c r="AM2" s="2" t="s">
        <v>184</v>
      </c>
      <c r="AN2" s="2" t="s">
        <v>185</v>
      </c>
      <c r="AO2" s="2" t="s">
        <v>186</v>
      </c>
      <c r="AP2" s="2" t="s">
        <v>187</v>
      </c>
    </row>
    <row r="3" spans="1:42" s="1" customFormat="1">
      <c r="A3" s="2" t="s">
        <v>40</v>
      </c>
      <c r="B3" s="2" t="s">
        <v>40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</row>
    <row r="4" spans="1:42">
      <c r="A4" s="26">
        <v>43829.75</v>
      </c>
      <c r="B4" s="27">
        <v>0</v>
      </c>
      <c r="C4" s="27">
        <v>5.2492679999999998</v>
      </c>
      <c r="D4" s="27">
        <v>2.565591</v>
      </c>
      <c r="E4" s="27">
        <v>5.7674130000000003</v>
      </c>
      <c r="F4" s="27">
        <v>5.4630720000000004</v>
      </c>
      <c r="G4" s="27">
        <v>3.308989</v>
      </c>
      <c r="H4" s="27">
        <v>4.148962</v>
      </c>
      <c r="I4" s="27">
        <v>4.3421989999999999</v>
      </c>
      <c r="J4" s="27">
        <v>3.9797410000000002</v>
      </c>
      <c r="K4" s="27">
        <v>2.4166820000000002</v>
      </c>
      <c r="L4" s="27">
        <v>3.6109770000000001</v>
      </c>
      <c r="M4" s="27">
        <v>4.0660100000000003</v>
      </c>
      <c r="N4" s="27">
        <v>2.8260649999999998</v>
      </c>
      <c r="O4" s="27">
        <v>6.2608779999999999</v>
      </c>
      <c r="P4" s="27">
        <v>2.6447880000000001</v>
      </c>
      <c r="Q4" s="27">
        <v>4.4770770000000004</v>
      </c>
      <c r="R4" s="27">
        <v>5.973204</v>
      </c>
      <c r="S4" s="27">
        <v>5.8146649999999998</v>
      </c>
      <c r="T4" s="27">
        <v>5.9016679999999999</v>
      </c>
      <c r="U4" s="27">
        <v>5.3898590000000004</v>
      </c>
      <c r="V4" s="27">
        <v>3.6247319999999998</v>
      </c>
      <c r="W4" s="27">
        <v>4.2271320000000001</v>
      </c>
      <c r="X4" s="27">
        <v>2.479355</v>
      </c>
      <c r="Y4" s="27">
        <v>4.3314260000000004</v>
      </c>
      <c r="Z4" s="27">
        <v>3.4718200000000001</v>
      </c>
      <c r="AA4" s="27">
        <v>2.5785010000000002</v>
      </c>
      <c r="AB4" s="27">
        <v>2.0102799999999998</v>
      </c>
      <c r="AC4" s="27">
        <v>5.4681559999999996</v>
      </c>
      <c r="AD4" s="27">
        <v>5.1347300000000002</v>
      </c>
      <c r="AE4" s="27">
        <v>3.615777</v>
      </c>
      <c r="AF4" s="27">
        <v>2.978707</v>
      </c>
      <c r="AG4" s="27">
        <v>3.563196</v>
      </c>
      <c r="AH4" s="27">
        <v>4.1943619999999999</v>
      </c>
      <c r="AI4" s="27">
        <v>2.102624</v>
      </c>
      <c r="AJ4" s="27">
        <v>3.1248629999999999</v>
      </c>
      <c r="AK4" s="27">
        <v>3.8702130000000001</v>
      </c>
      <c r="AL4" s="27">
        <v>4.2635449999999997</v>
      </c>
      <c r="AM4" s="27">
        <v>3.196278</v>
      </c>
      <c r="AN4" s="27">
        <v>4.3547459999999996</v>
      </c>
      <c r="AO4" s="27">
        <v>2.5218780000000001</v>
      </c>
      <c r="AP4" s="27">
        <v>3.412779</v>
      </c>
    </row>
    <row r="5" spans="1:42">
      <c r="A5" s="26">
        <v>43829.833333333336</v>
      </c>
      <c r="B5" s="27">
        <v>2</v>
      </c>
      <c r="C5" s="27">
        <v>8.6507889999999996</v>
      </c>
      <c r="D5" s="27">
        <v>8.3345420000000008</v>
      </c>
      <c r="E5" s="27">
        <v>9.9597289999999994</v>
      </c>
      <c r="F5" s="27">
        <v>10.237159999999999</v>
      </c>
      <c r="G5" s="27">
        <v>5.8817300000000001</v>
      </c>
      <c r="H5" s="27">
        <v>8.4952830000000006</v>
      </c>
      <c r="I5" s="27">
        <v>7.4795069999999999</v>
      </c>
      <c r="J5" s="27">
        <v>8.803801</v>
      </c>
      <c r="K5" s="27">
        <v>5.0413810000000003</v>
      </c>
      <c r="L5" s="27">
        <v>7.6337570000000001</v>
      </c>
      <c r="M5" s="27">
        <v>8.3635780000000004</v>
      </c>
      <c r="N5" s="27">
        <v>8.1651330000000009</v>
      </c>
      <c r="O5" s="27">
        <v>9.1031890000000004</v>
      </c>
      <c r="P5" s="27">
        <v>6.9110740000000002</v>
      </c>
      <c r="Q5" s="27">
        <v>7.1641320000000004</v>
      </c>
      <c r="R5" s="27">
        <v>9.7067130000000006</v>
      </c>
      <c r="S5" s="27">
        <v>9.4568399999999997</v>
      </c>
      <c r="T5" s="27">
        <v>9.9471740000000004</v>
      </c>
      <c r="U5" s="27">
        <v>8.7838039999999999</v>
      </c>
      <c r="V5" s="27">
        <v>8.2665679999999995</v>
      </c>
      <c r="W5" s="27">
        <v>8.1948720000000002</v>
      </c>
      <c r="X5" s="27">
        <v>7.128463</v>
      </c>
      <c r="Y5" s="27">
        <v>9.1350219999999993</v>
      </c>
      <c r="Z5" s="27">
        <v>8.6251470000000001</v>
      </c>
      <c r="AA5" s="27">
        <v>7.41113</v>
      </c>
      <c r="AB5" s="27">
        <v>6.7300829999999996</v>
      </c>
      <c r="AC5" s="27">
        <v>9.0452659999999998</v>
      </c>
      <c r="AD5" s="27">
        <v>9.9935969999999994</v>
      </c>
      <c r="AE5" s="27">
        <v>5.7000390000000003</v>
      </c>
      <c r="AF5" s="27">
        <v>5.9438050000000002</v>
      </c>
      <c r="AG5" s="27">
        <v>6.0412800000000004</v>
      </c>
      <c r="AH5" s="27">
        <v>9.2019040000000007</v>
      </c>
      <c r="AI5" s="27">
        <v>5.7499710000000004</v>
      </c>
      <c r="AJ5" s="27">
        <v>7.8691740000000001</v>
      </c>
      <c r="AK5" s="27">
        <v>5.9576409999999997</v>
      </c>
      <c r="AL5" s="27">
        <v>9.8264130000000005</v>
      </c>
      <c r="AM5" s="27">
        <v>8.3761829999999993</v>
      </c>
      <c r="AN5" s="27">
        <v>10.35342</v>
      </c>
      <c r="AO5" s="27">
        <v>8.628997</v>
      </c>
      <c r="AP5" s="27">
        <v>9.225854</v>
      </c>
    </row>
    <row r="6" spans="1:42">
      <c r="A6" s="26">
        <v>43829.916666666664</v>
      </c>
      <c r="B6" s="27">
        <v>4</v>
      </c>
      <c r="C6" s="27">
        <v>10.89317</v>
      </c>
      <c r="D6" s="27">
        <v>13.43534</v>
      </c>
      <c r="E6" s="27">
        <v>12.8019</v>
      </c>
      <c r="F6" s="27">
        <v>15.442629999999999</v>
      </c>
      <c r="G6" s="27">
        <v>8.5202259999999992</v>
      </c>
      <c r="H6" s="27">
        <v>12.239409999999999</v>
      </c>
      <c r="I6" s="27">
        <v>11.48147</v>
      </c>
      <c r="J6" s="27">
        <v>12.58991</v>
      </c>
      <c r="K6" s="27">
        <v>8.4909809999999997</v>
      </c>
      <c r="L6" s="27">
        <v>11.30125</v>
      </c>
      <c r="M6" s="27">
        <v>11.57076</v>
      </c>
      <c r="N6" s="27">
        <v>12.97512</v>
      </c>
      <c r="O6" s="27">
        <v>11.38879</v>
      </c>
      <c r="P6" s="27">
        <v>11.06213</v>
      </c>
      <c r="Q6" s="27">
        <v>8.6980179999999994</v>
      </c>
      <c r="R6" s="27">
        <v>12.81237</v>
      </c>
      <c r="S6" s="27">
        <v>12.646319999999999</v>
      </c>
      <c r="T6" s="27">
        <v>14.013120000000001</v>
      </c>
      <c r="U6" s="27">
        <v>12.014200000000001</v>
      </c>
      <c r="V6" s="27">
        <v>12.00257</v>
      </c>
      <c r="W6" s="27">
        <v>11.512700000000001</v>
      </c>
      <c r="X6" s="27">
        <v>11.90591</v>
      </c>
      <c r="Y6" s="27">
        <v>12.322089999999999</v>
      </c>
      <c r="Z6" s="27">
        <v>13.021140000000001</v>
      </c>
      <c r="AA6" s="27">
        <v>10.891349999999999</v>
      </c>
      <c r="AB6" s="27">
        <v>12.54049</v>
      </c>
      <c r="AC6" s="27">
        <v>11.757849999999999</v>
      </c>
      <c r="AD6" s="27">
        <v>14.0443</v>
      </c>
      <c r="AE6" s="27">
        <v>7.4138080000000004</v>
      </c>
      <c r="AF6" s="27">
        <v>9.1298270000000006</v>
      </c>
      <c r="AG6" s="27">
        <v>8.3100480000000001</v>
      </c>
      <c r="AH6" s="27">
        <v>13.87867</v>
      </c>
      <c r="AI6" s="27">
        <v>8.5843869999999995</v>
      </c>
      <c r="AJ6" s="27">
        <v>11.845560000000001</v>
      </c>
      <c r="AK6" s="27">
        <v>7.3922809999999997</v>
      </c>
      <c r="AL6" s="27">
        <v>14.56452</v>
      </c>
      <c r="AM6" s="27">
        <v>13.012829999999999</v>
      </c>
      <c r="AN6" s="27">
        <v>14.724489999999999</v>
      </c>
      <c r="AO6" s="27">
        <v>13.73273</v>
      </c>
      <c r="AP6" s="27">
        <v>15.15802</v>
      </c>
    </row>
    <row r="7" spans="1:42">
      <c r="A7" s="26">
        <v>43830</v>
      </c>
      <c r="B7" s="27">
        <v>6</v>
      </c>
      <c r="C7" s="27">
        <v>12.672330000000001</v>
      </c>
      <c r="D7" s="27">
        <v>18.898029999999999</v>
      </c>
      <c r="E7" s="27">
        <v>16.254380000000001</v>
      </c>
      <c r="F7" s="27">
        <v>20.00656</v>
      </c>
      <c r="G7" s="27">
        <v>9.9077070000000003</v>
      </c>
      <c r="H7" s="27">
        <v>15.255229999999999</v>
      </c>
      <c r="I7" s="27">
        <v>14.57536</v>
      </c>
      <c r="J7" s="27">
        <v>16.407730000000001</v>
      </c>
      <c r="K7" s="27">
        <v>11.07943</v>
      </c>
      <c r="L7" s="27">
        <v>15.265779999999999</v>
      </c>
      <c r="M7" s="27">
        <v>13.865019999999999</v>
      </c>
      <c r="N7" s="27">
        <v>15.818049999999999</v>
      </c>
      <c r="O7" s="27">
        <v>13.54542</v>
      </c>
      <c r="P7" s="27">
        <v>15.49929</v>
      </c>
      <c r="Q7" s="27">
        <v>10.695069999999999</v>
      </c>
      <c r="R7" s="27">
        <v>16.07771</v>
      </c>
      <c r="S7" s="27">
        <v>14.87927</v>
      </c>
      <c r="T7" s="27">
        <v>18.713609999999999</v>
      </c>
      <c r="U7" s="27">
        <v>14.02495</v>
      </c>
      <c r="V7" s="27">
        <v>15.44997</v>
      </c>
      <c r="W7" s="27">
        <v>15.133050000000001</v>
      </c>
      <c r="X7" s="27">
        <v>15.93932</v>
      </c>
      <c r="Y7" s="27">
        <v>16.093820000000001</v>
      </c>
      <c r="Z7" s="27">
        <v>16.36054</v>
      </c>
      <c r="AA7" s="27">
        <v>15.601710000000001</v>
      </c>
      <c r="AB7" s="27">
        <v>17.835519999999999</v>
      </c>
      <c r="AC7" s="27">
        <v>14.562250000000001</v>
      </c>
      <c r="AD7" s="27">
        <v>18.80301</v>
      </c>
      <c r="AE7" s="27">
        <v>8.8515859999999993</v>
      </c>
      <c r="AF7" s="27">
        <v>12.422840000000001</v>
      </c>
      <c r="AG7" s="27">
        <v>9.6152829999999998</v>
      </c>
      <c r="AH7" s="27">
        <v>19.588760000000001</v>
      </c>
      <c r="AI7" s="27">
        <v>11.432790000000001</v>
      </c>
      <c r="AJ7" s="27">
        <v>16.492290000000001</v>
      </c>
      <c r="AK7" s="27">
        <v>9.0302779999999991</v>
      </c>
      <c r="AL7" s="27">
        <v>17.77328</v>
      </c>
      <c r="AM7" s="27">
        <v>17.496770000000001</v>
      </c>
      <c r="AN7" s="27">
        <v>20.050470000000001</v>
      </c>
      <c r="AO7" s="27">
        <v>18.41911</v>
      </c>
      <c r="AP7" s="27">
        <v>20.325890000000001</v>
      </c>
    </row>
    <row r="8" spans="1:42">
      <c r="A8" s="26">
        <v>43830.083333333336</v>
      </c>
      <c r="B8" s="27">
        <v>8</v>
      </c>
      <c r="C8" s="27">
        <v>15.60834</v>
      </c>
      <c r="D8" s="27">
        <v>23.71358</v>
      </c>
      <c r="E8" s="27">
        <v>18.752210000000002</v>
      </c>
      <c r="F8" s="27">
        <v>24.680040000000002</v>
      </c>
      <c r="G8" s="27">
        <v>11.56399</v>
      </c>
      <c r="H8" s="27">
        <v>19.022819999999999</v>
      </c>
      <c r="I8" s="27">
        <v>17.91451</v>
      </c>
      <c r="J8" s="27">
        <v>19.449829999999999</v>
      </c>
      <c r="K8" s="27">
        <v>13.80227</v>
      </c>
      <c r="L8" s="27">
        <v>18.354810000000001</v>
      </c>
      <c r="M8" s="27">
        <v>16.239570000000001</v>
      </c>
      <c r="N8" s="27">
        <v>18.488409999999998</v>
      </c>
      <c r="O8" s="27">
        <v>15.39279</v>
      </c>
      <c r="P8" s="27">
        <v>20.09103</v>
      </c>
      <c r="Q8" s="27">
        <v>12.12739</v>
      </c>
      <c r="R8" s="27">
        <v>19.510940000000002</v>
      </c>
      <c r="S8" s="27">
        <v>17.702829999999999</v>
      </c>
      <c r="T8" s="27">
        <v>22.51005</v>
      </c>
      <c r="U8" s="27">
        <v>17.443200000000001</v>
      </c>
      <c r="V8" s="27">
        <v>17.86815</v>
      </c>
      <c r="W8" s="27">
        <v>18.243200000000002</v>
      </c>
      <c r="X8" s="27">
        <v>20.704809999999998</v>
      </c>
      <c r="Y8" s="27">
        <v>18.717559999999999</v>
      </c>
      <c r="Z8" s="27">
        <v>19.82526</v>
      </c>
      <c r="AA8" s="27">
        <v>20.046980000000001</v>
      </c>
      <c r="AB8" s="27">
        <v>23.836870000000001</v>
      </c>
      <c r="AC8" s="27">
        <v>17.50658</v>
      </c>
      <c r="AD8" s="27">
        <v>22.72231</v>
      </c>
      <c r="AE8" s="27">
        <v>10.92464</v>
      </c>
      <c r="AF8" s="27">
        <v>16.293489999999998</v>
      </c>
      <c r="AG8" s="27">
        <v>10.559049999999999</v>
      </c>
      <c r="AH8" s="27">
        <v>24.521820000000002</v>
      </c>
      <c r="AI8" s="27">
        <v>13.108040000000001</v>
      </c>
      <c r="AJ8" s="27">
        <v>19.93056</v>
      </c>
      <c r="AK8" s="27">
        <v>9.7847449999999991</v>
      </c>
      <c r="AL8" s="27">
        <v>22.055409999999998</v>
      </c>
      <c r="AM8" s="27">
        <v>20.63991</v>
      </c>
      <c r="AN8" s="27">
        <v>24.18289</v>
      </c>
      <c r="AO8" s="27">
        <v>21.73809</v>
      </c>
      <c r="AP8" s="27">
        <v>25.789919999999999</v>
      </c>
    </row>
    <row r="9" spans="1:42">
      <c r="A9" s="26">
        <v>43830.166666666664</v>
      </c>
      <c r="B9" s="27">
        <v>10</v>
      </c>
      <c r="C9" s="27">
        <v>15.817539999999999</v>
      </c>
      <c r="D9" s="27">
        <v>27.442689999999999</v>
      </c>
      <c r="E9" s="27">
        <v>21.43516</v>
      </c>
      <c r="F9" s="27">
        <v>29.089600000000001</v>
      </c>
      <c r="G9" s="27">
        <v>12.95918</v>
      </c>
      <c r="H9" s="27">
        <v>21.783069999999999</v>
      </c>
      <c r="I9" s="27">
        <v>20.966519999999999</v>
      </c>
      <c r="J9" s="27">
        <v>23.31259</v>
      </c>
      <c r="K9" s="27">
        <v>16.76492</v>
      </c>
      <c r="L9" s="27">
        <v>21.437049999999999</v>
      </c>
      <c r="M9" s="27">
        <v>17.936610000000002</v>
      </c>
      <c r="N9" s="27">
        <v>21.216239999999999</v>
      </c>
      <c r="O9" s="27">
        <v>17.261559999999999</v>
      </c>
      <c r="P9" s="27">
        <v>23.798030000000001</v>
      </c>
      <c r="Q9" s="27">
        <v>13.93862</v>
      </c>
      <c r="R9" s="27">
        <v>23.307410000000001</v>
      </c>
      <c r="S9" s="27">
        <v>19.662210000000002</v>
      </c>
      <c r="T9" s="27">
        <v>26.3018</v>
      </c>
      <c r="U9" s="27">
        <v>19.03979</v>
      </c>
      <c r="V9" s="27">
        <v>21.78389</v>
      </c>
      <c r="W9" s="27">
        <v>20.888680000000001</v>
      </c>
      <c r="X9" s="27">
        <v>23.390460000000001</v>
      </c>
      <c r="Y9" s="27">
        <v>21.11167</v>
      </c>
      <c r="Z9" s="27">
        <v>23.651900000000001</v>
      </c>
      <c r="AA9" s="27">
        <v>24.370159999999998</v>
      </c>
      <c r="AB9" s="27">
        <v>29.066700000000001</v>
      </c>
      <c r="AC9" s="27">
        <v>19.974270000000001</v>
      </c>
      <c r="AD9" s="27">
        <v>26.213989999999999</v>
      </c>
      <c r="AE9" s="27">
        <v>11.87424</v>
      </c>
      <c r="AF9" s="27">
        <v>18.717860000000002</v>
      </c>
      <c r="AG9" s="27">
        <v>12.981109999999999</v>
      </c>
      <c r="AH9" s="27">
        <v>27.698810000000002</v>
      </c>
      <c r="AI9" s="27">
        <v>14.8931</v>
      </c>
      <c r="AJ9" s="27">
        <v>23.757960000000001</v>
      </c>
      <c r="AK9" s="27">
        <v>11.885009999999999</v>
      </c>
      <c r="AL9" s="27">
        <v>24.903379999999999</v>
      </c>
      <c r="AM9" s="27">
        <v>23.410299999999999</v>
      </c>
      <c r="AN9" s="27">
        <v>28.70871</v>
      </c>
      <c r="AO9" s="27">
        <v>25.424900000000001</v>
      </c>
      <c r="AP9" s="27">
        <v>29.740960000000001</v>
      </c>
    </row>
    <row r="10" spans="1:42">
      <c r="A10" s="26">
        <v>43830.25</v>
      </c>
      <c r="B10" s="27">
        <v>12</v>
      </c>
      <c r="C10" s="27">
        <v>17.51493</v>
      </c>
      <c r="D10" s="27">
        <v>30.43215</v>
      </c>
      <c r="E10" s="27">
        <v>24.209109999999999</v>
      </c>
      <c r="F10" s="27">
        <v>32.416379999999997</v>
      </c>
      <c r="G10" s="27">
        <v>13.936159999999999</v>
      </c>
      <c r="H10" s="27">
        <v>24.666060000000002</v>
      </c>
      <c r="I10" s="27">
        <v>24.2121</v>
      </c>
      <c r="J10" s="27">
        <v>26.556509999999999</v>
      </c>
      <c r="K10" s="27">
        <v>18.056709999999999</v>
      </c>
      <c r="L10" s="27">
        <v>24.45684</v>
      </c>
      <c r="M10" s="27">
        <v>19.910869999999999</v>
      </c>
      <c r="N10" s="27">
        <v>23.15447</v>
      </c>
      <c r="O10" s="27">
        <v>20.929030000000001</v>
      </c>
      <c r="P10" s="27">
        <v>26.706160000000001</v>
      </c>
      <c r="Q10" s="27">
        <v>16.110890000000001</v>
      </c>
      <c r="R10" s="27">
        <v>27.4376</v>
      </c>
      <c r="S10" s="27">
        <v>22.206330000000001</v>
      </c>
      <c r="T10" s="27">
        <v>29.471039999999999</v>
      </c>
      <c r="U10" s="27">
        <v>21.197469999999999</v>
      </c>
      <c r="V10" s="27">
        <v>24.986339999999998</v>
      </c>
      <c r="W10" s="27">
        <v>21.82854</v>
      </c>
      <c r="X10" s="27">
        <v>27.698080000000001</v>
      </c>
      <c r="Y10" s="27">
        <v>23.355219999999999</v>
      </c>
      <c r="Z10" s="27">
        <v>27.49043</v>
      </c>
      <c r="AA10" s="27">
        <v>29.779599999999999</v>
      </c>
      <c r="AB10" s="27">
        <v>33.306310000000003</v>
      </c>
      <c r="AC10" s="27">
        <v>21.596440000000001</v>
      </c>
      <c r="AD10" s="27">
        <v>30.006740000000001</v>
      </c>
      <c r="AE10" s="27">
        <v>13.857250000000001</v>
      </c>
      <c r="AF10" s="27">
        <v>21.658930000000002</v>
      </c>
      <c r="AG10" s="27">
        <v>14.650230000000001</v>
      </c>
      <c r="AH10" s="27">
        <v>30.982510000000001</v>
      </c>
      <c r="AI10" s="27">
        <v>18.173919999999999</v>
      </c>
      <c r="AJ10" s="27">
        <v>26.97749</v>
      </c>
      <c r="AK10" s="27">
        <v>13.18548</v>
      </c>
      <c r="AL10" s="27">
        <v>27.961939999999998</v>
      </c>
      <c r="AM10" s="27">
        <v>25.925470000000001</v>
      </c>
      <c r="AN10" s="27">
        <v>33.812530000000002</v>
      </c>
      <c r="AO10" s="27">
        <v>28.951979999999999</v>
      </c>
      <c r="AP10" s="27">
        <v>35.101019999999998</v>
      </c>
    </row>
    <row r="11" spans="1:42">
      <c r="A11" s="26">
        <v>43830.333333333336</v>
      </c>
      <c r="B11" s="27">
        <v>14</v>
      </c>
      <c r="C11" s="27">
        <v>20.64969</v>
      </c>
      <c r="D11" s="27">
        <v>35.667490000000001</v>
      </c>
      <c r="E11" s="27">
        <v>27.523820000000001</v>
      </c>
      <c r="F11" s="27">
        <v>36.425980000000003</v>
      </c>
      <c r="G11" s="27">
        <v>16.4404</v>
      </c>
      <c r="H11" s="27">
        <v>27.738779999999998</v>
      </c>
      <c r="I11" s="27">
        <v>27.339179999999999</v>
      </c>
      <c r="J11" s="27">
        <v>30.23978</v>
      </c>
      <c r="K11" s="27">
        <v>20.081569999999999</v>
      </c>
      <c r="L11" s="27">
        <v>26.9453</v>
      </c>
      <c r="M11" s="27">
        <v>22.572220000000002</v>
      </c>
      <c r="N11" s="27">
        <v>25.966360000000002</v>
      </c>
      <c r="O11" s="27">
        <v>22.650210000000001</v>
      </c>
      <c r="P11" s="27">
        <v>30.580249999999999</v>
      </c>
      <c r="Q11" s="27">
        <v>18.03651</v>
      </c>
      <c r="R11" s="27">
        <v>31.072649999999999</v>
      </c>
      <c r="S11" s="27">
        <v>24.322420000000001</v>
      </c>
      <c r="T11" s="27">
        <v>32.21658</v>
      </c>
      <c r="U11" s="27">
        <v>23.97719</v>
      </c>
      <c r="V11" s="27">
        <v>27.367750000000001</v>
      </c>
      <c r="W11" s="27">
        <v>25.225300000000001</v>
      </c>
      <c r="X11" s="27">
        <v>31.42764</v>
      </c>
      <c r="Y11" s="27">
        <v>26.56148</v>
      </c>
      <c r="Z11" s="27">
        <v>30.665769999999998</v>
      </c>
      <c r="AA11" s="27">
        <v>32.141269999999999</v>
      </c>
      <c r="AB11" s="27">
        <v>39.152079999999998</v>
      </c>
      <c r="AC11" s="27">
        <v>23.754020000000001</v>
      </c>
      <c r="AD11" s="27">
        <v>33.571869999999997</v>
      </c>
      <c r="AE11" s="27">
        <v>15.556380000000001</v>
      </c>
      <c r="AF11" s="27">
        <v>25.50497</v>
      </c>
      <c r="AG11" s="27">
        <v>15.13</v>
      </c>
      <c r="AH11" s="27">
        <v>34.398899999999998</v>
      </c>
      <c r="AI11" s="27">
        <v>20.532830000000001</v>
      </c>
      <c r="AJ11" s="27">
        <v>29.58943</v>
      </c>
      <c r="AK11" s="27">
        <v>15.207520000000001</v>
      </c>
      <c r="AL11" s="27">
        <v>31.287960000000002</v>
      </c>
      <c r="AM11" s="27">
        <v>29.192080000000001</v>
      </c>
      <c r="AN11" s="27">
        <v>38.653709999999997</v>
      </c>
      <c r="AO11" s="27">
        <v>30.89115</v>
      </c>
      <c r="AP11" s="27">
        <v>39.282359999999997</v>
      </c>
    </row>
    <row r="12" spans="1:42">
      <c r="A12" s="26">
        <v>43830.416666666664</v>
      </c>
      <c r="B12" s="27">
        <v>16</v>
      </c>
      <c r="C12" s="27">
        <v>24.287759999999999</v>
      </c>
      <c r="D12" s="27">
        <v>39.248919999999998</v>
      </c>
      <c r="E12" s="27">
        <v>30.020769999999999</v>
      </c>
      <c r="F12" s="27">
        <v>40.616149999999998</v>
      </c>
      <c r="G12" s="27">
        <v>18.554220000000001</v>
      </c>
      <c r="H12" s="27">
        <v>31.486419999999999</v>
      </c>
      <c r="I12" s="27">
        <v>31.457689999999999</v>
      </c>
      <c r="J12" s="27">
        <v>33.912480000000002</v>
      </c>
      <c r="K12" s="27">
        <v>24.500769999999999</v>
      </c>
      <c r="L12" s="27">
        <v>29.829799999999999</v>
      </c>
      <c r="M12" s="27">
        <v>24.6508</v>
      </c>
      <c r="N12" s="27">
        <v>29.720559999999999</v>
      </c>
      <c r="O12" s="27">
        <v>25.193359999999998</v>
      </c>
      <c r="P12" s="27">
        <v>36.291679999999999</v>
      </c>
      <c r="Q12" s="27">
        <v>20.793600000000001</v>
      </c>
      <c r="R12" s="27">
        <v>36.349989999999998</v>
      </c>
      <c r="S12" s="27">
        <v>28.076640000000001</v>
      </c>
      <c r="T12" s="27">
        <v>36.379440000000002</v>
      </c>
      <c r="U12" s="27">
        <v>26.558620000000001</v>
      </c>
      <c r="V12" s="27">
        <v>32.157769999999999</v>
      </c>
      <c r="W12" s="27">
        <v>28.420269999999999</v>
      </c>
      <c r="X12" s="27">
        <v>32.054969999999997</v>
      </c>
      <c r="Y12" s="27">
        <v>29.364059999999998</v>
      </c>
      <c r="Z12" s="27">
        <v>34.749839999999999</v>
      </c>
      <c r="AA12" s="27">
        <v>34.967309999999998</v>
      </c>
      <c r="AB12" s="27">
        <v>43.210749999999997</v>
      </c>
      <c r="AC12" s="27">
        <v>26.6539</v>
      </c>
      <c r="AD12" s="27">
        <v>38.07141</v>
      </c>
      <c r="AE12" s="27">
        <v>18.176449999999999</v>
      </c>
      <c r="AF12" s="27">
        <v>28.449649999999998</v>
      </c>
      <c r="AG12" s="27">
        <v>16.475770000000001</v>
      </c>
      <c r="AH12" s="27">
        <v>38.164059999999999</v>
      </c>
      <c r="AI12" s="27">
        <v>24.74661</v>
      </c>
      <c r="AJ12" s="27">
        <v>33.652610000000003</v>
      </c>
      <c r="AK12" s="27">
        <v>16.927679999999999</v>
      </c>
      <c r="AL12" s="27">
        <v>34.286000000000001</v>
      </c>
      <c r="AM12" s="27">
        <v>32.980069999999998</v>
      </c>
      <c r="AN12" s="27">
        <v>43.909840000000003</v>
      </c>
      <c r="AO12" s="27">
        <v>35.829859999999996</v>
      </c>
      <c r="AP12" s="27">
        <v>44.902920000000002</v>
      </c>
    </row>
    <row r="13" spans="1:42">
      <c r="A13" s="26">
        <v>43830.5</v>
      </c>
      <c r="B13" s="27">
        <v>18</v>
      </c>
      <c r="C13" s="27">
        <v>26.079809999999998</v>
      </c>
      <c r="D13" s="27">
        <v>43.703479999999999</v>
      </c>
      <c r="E13" s="27">
        <v>33.133479999999999</v>
      </c>
      <c r="F13" s="27">
        <v>44.425609999999999</v>
      </c>
      <c r="G13" s="27">
        <v>20.969719999999999</v>
      </c>
      <c r="H13" s="27">
        <v>35.051659999999998</v>
      </c>
      <c r="I13" s="27">
        <v>35.126710000000003</v>
      </c>
      <c r="J13" s="27">
        <v>37.171140000000001</v>
      </c>
      <c r="K13" s="27">
        <v>27.85839</v>
      </c>
      <c r="L13" s="27">
        <v>33.379060000000003</v>
      </c>
      <c r="M13" s="27">
        <v>26.294180000000001</v>
      </c>
      <c r="N13" s="27">
        <v>31.991710000000001</v>
      </c>
      <c r="O13" s="27">
        <v>28.485479999999999</v>
      </c>
      <c r="P13" s="27">
        <v>39.20964</v>
      </c>
      <c r="Q13" s="27">
        <v>24.008970000000001</v>
      </c>
      <c r="R13" s="27">
        <v>39.719479999999997</v>
      </c>
      <c r="S13" s="27">
        <v>30.894639999999999</v>
      </c>
      <c r="T13" s="27">
        <v>40.075690000000002</v>
      </c>
      <c r="U13" s="27">
        <v>29.034189999999999</v>
      </c>
      <c r="V13" s="27">
        <v>35.773339999999997</v>
      </c>
      <c r="W13" s="27">
        <v>28.92728</v>
      </c>
      <c r="X13" s="27">
        <v>35.065840000000001</v>
      </c>
      <c r="Y13" s="27">
        <v>31.505700000000001</v>
      </c>
      <c r="Z13" s="27">
        <v>39.325789999999998</v>
      </c>
      <c r="AA13" s="27">
        <v>39.631</v>
      </c>
      <c r="AB13" s="27">
        <v>47.677700000000002</v>
      </c>
      <c r="AC13" s="27">
        <v>28.650069999999999</v>
      </c>
      <c r="AD13" s="27">
        <v>42.092529999999996</v>
      </c>
      <c r="AE13" s="27">
        <v>19.297989999999999</v>
      </c>
      <c r="AF13" s="27">
        <v>31.945920000000001</v>
      </c>
      <c r="AG13" s="27">
        <v>18.301449999999999</v>
      </c>
      <c r="AH13" s="27">
        <v>42.067230000000002</v>
      </c>
      <c r="AI13" s="27">
        <v>25.777080000000002</v>
      </c>
      <c r="AJ13" s="27">
        <v>37.081850000000003</v>
      </c>
      <c r="AK13" s="27">
        <v>18.48601</v>
      </c>
      <c r="AL13" s="27">
        <v>37.342080000000003</v>
      </c>
      <c r="AM13" s="27">
        <v>36.194940000000003</v>
      </c>
      <c r="AN13" s="27">
        <v>47.954770000000003</v>
      </c>
      <c r="AO13" s="27">
        <v>37.758090000000003</v>
      </c>
      <c r="AP13" s="27">
        <v>48.990969999999997</v>
      </c>
    </row>
    <row r="14" spans="1:42">
      <c r="A14" s="26">
        <v>43830.583333333336</v>
      </c>
      <c r="B14" s="27">
        <v>20</v>
      </c>
      <c r="C14" s="27">
        <v>29.809239999999999</v>
      </c>
      <c r="D14" s="27">
        <v>48.338990000000003</v>
      </c>
      <c r="E14" s="27">
        <v>34.629759999999997</v>
      </c>
      <c r="F14" s="27">
        <v>47.341030000000003</v>
      </c>
      <c r="G14" s="27">
        <v>21.86225</v>
      </c>
      <c r="H14" s="27">
        <v>37.329650000000001</v>
      </c>
      <c r="I14" s="27">
        <v>36.658810000000003</v>
      </c>
      <c r="J14" s="27">
        <v>41.728639999999999</v>
      </c>
      <c r="K14" s="27">
        <v>29.285430000000002</v>
      </c>
      <c r="L14" s="27">
        <v>37.383189999999999</v>
      </c>
      <c r="M14" s="27">
        <v>29.161180000000002</v>
      </c>
      <c r="N14" s="27">
        <v>34.321980000000003</v>
      </c>
      <c r="O14" s="27">
        <v>31.683859999999999</v>
      </c>
      <c r="P14" s="27">
        <v>41.991439999999997</v>
      </c>
      <c r="Q14" s="27">
        <v>25.2605</v>
      </c>
      <c r="R14" s="27">
        <v>43.382449999999999</v>
      </c>
      <c r="S14" s="27">
        <v>32.607219999999998</v>
      </c>
      <c r="T14" s="27">
        <v>42.563420000000001</v>
      </c>
      <c r="U14" s="27">
        <v>30.72279</v>
      </c>
      <c r="V14" s="27">
        <v>37.842910000000003</v>
      </c>
      <c r="W14" s="27">
        <v>32.090739999999997</v>
      </c>
      <c r="X14" s="27">
        <v>38.462519999999998</v>
      </c>
      <c r="Y14" s="27">
        <v>32.309089999999998</v>
      </c>
      <c r="Z14" s="27">
        <v>41.88579</v>
      </c>
      <c r="AA14" s="27">
        <v>46.184959999999997</v>
      </c>
      <c r="AB14" s="27">
        <v>51.340879999999999</v>
      </c>
      <c r="AC14" s="27">
        <v>30.031289999999998</v>
      </c>
      <c r="AD14" s="27">
        <v>45.076039999999999</v>
      </c>
      <c r="AE14" s="27">
        <v>21.978680000000001</v>
      </c>
      <c r="AF14" s="27">
        <v>36.228459999999998</v>
      </c>
      <c r="AG14" s="27">
        <v>21.361969999999999</v>
      </c>
      <c r="AH14" s="27">
        <v>46.531350000000003</v>
      </c>
      <c r="AI14" s="27">
        <v>28.458449999999999</v>
      </c>
      <c r="AJ14" s="27">
        <v>39.325339999999997</v>
      </c>
      <c r="AK14" s="27">
        <v>19.03594</v>
      </c>
      <c r="AL14" s="27">
        <v>40.413849999999996</v>
      </c>
      <c r="AM14" s="27">
        <v>38.503340000000001</v>
      </c>
      <c r="AN14" s="27">
        <v>52.86336</v>
      </c>
      <c r="AO14" s="27">
        <v>40.72119</v>
      </c>
      <c r="AP14" s="27">
        <v>52.547139999999999</v>
      </c>
    </row>
    <row r="15" spans="1:42">
      <c r="A15" s="26">
        <v>43830.666666666664</v>
      </c>
      <c r="B15" s="27">
        <v>22</v>
      </c>
      <c r="C15" s="27">
        <v>32.874830000000003</v>
      </c>
      <c r="D15" s="27">
        <v>52.225920000000002</v>
      </c>
      <c r="E15" s="27">
        <v>37.42989</v>
      </c>
      <c r="F15" s="27">
        <v>51.540900000000001</v>
      </c>
      <c r="G15" s="27">
        <v>24.063970000000001</v>
      </c>
      <c r="H15" s="27">
        <v>40.730530000000002</v>
      </c>
      <c r="I15" s="27">
        <v>40.350090000000002</v>
      </c>
      <c r="J15" s="27">
        <v>44.79233</v>
      </c>
      <c r="K15" s="27">
        <v>31.590509999999998</v>
      </c>
      <c r="L15" s="27">
        <v>39.917180000000002</v>
      </c>
      <c r="M15" s="27">
        <v>31.806930000000001</v>
      </c>
      <c r="N15" s="27">
        <v>37.20776</v>
      </c>
      <c r="O15" s="27">
        <v>32.804859999999998</v>
      </c>
      <c r="P15" s="27">
        <v>47.301389999999998</v>
      </c>
      <c r="Q15" s="27">
        <v>27.976849999999999</v>
      </c>
      <c r="R15" s="27">
        <v>46.647799999999997</v>
      </c>
      <c r="S15" s="27">
        <v>34.872199999999999</v>
      </c>
      <c r="T15" s="27">
        <v>45.648850000000003</v>
      </c>
      <c r="U15" s="27">
        <v>33.919409999999999</v>
      </c>
      <c r="V15" s="27">
        <v>41.319180000000003</v>
      </c>
      <c r="W15" s="27">
        <v>34.037460000000003</v>
      </c>
      <c r="X15" s="27">
        <v>41.588180000000001</v>
      </c>
      <c r="Y15" s="27">
        <v>36.084629999999997</v>
      </c>
      <c r="Z15" s="27">
        <v>45.016210000000001</v>
      </c>
      <c r="AA15" s="27">
        <v>46.412329999999997</v>
      </c>
      <c r="AB15" s="27">
        <v>54.862450000000003</v>
      </c>
      <c r="AC15" s="27">
        <v>34.118810000000003</v>
      </c>
      <c r="AD15" s="27">
        <v>48.405059999999999</v>
      </c>
      <c r="AE15" s="27">
        <v>23.02571</v>
      </c>
      <c r="AF15" s="27">
        <v>40.625219999999999</v>
      </c>
      <c r="AG15" s="27">
        <v>23.672550000000001</v>
      </c>
      <c r="AH15" s="27">
        <v>50.625259999999997</v>
      </c>
      <c r="AI15" s="27">
        <v>30.501059999999999</v>
      </c>
      <c r="AJ15" s="27">
        <v>43.121429999999997</v>
      </c>
      <c r="AK15" s="27">
        <v>21.880849999999999</v>
      </c>
      <c r="AL15" s="27">
        <v>43.9831</v>
      </c>
      <c r="AM15" s="27">
        <v>42.953530000000001</v>
      </c>
      <c r="AN15" s="27">
        <v>57.433410000000002</v>
      </c>
      <c r="AO15" s="27">
        <v>43.735149999999997</v>
      </c>
      <c r="AP15" s="27">
        <v>58.223390000000002</v>
      </c>
    </row>
    <row r="16" spans="1:42">
      <c r="A16" s="26">
        <v>43830.75</v>
      </c>
      <c r="B16" s="27">
        <v>24</v>
      </c>
      <c r="C16" s="27">
        <v>36.745739999999998</v>
      </c>
      <c r="D16" s="27">
        <v>56.412010000000002</v>
      </c>
      <c r="E16" s="27">
        <v>41.54766</v>
      </c>
      <c r="F16" s="27">
        <v>56.677810000000001</v>
      </c>
      <c r="G16" s="27">
        <v>26.567789999999999</v>
      </c>
      <c r="H16" s="27">
        <v>43.89958</v>
      </c>
      <c r="I16" s="27">
        <v>44.258629999999997</v>
      </c>
      <c r="J16" s="27">
        <v>48.901260000000001</v>
      </c>
      <c r="K16" s="27">
        <v>35.250419999999998</v>
      </c>
      <c r="L16" s="27">
        <v>42.607700000000001</v>
      </c>
      <c r="M16" s="27">
        <v>33.440860000000001</v>
      </c>
      <c r="N16" s="27">
        <v>39.773470000000003</v>
      </c>
      <c r="O16" s="27">
        <v>36.954709999999999</v>
      </c>
      <c r="P16" s="27">
        <v>50.583730000000003</v>
      </c>
      <c r="Q16" s="27">
        <v>31.51699</v>
      </c>
      <c r="R16" s="27">
        <v>51.22139</v>
      </c>
      <c r="S16" s="27">
        <v>38.215530000000001</v>
      </c>
      <c r="T16" s="27">
        <v>47.31915</v>
      </c>
      <c r="U16" s="27">
        <v>36.599159999999998</v>
      </c>
      <c r="V16" s="27">
        <v>43.834409999999998</v>
      </c>
      <c r="W16" s="27">
        <v>38.067900000000002</v>
      </c>
      <c r="X16" s="27">
        <v>46.639510000000001</v>
      </c>
      <c r="Y16" s="27">
        <v>39.712589999999999</v>
      </c>
      <c r="Z16" s="27">
        <v>48.798400000000001</v>
      </c>
      <c r="AA16" s="27">
        <v>52.544730000000001</v>
      </c>
      <c r="AB16" s="27">
        <v>60.793930000000003</v>
      </c>
      <c r="AC16" s="27">
        <v>38.283819999999999</v>
      </c>
      <c r="AD16" s="27">
        <v>51.204059999999998</v>
      </c>
      <c r="AE16" s="27">
        <v>24.167380000000001</v>
      </c>
      <c r="AF16" s="27">
        <v>44.424500000000002</v>
      </c>
      <c r="AG16" s="27">
        <v>26.7928</v>
      </c>
      <c r="AH16" s="27">
        <v>54.35913</v>
      </c>
      <c r="AI16" s="27">
        <v>37.231140000000003</v>
      </c>
      <c r="AJ16" s="27">
        <v>46.37838</v>
      </c>
      <c r="AK16" s="27">
        <v>22.183389999999999</v>
      </c>
      <c r="AL16" s="27">
        <v>47.08258</v>
      </c>
      <c r="AM16" s="27">
        <v>45.974609999999998</v>
      </c>
      <c r="AN16" s="27">
        <v>61.109920000000002</v>
      </c>
      <c r="AO16" s="27">
        <v>46.579120000000003</v>
      </c>
      <c r="AP16" s="27">
        <v>61.5</v>
      </c>
    </row>
    <row r="17" spans="1:42">
      <c r="A17" s="26">
        <v>43830.833333333336</v>
      </c>
      <c r="B17" s="27">
        <v>26</v>
      </c>
      <c r="C17" s="27">
        <v>42.007750000000001</v>
      </c>
      <c r="D17" s="27">
        <v>59.31259</v>
      </c>
      <c r="E17" s="27">
        <v>45.567070000000001</v>
      </c>
      <c r="F17" s="27">
        <v>59.974550000000001</v>
      </c>
      <c r="G17" s="27">
        <v>29.828499999999998</v>
      </c>
      <c r="H17" s="27">
        <v>47.075369999999999</v>
      </c>
      <c r="I17" s="27">
        <v>49.789470000000001</v>
      </c>
      <c r="J17" s="27">
        <v>52.041589999999999</v>
      </c>
      <c r="K17" s="27">
        <v>37.252499999999998</v>
      </c>
      <c r="L17" s="27">
        <v>45.033709999999999</v>
      </c>
      <c r="M17" s="27">
        <v>35.917020000000001</v>
      </c>
      <c r="N17" s="27">
        <v>44.482680000000002</v>
      </c>
      <c r="O17" s="27">
        <v>42.034889999999997</v>
      </c>
      <c r="P17" s="27">
        <v>54.758679999999998</v>
      </c>
      <c r="Q17" s="27">
        <v>35.01961</v>
      </c>
      <c r="R17" s="27">
        <v>57.75018</v>
      </c>
      <c r="S17" s="27">
        <v>40.47466</v>
      </c>
      <c r="T17" s="27">
        <v>52.252780000000001</v>
      </c>
      <c r="U17" s="27">
        <v>40.32555</v>
      </c>
      <c r="V17" s="27">
        <v>45.255339999999997</v>
      </c>
      <c r="W17" s="27">
        <v>40.204140000000002</v>
      </c>
      <c r="X17" s="27">
        <v>48.111629999999998</v>
      </c>
      <c r="Y17" s="27">
        <v>41.546680000000002</v>
      </c>
      <c r="Z17" s="27">
        <v>50.874090000000002</v>
      </c>
      <c r="AA17" s="27">
        <v>57.09281</v>
      </c>
      <c r="AB17" s="27">
        <v>64.273420000000002</v>
      </c>
      <c r="AC17" s="27">
        <v>41.145389999999999</v>
      </c>
      <c r="AD17" s="27">
        <v>56.540300000000002</v>
      </c>
      <c r="AE17" s="27">
        <v>27.08738</v>
      </c>
      <c r="AF17" s="27">
        <v>48.35219</v>
      </c>
      <c r="AG17" s="27">
        <v>26.519629999999999</v>
      </c>
      <c r="AH17" s="27">
        <v>57.48854</v>
      </c>
      <c r="AI17" s="27">
        <v>36.709470000000003</v>
      </c>
      <c r="AJ17" s="27">
        <v>49.501350000000002</v>
      </c>
      <c r="AK17" s="27">
        <v>24.349699999999999</v>
      </c>
      <c r="AL17" s="27">
        <v>50.283650000000002</v>
      </c>
      <c r="AM17" s="27">
        <v>47.779589999999999</v>
      </c>
      <c r="AN17" s="27">
        <v>67.772630000000007</v>
      </c>
      <c r="AO17" s="27">
        <v>49.46152</v>
      </c>
      <c r="AP17" s="27">
        <v>66.222399999999993</v>
      </c>
    </row>
    <row r="18" spans="1:42">
      <c r="A18" s="26">
        <v>43830.916666666664</v>
      </c>
      <c r="B18" s="27">
        <v>28</v>
      </c>
      <c r="C18" s="27">
        <v>43.517560000000003</v>
      </c>
      <c r="D18" s="27">
        <v>66.181719999999999</v>
      </c>
      <c r="E18" s="27">
        <v>49.657789999999999</v>
      </c>
      <c r="F18" s="27">
        <v>65.0124</v>
      </c>
      <c r="G18" s="27">
        <v>33.39432</v>
      </c>
      <c r="H18" s="27">
        <v>49.838419999999999</v>
      </c>
      <c r="I18" s="27">
        <v>51.984659999999998</v>
      </c>
      <c r="J18" s="27">
        <v>55.096789999999999</v>
      </c>
      <c r="K18" s="27">
        <v>39.516030000000001</v>
      </c>
      <c r="L18" s="27">
        <v>47.798250000000003</v>
      </c>
      <c r="M18" s="27">
        <v>37.796819999999997</v>
      </c>
      <c r="N18" s="27">
        <v>45.900640000000003</v>
      </c>
      <c r="O18" s="27">
        <v>45.910710000000002</v>
      </c>
      <c r="P18" s="27">
        <v>59.176450000000003</v>
      </c>
      <c r="Q18" s="27">
        <v>37.776420000000002</v>
      </c>
      <c r="R18" s="27">
        <v>60.274369999999998</v>
      </c>
      <c r="S18" s="27">
        <v>44.020569999999999</v>
      </c>
      <c r="T18" s="27">
        <v>54.498620000000003</v>
      </c>
      <c r="U18" s="27">
        <v>42.824190000000002</v>
      </c>
      <c r="V18" s="27">
        <v>48.558779999999999</v>
      </c>
      <c r="W18" s="27">
        <v>42.294870000000003</v>
      </c>
      <c r="X18" s="27">
        <v>50.269269999999999</v>
      </c>
      <c r="Y18" s="27">
        <v>47.293790000000001</v>
      </c>
      <c r="Z18" s="27">
        <v>55.877090000000003</v>
      </c>
      <c r="AA18" s="27">
        <v>59.55903</v>
      </c>
      <c r="AB18" s="27">
        <v>69.800089999999997</v>
      </c>
      <c r="AC18" s="27">
        <v>43.814109999999999</v>
      </c>
      <c r="AD18" s="27">
        <v>59.322450000000003</v>
      </c>
      <c r="AE18" s="27">
        <v>27.776530000000001</v>
      </c>
      <c r="AF18" s="27">
        <v>50.646120000000003</v>
      </c>
      <c r="AG18" s="27">
        <v>28.65587</v>
      </c>
      <c r="AH18" s="27">
        <v>62.090519999999998</v>
      </c>
      <c r="AI18" s="27">
        <v>39.885930000000002</v>
      </c>
      <c r="AJ18" s="27">
        <v>52.912529999999997</v>
      </c>
      <c r="AK18" s="27">
        <v>26.37424</v>
      </c>
      <c r="AL18" s="27">
        <v>53.519550000000002</v>
      </c>
      <c r="AM18" s="27">
        <v>52.58128</v>
      </c>
      <c r="AN18" s="27">
        <v>70.288709999999995</v>
      </c>
      <c r="AO18" s="27">
        <v>53.040970000000002</v>
      </c>
      <c r="AP18" s="27">
        <v>69.598060000000004</v>
      </c>
    </row>
    <row r="19" spans="1:42">
      <c r="A19" s="26">
        <v>43831</v>
      </c>
      <c r="B19" s="27">
        <v>30</v>
      </c>
      <c r="C19" s="27">
        <v>44.400199999999998</v>
      </c>
      <c r="D19" s="27">
        <v>68.932500000000005</v>
      </c>
      <c r="E19" s="27">
        <v>52.147100000000002</v>
      </c>
      <c r="F19" s="27">
        <v>69.419030000000006</v>
      </c>
      <c r="G19" s="27">
        <v>35.813130000000001</v>
      </c>
      <c r="H19" s="27">
        <v>53.476529999999997</v>
      </c>
      <c r="I19" s="27">
        <v>53.442239999999998</v>
      </c>
      <c r="J19" s="27">
        <v>59.843910000000001</v>
      </c>
      <c r="K19" s="27">
        <v>41.753779999999999</v>
      </c>
      <c r="L19" s="27">
        <v>51.363109999999999</v>
      </c>
      <c r="M19" s="27">
        <v>43.959879999999998</v>
      </c>
      <c r="N19" s="27">
        <v>48.00891</v>
      </c>
      <c r="O19" s="27">
        <v>48.629770000000001</v>
      </c>
      <c r="P19" s="27">
        <v>62.009120000000003</v>
      </c>
      <c r="Q19" s="27">
        <v>42.01117</v>
      </c>
      <c r="R19" s="27">
        <v>65.539249999999996</v>
      </c>
      <c r="S19" s="27">
        <v>46.914969999999997</v>
      </c>
      <c r="T19" s="27">
        <v>58.560049999999997</v>
      </c>
      <c r="U19" s="27">
        <v>43.895400000000002</v>
      </c>
      <c r="V19" s="27">
        <v>56.165730000000003</v>
      </c>
      <c r="W19" s="27">
        <v>45.594079999999998</v>
      </c>
      <c r="X19" s="27">
        <v>53.880209999999998</v>
      </c>
      <c r="Y19" s="27">
        <v>47.852649999999997</v>
      </c>
      <c r="Z19" s="27">
        <v>60.474649999999997</v>
      </c>
      <c r="AA19" s="27">
        <v>63.955889999999997</v>
      </c>
      <c r="AB19" s="27">
        <v>74.144580000000005</v>
      </c>
      <c r="AC19" s="27">
        <v>52.176009999999998</v>
      </c>
      <c r="AD19" s="27">
        <v>64.866119999999995</v>
      </c>
      <c r="AE19" s="27">
        <v>31.704219999999999</v>
      </c>
      <c r="AF19" s="27">
        <v>55.316499999999998</v>
      </c>
      <c r="AG19" s="27">
        <v>30.42595</v>
      </c>
      <c r="AH19" s="27">
        <v>64.936880000000002</v>
      </c>
      <c r="AI19" s="27">
        <v>42.698239999999998</v>
      </c>
      <c r="AJ19" s="27">
        <v>58.296460000000003</v>
      </c>
      <c r="AK19" s="27">
        <v>27.26707</v>
      </c>
      <c r="AL19" s="27">
        <v>57.857250000000001</v>
      </c>
      <c r="AM19" s="27">
        <v>54.725569999999998</v>
      </c>
      <c r="AN19" s="27">
        <v>76.577770000000001</v>
      </c>
      <c r="AO19" s="27">
        <v>53.9572</v>
      </c>
      <c r="AP19" s="27">
        <v>73.133709999999994</v>
      </c>
    </row>
    <row r="20" spans="1:42">
      <c r="A20" s="26">
        <v>43831.083333333336</v>
      </c>
      <c r="B20" s="27">
        <v>32</v>
      </c>
      <c r="C20" s="27">
        <v>51.940959999999997</v>
      </c>
      <c r="D20" s="27">
        <v>73.830430000000007</v>
      </c>
      <c r="E20" s="27">
        <v>55.957590000000003</v>
      </c>
      <c r="F20" s="27">
        <v>69.953180000000003</v>
      </c>
      <c r="G20" s="27">
        <v>38.268389999999997</v>
      </c>
      <c r="H20" s="27">
        <v>55.437519999999999</v>
      </c>
      <c r="I20" s="27">
        <v>58.625430000000001</v>
      </c>
      <c r="J20" s="27">
        <v>64.401709999999994</v>
      </c>
      <c r="K20" s="27">
        <v>45.252949999999998</v>
      </c>
      <c r="L20" s="27">
        <v>55.440240000000003</v>
      </c>
      <c r="M20" s="27">
        <v>43.050820000000002</v>
      </c>
      <c r="N20" s="27">
        <v>49.489429999999999</v>
      </c>
      <c r="O20" s="27">
        <v>54.404409999999999</v>
      </c>
      <c r="P20" s="27">
        <v>66.986450000000005</v>
      </c>
      <c r="Q20" s="27">
        <v>46.43956</v>
      </c>
      <c r="R20" s="27">
        <v>69.119380000000007</v>
      </c>
      <c r="S20" s="27">
        <v>50.68468</v>
      </c>
      <c r="T20" s="27">
        <v>60.9557</v>
      </c>
      <c r="U20" s="27">
        <v>47.732750000000003</v>
      </c>
      <c r="V20" s="27">
        <v>59.140709999999999</v>
      </c>
      <c r="W20" s="27">
        <v>49.193420000000003</v>
      </c>
      <c r="X20" s="27">
        <v>58.682839999999999</v>
      </c>
      <c r="Y20" s="27">
        <v>50.595179999999999</v>
      </c>
      <c r="Z20" s="27">
        <v>63.707239999999999</v>
      </c>
      <c r="AA20" s="27">
        <v>68.026089999999996</v>
      </c>
      <c r="AB20" s="27">
        <v>76.241100000000003</v>
      </c>
      <c r="AC20" s="27">
        <v>50.435839999999999</v>
      </c>
      <c r="AD20" s="27">
        <v>70.616460000000004</v>
      </c>
      <c r="AE20" s="27">
        <v>32.547469999999997</v>
      </c>
      <c r="AF20" s="27">
        <v>58.80162</v>
      </c>
      <c r="AG20" s="27">
        <v>33.916490000000003</v>
      </c>
      <c r="AH20" s="27">
        <v>68.674350000000004</v>
      </c>
      <c r="AI20" s="27">
        <v>46.593200000000003</v>
      </c>
      <c r="AJ20" s="27">
        <v>60.300379999999997</v>
      </c>
      <c r="AK20" s="27">
        <v>30.376919999999998</v>
      </c>
      <c r="AL20" s="27">
        <v>60.331530000000001</v>
      </c>
      <c r="AM20" s="27">
        <v>57.885899999999999</v>
      </c>
      <c r="AN20" s="27">
        <v>79.227869999999996</v>
      </c>
      <c r="AO20" s="27">
        <v>54.672130000000003</v>
      </c>
      <c r="AP20" s="27">
        <v>74.841489999999993</v>
      </c>
    </row>
    <row r="21" spans="1:42">
      <c r="A21" s="26">
        <v>43831.166666666664</v>
      </c>
      <c r="B21" s="27">
        <v>34</v>
      </c>
      <c r="C21" s="27">
        <v>55.849670000000003</v>
      </c>
      <c r="D21" s="27">
        <v>77.434229999999999</v>
      </c>
      <c r="E21" s="27">
        <v>64.069050000000004</v>
      </c>
      <c r="F21" s="27">
        <v>78.049880000000002</v>
      </c>
      <c r="G21" s="27">
        <v>41.035229999999999</v>
      </c>
      <c r="H21" s="27">
        <v>59.986339999999998</v>
      </c>
      <c r="I21" s="27">
        <v>63.69894</v>
      </c>
      <c r="J21" s="27">
        <v>68.387990000000002</v>
      </c>
      <c r="K21" s="27">
        <v>53.445520000000002</v>
      </c>
      <c r="L21" s="27">
        <v>59.545119999999997</v>
      </c>
      <c r="M21" s="27">
        <v>45.318170000000002</v>
      </c>
      <c r="N21" s="27">
        <v>52.29609</v>
      </c>
      <c r="O21" s="27">
        <v>55.894770000000001</v>
      </c>
      <c r="P21" s="27">
        <v>72.282349999999994</v>
      </c>
      <c r="Q21" s="27">
        <v>51.040520000000001</v>
      </c>
      <c r="R21" s="27">
        <v>72.572490000000002</v>
      </c>
      <c r="S21" s="27">
        <v>53.651269999999997</v>
      </c>
      <c r="T21" s="27">
        <v>63.648960000000002</v>
      </c>
      <c r="U21" s="27">
        <v>51.336100000000002</v>
      </c>
      <c r="V21" s="27">
        <v>62.399500000000003</v>
      </c>
      <c r="W21" s="27">
        <v>52.353700000000003</v>
      </c>
      <c r="X21" s="27">
        <v>59.87294</v>
      </c>
      <c r="Y21" s="27">
        <v>54.959029999999998</v>
      </c>
      <c r="Z21" s="27">
        <v>69.231909999999999</v>
      </c>
      <c r="AA21" s="27">
        <v>71.391580000000005</v>
      </c>
      <c r="AB21" s="27">
        <v>82.678989999999999</v>
      </c>
      <c r="AC21" s="27">
        <v>55.21902</v>
      </c>
      <c r="AD21" s="27">
        <v>72.930189999999996</v>
      </c>
      <c r="AE21" s="27">
        <v>35.874400000000001</v>
      </c>
      <c r="AF21" s="27">
        <v>62.437460000000002</v>
      </c>
      <c r="AG21" s="27">
        <v>36.385330000000003</v>
      </c>
      <c r="AH21" s="27">
        <v>72.392880000000005</v>
      </c>
      <c r="AI21" s="27">
        <v>49.133000000000003</v>
      </c>
      <c r="AJ21" s="27">
        <v>62.99053</v>
      </c>
      <c r="AK21" s="27">
        <v>31.728750000000002</v>
      </c>
      <c r="AL21" s="27">
        <v>64.744839999999996</v>
      </c>
      <c r="AM21" s="27">
        <v>64.441630000000004</v>
      </c>
      <c r="AN21" s="27">
        <v>82.242959999999997</v>
      </c>
      <c r="AO21" s="27">
        <v>60.74727</v>
      </c>
      <c r="AP21" s="27">
        <v>81.349040000000002</v>
      </c>
    </row>
    <row r="22" spans="1:42">
      <c r="A22" s="26">
        <v>43831.25</v>
      </c>
      <c r="B22" s="27">
        <v>36</v>
      </c>
      <c r="C22" s="27">
        <v>58.352519999999998</v>
      </c>
      <c r="D22" s="27">
        <v>81.199470000000005</v>
      </c>
      <c r="E22" s="27">
        <v>63.619300000000003</v>
      </c>
      <c r="F22" s="27">
        <v>82.681759999999997</v>
      </c>
      <c r="G22" s="27">
        <v>44.510120000000001</v>
      </c>
      <c r="H22" s="27">
        <v>62.04571</v>
      </c>
      <c r="I22" s="27">
        <v>64.73854</v>
      </c>
      <c r="J22" s="27">
        <v>72.688019999999995</v>
      </c>
      <c r="K22" s="27">
        <v>52.840089999999996</v>
      </c>
      <c r="L22" s="27">
        <v>61.558320000000002</v>
      </c>
      <c r="M22" s="27">
        <v>52.33905</v>
      </c>
      <c r="N22" s="27">
        <v>54.583210000000001</v>
      </c>
      <c r="O22" s="27">
        <v>60.755299999999998</v>
      </c>
      <c r="P22" s="27">
        <v>74.842119999999994</v>
      </c>
      <c r="Q22" s="27">
        <v>54.502960000000002</v>
      </c>
      <c r="R22" s="27">
        <v>77.179379999999995</v>
      </c>
      <c r="S22" s="27">
        <v>56.275260000000003</v>
      </c>
      <c r="T22" s="27">
        <v>67.706639999999993</v>
      </c>
      <c r="U22" s="27">
        <v>52.583359999999999</v>
      </c>
      <c r="V22" s="27">
        <v>67.393619999999999</v>
      </c>
      <c r="W22" s="27">
        <v>53.754260000000002</v>
      </c>
      <c r="X22" s="27">
        <v>66.73836</v>
      </c>
      <c r="Y22" s="27">
        <v>56.888240000000003</v>
      </c>
      <c r="Z22" s="27">
        <v>72.763149999999996</v>
      </c>
      <c r="AA22" s="27">
        <v>80.116870000000006</v>
      </c>
      <c r="AB22" s="27">
        <v>87.764110000000002</v>
      </c>
      <c r="AC22" s="27">
        <v>59.887860000000003</v>
      </c>
      <c r="AD22" s="27">
        <v>74.5535</v>
      </c>
      <c r="AE22" s="27">
        <v>37.094259999999998</v>
      </c>
      <c r="AF22" s="27">
        <v>65.680809999999994</v>
      </c>
      <c r="AG22" s="27">
        <v>35.694099999999999</v>
      </c>
      <c r="AH22" s="27">
        <v>77.046639999999996</v>
      </c>
      <c r="AI22" s="27">
        <v>50.910089999999997</v>
      </c>
      <c r="AJ22" s="27">
        <v>66.414379999999994</v>
      </c>
      <c r="AK22" s="27">
        <v>36.622430000000001</v>
      </c>
      <c r="AL22" s="27">
        <v>67.391819999999996</v>
      </c>
      <c r="AM22" s="27">
        <v>67.077449999999999</v>
      </c>
      <c r="AN22" s="27">
        <v>87.200199999999995</v>
      </c>
      <c r="AO22" s="27">
        <v>65.724419999999995</v>
      </c>
      <c r="AP22" s="27">
        <v>82.8001</v>
      </c>
    </row>
    <row r="23" spans="1:42">
      <c r="A23" s="26">
        <v>43831.333333333336</v>
      </c>
      <c r="B23" s="27">
        <v>38</v>
      </c>
      <c r="C23" s="27">
        <v>66.271450000000002</v>
      </c>
      <c r="D23" s="27">
        <v>85.039090000000002</v>
      </c>
      <c r="E23" s="27">
        <v>66.297970000000007</v>
      </c>
      <c r="F23" s="27">
        <v>84.386200000000002</v>
      </c>
      <c r="G23" s="27">
        <v>44.875079999999997</v>
      </c>
      <c r="H23" s="27">
        <v>66.961240000000004</v>
      </c>
      <c r="I23" s="27">
        <v>68.900469999999999</v>
      </c>
      <c r="J23" s="27">
        <v>74.915570000000002</v>
      </c>
      <c r="K23" s="27">
        <v>54.942889999999998</v>
      </c>
      <c r="L23" s="27">
        <v>63.940100000000001</v>
      </c>
      <c r="M23" s="27">
        <v>50.268340000000002</v>
      </c>
      <c r="N23" s="27">
        <v>56.985140000000001</v>
      </c>
      <c r="O23" s="27">
        <v>62.523020000000002</v>
      </c>
      <c r="P23" s="27">
        <v>78.478020000000001</v>
      </c>
      <c r="Q23" s="27">
        <v>57.350439999999999</v>
      </c>
      <c r="R23" s="27">
        <v>79.644869999999997</v>
      </c>
      <c r="S23" s="27">
        <v>57.292400000000001</v>
      </c>
      <c r="T23" s="27">
        <v>72.542109999999994</v>
      </c>
      <c r="U23" s="27">
        <v>56.467939999999999</v>
      </c>
      <c r="V23" s="27">
        <v>69.267809999999997</v>
      </c>
      <c r="W23" s="27">
        <v>61.167290000000001</v>
      </c>
      <c r="X23" s="27">
        <v>69.007589999999993</v>
      </c>
      <c r="Y23" s="27">
        <v>60.137520000000002</v>
      </c>
      <c r="Z23" s="27">
        <v>76.326490000000007</v>
      </c>
      <c r="AA23" s="27">
        <v>81.787859999999995</v>
      </c>
      <c r="AB23" s="27">
        <v>90.235609999999994</v>
      </c>
      <c r="AC23" s="27">
        <v>63.017429999999997</v>
      </c>
      <c r="AD23" s="27">
        <v>78.534400000000005</v>
      </c>
      <c r="AE23" s="27">
        <v>40.2346</v>
      </c>
      <c r="AF23" s="27">
        <v>70.411850000000001</v>
      </c>
      <c r="AG23" s="27">
        <v>39.615499999999997</v>
      </c>
      <c r="AH23" s="27">
        <v>81.785520000000005</v>
      </c>
      <c r="AI23" s="27">
        <v>53.009349999999998</v>
      </c>
      <c r="AJ23" s="27">
        <v>69.783330000000007</v>
      </c>
      <c r="AK23" s="27">
        <v>35.127389999999998</v>
      </c>
      <c r="AL23" s="27">
        <v>72.232249999999993</v>
      </c>
      <c r="AM23" s="27">
        <v>70.868719999999996</v>
      </c>
      <c r="AN23" s="27">
        <v>89.365660000000005</v>
      </c>
      <c r="AO23" s="27">
        <v>70.332099999999997</v>
      </c>
      <c r="AP23" s="27">
        <v>84.54813</v>
      </c>
    </row>
    <row r="24" spans="1:42">
      <c r="A24" s="26">
        <v>43831.416666666664</v>
      </c>
      <c r="B24" s="27">
        <v>40</v>
      </c>
      <c r="C24" s="27">
        <v>66.542519999999996</v>
      </c>
      <c r="D24" s="27">
        <v>87.859700000000004</v>
      </c>
      <c r="E24" s="27">
        <v>68.809479999999994</v>
      </c>
      <c r="F24" s="27">
        <v>87.664439999999999</v>
      </c>
      <c r="G24" s="27">
        <v>49.514330000000001</v>
      </c>
      <c r="H24" s="27">
        <v>69.55874</v>
      </c>
      <c r="I24" s="27">
        <v>73.794129999999996</v>
      </c>
      <c r="J24" s="27">
        <v>77.884010000000004</v>
      </c>
      <c r="K24" s="27">
        <v>57.657269999999997</v>
      </c>
      <c r="L24" s="27">
        <v>68.081410000000005</v>
      </c>
      <c r="M24" s="27">
        <v>58.412379999999999</v>
      </c>
      <c r="N24" s="27">
        <v>61.212299999999999</v>
      </c>
      <c r="O24" s="27">
        <v>65.185969999999998</v>
      </c>
      <c r="P24" s="27">
        <v>80.972729999999999</v>
      </c>
      <c r="Q24" s="27">
        <v>59.730029999999999</v>
      </c>
      <c r="R24" s="27">
        <v>82.505170000000007</v>
      </c>
      <c r="S24" s="27">
        <v>61.229950000000002</v>
      </c>
      <c r="T24" s="27">
        <v>74.534199999999998</v>
      </c>
      <c r="U24" s="27">
        <v>58.342190000000002</v>
      </c>
      <c r="V24" s="27">
        <v>77.799329999999998</v>
      </c>
      <c r="W24" s="27">
        <v>64.853039999999993</v>
      </c>
      <c r="X24" s="27">
        <v>73.835729999999998</v>
      </c>
      <c r="Y24" s="27">
        <v>64.322360000000003</v>
      </c>
      <c r="Z24" s="27">
        <v>81.60745</v>
      </c>
      <c r="AA24" s="27">
        <v>83.547269999999997</v>
      </c>
      <c r="AB24" s="27">
        <v>92.680539999999993</v>
      </c>
      <c r="AC24" s="27">
        <v>68.899349999999998</v>
      </c>
      <c r="AD24" s="27">
        <v>83.013469999999998</v>
      </c>
      <c r="AE24" s="27">
        <v>43.090919999999997</v>
      </c>
      <c r="AF24" s="27">
        <v>73.116789999999995</v>
      </c>
      <c r="AG24" s="27">
        <v>42.433999999999997</v>
      </c>
      <c r="AH24" s="27">
        <v>85.096599999999995</v>
      </c>
      <c r="AI24" s="27">
        <v>59.502310000000001</v>
      </c>
      <c r="AJ24" s="27">
        <v>75.116290000000006</v>
      </c>
      <c r="AK24" s="27">
        <v>39.499310000000001</v>
      </c>
      <c r="AL24" s="27">
        <v>73.135660000000001</v>
      </c>
      <c r="AM24" s="27">
        <v>75.297030000000007</v>
      </c>
      <c r="AN24" s="27">
        <v>91.546130000000005</v>
      </c>
      <c r="AO24" s="27">
        <v>71.586330000000004</v>
      </c>
      <c r="AP24" s="27">
        <v>88.315700000000007</v>
      </c>
    </row>
    <row r="25" spans="1:42">
      <c r="A25" s="26">
        <v>43831.5</v>
      </c>
      <c r="B25" s="27">
        <v>42</v>
      </c>
      <c r="C25" s="27">
        <v>70.607439999999997</v>
      </c>
      <c r="D25" s="27">
        <v>89.637720000000002</v>
      </c>
      <c r="E25" s="27">
        <v>73.591669999999993</v>
      </c>
      <c r="F25" s="27">
        <v>88.900679999999994</v>
      </c>
      <c r="G25" s="27">
        <v>51.279559999999996</v>
      </c>
      <c r="H25" s="27">
        <v>71.904480000000007</v>
      </c>
      <c r="I25" s="27">
        <v>75.2363</v>
      </c>
      <c r="J25" s="27">
        <v>82.012280000000004</v>
      </c>
      <c r="K25" s="27">
        <v>63.450200000000002</v>
      </c>
      <c r="L25" s="27">
        <v>73.766000000000005</v>
      </c>
      <c r="M25" s="27">
        <v>57.918640000000003</v>
      </c>
      <c r="N25" s="27">
        <v>62.277329999999999</v>
      </c>
      <c r="O25" s="27">
        <v>68.831760000000003</v>
      </c>
      <c r="P25" s="27">
        <v>83.479100000000003</v>
      </c>
      <c r="Q25" s="27">
        <v>64.981229999999996</v>
      </c>
      <c r="R25" s="27">
        <v>84.531360000000006</v>
      </c>
      <c r="S25" s="27">
        <v>65.133219999999994</v>
      </c>
      <c r="T25" s="27">
        <v>77.965149999999994</v>
      </c>
      <c r="U25" s="27">
        <v>61.302070000000001</v>
      </c>
      <c r="V25" s="27">
        <v>79.106449999999995</v>
      </c>
      <c r="W25" s="27">
        <v>66.332700000000003</v>
      </c>
      <c r="X25" s="27">
        <v>76.838470000000001</v>
      </c>
      <c r="Y25" s="27">
        <v>70.01934</v>
      </c>
      <c r="Z25" s="27">
        <v>83.513679999999994</v>
      </c>
      <c r="AA25" s="27">
        <v>86.518219999999999</v>
      </c>
      <c r="AB25" s="27">
        <v>93.590559999999996</v>
      </c>
      <c r="AC25" s="27">
        <v>69.807010000000005</v>
      </c>
      <c r="AD25" s="27">
        <v>85.35284</v>
      </c>
      <c r="AE25" s="27">
        <v>44.934089999999998</v>
      </c>
      <c r="AF25" s="27">
        <v>75.851699999999994</v>
      </c>
      <c r="AG25" s="27">
        <v>46.66339</v>
      </c>
      <c r="AH25" s="27">
        <v>85.200969999999998</v>
      </c>
      <c r="AI25" s="27">
        <v>62.945689999999999</v>
      </c>
      <c r="AJ25" s="27">
        <v>78.01061</v>
      </c>
      <c r="AK25" s="27">
        <v>42.50224</v>
      </c>
      <c r="AL25" s="27">
        <v>78.003810000000001</v>
      </c>
      <c r="AM25" s="27">
        <v>77.449610000000007</v>
      </c>
      <c r="AN25" s="27">
        <v>94.255809999999997</v>
      </c>
      <c r="AO25" s="27">
        <v>76.032790000000006</v>
      </c>
      <c r="AP25" s="27">
        <v>88.48357</v>
      </c>
    </row>
    <row r="26" spans="1:42">
      <c r="A26" s="26">
        <v>43831.583333333336</v>
      </c>
      <c r="B26" s="27">
        <v>44</v>
      </c>
      <c r="C26" s="27">
        <v>80.095479999999995</v>
      </c>
      <c r="D26" s="27">
        <v>91.356170000000006</v>
      </c>
      <c r="E26" s="27">
        <v>78.110680000000002</v>
      </c>
      <c r="F26" s="27">
        <v>90.784310000000005</v>
      </c>
      <c r="G26" s="27">
        <v>54.782240000000002</v>
      </c>
      <c r="H26" s="27">
        <v>75.554760000000002</v>
      </c>
      <c r="I26" s="27">
        <v>83.138819999999996</v>
      </c>
      <c r="J26" s="27">
        <v>85.818929999999995</v>
      </c>
      <c r="K26" s="27">
        <v>66.521739999999994</v>
      </c>
      <c r="L26" s="27">
        <v>76.475750000000005</v>
      </c>
      <c r="M26" s="27">
        <v>59.468559999999997</v>
      </c>
      <c r="N26" s="27">
        <v>67.852580000000003</v>
      </c>
      <c r="O26" s="27">
        <v>74.589389999999995</v>
      </c>
      <c r="P26" s="27">
        <v>86.063469999999995</v>
      </c>
      <c r="Q26" s="27">
        <v>69.545910000000006</v>
      </c>
      <c r="R26" s="27">
        <v>88.118129999999994</v>
      </c>
      <c r="S26" s="27">
        <v>67.603039999999993</v>
      </c>
      <c r="T26" s="27">
        <v>81.68777</v>
      </c>
      <c r="U26" s="27">
        <v>67.849109999999996</v>
      </c>
      <c r="V26" s="27">
        <v>83.994500000000002</v>
      </c>
      <c r="W26" s="27">
        <v>71.357569999999996</v>
      </c>
      <c r="X26" s="27">
        <v>79.216750000000005</v>
      </c>
      <c r="Y26" s="27">
        <v>70.308859999999996</v>
      </c>
      <c r="Z26" s="27">
        <v>85.778270000000006</v>
      </c>
      <c r="AA26" s="27">
        <v>89.133210000000005</v>
      </c>
      <c r="AB26" s="27">
        <v>95.064769999999996</v>
      </c>
      <c r="AC26" s="27">
        <v>75.266689999999997</v>
      </c>
      <c r="AD26" s="27">
        <v>89.440259999999995</v>
      </c>
      <c r="AE26" s="27">
        <v>47.559759999999997</v>
      </c>
      <c r="AF26" s="27">
        <v>80.886470000000003</v>
      </c>
      <c r="AG26" s="27">
        <v>47.675130000000003</v>
      </c>
      <c r="AH26" s="27">
        <v>88.771010000000004</v>
      </c>
      <c r="AI26" s="27">
        <v>66.203149999999994</v>
      </c>
      <c r="AJ26" s="27">
        <v>80.929839999999999</v>
      </c>
      <c r="AK26" s="27">
        <v>46.268680000000003</v>
      </c>
      <c r="AL26" s="27">
        <v>80.906350000000003</v>
      </c>
      <c r="AM26" s="27">
        <v>84.04768</v>
      </c>
      <c r="AN26" s="27">
        <v>96.082890000000006</v>
      </c>
      <c r="AO26" s="27">
        <v>81.242900000000006</v>
      </c>
      <c r="AP26" s="27">
        <v>92.737520000000004</v>
      </c>
    </row>
    <row r="27" spans="1:42">
      <c r="A27" s="26">
        <v>43831.666666666664</v>
      </c>
      <c r="B27" s="27">
        <v>46</v>
      </c>
      <c r="C27" s="27">
        <v>81.201639999999998</v>
      </c>
      <c r="D27" s="27">
        <v>92.725279999999998</v>
      </c>
      <c r="E27" s="27">
        <v>83.303219999999996</v>
      </c>
      <c r="F27" s="27">
        <v>92.138869999999997</v>
      </c>
      <c r="G27" s="27">
        <v>58.382179999999998</v>
      </c>
      <c r="H27" s="27">
        <v>78.690240000000003</v>
      </c>
      <c r="I27" s="27">
        <v>83.295140000000004</v>
      </c>
      <c r="J27" s="27">
        <v>87.019549999999995</v>
      </c>
      <c r="K27" s="27">
        <v>68.039019999999994</v>
      </c>
      <c r="L27" s="27">
        <v>78.662540000000007</v>
      </c>
      <c r="M27" s="27">
        <v>63.386879999999998</v>
      </c>
      <c r="N27" s="27">
        <v>69.510739999999998</v>
      </c>
      <c r="O27" s="27">
        <v>79.338620000000006</v>
      </c>
      <c r="P27" s="27">
        <v>89.783540000000002</v>
      </c>
      <c r="Q27" s="27">
        <v>72.771190000000004</v>
      </c>
      <c r="R27" s="27">
        <v>89.405240000000006</v>
      </c>
      <c r="S27" s="27">
        <v>70.482550000000003</v>
      </c>
      <c r="T27" s="27">
        <v>84.980140000000006</v>
      </c>
      <c r="U27" s="27">
        <v>72.939750000000004</v>
      </c>
      <c r="V27" s="27">
        <v>85.660380000000004</v>
      </c>
      <c r="W27" s="27">
        <v>75.70438</v>
      </c>
      <c r="X27" s="27">
        <v>82.018140000000002</v>
      </c>
      <c r="Y27" s="27">
        <v>76.179559999999995</v>
      </c>
      <c r="Z27" s="27">
        <v>89.419089999999997</v>
      </c>
      <c r="AA27" s="27">
        <v>90.401409999999998</v>
      </c>
      <c r="AB27" s="27">
        <v>95.80368</v>
      </c>
      <c r="AC27" s="27">
        <v>78.880930000000006</v>
      </c>
      <c r="AD27" s="27">
        <v>90.155720000000002</v>
      </c>
      <c r="AE27" s="27">
        <v>50.931899999999999</v>
      </c>
      <c r="AF27" s="27">
        <v>85.755340000000004</v>
      </c>
      <c r="AG27" s="27">
        <v>52.021979999999999</v>
      </c>
      <c r="AH27" s="27">
        <v>91.013239999999996</v>
      </c>
      <c r="AI27" s="27">
        <v>68.837649999999996</v>
      </c>
      <c r="AJ27" s="27">
        <v>84.503839999999997</v>
      </c>
      <c r="AK27" s="27">
        <v>49.184869999999997</v>
      </c>
      <c r="AL27" s="27">
        <v>82.569209999999998</v>
      </c>
      <c r="AM27" s="27">
        <v>85.484290000000001</v>
      </c>
      <c r="AN27" s="27">
        <v>96.919939999999997</v>
      </c>
      <c r="AO27" s="27">
        <v>83.565960000000004</v>
      </c>
      <c r="AP27" s="27">
        <v>94.295169999999999</v>
      </c>
    </row>
    <row r="28" spans="1:42">
      <c r="A28" s="26">
        <v>43831.75</v>
      </c>
      <c r="B28" s="27">
        <v>48</v>
      </c>
      <c r="C28" s="27">
        <v>83.006</v>
      </c>
      <c r="D28" s="27">
        <v>93.555030000000002</v>
      </c>
      <c r="E28" s="27">
        <v>83.897350000000003</v>
      </c>
      <c r="F28" s="27">
        <v>92.996870000000001</v>
      </c>
      <c r="G28" s="27">
        <v>61.676169999999999</v>
      </c>
      <c r="H28" s="27">
        <v>81.159729999999996</v>
      </c>
      <c r="I28" s="27">
        <v>85.346620000000001</v>
      </c>
      <c r="J28" s="27">
        <v>90.771739999999994</v>
      </c>
      <c r="K28" s="27">
        <v>75.609970000000004</v>
      </c>
      <c r="L28" s="27">
        <v>83.303100000000001</v>
      </c>
      <c r="M28" s="27">
        <v>65.098240000000004</v>
      </c>
      <c r="N28" s="27">
        <v>72.173929999999999</v>
      </c>
      <c r="O28" s="27">
        <v>81.340890000000002</v>
      </c>
      <c r="P28" s="27">
        <v>90.514120000000005</v>
      </c>
      <c r="Q28" s="27">
        <v>72.537930000000003</v>
      </c>
      <c r="R28" s="27">
        <v>91.919809999999998</v>
      </c>
      <c r="S28" s="27">
        <v>73.445679999999996</v>
      </c>
      <c r="T28" s="27">
        <v>86.977069999999998</v>
      </c>
      <c r="U28" s="27">
        <v>77.125200000000007</v>
      </c>
      <c r="V28" s="27">
        <v>87.375129999999999</v>
      </c>
      <c r="W28" s="27">
        <v>76.577709999999996</v>
      </c>
      <c r="X28" s="27">
        <v>83.709950000000006</v>
      </c>
      <c r="Y28" s="27">
        <v>77.804689999999994</v>
      </c>
      <c r="Z28" s="27">
        <v>90.63758</v>
      </c>
      <c r="AA28" s="27">
        <v>91.858369999999994</v>
      </c>
      <c r="AB28" s="27">
        <v>96.684200000000004</v>
      </c>
      <c r="AC28" s="27">
        <v>80.985730000000004</v>
      </c>
      <c r="AD28" s="27">
        <v>91.941999999999993</v>
      </c>
      <c r="AE28" s="27">
        <v>55.429650000000002</v>
      </c>
      <c r="AF28" s="27">
        <v>87.218559999999997</v>
      </c>
      <c r="AG28" s="27">
        <v>54.222209999999997</v>
      </c>
      <c r="AH28" s="27">
        <v>91.899959999999993</v>
      </c>
      <c r="AI28" s="27">
        <v>72.305090000000007</v>
      </c>
      <c r="AJ28" s="27">
        <v>86.525379999999998</v>
      </c>
      <c r="AK28" s="27">
        <v>51.51352</v>
      </c>
      <c r="AL28" s="27">
        <v>85.200810000000004</v>
      </c>
      <c r="AM28" s="27">
        <v>86.526439999999994</v>
      </c>
      <c r="AN28" s="27">
        <v>97.134929999999997</v>
      </c>
      <c r="AO28" s="27">
        <v>84.854479999999995</v>
      </c>
      <c r="AP28" s="27">
        <v>95.200559999999996</v>
      </c>
    </row>
    <row r="29" spans="1:42">
      <c r="A29" s="26">
        <v>43831.833333333336</v>
      </c>
      <c r="B29" s="27">
        <v>50</v>
      </c>
      <c r="C29" s="27">
        <v>88.665220000000005</v>
      </c>
      <c r="D29" s="27">
        <v>95.681790000000007</v>
      </c>
      <c r="E29" s="27">
        <v>87.585809999999995</v>
      </c>
      <c r="F29" s="27">
        <v>94.441100000000006</v>
      </c>
      <c r="G29" s="27">
        <v>65.665970000000002</v>
      </c>
      <c r="H29" s="27">
        <v>86.066019999999995</v>
      </c>
      <c r="I29" s="27">
        <v>88.76491</v>
      </c>
      <c r="J29" s="27">
        <v>92.187860000000001</v>
      </c>
      <c r="K29" s="27">
        <v>78.580510000000004</v>
      </c>
      <c r="L29" s="27">
        <v>85.05829</v>
      </c>
      <c r="M29" s="27">
        <v>72.827529999999996</v>
      </c>
      <c r="N29" s="27">
        <v>75.521619999999999</v>
      </c>
      <c r="O29" s="27">
        <v>84.181209999999993</v>
      </c>
      <c r="P29" s="27">
        <v>92.554940000000002</v>
      </c>
      <c r="Q29" s="27">
        <v>77.278819999999996</v>
      </c>
      <c r="R29" s="27">
        <v>93.842179999999999</v>
      </c>
      <c r="S29" s="27">
        <v>75.843919999999997</v>
      </c>
      <c r="T29" s="27">
        <v>89.177959999999999</v>
      </c>
      <c r="U29" s="27">
        <v>77.536469999999994</v>
      </c>
      <c r="V29" s="27">
        <v>90.078249999999997</v>
      </c>
      <c r="W29" s="27">
        <v>79.570269999999994</v>
      </c>
      <c r="X29" s="27">
        <v>88.172049999999999</v>
      </c>
      <c r="Y29" s="27">
        <v>83.277000000000001</v>
      </c>
      <c r="Z29" s="27">
        <v>91.956549999999993</v>
      </c>
      <c r="AA29" s="27">
        <v>94.095129999999997</v>
      </c>
      <c r="AB29" s="27">
        <v>96.818910000000002</v>
      </c>
      <c r="AC29" s="27">
        <v>83.100470000000001</v>
      </c>
      <c r="AD29" s="27">
        <v>93.6905</v>
      </c>
      <c r="AE29" s="27">
        <v>58.469380000000001</v>
      </c>
      <c r="AF29" s="27">
        <v>89.230620000000002</v>
      </c>
      <c r="AG29" s="27">
        <v>58.140479999999997</v>
      </c>
      <c r="AH29" s="27">
        <v>92.341059999999999</v>
      </c>
      <c r="AI29" s="27">
        <v>78.431799999999996</v>
      </c>
      <c r="AJ29" s="27">
        <v>88.383669999999995</v>
      </c>
      <c r="AK29" s="27">
        <v>55.327779999999997</v>
      </c>
      <c r="AL29" s="27">
        <v>88.150660000000002</v>
      </c>
      <c r="AM29" s="27">
        <v>90.539320000000004</v>
      </c>
      <c r="AN29" s="27">
        <v>97.41977</v>
      </c>
      <c r="AO29" s="27">
        <v>86.634259999999998</v>
      </c>
      <c r="AP29" s="27">
        <v>95.947109999999995</v>
      </c>
    </row>
    <row r="30" spans="1:42">
      <c r="A30" s="26">
        <v>43831.916666666664</v>
      </c>
      <c r="B30" s="27">
        <v>52</v>
      </c>
      <c r="C30" s="27">
        <v>91.830340000000007</v>
      </c>
      <c r="D30" s="27">
        <v>96.016170000000002</v>
      </c>
      <c r="E30" s="27">
        <v>87.940439999999995</v>
      </c>
      <c r="F30" s="27">
        <v>95.954350000000005</v>
      </c>
      <c r="G30" s="27">
        <v>69.500460000000004</v>
      </c>
      <c r="H30" s="27">
        <v>87.151650000000004</v>
      </c>
      <c r="I30" s="27">
        <v>91.088830000000002</v>
      </c>
      <c r="J30" s="27">
        <v>93.395920000000004</v>
      </c>
      <c r="K30" s="27">
        <v>81.51437</v>
      </c>
      <c r="L30" s="27">
        <v>87.006439999999998</v>
      </c>
      <c r="M30" s="27">
        <v>74.993989999999997</v>
      </c>
      <c r="N30" s="27">
        <v>77.972520000000003</v>
      </c>
      <c r="O30" s="27">
        <v>85.742170000000002</v>
      </c>
      <c r="P30" s="27">
        <v>93.791679999999999</v>
      </c>
      <c r="Q30" s="27">
        <v>83.523039999999995</v>
      </c>
      <c r="R30" s="27">
        <v>94.199259999999995</v>
      </c>
      <c r="S30" s="27">
        <v>82.485919999999993</v>
      </c>
      <c r="T30" s="27">
        <v>90.656149999999997</v>
      </c>
      <c r="U30" s="27">
        <v>83.804060000000007</v>
      </c>
      <c r="V30" s="27">
        <v>92.259519999999995</v>
      </c>
      <c r="W30" s="27">
        <v>84.084639999999993</v>
      </c>
      <c r="X30" s="27">
        <v>89.168610000000001</v>
      </c>
      <c r="Y30" s="27">
        <v>84.599540000000005</v>
      </c>
      <c r="Z30" s="27">
        <v>93.161929999999998</v>
      </c>
      <c r="AA30" s="27">
        <v>95.047899999999998</v>
      </c>
      <c r="AB30" s="27">
        <v>97.443820000000002</v>
      </c>
      <c r="AC30" s="27">
        <v>85.958680000000001</v>
      </c>
      <c r="AD30" s="27">
        <v>94.698509999999999</v>
      </c>
      <c r="AE30" s="27">
        <v>60.95814</v>
      </c>
      <c r="AF30" s="27">
        <v>91.504999999999995</v>
      </c>
      <c r="AG30" s="27">
        <v>62.192830000000001</v>
      </c>
      <c r="AH30" s="27">
        <v>93.606909999999999</v>
      </c>
      <c r="AI30" s="27">
        <v>81.112340000000003</v>
      </c>
      <c r="AJ30" s="27">
        <v>90.040539999999993</v>
      </c>
      <c r="AK30" s="27">
        <v>57.201369999999997</v>
      </c>
      <c r="AL30" s="27">
        <v>89.9572</v>
      </c>
      <c r="AM30" s="27">
        <v>90.562449999999998</v>
      </c>
      <c r="AN30" s="27">
        <v>97.496480000000005</v>
      </c>
      <c r="AO30" s="27">
        <v>88.625280000000004</v>
      </c>
      <c r="AP30" s="27">
        <v>95.910640000000001</v>
      </c>
    </row>
    <row r="31" spans="1:42">
      <c r="A31" s="26">
        <v>43832</v>
      </c>
      <c r="B31" s="27">
        <v>54</v>
      </c>
      <c r="C31" s="27">
        <v>92.707949999999997</v>
      </c>
      <c r="D31" s="27">
        <v>96.624009999999998</v>
      </c>
      <c r="E31" s="27">
        <v>90.061149999999998</v>
      </c>
      <c r="F31" s="27">
        <v>96.173580000000001</v>
      </c>
      <c r="G31" s="27">
        <v>71.190989999999999</v>
      </c>
      <c r="H31" s="27">
        <v>89.864249999999998</v>
      </c>
      <c r="I31" s="27">
        <v>93.652270000000001</v>
      </c>
      <c r="J31" s="27">
        <v>94.018039999999999</v>
      </c>
      <c r="K31" s="27">
        <v>83.696529999999996</v>
      </c>
      <c r="L31" s="27">
        <v>88.392750000000007</v>
      </c>
      <c r="M31" s="27">
        <v>75.713419999999999</v>
      </c>
      <c r="N31" s="27">
        <v>81.288550000000001</v>
      </c>
      <c r="O31" s="27">
        <v>87.357780000000005</v>
      </c>
      <c r="P31" s="27">
        <v>95.146469999999994</v>
      </c>
      <c r="Q31" s="27">
        <v>85.216099999999997</v>
      </c>
      <c r="R31" s="27">
        <v>94.885189999999994</v>
      </c>
      <c r="S31" s="27">
        <v>85.027180000000001</v>
      </c>
      <c r="T31" s="27">
        <v>91.584379999999996</v>
      </c>
      <c r="U31" s="27">
        <v>82.902979999999999</v>
      </c>
      <c r="V31" s="27">
        <v>93.674539999999993</v>
      </c>
      <c r="W31" s="27">
        <v>85.268929999999997</v>
      </c>
      <c r="X31" s="27">
        <v>88.214290000000005</v>
      </c>
      <c r="Y31" s="27">
        <v>87.312119999999993</v>
      </c>
      <c r="Z31" s="27">
        <v>94.120670000000004</v>
      </c>
      <c r="AA31" s="27">
        <v>95.234210000000004</v>
      </c>
      <c r="AB31" s="27">
        <v>97.711510000000004</v>
      </c>
      <c r="AC31" s="27">
        <v>88.981809999999996</v>
      </c>
      <c r="AD31" s="27">
        <v>94.517939999999996</v>
      </c>
      <c r="AE31" s="27">
        <v>63.628010000000003</v>
      </c>
      <c r="AF31" s="27">
        <v>92.69547</v>
      </c>
      <c r="AG31" s="27">
        <v>65.081729999999993</v>
      </c>
      <c r="AH31" s="27">
        <v>94.287090000000006</v>
      </c>
      <c r="AI31" s="27">
        <v>80.489239999999995</v>
      </c>
      <c r="AJ31" s="27">
        <v>91.01643</v>
      </c>
      <c r="AK31" s="27">
        <v>59.422840000000001</v>
      </c>
      <c r="AL31" s="27">
        <v>89.732110000000006</v>
      </c>
      <c r="AM31" s="27">
        <v>92.410889999999995</v>
      </c>
      <c r="AN31" s="27">
        <v>98.417119999999997</v>
      </c>
      <c r="AO31" s="27">
        <v>89.835440000000006</v>
      </c>
      <c r="AP31" s="27">
        <v>97.29862</v>
      </c>
    </row>
    <row r="32" spans="1:42">
      <c r="A32" s="26">
        <v>43832.083333333336</v>
      </c>
      <c r="B32" s="27">
        <v>56</v>
      </c>
      <c r="C32" s="27">
        <v>93.029139999999998</v>
      </c>
      <c r="D32" s="27">
        <v>96.656959999999998</v>
      </c>
      <c r="E32" s="27">
        <v>92.555890000000005</v>
      </c>
      <c r="F32" s="27">
        <v>96.105950000000007</v>
      </c>
      <c r="G32" s="27">
        <v>75.087389999999999</v>
      </c>
      <c r="H32" s="27">
        <v>90.050610000000006</v>
      </c>
      <c r="I32" s="27">
        <v>94.307239999999993</v>
      </c>
      <c r="J32" s="27">
        <v>94.512450000000001</v>
      </c>
      <c r="K32" s="27">
        <v>86.775080000000003</v>
      </c>
      <c r="L32" s="27">
        <v>88.547560000000004</v>
      </c>
      <c r="M32" s="27">
        <v>79.137569999999997</v>
      </c>
      <c r="N32" s="27">
        <v>83.138409999999993</v>
      </c>
      <c r="O32" s="27">
        <v>90.745369999999994</v>
      </c>
      <c r="P32" s="27">
        <v>94.985569999999996</v>
      </c>
      <c r="Q32" s="27">
        <v>86.595830000000007</v>
      </c>
      <c r="R32" s="27">
        <v>95.733469999999997</v>
      </c>
      <c r="S32" s="27">
        <v>86.091700000000003</v>
      </c>
      <c r="T32" s="27">
        <v>92.485150000000004</v>
      </c>
      <c r="U32" s="27">
        <v>87.129900000000006</v>
      </c>
      <c r="V32" s="27">
        <v>93.783000000000001</v>
      </c>
      <c r="W32" s="27">
        <v>86.447490000000002</v>
      </c>
      <c r="X32" s="27">
        <v>90.230050000000006</v>
      </c>
      <c r="Y32" s="27">
        <v>91.932079999999999</v>
      </c>
      <c r="Z32" s="27">
        <v>94.38767</v>
      </c>
      <c r="AA32" s="27">
        <v>95.446479999999994</v>
      </c>
      <c r="AB32" s="27">
        <v>97.877260000000007</v>
      </c>
      <c r="AC32" s="27">
        <v>89.658900000000003</v>
      </c>
      <c r="AD32" s="27">
        <v>94.890150000000006</v>
      </c>
      <c r="AE32" s="27">
        <v>66.651929999999993</v>
      </c>
      <c r="AF32" s="27">
        <v>92.986320000000006</v>
      </c>
      <c r="AG32" s="27">
        <v>64.810130000000001</v>
      </c>
      <c r="AH32" s="27">
        <v>95.671850000000006</v>
      </c>
      <c r="AI32" s="27">
        <v>83.600650000000002</v>
      </c>
      <c r="AJ32" s="27">
        <v>92.415539999999993</v>
      </c>
      <c r="AK32" s="27">
        <v>61.018120000000003</v>
      </c>
      <c r="AL32" s="27">
        <v>90.754679999999993</v>
      </c>
      <c r="AM32" s="27">
        <v>91.633979999999994</v>
      </c>
      <c r="AN32" s="27">
        <v>98.342529999999996</v>
      </c>
      <c r="AO32" s="27">
        <v>91.343000000000004</v>
      </c>
      <c r="AP32" s="27">
        <v>97.483410000000006</v>
      </c>
    </row>
    <row r="33" spans="1:42">
      <c r="A33" s="26">
        <v>43832.166666666664</v>
      </c>
      <c r="B33" s="27">
        <v>58</v>
      </c>
      <c r="C33" s="27">
        <v>94.129279999999994</v>
      </c>
      <c r="D33" s="27">
        <v>97.27901</v>
      </c>
      <c r="E33" s="27">
        <v>93.559939999999997</v>
      </c>
      <c r="F33" s="27">
        <v>97.100759999999994</v>
      </c>
      <c r="G33" s="27">
        <v>79.801329999999993</v>
      </c>
      <c r="H33" s="27">
        <v>91.759990000000002</v>
      </c>
      <c r="I33" s="27">
        <v>93.531660000000002</v>
      </c>
      <c r="J33" s="27">
        <v>95.369569999999996</v>
      </c>
      <c r="K33" s="27">
        <v>86.300880000000006</v>
      </c>
      <c r="L33" s="27">
        <v>90.228449999999995</v>
      </c>
      <c r="M33" s="27">
        <v>84.758939999999996</v>
      </c>
      <c r="N33" s="27">
        <v>84.48142</v>
      </c>
      <c r="O33" s="27">
        <v>91.898409999999998</v>
      </c>
      <c r="P33" s="27">
        <v>95.905569999999997</v>
      </c>
      <c r="Q33" s="27">
        <v>90.42671</v>
      </c>
      <c r="R33" s="27">
        <v>96.272009999999995</v>
      </c>
      <c r="S33" s="27">
        <v>87.686970000000002</v>
      </c>
      <c r="T33" s="27">
        <v>93.990340000000003</v>
      </c>
      <c r="U33" s="27">
        <v>88.492909999999995</v>
      </c>
      <c r="V33" s="27">
        <v>94.672070000000005</v>
      </c>
      <c r="W33" s="27">
        <v>86.996669999999995</v>
      </c>
      <c r="X33" s="27">
        <v>92.310360000000003</v>
      </c>
      <c r="Y33" s="27">
        <v>91.309190000000001</v>
      </c>
      <c r="Z33" s="27">
        <v>96.089550000000003</v>
      </c>
      <c r="AA33" s="27">
        <v>96.678889999999996</v>
      </c>
      <c r="AB33" s="27">
        <v>98.428340000000006</v>
      </c>
      <c r="AC33" s="27">
        <v>90.158640000000005</v>
      </c>
      <c r="AD33" s="27">
        <v>95.952479999999994</v>
      </c>
      <c r="AE33" s="27">
        <v>68.043610000000001</v>
      </c>
      <c r="AF33" s="27">
        <v>93.893469999999994</v>
      </c>
      <c r="AG33" s="27">
        <v>69.357190000000003</v>
      </c>
      <c r="AH33" s="27">
        <v>96.011709999999994</v>
      </c>
      <c r="AI33" s="27">
        <v>88.461870000000005</v>
      </c>
      <c r="AJ33" s="27">
        <v>93.029679999999999</v>
      </c>
      <c r="AK33" s="27">
        <v>65.374979999999994</v>
      </c>
      <c r="AL33" s="27">
        <v>92.829849999999993</v>
      </c>
      <c r="AM33" s="27">
        <v>92.999480000000005</v>
      </c>
      <c r="AN33" s="27">
        <v>98.228260000000006</v>
      </c>
      <c r="AO33" s="27">
        <v>93.918229999999994</v>
      </c>
      <c r="AP33" s="27">
        <v>98.116290000000006</v>
      </c>
    </row>
    <row r="34" spans="1:42">
      <c r="A34" s="26">
        <v>43832.25</v>
      </c>
      <c r="B34" s="27">
        <v>60</v>
      </c>
      <c r="C34" s="27">
        <v>94.432990000000004</v>
      </c>
      <c r="D34" s="27">
        <v>97.350359999999995</v>
      </c>
      <c r="E34" s="27">
        <v>93.497309999999999</v>
      </c>
      <c r="F34" s="27">
        <v>97.764480000000006</v>
      </c>
      <c r="G34" s="27">
        <v>79.659090000000006</v>
      </c>
      <c r="H34" s="27">
        <v>94.438580000000002</v>
      </c>
      <c r="I34" s="27">
        <v>95.338719999999995</v>
      </c>
      <c r="J34" s="27">
        <v>95.638499999999993</v>
      </c>
      <c r="K34" s="27">
        <v>89.387739999999994</v>
      </c>
      <c r="L34" s="27">
        <v>91.262510000000006</v>
      </c>
      <c r="M34" s="27">
        <v>83.852029999999999</v>
      </c>
      <c r="N34" s="27">
        <v>86.395769999999999</v>
      </c>
      <c r="O34" s="27">
        <v>92.050510000000003</v>
      </c>
      <c r="P34" s="27">
        <v>96.922539999999998</v>
      </c>
      <c r="Q34" s="27">
        <v>90.479870000000005</v>
      </c>
      <c r="R34" s="27">
        <v>95.943650000000005</v>
      </c>
      <c r="S34" s="27">
        <v>88.574910000000003</v>
      </c>
      <c r="T34" s="27">
        <v>94.632990000000007</v>
      </c>
      <c r="U34" s="27">
        <v>89.551349999999999</v>
      </c>
      <c r="V34" s="27">
        <v>95.201250000000002</v>
      </c>
      <c r="W34" s="27">
        <v>88.489369999999994</v>
      </c>
      <c r="X34" s="27">
        <v>92.150310000000005</v>
      </c>
      <c r="Y34" s="27">
        <v>91.267830000000004</v>
      </c>
      <c r="Z34" s="27">
        <v>96.261020000000002</v>
      </c>
      <c r="AA34" s="27">
        <v>96.744860000000003</v>
      </c>
      <c r="AB34" s="27">
        <v>98.481120000000004</v>
      </c>
      <c r="AC34" s="27">
        <v>92.914940000000001</v>
      </c>
      <c r="AD34" s="27">
        <v>96.911940000000001</v>
      </c>
      <c r="AE34" s="27">
        <v>72.852500000000006</v>
      </c>
      <c r="AF34" s="27">
        <v>95.047160000000005</v>
      </c>
      <c r="AG34" s="27">
        <v>73.27261</v>
      </c>
      <c r="AH34" s="27">
        <v>96.591440000000006</v>
      </c>
      <c r="AI34" s="27">
        <v>88.823639999999997</v>
      </c>
      <c r="AJ34" s="27">
        <v>93.639300000000006</v>
      </c>
      <c r="AK34" s="27">
        <v>67.887079999999997</v>
      </c>
      <c r="AL34" s="27">
        <v>93.224299999999999</v>
      </c>
      <c r="AM34" s="27">
        <v>93.933779999999999</v>
      </c>
      <c r="AN34" s="27">
        <v>98.537099999999995</v>
      </c>
      <c r="AO34" s="27">
        <v>93.997919999999993</v>
      </c>
      <c r="AP34" s="27">
        <v>97.860380000000006</v>
      </c>
    </row>
    <row r="35" spans="1:42">
      <c r="A35" s="26">
        <v>43832.333333333336</v>
      </c>
      <c r="B35" s="27">
        <v>62</v>
      </c>
      <c r="C35" s="27">
        <v>93.997249999999994</v>
      </c>
      <c r="D35" s="27">
        <v>98.414270000000002</v>
      </c>
      <c r="E35" s="27">
        <v>94.319479999999999</v>
      </c>
      <c r="F35" s="27">
        <v>97.732590000000002</v>
      </c>
      <c r="G35" s="27">
        <v>80.6768</v>
      </c>
      <c r="H35" s="27">
        <v>95.309839999999994</v>
      </c>
      <c r="I35" s="27">
        <v>95.51549</v>
      </c>
      <c r="J35" s="27">
        <v>96.48312</v>
      </c>
      <c r="K35" s="27">
        <v>90.045749999999998</v>
      </c>
      <c r="L35" s="27">
        <v>93.031580000000005</v>
      </c>
      <c r="M35" s="27">
        <v>87.138350000000003</v>
      </c>
      <c r="N35" s="27">
        <v>88.413730000000001</v>
      </c>
      <c r="O35" s="27">
        <v>92.623840000000001</v>
      </c>
      <c r="P35" s="27">
        <v>97.035520000000005</v>
      </c>
      <c r="Q35" s="27">
        <v>94.887469999999993</v>
      </c>
      <c r="R35" s="27">
        <v>96.965350000000001</v>
      </c>
      <c r="S35" s="27">
        <v>92.193169999999995</v>
      </c>
      <c r="T35" s="27">
        <v>96.065449999999998</v>
      </c>
      <c r="U35" s="27">
        <v>90.773349999999994</v>
      </c>
      <c r="V35" s="27">
        <v>95.886920000000003</v>
      </c>
      <c r="W35" s="27">
        <v>90.392480000000006</v>
      </c>
      <c r="X35" s="27">
        <v>92.549499999999995</v>
      </c>
      <c r="Y35" s="27">
        <v>93.689229999999995</v>
      </c>
      <c r="Z35" s="27">
        <v>96.152519999999996</v>
      </c>
      <c r="AA35" s="27">
        <v>97.960949999999997</v>
      </c>
      <c r="AB35" s="27">
        <v>98.590999999999994</v>
      </c>
      <c r="AC35" s="27">
        <v>93.544499999999999</v>
      </c>
      <c r="AD35" s="27">
        <v>96.375690000000006</v>
      </c>
      <c r="AE35" s="27">
        <v>74.562449999999998</v>
      </c>
      <c r="AF35" s="27">
        <v>95.966909999999999</v>
      </c>
      <c r="AG35" s="27">
        <v>74.485569999999996</v>
      </c>
      <c r="AH35" s="27">
        <v>96.489260000000002</v>
      </c>
      <c r="AI35" s="27">
        <v>89.880679999999998</v>
      </c>
      <c r="AJ35" s="27">
        <v>94.089160000000007</v>
      </c>
      <c r="AK35" s="27">
        <v>69.668940000000006</v>
      </c>
      <c r="AL35" s="27">
        <v>94.191569999999999</v>
      </c>
      <c r="AM35" s="27">
        <v>94.626609999999999</v>
      </c>
      <c r="AN35" s="27">
        <v>98.610389999999995</v>
      </c>
      <c r="AO35" s="27">
        <v>95.049689999999998</v>
      </c>
      <c r="AP35" s="27">
        <v>98.435119999999998</v>
      </c>
    </row>
    <row r="36" spans="1:42">
      <c r="A36" s="26">
        <v>43832.416666666664</v>
      </c>
      <c r="B36" s="27">
        <v>64</v>
      </c>
      <c r="C36" s="27">
        <v>94.28192</v>
      </c>
      <c r="D36" s="27">
        <v>98.446460000000002</v>
      </c>
      <c r="E36" s="27">
        <v>95.525099999999995</v>
      </c>
      <c r="F36" s="27">
        <v>97.542320000000004</v>
      </c>
      <c r="G36" s="27">
        <v>85.250690000000006</v>
      </c>
      <c r="H36" s="27">
        <v>95.022739999999999</v>
      </c>
      <c r="I36" s="27">
        <v>95.863979999999998</v>
      </c>
      <c r="J36" s="27">
        <v>96.36063</v>
      </c>
      <c r="K36" s="27">
        <v>88.906809999999993</v>
      </c>
      <c r="L36" s="27">
        <v>92.645790000000005</v>
      </c>
      <c r="M36" s="27">
        <v>89.828900000000004</v>
      </c>
      <c r="N36" s="27">
        <v>89.438010000000006</v>
      </c>
      <c r="O36" s="27">
        <v>93.106629999999996</v>
      </c>
      <c r="P36" s="27">
        <v>97.373760000000004</v>
      </c>
      <c r="Q36" s="27">
        <v>93.000069999999994</v>
      </c>
      <c r="R36" s="27">
        <v>97.301450000000003</v>
      </c>
      <c r="S36" s="27">
        <v>92.598640000000003</v>
      </c>
      <c r="T36" s="27">
        <v>95.622249999999994</v>
      </c>
      <c r="U36" s="27">
        <v>91.96114</v>
      </c>
      <c r="V36" s="27">
        <v>96.152720000000002</v>
      </c>
      <c r="W36" s="27">
        <v>90.958209999999994</v>
      </c>
      <c r="X36" s="27">
        <v>93.586550000000003</v>
      </c>
      <c r="Y36" s="27">
        <v>93.352230000000006</v>
      </c>
      <c r="Z36" s="27">
        <v>96.23818</v>
      </c>
      <c r="AA36" s="27">
        <v>97.402019999999993</v>
      </c>
      <c r="AB36" s="27">
        <v>98.7376</v>
      </c>
      <c r="AC36" s="27">
        <v>93.916020000000003</v>
      </c>
      <c r="AD36" s="27">
        <v>97.068690000000004</v>
      </c>
      <c r="AE36" s="27">
        <v>74.506029999999996</v>
      </c>
      <c r="AF36" s="27">
        <v>96.619259999999997</v>
      </c>
      <c r="AG36" s="27">
        <v>75.500140000000002</v>
      </c>
      <c r="AH36" s="27">
        <v>97.686419999999998</v>
      </c>
      <c r="AI36" s="27">
        <v>91.243129999999994</v>
      </c>
      <c r="AJ36" s="27">
        <v>95.035489999999996</v>
      </c>
      <c r="AK36" s="27">
        <v>72.450959999999995</v>
      </c>
      <c r="AL36" s="27">
        <v>95.920190000000005</v>
      </c>
      <c r="AM36" s="27">
        <v>94.767269999999996</v>
      </c>
      <c r="AN36" s="27">
        <v>98.537430000000001</v>
      </c>
      <c r="AO36" s="27">
        <v>94.418760000000006</v>
      </c>
      <c r="AP36" s="27">
        <v>98.523820000000001</v>
      </c>
    </row>
    <row r="37" spans="1:42">
      <c r="A37" s="26">
        <v>43832.5</v>
      </c>
      <c r="B37" s="27">
        <v>66</v>
      </c>
      <c r="C37" s="27">
        <v>95.275670000000005</v>
      </c>
      <c r="D37" s="27">
        <v>98.710099999999997</v>
      </c>
      <c r="E37" s="27">
        <v>96.660579999999996</v>
      </c>
      <c r="F37" s="27">
        <v>97.921779999999998</v>
      </c>
      <c r="G37" s="27">
        <v>87.183890000000005</v>
      </c>
      <c r="H37" s="27">
        <v>96.037109999999998</v>
      </c>
      <c r="I37" s="27">
        <v>95.930660000000003</v>
      </c>
      <c r="J37" s="27">
        <v>97.047039999999996</v>
      </c>
      <c r="K37" s="27">
        <v>91.587670000000003</v>
      </c>
      <c r="L37" s="27">
        <v>94.124759999999995</v>
      </c>
      <c r="M37" s="27">
        <v>91.215670000000003</v>
      </c>
      <c r="N37" s="27">
        <v>90.080110000000005</v>
      </c>
      <c r="O37" s="27">
        <v>93.115009999999998</v>
      </c>
      <c r="P37" s="27">
        <v>97.126300000000001</v>
      </c>
      <c r="Q37" s="27">
        <v>93.573300000000003</v>
      </c>
      <c r="R37" s="27">
        <v>97.509569999999997</v>
      </c>
      <c r="S37" s="27">
        <v>93.927700000000002</v>
      </c>
      <c r="T37" s="27">
        <v>96.360870000000006</v>
      </c>
      <c r="U37" s="27">
        <v>92.153390000000002</v>
      </c>
      <c r="V37" s="27">
        <v>96.798810000000003</v>
      </c>
      <c r="W37" s="27">
        <v>90.771379999999994</v>
      </c>
      <c r="X37" s="27">
        <v>93.644739999999999</v>
      </c>
      <c r="Y37" s="27">
        <v>93.243870000000001</v>
      </c>
      <c r="Z37" s="27">
        <v>96.865560000000002</v>
      </c>
      <c r="AA37" s="27">
        <v>97.422380000000004</v>
      </c>
      <c r="AB37" s="27">
        <v>98.966319999999996</v>
      </c>
      <c r="AC37" s="27">
        <v>94.745739999999998</v>
      </c>
      <c r="AD37" s="27">
        <v>97.773219999999995</v>
      </c>
      <c r="AE37" s="27">
        <v>76.538709999999995</v>
      </c>
      <c r="AF37" s="27">
        <v>96.332470000000001</v>
      </c>
      <c r="AG37" s="27">
        <v>78.588830000000002</v>
      </c>
      <c r="AH37" s="27">
        <v>97.690020000000004</v>
      </c>
      <c r="AI37" s="27">
        <v>92.291359999999997</v>
      </c>
      <c r="AJ37" s="27">
        <v>95.685019999999994</v>
      </c>
      <c r="AK37" s="27">
        <v>75.566050000000004</v>
      </c>
      <c r="AL37" s="27">
        <v>95.663020000000003</v>
      </c>
      <c r="AM37" s="27">
        <v>96.385800000000003</v>
      </c>
      <c r="AN37" s="27">
        <v>98.721059999999994</v>
      </c>
      <c r="AO37" s="27">
        <v>96.534710000000004</v>
      </c>
      <c r="AP37" s="27">
        <v>98.673450000000003</v>
      </c>
    </row>
    <row r="38" spans="1:42">
      <c r="A38" s="26">
        <v>43832.583333333336</v>
      </c>
      <c r="B38" s="27">
        <v>68</v>
      </c>
      <c r="C38" s="27">
        <v>94.427980000000005</v>
      </c>
      <c r="D38" s="27">
        <v>98.869879999999995</v>
      </c>
      <c r="E38" s="27">
        <v>94.984179999999995</v>
      </c>
      <c r="F38" s="27">
        <v>97.541550000000001</v>
      </c>
      <c r="G38" s="27">
        <v>86.639409999999998</v>
      </c>
      <c r="H38" s="27">
        <v>96.2179</v>
      </c>
      <c r="I38" s="27">
        <v>96.004900000000006</v>
      </c>
      <c r="J38" s="27">
        <v>96.586410000000001</v>
      </c>
      <c r="K38" s="27">
        <v>89.18732</v>
      </c>
      <c r="L38" s="27">
        <v>92.637410000000003</v>
      </c>
      <c r="M38" s="27">
        <v>90.46575</v>
      </c>
      <c r="N38" s="27">
        <v>89.124049999999997</v>
      </c>
      <c r="O38" s="27">
        <v>93.086550000000003</v>
      </c>
      <c r="P38" s="27">
        <v>96.979870000000005</v>
      </c>
      <c r="Q38" s="27">
        <v>93.961979999999997</v>
      </c>
      <c r="R38" s="27">
        <v>97.710759999999993</v>
      </c>
      <c r="S38" s="27">
        <v>92.727980000000002</v>
      </c>
      <c r="T38" s="27">
        <v>94.916390000000007</v>
      </c>
      <c r="U38" s="27">
        <v>90.691779999999994</v>
      </c>
      <c r="V38" s="27">
        <v>95.986509999999996</v>
      </c>
      <c r="W38" s="27">
        <v>91.267089999999996</v>
      </c>
      <c r="X38" s="27">
        <v>93.699420000000003</v>
      </c>
      <c r="Y38" s="27">
        <v>93.741680000000002</v>
      </c>
      <c r="Z38" s="27">
        <v>96.750579999999999</v>
      </c>
      <c r="AA38" s="27">
        <v>97.000110000000006</v>
      </c>
      <c r="AB38" s="27">
        <v>98.673779999999994</v>
      </c>
      <c r="AC38" s="27">
        <v>93.975520000000003</v>
      </c>
      <c r="AD38" s="27">
        <v>97.607209999999995</v>
      </c>
      <c r="AE38" s="27">
        <v>76.151539999999997</v>
      </c>
      <c r="AF38" s="27">
        <v>96.110380000000006</v>
      </c>
      <c r="AG38" s="27">
        <v>79.815280000000001</v>
      </c>
      <c r="AH38" s="27">
        <v>97.439670000000007</v>
      </c>
      <c r="AI38" s="27">
        <v>93.265870000000007</v>
      </c>
      <c r="AJ38" s="27">
        <v>95.084429999999998</v>
      </c>
      <c r="AK38" s="27">
        <v>72.775120000000001</v>
      </c>
      <c r="AL38" s="27">
        <v>95.841530000000006</v>
      </c>
      <c r="AM38" s="27">
        <v>95.969759999999994</v>
      </c>
      <c r="AN38" s="27">
        <v>98.739019999999996</v>
      </c>
      <c r="AO38" s="27">
        <v>94.470460000000003</v>
      </c>
      <c r="AP38" s="27">
        <v>98.545500000000004</v>
      </c>
    </row>
    <row r="39" spans="1:42">
      <c r="A39" s="26">
        <v>43832.666666666664</v>
      </c>
      <c r="B39" s="27">
        <v>70</v>
      </c>
      <c r="C39" s="27">
        <v>94.191419999999994</v>
      </c>
      <c r="D39" s="27">
        <v>98.690749999999994</v>
      </c>
      <c r="E39" s="27">
        <v>94.860240000000005</v>
      </c>
      <c r="F39" s="27">
        <v>97.700389999999999</v>
      </c>
      <c r="G39" s="27">
        <v>87.81532</v>
      </c>
      <c r="H39" s="27">
        <v>96.233149999999995</v>
      </c>
      <c r="I39" s="27">
        <v>96.486040000000003</v>
      </c>
      <c r="J39" s="27">
        <v>96.537000000000006</v>
      </c>
      <c r="K39" s="27">
        <v>89.584590000000006</v>
      </c>
      <c r="L39" s="27">
        <v>92.648099999999999</v>
      </c>
      <c r="M39" s="27">
        <v>91.988619999999997</v>
      </c>
      <c r="N39" s="27">
        <v>90.103840000000005</v>
      </c>
      <c r="O39" s="27">
        <v>92.560680000000005</v>
      </c>
      <c r="P39" s="27">
        <v>96.874340000000004</v>
      </c>
      <c r="Q39" s="27">
        <v>94.187839999999994</v>
      </c>
      <c r="R39" s="27">
        <v>97.859710000000007</v>
      </c>
      <c r="S39" s="27">
        <v>92.425229999999999</v>
      </c>
      <c r="T39" s="27">
        <v>95.868970000000004</v>
      </c>
      <c r="U39" s="27">
        <v>90.788730000000001</v>
      </c>
      <c r="V39" s="27">
        <v>97.080100000000002</v>
      </c>
      <c r="W39" s="27">
        <v>90.633089999999996</v>
      </c>
      <c r="X39" s="27">
        <v>93.212699999999998</v>
      </c>
      <c r="Y39" s="27">
        <v>95.378559999999993</v>
      </c>
      <c r="Z39" s="27">
        <v>96.977770000000007</v>
      </c>
      <c r="AA39" s="27">
        <v>97.530969999999996</v>
      </c>
      <c r="AB39" s="27">
        <v>99.188130000000001</v>
      </c>
      <c r="AC39" s="27">
        <v>93.887500000000003</v>
      </c>
      <c r="AD39" s="27">
        <v>97.813580000000002</v>
      </c>
      <c r="AE39" s="27">
        <v>80.907449999999997</v>
      </c>
      <c r="AF39" s="27">
        <v>96.695120000000003</v>
      </c>
      <c r="AG39" s="27">
        <v>81.225890000000007</v>
      </c>
      <c r="AH39" s="27">
        <v>97.693460000000002</v>
      </c>
      <c r="AI39" s="27">
        <v>92.627939999999995</v>
      </c>
      <c r="AJ39" s="27">
        <v>95.834000000000003</v>
      </c>
      <c r="AK39" s="27">
        <v>76.613370000000003</v>
      </c>
      <c r="AL39" s="27">
        <v>95.965469999999996</v>
      </c>
      <c r="AM39" s="27">
        <v>95.552940000000007</v>
      </c>
      <c r="AN39" s="27">
        <v>98.898830000000004</v>
      </c>
      <c r="AO39" s="27">
        <v>94.917640000000006</v>
      </c>
      <c r="AP39" s="27">
        <v>98.833269999999999</v>
      </c>
    </row>
    <row r="41" spans="1:42">
      <c r="A41" s="17" t="s">
        <v>17</v>
      </c>
    </row>
    <row r="42" spans="1:42">
      <c r="A42" s="17" t="s">
        <v>18</v>
      </c>
    </row>
    <row r="43" spans="1:42">
      <c r="A43" s="17" t="s">
        <v>19</v>
      </c>
    </row>
    <row r="44" spans="1:42">
      <c r="A44" s="17" t="s">
        <v>20</v>
      </c>
    </row>
    <row r="45" spans="1:42">
      <c r="A45" s="17" t="s">
        <v>21</v>
      </c>
    </row>
    <row r="46" spans="1:42">
      <c r="A46" s="17" t="s">
        <v>22</v>
      </c>
    </row>
  </sheetData>
  <mergeCells count="20">
    <mergeCell ref="AM1:AN1"/>
    <mergeCell ref="AO1:AP1"/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SummarySelection</vt:lpstr>
      <vt:lpstr>D492_WoundConfluence</vt:lpstr>
      <vt:lpstr>D492_WoundWidth</vt:lpstr>
      <vt:lpstr>D492M_WoundConfluence</vt:lpstr>
      <vt:lpstr>D492M_WoundWidth</vt:lpstr>
      <vt:lpstr>HER2_WoundConfluence</vt:lpstr>
      <vt:lpstr>HER2_WoundWidth</vt:lpstr>
      <vt:lpstr>EMH_WT_WoundConfluence</vt:lpstr>
      <vt:lpstr>D492M_WoundConfluence_Images</vt:lpstr>
      <vt:lpstr>D492M_WoundWidth_Images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Neha</cp:lastModifiedBy>
  <dcterms:created xsi:type="dcterms:W3CDTF">2020-01-02T22:33:49Z</dcterms:created>
  <dcterms:modified xsi:type="dcterms:W3CDTF">2020-01-03T18:27:12Z</dcterms:modified>
</cp:coreProperties>
</file>