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OneDrive - Háskóli Íslands\PC-HI\4 Experiments documents_QIONG\14 Knockdowns Experiments\Results\14 SQRDL\Knockdown\"/>
    </mc:Choice>
  </mc:AlternateContent>
  <xr:revisionPtr revIDLastSave="0" documentId="13_ncr:1_{134418C4-8176-4E51-A2A1-F814D7AA0E24}" xr6:coauthVersionLast="45" xr6:coauthVersionMax="45" xr10:uidLastSave="{00000000-0000-0000-0000-000000000000}"/>
  <bookViews>
    <workbookView xWindow="-110" yWindow="-110" windowWidth="19420" windowHeight="10420" activeTab="1" xr2:uid="{B7FBA3FC-C891-4711-99CC-6A3C3418785D}"/>
  </bookViews>
  <sheets>
    <sheet name="Cq" sheetId="1" r:id="rId1"/>
    <sheet name="Plotting" sheetId="3" r:id="rId2"/>
  </sheets>
  <definedNames>
    <definedName name="_xlnm._FilterDatabase" localSheetId="1" hidden="1">Plotting!$G$2:$H$2</definedName>
  </definedNames>
  <calcPr calcId="191029" iterateCount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18" i="1" l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G26" i="3" l="1"/>
  <c r="G25" i="3"/>
  <c r="F26" i="3"/>
  <c r="F25" i="3"/>
  <c r="E26" i="3"/>
  <c r="E25" i="3"/>
  <c r="D26" i="3"/>
  <c r="D25" i="3"/>
  <c r="C26" i="3"/>
  <c r="C25" i="3"/>
  <c r="G23" i="3"/>
  <c r="G22" i="3"/>
  <c r="F23" i="3"/>
  <c r="F22" i="3"/>
  <c r="E23" i="3"/>
  <c r="E22" i="3"/>
  <c r="D23" i="3"/>
  <c r="D22" i="3"/>
  <c r="C23" i="3"/>
  <c r="C22" i="3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K3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J3" i="1"/>
  <c r="R3" i="1" l="1"/>
  <c r="AG3" i="1" s="1"/>
  <c r="P3" i="1"/>
  <c r="U13" i="1" s="1"/>
  <c r="Z13" i="1" s="1"/>
  <c r="Q3" i="1"/>
  <c r="V11" i="1" s="1"/>
  <c r="AA11" i="1" s="1"/>
  <c r="U12" i="1" l="1"/>
  <c r="Z12" i="1" s="1"/>
  <c r="V13" i="1"/>
  <c r="AA13" i="1" s="1"/>
  <c r="W9" i="1"/>
  <c r="AB9" i="1" s="1"/>
  <c r="W3" i="1"/>
  <c r="AB3" i="1" s="1"/>
  <c r="V10" i="1"/>
  <c r="AA10" i="1" s="1"/>
  <c r="W15" i="1"/>
  <c r="AB15" i="1" s="1"/>
  <c r="W12" i="1"/>
  <c r="AB12" i="1" s="1"/>
  <c r="U17" i="1"/>
  <c r="Z17" i="1" s="1"/>
  <c r="W17" i="1"/>
  <c r="AB17" i="1" s="1"/>
  <c r="W5" i="1"/>
  <c r="AB5" i="1" s="1"/>
  <c r="W6" i="1"/>
  <c r="AB6" i="1" s="1"/>
  <c r="W11" i="1"/>
  <c r="AB11" i="1" s="1"/>
  <c r="W7" i="1"/>
  <c r="AB7" i="1" s="1"/>
  <c r="V5" i="1"/>
  <c r="AA5" i="1" s="1"/>
  <c r="AF3" i="1"/>
  <c r="W13" i="1"/>
  <c r="AB13" i="1" s="1"/>
  <c r="U4" i="1"/>
  <c r="Z4" i="1" s="1"/>
  <c r="W16" i="1"/>
  <c r="AB16" i="1" s="1"/>
  <c r="W4" i="1"/>
  <c r="AB4" i="1" s="1"/>
  <c r="U16" i="1"/>
  <c r="Z16" i="1" s="1"/>
  <c r="AE3" i="1"/>
  <c r="W8" i="1"/>
  <c r="AB8" i="1" s="1"/>
  <c r="W10" i="1"/>
  <c r="AB10" i="1" s="1"/>
  <c r="U9" i="1"/>
  <c r="Z9" i="1" s="1"/>
  <c r="V7" i="1"/>
  <c r="AA7" i="1" s="1"/>
  <c r="W14" i="1"/>
  <c r="AB14" i="1" s="1"/>
  <c r="W18" i="1"/>
  <c r="AB18" i="1" s="1"/>
  <c r="U11" i="1"/>
  <c r="Z11" i="1" s="1"/>
  <c r="U18" i="1"/>
  <c r="Z18" i="1" s="1"/>
  <c r="V3" i="1"/>
  <c r="AA3" i="1" s="1"/>
  <c r="V9" i="1"/>
  <c r="AA9" i="1" s="1"/>
  <c r="U15" i="1"/>
  <c r="Z15" i="1" s="1"/>
  <c r="V17" i="1"/>
  <c r="AA17" i="1" s="1"/>
  <c r="U5" i="1"/>
  <c r="Z5" i="1" s="1"/>
  <c r="U8" i="1"/>
  <c r="Z8" i="1" s="1"/>
  <c r="U14" i="1"/>
  <c r="Z14" i="1" s="1"/>
  <c r="V14" i="1"/>
  <c r="AA14" i="1" s="1"/>
  <c r="V12" i="1"/>
  <c r="AA12" i="1" s="1"/>
  <c r="V8" i="1"/>
  <c r="AA8" i="1" s="1"/>
  <c r="U10" i="1"/>
  <c r="Z10" i="1" s="1"/>
  <c r="U3" i="1"/>
  <c r="Z3" i="1" s="1"/>
  <c r="V18" i="1"/>
  <c r="AA18" i="1" s="1"/>
  <c r="U6" i="1"/>
  <c r="Z6" i="1" s="1"/>
  <c r="U7" i="1"/>
  <c r="Z7" i="1" s="1"/>
  <c r="V16" i="1"/>
  <c r="AA16" i="1" s="1"/>
  <c r="V6" i="1"/>
  <c r="AA6" i="1" s="1"/>
  <c r="V4" i="1"/>
  <c r="AA4" i="1" s="1"/>
  <c r="V15" i="1"/>
  <c r="AA15" i="1" s="1"/>
  <c r="J10" i="1"/>
  <c r="J9" i="1"/>
  <c r="J8" i="1"/>
  <c r="J7" i="1"/>
  <c r="S3" i="1" l="1"/>
  <c r="AH3" i="1" s="1"/>
  <c r="J4" i="1"/>
  <c r="J5" i="1"/>
  <c r="J6" i="1"/>
  <c r="J11" i="1"/>
  <c r="J12" i="1"/>
  <c r="J13" i="1"/>
  <c r="J14" i="1"/>
  <c r="J15" i="1"/>
  <c r="J16" i="1"/>
  <c r="J17" i="1"/>
  <c r="J18" i="1"/>
  <c r="O3" i="1" l="1"/>
  <c r="X3" i="1"/>
  <c r="AC3" i="1" s="1"/>
  <c r="X10" i="1"/>
  <c r="AC10" i="1" s="1"/>
  <c r="X13" i="1"/>
  <c r="AC13" i="1" s="1"/>
  <c r="X12" i="1"/>
  <c r="AC12" i="1" s="1"/>
  <c r="X7" i="1"/>
  <c r="AC7" i="1" s="1"/>
  <c r="X6" i="1"/>
  <c r="AC6" i="1" s="1"/>
  <c r="X4" i="1"/>
  <c r="AC4" i="1" s="1"/>
  <c r="X9" i="1"/>
  <c r="AC9" i="1" s="1"/>
  <c r="X5" i="1"/>
  <c r="AC5" i="1" s="1"/>
  <c r="X16" i="1"/>
  <c r="AC16" i="1" s="1"/>
  <c r="X17" i="1"/>
  <c r="AC17" i="1" s="1"/>
  <c r="X8" i="1"/>
  <c r="AC8" i="1" s="1"/>
  <c r="X18" i="1"/>
  <c r="AC18" i="1" s="1"/>
  <c r="X15" i="1"/>
  <c r="AC15" i="1" s="1"/>
  <c r="X14" i="1"/>
  <c r="AC14" i="1" s="1"/>
  <c r="X11" i="1"/>
  <c r="AC11" i="1" s="1"/>
  <c r="T3" i="1" l="1"/>
  <c r="Y3" i="1" s="1"/>
  <c r="AD3" i="1"/>
  <c r="T16" i="1"/>
  <c r="Y16" i="1" s="1"/>
  <c r="T5" i="1"/>
  <c r="Y5" i="1" s="1"/>
  <c r="T12" i="1"/>
  <c r="Y12" i="1" s="1"/>
  <c r="T10" i="1"/>
  <c r="Y10" i="1" s="1"/>
  <c r="T15" i="1"/>
  <c r="Y15" i="1" s="1"/>
  <c r="T18" i="1"/>
  <c r="Y18" i="1" s="1"/>
  <c r="T14" i="1"/>
  <c r="Y14" i="1" s="1"/>
  <c r="T7" i="1"/>
  <c r="Y7" i="1" s="1"/>
  <c r="T8" i="1"/>
  <c r="Y8" i="1" s="1"/>
  <c r="T6" i="1"/>
  <c r="Y6" i="1" s="1"/>
  <c r="T11" i="1"/>
  <c r="Y11" i="1" s="1"/>
  <c r="T17" i="1"/>
  <c r="Y17" i="1" s="1"/>
  <c r="T13" i="1"/>
  <c r="Y13" i="1" s="1"/>
  <c r="T4" i="1"/>
  <c r="Y4" i="1" s="1"/>
  <c r="T9" i="1"/>
  <c r="Y9" i="1" s="1"/>
</calcChain>
</file>

<file path=xl/sharedStrings.xml><?xml version="1.0" encoding="utf-8"?>
<sst xmlns="http://schemas.openxmlformats.org/spreadsheetml/2006/main" count="93" uniqueCount="35">
  <si>
    <t>delta Cq</t>
    <phoneticPr fontId="2" type="noConversion"/>
  </si>
  <si>
    <t>delta Cq (average)</t>
    <phoneticPr fontId="2" type="noConversion"/>
  </si>
  <si>
    <t>delta delta Cq</t>
    <phoneticPr fontId="2" type="noConversion"/>
  </si>
  <si>
    <t>Fold changes</t>
  </si>
  <si>
    <t>No.</t>
  </si>
  <si>
    <t>Sample Name</t>
  </si>
  <si>
    <t>ACNB</t>
    <phoneticPr fontId="2" type="noConversion"/>
  </si>
  <si>
    <t>Cq</t>
    <phoneticPr fontId="2" type="noConversion"/>
  </si>
  <si>
    <t>Sample</t>
    <phoneticPr fontId="2" type="noConversion"/>
  </si>
  <si>
    <t>sd</t>
    <phoneticPr fontId="2" type="noConversion"/>
  </si>
  <si>
    <t>Scramble</t>
    <phoneticPr fontId="2" type="noConversion"/>
  </si>
  <si>
    <t>CDH1&amp;CDH2</t>
    <phoneticPr fontId="2" type="noConversion"/>
  </si>
  <si>
    <t>D492HER2_Scr_1</t>
  </si>
  <si>
    <t>D492HER2_Scr_2</t>
  </si>
  <si>
    <t>D492HER2_Scr_3</t>
  </si>
  <si>
    <t>D492HER2_Scr_4</t>
  </si>
  <si>
    <t>D492HER2_Scr_5</t>
  </si>
  <si>
    <t>D492HER2_Scr_6</t>
  </si>
  <si>
    <t>D492HER2_Scr_7</t>
  </si>
  <si>
    <t>D492HER2_Scr_8</t>
  </si>
  <si>
    <t>D492HER2_siGFPT2_1</t>
  </si>
  <si>
    <t>D492HER2_siGFPT2_2</t>
  </si>
  <si>
    <t>D492HER2_siGFPT2_3</t>
  </si>
  <si>
    <t>D492HER2_siGFPT2_4</t>
  </si>
  <si>
    <t>D492HER2_siGFPT2_5</t>
  </si>
  <si>
    <t>D492HER2_siGFPT2_6</t>
  </si>
  <si>
    <t>D492HER2_siGFPT2_7</t>
  </si>
  <si>
    <t>D492HER2_siGFPT2_8</t>
  </si>
  <si>
    <t>siGFPT2</t>
    <phoneticPr fontId="2" type="noConversion"/>
  </si>
  <si>
    <t>CDH1</t>
    <phoneticPr fontId="2" type="noConversion"/>
  </si>
  <si>
    <t>CDH2</t>
    <phoneticPr fontId="2" type="noConversion"/>
  </si>
  <si>
    <t>NQO1</t>
    <phoneticPr fontId="2" type="noConversion"/>
  </si>
  <si>
    <t>GCLM</t>
    <phoneticPr fontId="2" type="noConversion"/>
  </si>
  <si>
    <t>NFE2L2</t>
  </si>
  <si>
    <t>NFE2L2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</si>
</sst>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_ "/>
    <numFmt numFmtId="177" formatCode="0.00_ "/>
    <numFmt numFmtId="178" formatCode="0.000"/>
  </numFmts>
  <fonts count="11">
    <font>
      <sz val="11"/>
      <color theme="1"/>
      <name val="等线"/>
      <family val="2"/>
      <charset val="134"/>
      <scheme val="minor"/>
    </font>
    <font>
      <b/>
      <sz val="1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name val="Arial"/>
      <family val="2"/>
    </font>
    <font>
      <b/>
      <sz val="9"/>
      <name val="Arial"/>
      <family val="2"/>
    </font>
    <font>
      <sz val="11"/>
      <name val="等线"/>
      <family val="2"/>
      <charset val="134"/>
      <scheme val="minor"/>
    </font>
    <font>
      <sz val="9"/>
      <name val="Arial"/>
      <family val="2"/>
    </font>
    <font>
      <sz val="10"/>
      <color theme="1"/>
      <name val="等线"/>
      <family val="2"/>
      <charset val="134"/>
      <scheme val="minor"/>
    </font>
    <font>
      <b/>
      <sz val="10"/>
      <color theme="1"/>
      <name val="等线"/>
      <scheme val="minor"/>
    </font>
    <font>
      <b/>
      <sz val="11"/>
      <color theme="1"/>
      <name val="等线"/>
      <scheme val="minor"/>
    </font>
    <font>
      <sz val="10"/>
      <name val="等线"/>
      <family val="2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</fills>
  <borders count="3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66">
    <xf numFmtId="0" fontId="0" fillId="0" borderId="0" xfId="0">
      <alignment vertical="center"/>
    </xf>
    <xf numFmtId="0" fontId="1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178" fontId="7" fillId="0" borderId="5" xfId="0" applyNumberFormat="1" applyFont="1" applyBorder="1" applyAlignment="1">
      <alignment horizontal="center" vertical="center"/>
    </xf>
    <xf numFmtId="177" fontId="6" fillId="0" borderId="0" xfId="0" applyNumberFormat="1" applyFont="1" applyAlignment="1">
      <alignment horizontal="center" vertical="center"/>
    </xf>
    <xf numFmtId="2" fontId="6" fillId="2" borderId="5" xfId="0" applyNumberFormat="1" applyFont="1" applyFill="1" applyBorder="1" applyAlignment="1">
      <alignment horizontal="center" vertical="center"/>
    </xf>
    <xf numFmtId="176" fontId="6" fillId="2" borderId="5" xfId="0" applyNumberFormat="1" applyFont="1" applyFill="1" applyBorder="1" applyAlignment="1">
      <alignment horizontal="center" vertical="center"/>
    </xf>
    <xf numFmtId="177" fontId="6" fillId="2" borderId="5" xfId="0" applyNumberFormat="1" applyFont="1" applyFill="1" applyBorder="1" applyAlignment="1">
      <alignment horizontal="center" vertical="center"/>
    </xf>
    <xf numFmtId="178" fontId="6" fillId="2" borderId="5" xfId="0" applyNumberFormat="1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2" fontId="6" fillId="7" borderId="5" xfId="0" applyNumberFormat="1" applyFont="1" applyFill="1" applyBorder="1" applyAlignment="1">
      <alignment horizontal="center" vertical="center"/>
    </xf>
    <xf numFmtId="176" fontId="6" fillId="7" borderId="5" xfId="0" applyNumberFormat="1" applyFont="1" applyFill="1" applyBorder="1" applyAlignment="1">
      <alignment horizontal="center" vertical="center"/>
    </xf>
    <xf numFmtId="177" fontId="6" fillId="7" borderId="5" xfId="0" applyNumberFormat="1" applyFont="1" applyFill="1" applyBorder="1" applyAlignment="1">
      <alignment horizontal="center" vertical="center"/>
    </xf>
    <xf numFmtId="178" fontId="6" fillId="7" borderId="5" xfId="0" applyNumberFormat="1" applyFont="1" applyFill="1" applyBorder="1" applyAlignment="1">
      <alignment horizontal="center" vertical="center"/>
    </xf>
    <xf numFmtId="0" fontId="6" fillId="7" borderId="5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 wrapText="1"/>
    </xf>
    <xf numFmtId="178" fontId="6" fillId="2" borderId="6" xfId="0" applyNumberFormat="1" applyFont="1" applyFill="1" applyBorder="1" applyAlignment="1">
      <alignment horizontal="center" vertical="center"/>
    </xf>
    <xf numFmtId="0" fontId="6" fillId="7" borderId="4" xfId="0" applyFont="1" applyFill="1" applyBorder="1" applyAlignment="1">
      <alignment horizontal="center" vertical="center" wrapText="1"/>
    </xf>
    <xf numFmtId="178" fontId="6" fillId="7" borderId="6" xfId="0" applyNumberFormat="1" applyFont="1" applyFill="1" applyBorder="1" applyAlignment="1">
      <alignment horizontal="center" vertical="center"/>
    </xf>
    <xf numFmtId="0" fontId="6" fillId="7" borderId="7" xfId="0" applyFont="1" applyFill="1" applyBorder="1" applyAlignment="1">
      <alignment horizontal="center" vertical="center" wrapText="1"/>
    </xf>
    <xf numFmtId="2" fontId="6" fillId="7" borderId="8" xfId="0" applyNumberFormat="1" applyFont="1" applyFill="1" applyBorder="1" applyAlignment="1">
      <alignment horizontal="center" vertical="center"/>
    </xf>
    <xf numFmtId="176" fontId="6" fillId="7" borderId="8" xfId="0" applyNumberFormat="1" applyFont="1" applyFill="1" applyBorder="1" applyAlignment="1">
      <alignment horizontal="center" vertical="center"/>
    </xf>
    <xf numFmtId="0" fontId="6" fillId="7" borderId="8" xfId="0" applyFont="1" applyFill="1" applyBorder="1" applyAlignment="1">
      <alignment horizontal="center" vertical="center"/>
    </xf>
    <xf numFmtId="178" fontId="6" fillId="7" borderId="8" xfId="0" applyNumberFormat="1" applyFont="1" applyFill="1" applyBorder="1" applyAlignment="1">
      <alignment horizontal="center" vertical="center"/>
    </xf>
    <xf numFmtId="178" fontId="6" fillId="7" borderId="9" xfId="0" applyNumberFormat="1" applyFont="1" applyFill="1" applyBorder="1" applyAlignment="1">
      <alignment horizontal="center" vertical="center"/>
    </xf>
    <xf numFmtId="0" fontId="4" fillId="0" borderId="16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6" fillId="7" borderId="13" xfId="0" applyFont="1" applyFill="1" applyBorder="1" applyAlignment="1">
      <alignment horizontal="center" vertical="center" wrapText="1"/>
    </xf>
    <xf numFmtId="2" fontId="6" fillId="7" borderId="14" xfId="0" applyNumberFormat="1" applyFont="1" applyFill="1" applyBorder="1" applyAlignment="1">
      <alignment horizontal="center" vertical="center"/>
    </xf>
    <xf numFmtId="176" fontId="6" fillId="7" borderId="14" xfId="0" applyNumberFormat="1" applyFont="1" applyFill="1" applyBorder="1" applyAlignment="1">
      <alignment horizontal="center" vertical="center"/>
    </xf>
    <xf numFmtId="177" fontId="6" fillId="7" borderId="14" xfId="0" applyNumberFormat="1" applyFont="1" applyFill="1" applyBorder="1" applyAlignment="1">
      <alignment horizontal="center" vertical="center"/>
    </xf>
    <xf numFmtId="178" fontId="6" fillId="7" borderId="14" xfId="0" applyNumberFormat="1" applyFont="1" applyFill="1" applyBorder="1" applyAlignment="1">
      <alignment horizontal="center" vertical="center"/>
    </xf>
    <xf numFmtId="178" fontId="6" fillId="7" borderId="15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2" fontId="6" fillId="2" borderId="2" xfId="0" applyNumberFormat="1" applyFont="1" applyFill="1" applyBorder="1" applyAlignment="1">
      <alignment horizontal="center" vertical="center"/>
    </xf>
    <xf numFmtId="176" fontId="6" fillId="2" borderId="2" xfId="0" applyNumberFormat="1" applyFont="1" applyFill="1" applyBorder="1" applyAlignment="1">
      <alignment horizontal="center" vertical="center"/>
    </xf>
    <xf numFmtId="177" fontId="6" fillId="2" borderId="2" xfId="0" applyNumberFormat="1" applyFont="1" applyFill="1" applyBorder="1" applyAlignment="1">
      <alignment horizontal="center" vertical="center"/>
    </xf>
    <xf numFmtId="178" fontId="6" fillId="2" borderId="2" xfId="0" applyNumberFormat="1" applyFont="1" applyFill="1" applyBorder="1" applyAlignment="1">
      <alignment horizontal="center" vertical="center"/>
    </xf>
    <xf numFmtId="178" fontId="6" fillId="2" borderId="3" xfId="0" applyNumberFormat="1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 wrapText="1"/>
    </xf>
    <xf numFmtId="2" fontId="6" fillId="2" borderId="8" xfId="0" applyNumberFormat="1" applyFont="1" applyFill="1" applyBorder="1" applyAlignment="1">
      <alignment horizontal="center" vertical="center"/>
    </xf>
    <xf numFmtId="176" fontId="6" fillId="2" borderId="8" xfId="0" applyNumberFormat="1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178" fontId="6" fillId="2" borderId="8" xfId="0" applyNumberFormat="1" applyFont="1" applyFill="1" applyBorder="1" applyAlignment="1">
      <alignment horizontal="center" vertical="center"/>
    </xf>
    <xf numFmtId="178" fontId="6" fillId="2" borderId="9" xfId="0" applyNumberFormat="1" applyFont="1" applyFill="1" applyBorder="1" applyAlignment="1">
      <alignment horizontal="center" vertical="center"/>
    </xf>
    <xf numFmtId="0" fontId="1" fillId="0" borderId="10" xfId="0" applyFont="1" applyBorder="1">
      <alignment vertical="center"/>
    </xf>
    <xf numFmtId="0" fontId="1" fillId="0" borderId="11" xfId="0" applyFont="1" applyBorder="1">
      <alignment vertical="center"/>
    </xf>
    <xf numFmtId="178" fontId="10" fillId="0" borderId="14" xfId="0" applyNumberFormat="1" applyFont="1" applyFill="1" applyBorder="1" applyAlignment="1">
      <alignment horizontal="center" vertical="center"/>
    </xf>
    <xf numFmtId="178" fontId="10" fillId="0" borderId="15" xfId="0" applyNumberFormat="1" applyFont="1" applyFill="1" applyBorder="1" applyAlignment="1">
      <alignment horizontal="center" vertical="center"/>
    </xf>
    <xf numFmtId="178" fontId="10" fillId="0" borderId="5" xfId="0" applyNumberFormat="1" applyFont="1" applyFill="1" applyBorder="1" applyAlignment="1">
      <alignment horizontal="center" vertical="center"/>
    </xf>
    <xf numFmtId="178" fontId="10" fillId="0" borderId="6" xfId="0" applyNumberFormat="1" applyFont="1" applyFill="1" applyBorder="1" applyAlignment="1">
      <alignment horizontal="center" vertical="center"/>
    </xf>
    <xf numFmtId="178" fontId="10" fillId="0" borderId="8" xfId="0" applyNumberFormat="1" applyFont="1" applyFill="1" applyBorder="1" applyAlignment="1">
      <alignment horizontal="center" vertical="center"/>
    </xf>
    <xf numFmtId="178" fontId="10" fillId="0" borderId="9" xfId="0" applyNumberFormat="1" applyFont="1" applyFill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 wrapText="1"/>
    </xf>
    <xf numFmtId="0" fontId="6" fillId="2" borderId="22" xfId="0" applyFont="1" applyFill="1" applyBorder="1" applyAlignment="1">
      <alignment horizontal="center" vertical="center" wrapText="1"/>
    </xf>
    <xf numFmtId="0" fontId="6" fillId="2" borderId="23" xfId="0" applyFont="1" applyFill="1" applyBorder="1" applyAlignment="1">
      <alignment horizontal="center" vertical="center" wrapText="1"/>
    </xf>
    <xf numFmtId="0" fontId="6" fillId="2" borderId="24" xfId="0" applyFont="1" applyFill="1" applyBorder="1" applyAlignment="1">
      <alignment horizontal="center" vertical="center" wrapText="1"/>
    </xf>
    <xf numFmtId="0" fontId="6" fillId="7" borderId="25" xfId="0" applyFont="1" applyFill="1" applyBorder="1" applyAlignment="1">
      <alignment horizontal="center" vertical="center" wrapText="1"/>
    </xf>
    <xf numFmtId="0" fontId="6" fillId="7" borderId="23" xfId="0" applyFont="1" applyFill="1" applyBorder="1" applyAlignment="1">
      <alignment horizontal="center" vertical="center" wrapText="1"/>
    </xf>
    <xf numFmtId="0" fontId="6" fillId="7" borderId="24" xfId="0" applyFont="1" applyFill="1" applyBorder="1" applyAlignment="1">
      <alignment horizontal="center" vertical="center" wrapText="1"/>
    </xf>
    <xf numFmtId="0" fontId="4" fillId="0" borderId="26" xfId="0" applyFont="1" applyBorder="1" applyAlignment="1">
      <alignment horizontal="center" vertical="center"/>
    </xf>
    <xf numFmtId="176" fontId="6" fillId="2" borderId="27" xfId="0" applyNumberFormat="1" applyFont="1" applyFill="1" applyBorder="1" applyAlignment="1">
      <alignment horizontal="center" vertical="center"/>
    </xf>
    <xf numFmtId="176" fontId="6" fillId="2" borderId="28" xfId="0" applyNumberFormat="1" applyFont="1" applyFill="1" applyBorder="1" applyAlignment="1">
      <alignment horizontal="center" vertical="center"/>
    </xf>
    <xf numFmtId="176" fontId="6" fillId="2" borderId="29" xfId="0" applyNumberFormat="1" applyFont="1" applyFill="1" applyBorder="1" applyAlignment="1">
      <alignment horizontal="center" vertical="center"/>
    </xf>
    <xf numFmtId="176" fontId="6" fillId="7" borderId="30" xfId="0" applyNumberFormat="1" applyFont="1" applyFill="1" applyBorder="1" applyAlignment="1">
      <alignment horizontal="center" vertical="center"/>
    </xf>
    <xf numFmtId="176" fontId="6" fillId="7" borderId="28" xfId="0" applyNumberFormat="1" applyFont="1" applyFill="1" applyBorder="1" applyAlignment="1">
      <alignment horizontal="center" vertical="center"/>
    </xf>
    <xf numFmtId="176" fontId="6" fillId="7" borderId="29" xfId="0" applyNumberFormat="1" applyFont="1" applyFill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2" fontId="6" fillId="2" borderId="1" xfId="0" applyNumberFormat="1" applyFont="1" applyFill="1" applyBorder="1" applyAlignment="1">
      <alignment horizontal="center" vertical="center"/>
    </xf>
    <xf numFmtId="2" fontId="6" fillId="2" borderId="3" xfId="0" applyNumberFormat="1" applyFont="1" applyFill="1" applyBorder="1" applyAlignment="1">
      <alignment horizontal="center" vertical="center"/>
    </xf>
    <xf numFmtId="2" fontId="6" fillId="2" borderId="4" xfId="0" applyNumberFormat="1" applyFont="1" applyFill="1" applyBorder="1" applyAlignment="1">
      <alignment horizontal="center" vertical="center"/>
    </xf>
    <xf numFmtId="2" fontId="6" fillId="2" borderId="6" xfId="0" applyNumberFormat="1" applyFont="1" applyFill="1" applyBorder="1" applyAlignment="1">
      <alignment horizontal="center" vertical="center"/>
    </xf>
    <xf numFmtId="2" fontId="6" fillId="2" borderId="7" xfId="0" applyNumberFormat="1" applyFont="1" applyFill="1" applyBorder="1" applyAlignment="1">
      <alignment horizontal="center" vertical="center"/>
    </xf>
    <xf numFmtId="2" fontId="6" fillId="2" borderId="9" xfId="0" applyNumberFormat="1" applyFont="1" applyFill="1" applyBorder="1" applyAlignment="1">
      <alignment horizontal="center" vertical="center"/>
    </xf>
    <xf numFmtId="2" fontId="6" fillId="7" borderId="13" xfId="0" applyNumberFormat="1" applyFont="1" applyFill="1" applyBorder="1" applyAlignment="1">
      <alignment horizontal="center" vertical="center"/>
    </xf>
    <xf numFmtId="2" fontId="6" fillId="7" borderId="15" xfId="0" applyNumberFormat="1" applyFont="1" applyFill="1" applyBorder="1" applyAlignment="1">
      <alignment horizontal="center" vertical="center"/>
    </xf>
    <xf numFmtId="2" fontId="6" fillId="7" borderId="4" xfId="0" applyNumberFormat="1" applyFont="1" applyFill="1" applyBorder="1" applyAlignment="1">
      <alignment horizontal="center" vertical="center"/>
    </xf>
    <xf numFmtId="2" fontId="6" fillId="7" borderId="6" xfId="0" applyNumberFormat="1" applyFont="1" applyFill="1" applyBorder="1" applyAlignment="1">
      <alignment horizontal="center" vertical="center"/>
    </xf>
    <xf numFmtId="2" fontId="6" fillId="7" borderId="7" xfId="0" applyNumberFormat="1" applyFont="1" applyFill="1" applyBorder="1" applyAlignment="1">
      <alignment horizontal="center" vertical="center"/>
    </xf>
    <xf numFmtId="2" fontId="6" fillId="7" borderId="9" xfId="0" applyNumberFormat="1" applyFont="1" applyFill="1" applyBorder="1" applyAlignment="1">
      <alignment horizontal="center" vertical="center"/>
    </xf>
    <xf numFmtId="176" fontId="6" fillId="2" borderId="22" xfId="0" applyNumberFormat="1" applyFont="1" applyFill="1" applyBorder="1" applyAlignment="1">
      <alignment horizontal="center" vertical="center"/>
    </xf>
    <xf numFmtId="176" fontId="6" fillId="2" borderId="23" xfId="0" applyNumberFormat="1" applyFont="1" applyFill="1" applyBorder="1" applyAlignment="1">
      <alignment horizontal="center" vertical="center"/>
    </xf>
    <xf numFmtId="176" fontId="6" fillId="2" borderId="24" xfId="0" applyNumberFormat="1" applyFont="1" applyFill="1" applyBorder="1" applyAlignment="1">
      <alignment horizontal="center" vertical="center"/>
    </xf>
    <xf numFmtId="176" fontId="6" fillId="7" borderId="25" xfId="0" applyNumberFormat="1" applyFont="1" applyFill="1" applyBorder="1" applyAlignment="1">
      <alignment horizontal="center" vertical="center"/>
    </xf>
    <xf numFmtId="176" fontId="6" fillId="7" borderId="23" xfId="0" applyNumberFormat="1" applyFont="1" applyFill="1" applyBorder="1" applyAlignment="1">
      <alignment horizontal="center" vertical="center"/>
    </xf>
    <xf numFmtId="176" fontId="6" fillId="7" borderId="24" xfId="0" applyNumberFormat="1" applyFont="1" applyFill="1" applyBorder="1" applyAlignment="1">
      <alignment horizontal="center" vertical="center"/>
    </xf>
    <xf numFmtId="177" fontId="6" fillId="2" borderId="27" xfId="0" applyNumberFormat="1" applyFont="1" applyFill="1" applyBorder="1" applyAlignment="1">
      <alignment horizontal="center" vertical="center"/>
    </xf>
    <xf numFmtId="177" fontId="6" fillId="2" borderId="28" xfId="0" applyNumberFormat="1" applyFont="1" applyFill="1" applyBorder="1" applyAlignment="1">
      <alignment horizontal="center" vertical="center"/>
    </xf>
    <xf numFmtId="177" fontId="6" fillId="2" borderId="29" xfId="0" applyNumberFormat="1" applyFont="1" applyFill="1" applyBorder="1" applyAlignment="1">
      <alignment horizontal="center" vertical="center"/>
    </xf>
    <xf numFmtId="177" fontId="6" fillId="7" borderId="30" xfId="0" applyNumberFormat="1" applyFont="1" applyFill="1" applyBorder="1" applyAlignment="1">
      <alignment horizontal="center" vertical="center"/>
    </xf>
    <xf numFmtId="177" fontId="6" fillId="7" borderId="28" xfId="0" applyNumberFormat="1" applyFont="1" applyFill="1" applyBorder="1" applyAlignment="1">
      <alignment horizontal="center" vertical="center"/>
    </xf>
    <xf numFmtId="177" fontId="6" fillId="7" borderId="29" xfId="0" applyNumberFormat="1" applyFont="1" applyFill="1" applyBorder="1" applyAlignment="1">
      <alignment horizontal="center" vertical="center"/>
    </xf>
    <xf numFmtId="177" fontId="6" fillId="2" borderId="1" xfId="0" applyNumberFormat="1" applyFont="1" applyFill="1" applyBorder="1" applyAlignment="1">
      <alignment horizontal="center" vertical="center"/>
    </xf>
    <xf numFmtId="177" fontId="6" fillId="2" borderId="3" xfId="0" applyNumberFormat="1" applyFont="1" applyFill="1" applyBorder="1" applyAlignment="1">
      <alignment horizontal="center" vertical="center"/>
    </xf>
    <xf numFmtId="177" fontId="6" fillId="2" borderId="4" xfId="0" applyNumberFormat="1" applyFont="1" applyFill="1" applyBorder="1" applyAlignment="1">
      <alignment horizontal="center" vertical="center"/>
    </xf>
    <xf numFmtId="177" fontId="6" fillId="2" borderId="6" xfId="0" applyNumberFormat="1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177" fontId="6" fillId="7" borderId="13" xfId="0" applyNumberFormat="1" applyFont="1" applyFill="1" applyBorder="1" applyAlignment="1">
      <alignment horizontal="center" vertical="center"/>
    </xf>
    <xf numFmtId="177" fontId="6" fillId="7" borderId="15" xfId="0" applyNumberFormat="1" applyFont="1" applyFill="1" applyBorder="1" applyAlignment="1">
      <alignment horizontal="center" vertical="center"/>
    </xf>
    <xf numFmtId="0" fontId="6" fillId="7" borderId="4" xfId="0" applyFont="1" applyFill="1" applyBorder="1" applyAlignment="1">
      <alignment horizontal="center" vertical="center"/>
    </xf>
    <xf numFmtId="177" fontId="6" fillId="7" borderId="4" xfId="0" applyNumberFormat="1" applyFont="1" applyFill="1" applyBorder="1" applyAlignment="1">
      <alignment horizontal="center" vertical="center"/>
    </xf>
    <xf numFmtId="177" fontId="6" fillId="7" borderId="6" xfId="0" applyNumberFormat="1" applyFont="1" applyFill="1" applyBorder="1" applyAlignment="1">
      <alignment horizontal="center" vertical="center"/>
    </xf>
    <xf numFmtId="0" fontId="6" fillId="7" borderId="7" xfId="0" applyFont="1" applyFill="1" applyBorder="1" applyAlignment="1">
      <alignment horizontal="center" vertical="center"/>
    </xf>
    <xf numFmtId="177" fontId="6" fillId="2" borderId="22" xfId="0" applyNumberFormat="1" applyFont="1" applyFill="1" applyBorder="1" applyAlignment="1">
      <alignment horizontal="center" vertical="center"/>
    </xf>
    <xf numFmtId="177" fontId="6" fillId="2" borderId="23" xfId="0" applyNumberFormat="1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177" fontId="6" fillId="7" borderId="25" xfId="0" applyNumberFormat="1" applyFont="1" applyFill="1" applyBorder="1" applyAlignment="1">
      <alignment horizontal="center" vertical="center"/>
    </xf>
    <xf numFmtId="0" fontId="6" fillId="7" borderId="23" xfId="0" applyFont="1" applyFill="1" applyBorder="1" applyAlignment="1">
      <alignment horizontal="center" vertical="center"/>
    </xf>
    <xf numFmtId="177" fontId="6" fillId="7" borderId="23" xfId="0" applyNumberFormat="1" applyFont="1" applyFill="1" applyBorder="1" applyAlignment="1">
      <alignment horizontal="center" vertical="center"/>
    </xf>
    <xf numFmtId="0" fontId="6" fillId="7" borderId="24" xfId="0" applyFont="1" applyFill="1" applyBorder="1" applyAlignment="1">
      <alignment horizontal="center" vertical="center"/>
    </xf>
    <xf numFmtId="178" fontId="6" fillId="2" borderId="27" xfId="0" applyNumberFormat="1" applyFont="1" applyFill="1" applyBorder="1" applyAlignment="1">
      <alignment horizontal="center" vertical="center"/>
    </xf>
    <xf numFmtId="178" fontId="6" fillId="2" borderId="28" xfId="0" applyNumberFormat="1" applyFont="1" applyFill="1" applyBorder="1" applyAlignment="1">
      <alignment horizontal="center" vertical="center"/>
    </xf>
    <xf numFmtId="178" fontId="6" fillId="2" borderId="29" xfId="0" applyNumberFormat="1" applyFont="1" applyFill="1" applyBorder="1" applyAlignment="1">
      <alignment horizontal="center" vertical="center"/>
    </xf>
    <xf numFmtId="178" fontId="6" fillId="7" borderId="30" xfId="0" applyNumberFormat="1" applyFont="1" applyFill="1" applyBorder="1" applyAlignment="1">
      <alignment horizontal="center" vertical="center"/>
    </xf>
    <xf numFmtId="178" fontId="6" fillId="7" borderId="28" xfId="0" applyNumberFormat="1" applyFont="1" applyFill="1" applyBorder="1" applyAlignment="1">
      <alignment horizontal="center" vertical="center"/>
    </xf>
    <xf numFmtId="178" fontId="6" fillId="7" borderId="29" xfId="0" applyNumberFormat="1" applyFont="1" applyFill="1" applyBorder="1" applyAlignment="1">
      <alignment horizontal="center" vertical="center"/>
    </xf>
    <xf numFmtId="177" fontId="6" fillId="2" borderId="7" xfId="0" applyNumberFormat="1" applyFont="1" applyFill="1" applyBorder="1" applyAlignment="1">
      <alignment horizontal="center" vertical="center"/>
    </xf>
    <xf numFmtId="177" fontId="6" fillId="2" borderId="9" xfId="0" applyNumberFormat="1" applyFont="1" applyFill="1" applyBorder="1" applyAlignment="1">
      <alignment horizontal="center" vertical="center"/>
    </xf>
    <xf numFmtId="177" fontId="6" fillId="7" borderId="7" xfId="0" applyNumberFormat="1" applyFont="1" applyFill="1" applyBorder="1" applyAlignment="1">
      <alignment horizontal="center" vertical="center"/>
    </xf>
    <xf numFmtId="177" fontId="6" fillId="7" borderId="9" xfId="0" applyNumberFormat="1" applyFont="1" applyFill="1" applyBorder="1" applyAlignment="1">
      <alignment horizontal="center" vertical="center"/>
    </xf>
    <xf numFmtId="0" fontId="4" fillId="0" borderId="31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178" fontId="10" fillId="0" borderId="0" xfId="0" applyNumberFormat="1" applyFont="1" applyFill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9" fillId="0" borderId="32" xfId="0" applyFont="1" applyFill="1" applyBorder="1" applyAlignment="1">
      <alignment horizontal="center" vertical="center"/>
    </xf>
    <xf numFmtId="0" fontId="9" fillId="0" borderId="33" xfId="0" applyFont="1" applyFill="1" applyBorder="1" applyAlignment="1">
      <alignment horizontal="center" vertical="center"/>
    </xf>
    <xf numFmtId="0" fontId="9" fillId="0" borderId="34" xfId="0" applyFont="1" applyFill="1" applyBorder="1" applyAlignment="1">
      <alignment horizontal="center" vertical="center"/>
    </xf>
    <xf numFmtId="0" fontId="9" fillId="0" borderId="35" xfId="0" applyFont="1" applyFill="1" applyBorder="1" applyAlignment="1">
      <alignment horizontal="center" vertical="center"/>
    </xf>
    <xf numFmtId="178" fontId="10" fillId="0" borderId="4" xfId="0" applyNumberFormat="1" applyFont="1" applyFill="1" applyBorder="1" applyAlignment="1">
      <alignment horizontal="center" vertical="center"/>
    </xf>
    <xf numFmtId="178" fontId="10" fillId="0" borderId="7" xfId="0" applyNumberFormat="1" applyFont="1" applyFill="1" applyBorder="1" applyAlignment="1">
      <alignment horizontal="center" vertical="center"/>
    </xf>
    <xf numFmtId="178" fontId="10" fillId="0" borderId="13" xfId="0" applyNumberFormat="1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78" fontId="7" fillId="0" borderId="6" xfId="0" applyNumberFormat="1" applyFont="1" applyBorder="1" applyAlignment="1">
      <alignment horizontal="center" vertical="center"/>
    </xf>
    <xf numFmtId="178" fontId="7" fillId="0" borderId="8" xfId="0" applyNumberFormat="1" applyFont="1" applyBorder="1" applyAlignment="1">
      <alignment horizontal="center" vertical="center"/>
    </xf>
    <xf numFmtId="178" fontId="7" fillId="0" borderId="9" xfId="0" applyNumberFormat="1" applyFont="1" applyBorder="1" applyAlignment="1">
      <alignment horizontal="center" vertical="center"/>
    </xf>
    <xf numFmtId="0" fontId="8" fillId="0" borderId="27" xfId="0" applyFont="1" applyBorder="1" applyAlignment="1">
      <alignment horizontal="center" vertical="center"/>
    </xf>
    <xf numFmtId="178" fontId="7" fillId="0" borderId="28" xfId="0" applyNumberFormat="1" applyFont="1" applyBorder="1" applyAlignment="1">
      <alignment horizontal="center" vertical="center"/>
    </xf>
    <xf numFmtId="178" fontId="7" fillId="0" borderId="29" xfId="0" applyNumberFormat="1" applyFont="1" applyBorder="1" applyAlignment="1">
      <alignment horizontal="center" vertical="center"/>
    </xf>
    <xf numFmtId="0" fontId="8" fillId="0" borderId="36" xfId="0" applyFont="1" applyBorder="1" applyAlignment="1">
      <alignment horizontal="center" vertical="center"/>
    </xf>
    <xf numFmtId="0" fontId="7" fillId="0" borderId="37" xfId="0" applyFont="1" applyBorder="1" applyAlignment="1">
      <alignment horizontal="center" vertical="center"/>
    </xf>
    <xf numFmtId="0" fontId="7" fillId="0" borderId="38" xfId="0" applyFont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/>
    </xf>
    <xf numFmtId="0" fontId="3" fillId="4" borderId="12" xfId="0" applyFont="1" applyFill="1" applyBorder="1" applyAlignment="1">
      <alignment horizontal="center" vertical="center"/>
    </xf>
    <xf numFmtId="0" fontId="3" fillId="5" borderId="11" xfId="0" applyFont="1" applyFill="1" applyBorder="1" applyAlignment="1">
      <alignment horizontal="center" vertical="center"/>
    </xf>
    <xf numFmtId="0" fontId="3" fillId="6" borderId="19" xfId="0" applyFont="1" applyFill="1" applyBorder="1" applyAlignment="1">
      <alignment horizontal="center" vertical="center"/>
    </xf>
    <xf numFmtId="0" fontId="3" fillId="6" borderId="11" xfId="0" applyFont="1" applyFill="1" applyBorder="1" applyAlignment="1">
      <alignment horizontal="center" vertical="center"/>
    </xf>
    <xf numFmtId="0" fontId="3" fillId="6" borderId="1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Plotting!$B$22</c:f>
              <c:strCache>
                <c:ptCount val="1"/>
                <c:pt idx="0">
                  <c:v>Scramble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0-BDCF-4F46-8317-77674D0099AE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236A-4ACC-B28E-022EF8503251}"/>
              </c:ext>
            </c:extLst>
          </c:dPt>
          <c:cat>
            <c:strRef>
              <c:f>Plotting!$C$21:$G$21</c:f>
              <c:strCache>
                <c:ptCount val="5"/>
                <c:pt idx="0">
                  <c:v>CDH1</c:v>
                </c:pt>
                <c:pt idx="1">
                  <c:v>CDH2</c:v>
                </c:pt>
                <c:pt idx="2">
                  <c:v>NFE2L2</c:v>
                </c:pt>
                <c:pt idx="3">
                  <c:v>NQO1</c:v>
                </c:pt>
                <c:pt idx="4">
                  <c:v>GCLM</c:v>
                </c:pt>
              </c:strCache>
            </c:strRef>
          </c:cat>
          <c:val>
            <c:numRef>
              <c:f>Plotting!$C$22:$G$22</c:f>
              <c:numCache>
                <c:formatCode>0.000</c:formatCode>
                <c:ptCount val="5"/>
                <c:pt idx="0">
                  <c:v>1.0165317785417787</c:v>
                </c:pt>
                <c:pt idx="1">
                  <c:v>1.0079622711932779</c:v>
                </c:pt>
                <c:pt idx="2">
                  <c:v>1.007287988882072</c:v>
                </c:pt>
                <c:pt idx="3">
                  <c:v>1.0097824252661753</c:v>
                </c:pt>
                <c:pt idx="4">
                  <c:v>1.0072932211955705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CC-4900-BD29-080AAC10EC44}"/>
            </c:ext>
          </c:extLst>
        </c:ser>
        <c:ser>
          <c:idx val="1"/>
          <c:order val="1"/>
          <c:tx>
            <c:strRef>
              <c:f>Plotting!$B$23</c:f>
              <c:strCache>
                <c:ptCount val="1"/>
                <c:pt idx="0">
                  <c:v>siGFPT2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Plotting!$C$21:$G$21</c:f>
              <c:strCache>
                <c:ptCount val="5"/>
                <c:pt idx="0">
                  <c:v>CDH1</c:v>
                </c:pt>
                <c:pt idx="1">
                  <c:v>CDH2</c:v>
                </c:pt>
                <c:pt idx="2">
                  <c:v>NFE2L2</c:v>
                </c:pt>
                <c:pt idx="3">
                  <c:v>NQO1</c:v>
                </c:pt>
                <c:pt idx="4">
                  <c:v>GCLM</c:v>
                </c:pt>
              </c:strCache>
            </c:strRef>
          </c:cat>
          <c:val>
            <c:numRef>
              <c:f>Plotting!$C$23:$G$23</c:f>
              <c:numCache>
                <c:formatCode>0.000</c:formatCode>
                <c:ptCount val="5"/>
                <c:pt idx="0">
                  <c:v>1.0693409661017925</c:v>
                </c:pt>
                <c:pt idx="1">
                  <c:v>1.4430021435386911</c:v>
                </c:pt>
                <c:pt idx="2">
                  <c:v>1.2002458835924321</c:v>
                </c:pt>
                <c:pt idx="3">
                  <c:v>0.97553306406145035</c:v>
                </c:pt>
                <c:pt idx="4">
                  <c:v>1.1430109524604974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CC-4900-BD29-080AAC10EC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5123264"/>
        <c:axId val="869631504"/>
      </c:barChart>
      <c:catAx>
        <c:axId val="865123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869631504"/>
        <c:crosses val="autoZero"/>
        <c:auto val="1"/>
        <c:lblAlgn val="ctr"/>
        <c:lblOffset val="100"/>
        <c:noMultiLvlLbl val="0"/>
      </c:catAx>
      <c:valAx>
        <c:axId val="86963150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00_);[Red]\(#,##0.000\)" sourceLinked="0"/>
        <c:majorTickMark val="none"/>
        <c:minorTickMark val="none"/>
        <c:tickLblPos val="nextTo"/>
        <c:spPr>
          <a:noFill/>
          <a:ln w="190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865123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 w="12700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152400</xdr:colOff>
      <xdr:row>26</xdr:row>
      <xdr:rowOff>165100</xdr:rowOff>
    </xdr:from>
    <xdr:to>
      <xdr:col>9</xdr:col>
      <xdr:colOff>57150</xdr:colOff>
      <xdr:row>44</xdr:row>
      <xdr:rowOff>120650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CECECEB-47A1-41CE-9315-7216494410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C2D6B3-50D3-4284-A43B-A188BAD84D62}">
  <dimension ref="B1:AH18"/>
  <sheetViews>
    <sheetView workbookViewId="0">
      <pane xSplit="3" ySplit="2" topLeftCell="N3" activePane="bottomRight" state="frozen"/>
      <selection pane="topRight" activeCell="D1" sqref="D1"/>
      <selection pane="bottomLeft" activeCell="A3" sqref="A3"/>
      <selection pane="bottomRight" activeCell="N4" sqref="N4:N18"/>
    </sheetView>
  </sheetViews>
  <sheetFormatPr defaultColWidth="8.75" defaultRowHeight="14"/>
  <cols>
    <col min="1" max="1" width="1.6640625" style="2" customWidth="1"/>
    <col min="2" max="2" width="3.5" style="2" customWidth="1"/>
    <col min="3" max="3" width="20.08203125" style="2" customWidth="1"/>
    <col min="4" max="4" width="9.4140625" style="3" customWidth="1"/>
    <col min="5" max="5" width="9.58203125" style="3" bestFit="1" customWidth="1"/>
    <col min="6" max="8" width="9.58203125" style="3" customWidth="1"/>
    <col min="9" max="9" width="9.1640625" style="3" bestFit="1" customWidth="1"/>
    <col min="10" max="10" width="8.83203125" style="3" customWidth="1"/>
    <col min="11" max="13" width="9.58203125" style="3" customWidth="1"/>
    <col min="14" max="19" width="8.58203125" style="3" customWidth="1"/>
    <col min="20" max="23" width="8.4140625" style="2" customWidth="1"/>
    <col min="24" max="24" width="9" style="2" customWidth="1"/>
    <col min="25" max="28" width="7.9140625" style="2" customWidth="1"/>
    <col min="29" max="30" width="11.6640625" style="2" customWidth="1"/>
    <col min="31" max="31" width="11.58203125" style="2" customWidth="1"/>
    <col min="32" max="16384" width="8.75" style="2"/>
  </cols>
  <sheetData>
    <row r="1" spans="2:34" s="1" customFormat="1" ht="16.5" customHeight="1" thickBot="1">
      <c r="B1" s="51"/>
      <c r="C1" s="52"/>
      <c r="D1" s="154" t="s">
        <v>7</v>
      </c>
      <c r="E1" s="155"/>
      <c r="F1" s="155"/>
      <c r="G1" s="155"/>
      <c r="H1" s="155"/>
      <c r="I1" s="156"/>
      <c r="J1" s="157" t="s">
        <v>0</v>
      </c>
      <c r="K1" s="158"/>
      <c r="L1" s="158"/>
      <c r="M1" s="158"/>
      <c r="N1" s="158"/>
      <c r="O1" s="159" t="s">
        <v>1</v>
      </c>
      <c r="P1" s="160"/>
      <c r="Q1" s="160"/>
      <c r="R1" s="160"/>
      <c r="S1" s="161"/>
      <c r="T1" s="162" t="s">
        <v>2</v>
      </c>
      <c r="U1" s="162"/>
      <c r="V1" s="162"/>
      <c r="W1" s="162"/>
      <c r="X1" s="162"/>
      <c r="Y1" s="163" t="s">
        <v>3</v>
      </c>
      <c r="Z1" s="164"/>
      <c r="AA1" s="164"/>
      <c r="AB1" s="164"/>
      <c r="AC1" s="165"/>
    </row>
    <row r="2" spans="2:34" ht="14.5" thickBot="1">
      <c r="B2" s="30" t="s">
        <v>4</v>
      </c>
      <c r="C2" s="60" t="s">
        <v>5</v>
      </c>
      <c r="D2" s="74" t="s">
        <v>29</v>
      </c>
      <c r="E2" s="31" t="s">
        <v>30</v>
      </c>
      <c r="F2" s="31" t="s">
        <v>33</v>
      </c>
      <c r="G2" s="31" t="s">
        <v>31</v>
      </c>
      <c r="H2" s="31" t="s">
        <v>32</v>
      </c>
      <c r="I2" s="32" t="s">
        <v>6</v>
      </c>
      <c r="J2" s="67" t="s">
        <v>29</v>
      </c>
      <c r="K2" s="31" t="s">
        <v>30</v>
      </c>
      <c r="L2" s="31" t="s">
        <v>33</v>
      </c>
      <c r="M2" s="31" t="s">
        <v>31</v>
      </c>
      <c r="N2" s="59" t="s">
        <v>32</v>
      </c>
      <c r="O2" s="74" t="s">
        <v>29</v>
      </c>
      <c r="P2" s="31" t="s">
        <v>30</v>
      </c>
      <c r="Q2" s="31" t="s">
        <v>33</v>
      </c>
      <c r="R2" s="31" t="s">
        <v>31</v>
      </c>
      <c r="S2" s="59" t="s">
        <v>32</v>
      </c>
      <c r="T2" s="74" t="s">
        <v>29</v>
      </c>
      <c r="U2" s="31" t="s">
        <v>30</v>
      </c>
      <c r="V2" s="31" t="s">
        <v>33</v>
      </c>
      <c r="W2" s="31" t="s">
        <v>31</v>
      </c>
      <c r="X2" s="32" t="s">
        <v>32</v>
      </c>
      <c r="Y2" s="129" t="s">
        <v>29</v>
      </c>
      <c r="Z2" s="130" t="s">
        <v>30</v>
      </c>
      <c r="AA2" s="130" t="s">
        <v>33</v>
      </c>
      <c r="AB2" s="130" t="s">
        <v>31</v>
      </c>
      <c r="AC2" s="131" t="s">
        <v>32</v>
      </c>
      <c r="AD2" s="129" t="s">
        <v>29</v>
      </c>
      <c r="AE2" s="130" t="s">
        <v>30</v>
      </c>
      <c r="AF2" s="130" t="s">
        <v>33</v>
      </c>
      <c r="AG2" s="130" t="s">
        <v>31</v>
      </c>
      <c r="AH2" s="131" t="s">
        <v>32</v>
      </c>
    </row>
    <row r="3" spans="2:34">
      <c r="B3" s="39">
        <v>1</v>
      </c>
      <c r="C3" s="61" t="s">
        <v>12</v>
      </c>
      <c r="D3" s="75">
        <v>27.097824532050801</v>
      </c>
      <c r="E3" s="40">
        <v>27.845937039786001</v>
      </c>
      <c r="F3" s="40">
        <v>21.229313168830501</v>
      </c>
      <c r="G3" s="40">
        <v>20.001127007248101</v>
      </c>
      <c r="H3" s="40">
        <v>20.5592727034321</v>
      </c>
      <c r="I3" s="76">
        <v>23.748659820979199</v>
      </c>
      <c r="J3" s="68">
        <f>D3-I3</f>
        <v>3.3491647110716016</v>
      </c>
      <c r="K3" s="41">
        <f t="shared" ref="K3:K18" si="0">E3-I3</f>
        <v>4.0972772188068021</v>
      </c>
      <c r="L3" s="41">
        <f t="shared" ref="L3:L18" si="1">F3-I3</f>
        <v>-2.5193466521486982</v>
      </c>
      <c r="M3" s="41">
        <f t="shared" ref="M3:M18" si="2">G3-I3</f>
        <v>-3.7475328137310981</v>
      </c>
      <c r="N3" s="87">
        <f>H3-I3</f>
        <v>-3.1893871175470991</v>
      </c>
      <c r="O3" s="99">
        <f>AVERAGE(J3:J10)</f>
        <v>3.3629712201355</v>
      </c>
      <c r="P3" s="42">
        <f>AVERAGE(K3:K10)</f>
        <v>3.860869826381875</v>
      </c>
      <c r="Q3" s="42">
        <f t="shared" ref="Q3:S3" si="3">AVERAGE(L3:L10)</f>
        <v>-2.6639622077713869</v>
      </c>
      <c r="R3" s="42">
        <f t="shared" si="3"/>
        <v>-3.7345518038714998</v>
      </c>
      <c r="S3" s="111">
        <f t="shared" si="3"/>
        <v>-3.4355318554401251</v>
      </c>
      <c r="T3" s="99">
        <f>J3-O3</f>
        <v>-1.3806509063898353E-2</v>
      </c>
      <c r="U3" s="93">
        <f>K3-P3</f>
        <v>0.23640739242492703</v>
      </c>
      <c r="V3" s="93">
        <f>L3-Q3</f>
        <v>0.14461555562268869</v>
      </c>
      <c r="W3" s="93">
        <f>M3-R3</f>
        <v>-1.298100985959838E-2</v>
      </c>
      <c r="X3" s="100">
        <f>N3-S3</f>
        <v>0.24614473789302593</v>
      </c>
      <c r="Y3" s="119">
        <f t="shared" ref="Y3:Y18" si="4">2^(-T3)</f>
        <v>1.0096158811593616</v>
      </c>
      <c r="Z3" s="43">
        <f t="shared" ref="Z3:Z18" si="5">2^(-U3)</f>
        <v>0.84885651002761398</v>
      </c>
      <c r="AA3" s="43">
        <f t="shared" ref="AA3:AA18" si="6">2^(-V3)</f>
        <v>0.9046204055577719</v>
      </c>
      <c r="AB3" s="43">
        <f t="shared" ref="AB3:AB18" si="7">2^(-W3)</f>
        <v>1.0090383518235042</v>
      </c>
      <c r="AC3" s="44">
        <f t="shared" ref="AC3:AC18" si="8">2^(-X3)</f>
        <v>0.84314651761702608</v>
      </c>
      <c r="AD3" s="9">
        <f>2^(-O3)</f>
        <v>9.719519338197892E-2</v>
      </c>
      <c r="AE3" s="9">
        <f>2^(-P3)</f>
        <v>6.8827559875644803E-2</v>
      </c>
      <c r="AF3" s="9">
        <f t="shared" ref="AF3:AH3" si="9">2^(-Q3)</f>
        <v>6.3377124651921886</v>
      </c>
      <c r="AG3" s="9">
        <f t="shared" si="9"/>
        <v>13.311043825790314</v>
      </c>
      <c r="AH3" s="9">
        <f t="shared" si="9"/>
        <v>10.819274499003997</v>
      </c>
    </row>
    <row r="4" spans="2:34">
      <c r="B4" s="20">
        <v>2</v>
      </c>
      <c r="C4" s="62" t="s">
        <v>13</v>
      </c>
      <c r="D4" s="77">
        <v>27.602482042324102</v>
      </c>
      <c r="E4" s="10">
        <v>28.332713309951501</v>
      </c>
      <c r="F4" s="10">
        <v>21.828792085332601</v>
      </c>
      <c r="G4" s="10">
        <v>20.336190063807798</v>
      </c>
      <c r="H4" s="10">
        <v>21.076727055740701</v>
      </c>
      <c r="I4" s="78">
        <v>24.327689901085499</v>
      </c>
      <c r="J4" s="69">
        <f t="shared" ref="J4:J18" si="10">D4-I4</f>
        <v>3.2747921412386027</v>
      </c>
      <c r="K4" s="11">
        <f t="shared" si="0"/>
        <v>4.0050234088660019</v>
      </c>
      <c r="L4" s="11">
        <f t="shared" si="1"/>
        <v>-2.4988978157528976</v>
      </c>
      <c r="M4" s="11">
        <f t="shared" si="2"/>
        <v>-3.9914998372777006</v>
      </c>
      <c r="N4" s="88">
        <f>H4-I4</f>
        <v>-3.2509628453447981</v>
      </c>
      <c r="O4" s="101"/>
      <c r="P4" s="12"/>
      <c r="Q4" s="12"/>
      <c r="R4" s="12"/>
      <c r="S4" s="112"/>
      <c r="T4" s="101">
        <f>J4-O3</f>
        <v>-8.8179078896897245E-2</v>
      </c>
      <c r="U4" s="94">
        <f>K4-P3</f>
        <v>0.14415358248412691</v>
      </c>
      <c r="V4" s="94">
        <f>L4-Q3</f>
        <v>0.16506439201848933</v>
      </c>
      <c r="W4" s="94">
        <f>M4-R3</f>
        <v>-0.25694803340620087</v>
      </c>
      <c r="X4" s="102">
        <f>N4-S3</f>
        <v>0.184569010095327</v>
      </c>
      <c r="Y4" s="120">
        <f t="shared" si="4"/>
        <v>1.0630276176961091</v>
      </c>
      <c r="Z4" s="13">
        <f t="shared" si="5"/>
        <v>0.90491012530721004</v>
      </c>
      <c r="AA4" s="13">
        <f t="shared" si="6"/>
        <v>0.89188871073260467</v>
      </c>
      <c r="AB4" s="13">
        <f t="shared" si="7"/>
        <v>1.1949481614537345</v>
      </c>
      <c r="AC4" s="21">
        <f t="shared" si="8"/>
        <v>0.87991190104853567</v>
      </c>
    </row>
    <row r="5" spans="2:34">
      <c r="B5" s="20">
        <v>3</v>
      </c>
      <c r="C5" s="62" t="s">
        <v>14</v>
      </c>
      <c r="D5" s="77">
        <v>27.193571685376799</v>
      </c>
      <c r="E5" s="10">
        <v>27.4740345284584</v>
      </c>
      <c r="F5" s="10">
        <v>21.036486192544501</v>
      </c>
      <c r="G5" s="10">
        <v>19.710704233553201</v>
      </c>
      <c r="H5" s="10">
        <v>20.263624562555101</v>
      </c>
      <c r="I5" s="78">
        <v>23.533904420751998</v>
      </c>
      <c r="J5" s="69">
        <f t="shared" si="10"/>
        <v>3.659667264624801</v>
      </c>
      <c r="K5" s="11">
        <f t="shared" si="0"/>
        <v>3.9401301077064019</v>
      </c>
      <c r="L5" s="11">
        <f t="shared" si="1"/>
        <v>-2.497418228207497</v>
      </c>
      <c r="M5" s="11">
        <f t="shared" si="2"/>
        <v>-3.8232001871987968</v>
      </c>
      <c r="N5" s="88">
        <f>H5-I5</f>
        <v>-3.270279858196897</v>
      </c>
      <c r="O5" s="101"/>
      <c r="P5" s="12"/>
      <c r="Q5" s="12"/>
      <c r="R5" s="12"/>
      <c r="S5" s="112"/>
      <c r="T5" s="101">
        <f>J5-O3</f>
        <v>0.29669604448930098</v>
      </c>
      <c r="U5" s="94">
        <f>K5-P3</f>
        <v>7.9260281324526893E-2</v>
      </c>
      <c r="V5" s="94">
        <f>L5-Q3</f>
        <v>0.16654397956388989</v>
      </c>
      <c r="W5" s="94">
        <f>M5-R3</f>
        <v>-8.8648383327297076E-2</v>
      </c>
      <c r="X5" s="102">
        <f>N5-S3</f>
        <v>0.16525199724322803</v>
      </c>
      <c r="Y5" s="120">
        <f t="shared" si="4"/>
        <v>0.81411468949335652</v>
      </c>
      <c r="Z5" s="13">
        <f t="shared" si="5"/>
        <v>0.94654284694464019</v>
      </c>
      <c r="AA5" s="13">
        <f t="shared" si="6"/>
        <v>0.89097448358428533</v>
      </c>
      <c r="AB5" s="13">
        <f t="shared" si="7"/>
        <v>1.0633734736864291</v>
      </c>
      <c r="AC5" s="21">
        <f t="shared" si="8"/>
        <v>0.89177273881991848</v>
      </c>
    </row>
    <row r="6" spans="2:34">
      <c r="B6" s="20">
        <v>4</v>
      </c>
      <c r="C6" s="62" t="s">
        <v>15</v>
      </c>
      <c r="D6" s="77">
        <v>26.980880939618</v>
      </c>
      <c r="E6" s="10">
        <v>27.478054569053601</v>
      </c>
      <c r="F6" s="10">
        <v>21.1132775245235</v>
      </c>
      <c r="G6" s="10">
        <v>20.127770208982501</v>
      </c>
      <c r="H6" s="10">
        <v>20.377651249421199</v>
      </c>
      <c r="I6" s="78">
        <v>23.816205552338801</v>
      </c>
      <c r="J6" s="69">
        <f t="shared" si="10"/>
        <v>3.1646753872791997</v>
      </c>
      <c r="K6" s="11">
        <f t="shared" si="0"/>
        <v>3.6618490167148003</v>
      </c>
      <c r="L6" s="11">
        <f t="shared" si="1"/>
        <v>-2.7029280278153003</v>
      </c>
      <c r="M6" s="11">
        <f t="shared" si="2"/>
        <v>-3.6884353433563</v>
      </c>
      <c r="N6" s="88">
        <f>H6-I6</f>
        <v>-3.438554302917602</v>
      </c>
      <c r="O6" s="101"/>
      <c r="P6" s="12"/>
      <c r="Q6" s="12"/>
      <c r="R6" s="12"/>
      <c r="S6" s="112"/>
      <c r="T6" s="101">
        <f>J6-O3</f>
        <v>-0.19829583285630026</v>
      </c>
      <c r="U6" s="94">
        <f>K6-P3</f>
        <v>-0.19902080966707469</v>
      </c>
      <c r="V6" s="94">
        <f>L6-Q3</f>
        <v>-3.8965820043913357E-2</v>
      </c>
      <c r="W6" s="94">
        <f>M6-R3</f>
        <v>4.6116460515199797E-2</v>
      </c>
      <c r="X6" s="102">
        <f>N6-S3</f>
        <v>-3.0224474774769305E-3</v>
      </c>
      <c r="Y6" s="120">
        <f t="shared" si="4"/>
        <v>1.1473422691901012</v>
      </c>
      <c r="Z6" s="13">
        <f t="shared" si="5"/>
        <v>1.1479189715048645</v>
      </c>
      <c r="AA6" s="13">
        <f t="shared" si="6"/>
        <v>1.0273770987393251</v>
      </c>
      <c r="AB6" s="13">
        <f t="shared" si="7"/>
        <v>0.96854000137875107</v>
      </c>
      <c r="AC6" s="21">
        <f t="shared" si="8"/>
        <v>1.0020971969951948</v>
      </c>
    </row>
    <row r="7" spans="2:34" ht="13.5" customHeight="1">
      <c r="B7" s="20">
        <v>5</v>
      </c>
      <c r="C7" s="62" t="s">
        <v>16</v>
      </c>
      <c r="D7" s="77">
        <v>26.677497254427099</v>
      </c>
      <c r="E7" s="10">
        <v>27.496811756845698</v>
      </c>
      <c r="F7" s="10">
        <v>21.011553906863401</v>
      </c>
      <c r="G7" s="10">
        <v>19.8083128952997</v>
      </c>
      <c r="H7" s="10">
        <v>20.103360268474699</v>
      </c>
      <c r="I7" s="78">
        <v>23.707774349651199</v>
      </c>
      <c r="J7" s="69">
        <f t="shared" si="10"/>
        <v>2.9697229047758995</v>
      </c>
      <c r="K7" s="11">
        <f t="shared" si="0"/>
        <v>3.789037407194499</v>
      </c>
      <c r="L7" s="11">
        <f t="shared" si="1"/>
        <v>-2.6962204427877978</v>
      </c>
      <c r="M7" s="11">
        <f t="shared" si="2"/>
        <v>-3.8994614543514992</v>
      </c>
      <c r="N7" s="88">
        <f>H7-I7</f>
        <v>-3.6044140811765004</v>
      </c>
      <c r="O7" s="101"/>
      <c r="P7" s="12"/>
      <c r="Q7" s="12"/>
      <c r="R7" s="12"/>
      <c r="S7" s="112"/>
      <c r="T7" s="101">
        <f>J7-O3</f>
        <v>-0.39324831535960048</v>
      </c>
      <c r="U7" s="94">
        <f>K7-P3</f>
        <v>-7.183241918737604E-2</v>
      </c>
      <c r="V7" s="94">
        <f>L7-Q3</f>
        <v>-3.2258235016410897E-2</v>
      </c>
      <c r="W7" s="94">
        <f>M7-R3</f>
        <v>-0.16490965047999939</v>
      </c>
      <c r="X7" s="102">
        <f>N7-S3</f>
        <v>-0.16888222573637535</v>
      </c>
      <c r="Y7" s="120">
        <f t="shared" si="4"/>
        <v>1.3133471580908647</v>
      </c>
      <c r="Z7" s="13">
        <f t="shared" si="5"/>
        <v>1.0510508138598766</v>
      </c>
      <c r="AA7" s="13">
        <f t="shared" si="6"/>
        <v>1.0226115564553251</v>
      </c>
      <c r="AB7" s="13">
        <f t="shared" si="7"/>
        <v>1.1210958666239477</v>
      </c>
      <c r="AC7" s="21">
        <f t="shared" si="8"/>
        <v>1.1241871471286211</v>
      </c>
    </row>
    <row r="8" spans="2:34">
      <c r="B8" s="20">
        <v>6</v>
      </c>
      <c r="C8" s="62" t="s">
        <v>17</v>
      </c>
      <c r="D8" s="77">
        <v>27.723939614092298</v>
      </c>
      <c r="E8" s="10">
        <v>27.8196705609327</v>
      </c>
      <c r="F8" s="10">
        <v>21.3253852655576</v>
      </c>
      <c r="G8" s="10">
        <v>20.0885683671934</v>
      </c>
      <c r="H8" s="10">
        <v>20.300858110638199</v>
      </c>
      <c r="I8" s="78">
        <v>23.876725231018501</v>
      </c>
      <c r="J8" s="69">
        <f t="shared" si="10"/>
        <v>3.8472143830737977</v>
      </c>
      <c r="K8" s="11">
        <f t="shared" si="0"/>
        <v>3.942945329914199</v>
      </c>
      <c r="L8" s="11">
        <f t="shared" si="1"/>
        <v>-2.551339965460901</v>
      </c>
      <c r="M8" s="11">
        <f t="shared" si="2"/>
        <v>-3.7881568638251011</v>
      </c>
      <c r="N8" s="88">
        <f>H8-I8</f>
        <v>-3.5758671203803019</v>
      </c>
      <c r="O8" s="101"/>
      <c r="P8" s="12"/>
      <c r="Q8" s="12"/>
      <c r="R8" s="12"/>
      <c r="S8" s="112"/>
      <c r="T8" s="101">
        <f>J8-O3</f>
        <v>0.48424316293829772</v>
      </c>
      <c r="U8" s="94">
        <f>K8-P3</f>
        <v>8.2075503532323957E-2</v>
      </c>
      <c r="V8" s="94">
        <f>L8-Q3</f>
        <v>0.1126222423104859</v>
      </c>
      <c r="W8" s="94">
        <f>M8-R3</f>
        <v>-5.3605059953601319E-2</v>
      </c>
      <c r="X8" s="102">
        <f>N8-S3</f>
        <v>-0.14033526494017678</v>
      </c>
      <c r="Y8" s="120">
        <f t="shared" si="4"/>
        <v>0.71487199299225801</v>
      </c>
      <c r="Z8" s="13">
        <f t="shared" si="5"/>
        <v>0.94469759889739746</v>
      </c>
      <c r="AA8" s="13">
        <f t="shared" si="6"/>
        <v>0.92490542519820684</v>
      </c>
      <c r="AB8" s="13">
        <f t="shared" si="7"/>
        <v>1.0378551171733392</v>
      </c>
      <c r="AC8" s="21">
        <f t="shared" si="8"/>
        <v>1.1021612151014406</v>
      </c>
    </row>
    <row r="9" spans="2:34">
      <c r="B9" s="20">
        <v>7</v>
      </c>
      <c r="C9" s="62" t="s">
        <v>18</v>
      </c>
      <c r="D9" s="77">
        <v>26.929267400448399</v>
      </c>
      <c r="E9" s="10">
        <v>27.412401877260599</v>
      </c>
      <c r="F9" s="10">
        <v>20.485352062184401</v>
      </c>
      <c r="G9" s="10">
        <v>19.789511234357899</v>
      </c>
      <c r="H9" s="10">
        <v>20.028184475136602</v>
      </c>
      <c r="I9" s="78">
        <v>23.479653306887101</v>
      </c>
      <c r="J9" s="69">
        <f t="shared" si="10"/>
        <v>3.4496140935612978</v>
      </c>
      <c r="K9" s="11">
        <f t="shared" si="0"/>
        <v>3.9327485703734979</v>
      </c>
      <c r="L9" s="11">
        <f t="shared" si="1"/>
        <v>-2.9943012447027009</v>
      </c>
      <c r="M9" s="11">
        <f t="shared" si="2"/>
        <v>-3.690142072529202</v>
      </c>
      <c r="N9" s="88">
        <f>H9-I9</f>
        <v>-3.4514688317504998</v>
      </c>
      <c r="O9" s="103"/>
      <c r="P9" s="14"/>
      <c r="Q9" s="14"/>
      <c r="R9" s="14"/>
      <c r="S9" s="113"/>
      <c r="T9" s="101">
        <f>J9-O3</f>
        <v>8.6642873425797795E-2</v>
      </c>
      <c r="U9" s="94">
        <f>K9-P3</f>
        <v>7.1878743991622862E-2</v>
      </c>
      <c r="V9" s="94">
        <f>L9-Q3</f>
        <v>-0.33033903693131395</v>
      </c>
      <c r="W9" s="94">
        <f>M9-R3</f>
        <v>4.4409731342297754E-2</v>
      </c>
      <c r="X9" s="102">
        <f>N9-S3</f>
        <v>-1.5936976310374718E-2</v>
      </c>
      <c r="Y9" s="120">
        <f t="shared" si="4"/>
        <v>0.94171154817125857</v>
      </c>
      <c r="Z9" s="13">
        <f t="shared" si="5"/>
        <v>0.95139823633815013</v>
      </c>
      <c r="AA9" s="13">
        <f t="shared" si="6"/>
        <v>1.2573088105113706</v>
      </c>
      <c r="AB9" s="13">
        <f t="shared" si="7"/>
        <v>0.96968647627245241</v>
      </c>
      <c r="AC9" s="21">
        <f t="shared" si="8"/>
        <v>1.0111079099481093</v>
      </c>
    </row>
    <row r="10" spans="2:34" ht="14.5" thickBot="1">
      <c r="B10" s="45">
        <v>8</v>
      </c>
      <c r="C10" s="63" t="s">
        <v>19</v>
      </c>
      <c r="D10" s="79">
        <v>26.752680072248101</v>
      </c>
      <c r="E10" s="46">
        <v>27.081708748268099</v>
      </c>
      <c r="F10" s="46">
        <v>20.712515911493998</v>
      </c>
      <c r="G10" s="46">
        <v>20.315775338087001</v>
      </c>
      <c r="H10" s="46">
        <v>19.860440510581999</v>
      </c>
      <c r="I10" s="80">
        <v>23.563761196789301</v>
      </c>
      <c r="J10" s="70">
        <f t="shared" si="10"/>
        <v>3.1889188754587998</v>
      </c>
      <c r="K10" s="47">
        <f t="shared" si="0"/>
        <v>3.5179475514787981</v>
      </c>
      <c r="L10" s="47">
        <f t="shared" si="1"/>
        <v>-2.8512452852953025</v>
      </c>
      <c r="M10" s="47">
        <f t="shared" si="2"/>
        <v>-3.2479858587023003</v>
      </c>
      <c r="N10" s="89">
        <f>H10-I10</f>
        <v>-3.7033206862073023</v>
      </c>
      <c r="O10" s="104"/>
      <c r="P10" s="48"/>
      <c r="Q10" s="48"/>
      <c r="R10" s="48"/>
      <c r="S10" s="114"/>
      <c r="T10" s="125">
        <f>J10-O3</f>
        <v>-0.17405234467670017</v>
      </c>
      <c r="U10" s="95">
        <f>K10-P3</f>
        <v>-0.34292227490307692</v>
      </c>
      <c r="V10" s="95">
        <f>L10-Q3</f>
        <v>-0.1872830775239156</v>
      </c>
      <c r="W10" s="95">
        <f>M10-R3</f>
        <v>0.48656594516919949</v>
      </c>
      <c r="X10" s="126">
        <f>N10-S3</f>
        <v>-0.26778883076717719</v>
      </c>
      <c r="Y10" s="121">
        <f t="shared" si="4"/>
        <v>1.1282230715409192</v>
      </c>
      <c r="Z10" s="49">
        <f t="shared" si="5"/>
        <v>1.2683230666664695</v>
      </c>
      <c r="AA10" s="49">
        <f t="shared" si="6"/>
        <v>1.1386174202776869</v>
      </c>
      <c r="AB10" s="49">
        <f t="shared" si="7"/>
        <v>0.71372195371724378</v>
      </c>
      <c r="AC10" s="50">
        <f t="shared" si="8"/>
        <v>1.2039611429057184</v>
      </c>
    </row>
    <row r="11" spans="2:34">
      <c r="B11" s="33">
        <v>9</v>
      </c>
      <c r="C11" s="64" t="s">
        <v>20</v>
      </c>
      <c r="D11" s="81">
        <v>27.052672555229201</v>
      </c>
      <c r="E11" s="34">
        <v>27.344517220128498</v>
      </c>
      <c r="F11" s="34">
        <v>21.113931891328999</v>
      </c>
      <c r="G11" s="34">
        <v>19.968577514625999</v>
      </c>
      <c r="H11" s="34">
        <v>20.290730918657001</v>
      </c>
      <c r="I11" s="82">
        <v>23.852203742332499</v>
      </c>
      <c r="J11" s="71">
        <f t="shared" si="10"/>
        <v>3.2004688128967018</v>
      </c>
      <c r="K11" s="35">
        <f t="shared" si="0"/>
        <v>3.4923134777959994</v>
      </c>
      <c r="L11" s="35">
        <f t="shared" si="1"/>
        <v>-2.7382718510034998</v>
      </c>
      <c r="M11" s="35">
        <f t="shared" si="2"/>
        <v>-3.8836262277065003</v>
      </c>
      <c r="N11" s="90">
        <f>H11-I11</f>
        <v>-3.5614728236754978</v>
      </c>
      <c r="O11" s="105"/>
      <c r="P11" s="36"/>
      <c r="Q11" s="36"/>
      <c r="R11" s="36"/>
      <c r="S11" s="115"/>
      <c r="T11" s="105">
        <f>J11-O3</f>
        <v>-0.16250240723879816</v>
      </c>
      <c r="U11" s="96">
        <f>K11-P3</f>
        <v>-0.3685563485858756</v>
      </c>
      <c r="V11" s="96">
        <f>L11-Q3</f>
        <v>-7.4309643232112865E-2</v>
      </c>
      <c r="W11" s="96">
        <f>M11-R3</f>
        <v>-0.14907442383500058</v>
      </c>
      <c r="X11" s="106">
        <f>N11-S3</f>
        <v>-0.12594096823537271</v>
      </c>
      <c r="Y11" s="122">
        <f t="shared" si="4"/>
        <v>1.119226795135676</v>
      </c>
      <c r="Z11" s="37">
        <f t="shared" si="5"/>
        <v>1.2910602679142276</v>
      </c>
      <c r="AA11" s="37">
        <f t="shared" si="6"/>
        <v>1.0528571034264038</v>
      </c>
      <c r="AB11" s="37">
        <f t="shared" si="7"/>
        <v>1.1088578444129027</v>
      </c>
      <c r="AC11" s="38">
        <f t="shared" si="8"/>
        <v>1.0912192259591833</v>
      </c>
    </row>
    <row r="12" spans="2:34">
      <c r="B12" s="22">
        <v>10</v>
      </c>
      <c r="C12" s="65" t="s">
        <v>21</v>
      </c>
      <c r="D12" s="83">
        <v>27.524007935707601</v>
      </c>
      <c r="E12" s="15">
        <v>27.7349966142155</v>
      </c>
      <c r="F12" s="15">
        <v>21.1645444191659</v>
      </c>
      <c r="G12" s="15">
        <v>20.200313284799499</v>
      </c>
      <c r="H12" s="15">
        <v>20.594131137199401</v>
      </c>
      <c r="I12" s="84">
        <v>24.166800173022999</v>
      </c>
      <c r="J12" s="72">
        <f t="shared" si="10"/>
        <v>3.3572077626846024</v>
      </c>
      <c r="K12" s="16">
        <f t="shared" si="0"/>
        <v>3.5681964411925016</v>
      </c>
      <c r="L12" s="16">
        <f t="shared" si="1"/>
        <v>-3.0022557538570993</v>
      </c>
      <c r="M12" s="16">
        <f t="shared" si="2"/>
        <v>-3.9664868882234998</v>
      </c>
      <c r="N12" s="91">
        <f>H12-I12</f>
        <v>-3.5726690358235977</v>
      </c>
      <c r="O12" s="107"/>
      <c r="P12" s="19"/>
      <c r="Q12" s="19"/>
      <c r="R12" s="19"/>
      <c r="S12" s="116"/>
      <c r="T12" s="108">
        <f>J12-O3</f>
        <v>-5.7634574508975689E-3</v>
      </c>
      <c r="U12" s="97">
        <f>K12-P3</f>
        <v>-0.29267338518937347</v>
      </c>
      <c r="V12" s="97">
        <f>L12-Q3</f>
        <v>-0.33829354608571238</v>
      </c>
      <c r="W12" s="97">
        <f>M12-R3</f>
        <v>-0.23193508435200005</v>
      </c>
      <c r="X12" s="109">
        <f>N12-S3</f>
        <v>-0.13713718038347267</v>
      </c>
      <c r="Y12" s="123">
        <f t="shared" si="4"/>
        <v>1.0040029146291114</v>
      </c>
      <c r="Z12" s="18">
        <f t="shared" si="5"/>
        <v>1.2249079909765617</v>
      </c>
      <c r="AA12" s="18">
        <f t="shared" si="6"/>
        <v>1.2642603121411591</v>
      </c>
      <c r="AB12" s="18">
        <f t="shared" si="7"/>
        <v>1.1744091261961656</v>
      </c>
      <c r="AC12" s="23">
        <f t="shared" si="8"/>
        <v>1.0997207126024691</v>
      </c>
    </row>
    <row r="13" spans="2:34">
      <c r="B13" s="22">
        <v>11</v>
      </c>
      <c r="C13" s="65" t="s">
        <v>22</v>
      </c>
      <c r="D13" s="83">
        <v>27.1412496858838</v>
      </c>
      <c r="E13" s="15">
        <v>27.2663099608843</v>
      </c>
      <c r="F13" s="15">
        <v>21.082127655538699</v>
      </c>
      <c r="G13" s="15">
        <v>20.300011802830099</v>
      </c>
      <c r="H13" s="15">
        <v>20.332195059136499</v>
      </c>
      <c r="I13" s="84">
        <v>23.855713322354202</v>
      </c>
      <c r="J13" s="72">
        <f t="shared" si="10"/>
        <v>3.285536363529598</v>
      </c>
      <c r="K13" s="16">
        <f t="shared" si="0"/>
        <v>3.4105966385300981</v>
      </c>
      <c r="L13" s="16">
        <f t="shared" si="1"/>
        <v>-2.773585666815503</v>
      </c>
      <c r="M13" s="16">
        <f t="shared" si="2"/>
        <v>-3.5557015195241028</v>
      </c>
      <c r="N13" s="91">
        <f>H13-I13</f>
        <v>-3.5235182632177029</v>
      </c>
      <c r="O13" s="107"/>
      <c r="P13" s="19"/>
      <c r="Q13" s="19"/>
      <c r="R13" s="19"/>
      <c r="S13" s="116"/>
      <c r="T13" s="108">
        <f>J13-O3</f>
        <v>-7.7434856605901992E-2</v>
      </c>
      <c r="U13" s="97">
        <f>K13-P3</f>
        <v>-0.45027318785177695</v>
      </c>
      <c r="V13" s="97">
        <f>L13-Q3</f>
        <v>-0.10962345904411608</v>
      </c>
      <c r="W13" s="97">
        <f>M13-R3</f>
        <v>0.17885028434739692</v>
      </c>
      <c r="X13" s="109">
        <f>N13-S3</f>
        <v>-8.7986407777577824E-2</v>
      </c>
      <c r="Y13" s="123">
        <f t="shared" si="4"/>
        <v>1.055140309143054</v>
      </c>
      <c r="Z13" s="18">
        <f t="shared" si="5"/>
        <v>1.3662989537956516</v>
      </c>
      <c r="AA13" s="18">
        <f t="shared" si="6"/>
        <v>1.0789465965226752</v>
      </c>
      <c r="AB13" s="18">
        <f t="shared" si="7"/>
        <v>0.88340672224194716</v>
      </c>
      <c r="AC13" s="23">
        <f t="shared" si="8"/>
        <v>1.0628856604291004</v>
      </c>
    </row>
    <row r="14" spans="2:34">
      <c r="B14" s="22">
        <v>12</v>
      </c>
      <c r="C14" s="65" t="s">
        <v>23</v>
      </c>
      <c r="D14" s="83">
        <v>27.3754809433098</v>
      </c>
      <c r="E14" s="15">
        <v>27.405230857348599</v>
      </c>
      <c r="F14" s="15">
        <v>21.262072830940301</v>
      </c>
      <c r="G14" s="15">
        <v>20.439824463679301</v>
      </c>
      <c r="H14" s="15">
        <v>20.390202500550199</v>
      </c>
      <c r="I14" s="84">
        <v>24.2101355558645</v>
      </c>
      <c r="J14" s="72">
        <f t="shared" si="10"/>
        <v>3.1653453874452993</v>
      </c>
      <c r="K14" s="16">
        <f t="shared" si="0"/>
        <v>3.1950953014840984</v>
      </c>
      <c r="L14" s="16">
        <f t="shared" si="1"/>
        <v>-2.9480627249241991</v>
      </c>
      <c r="M14" s="16">
        <f t="shared" si="2"/>
        <v>-3.7703110921851994</v>
      </c>
      <c r="N14" s="91">
        <f>H14-I14</f>
        <v>-3.8199330553143014</v>
      </c>
      <c r="O14" s="107"/>
      <c r="P14" s="19"/>
      <c r="Q14" s="19"/>
      <c r="R14" s="19"/>
      <c r="S14" s="116"/>
      <c r="T14" s="108">
        <f>J14-O3</f>
        <v>-0.19762583269020073</v>
      </c>
      <c r="U14" s="97">
        <f>K14-P3</f>
        <v>-0.66577452489777667</v>
      </c>
      <c r="V14" s="97">
        <f>L14-Q3</f>
        <v>-0.28410051715281215</v>
      </c>
      <c r="W14" s="97">
        <f>M14-R3</f>
        <v>-3.5759288313699678E-2</v>
      </c>
      <c r="X14" s="109">
        <f>N14-S3</f>
        <v>-0.38440119987417631</v>
      </c>
      <c r="Y14" s="123">
        <f t="shared" si="4"/>
        <v>1.1468095571360961</v>
      </c>
      <c r="Z14" s="18">
        <f t="shared" si="5"/>
        <v>1.5864197295418809</v>
      </c>
      <c r="AA14" s="18">
        <f t="shared" si="6"/>
        <v>1.2176508533159844</v>
      </c>
      <c r="AB14" s="18">
        <f t="shared" si="7"/>
        <v>1.0250961877281042</v>
      </c>
      <c r="AC14" s="23">
        <f t="shared" si="8"/>
        <v>1.3053178938068632</v>
      </c>
    </row>
    <row r="15" spans="2:34">
      <c r="B15" s="22">
        <v>13</v>
      </c>
      <c r="C15" s="65" t="s">
        <v>24</v>
      </c>
      <c r="D15" s="83">
        <v>27.2301054373198</v>
      </c>
      <c r="E15" s="15">
        <v>27.425938693877601</v>
      </c>
      <c r="F15" s="15">
        <v>21.042721976424598</v>
      </c>
      <c r="G15" s="15">
        <v>20.504965824753601</v>
      </c>
      <c r="H15" s="15">
        <v>20.396204190052501</v>
      </c>
      <c r="I15" s="84">
        <v>24.027175408624299</v>
      </c>
      <c r="J15" s="72">
        <f t="shared" si="10"/>
        <v>3.2029300286955014</v>
      </c>
      <c r="K15" s="16">
        <f t="shared" si="0"/>
        <v>3.3987632852533025</v>
      </c>
      <c r="L15" s="16">
        <f t="shared" si="1"/>
        <v>-2.9844534321997003</v>
      </c>
      <c r="M15" s="16">
        <f t="shared" si="2"/>
        <v>-3.5222095838706977</v>
      </c>
      <c r="N15" s="91">
        <f>H15-I15</f>
        <v>-3.6309712185717977</v>
      </c>
      <c r="O15" s="108"/>
      <c r="P15" s="17"/>
      <c r="Q15" s="17"/>
      <c r="R15" s="17"/>
      <c r="S15" s="117"/>
      <c r="T15" s="108">
        <f>J15-O3</f>
        <v>-0.16004119143999862</v>
      </c>
      <c r="U15" s="97">
        <f>K15-P3</f>
        <v>-0.46210654112857252</v>
      </c>
      <c r="V15" s="97">
        <f>L15-Q3</f>
        <v>-0.32049122442831335</v>
      </c>
      <c r="W15" s="97">
        <f>M15-R3</f>
        <v>0.21234222000080205</v>
      </c>
      <c r="X15" s="109">
        <f>N15-S3</f>
        <v>-0.19543936313167265</v>
      </c>
      <c r="Y15" s="123">
        <f t="shared" si="4"/>
        <v>1.1173190390088867</v>
      </c>
      <c r="Z15" s="18">
        <f t="shared" si="5"/>
        <v>1.3775517730109434</v>
      </c>
      <c r="AA15" s="18">
        <f t="shared" si="6"/>
        <v>1.2487556663734032</v>
      </c>
      <c r="AB15" s="18">
        <f t="shared" si="7"/>
        <v>0.86313479109625002</v>
      </c>
      <c r="AC15" s="23">
        <f t="shared" si="8"/>
        <v>1.1450728317804582</v>
      </c>
    </row>
    <row r="16" spans="2:34">
      <c r="B16" s="22">
        <v>14</v>
      </c>
      <c r="C16" s="65" t="s">
        <v>25</v>
      </c>
      <c r="D16" s="83">
        <v>27.9345324596182</v>
      </c>
      <c r="E16" s="15">
        <v>27.769348649580898</v>
      </c>
      <c r="F16" s="15">
        <v>21.812795978567799</v>
      </c>
      <c r="G16" s="15">
        <v>20.909738267654401</v>
      </c>
      <c r="H16" s="15">
        <v>21.167563471025399</v>
      </c>
      <c r="I16" s="84">
        <v>24.666701942042501</v>
      </c>
      <c r="J16" s="72">
        <f t="shared" si="10"/>
        <v>3.2678305175756996</v>
      </c>
      <c r="K16" s="16">
        <f t="shared" si="0"/>
        <v>3.1026467075383977</v>
      </c>
      <c r="L16" s="16">
        <f t="shared" si="1"/>
        <v>-2.8539059634747019</v>
      </c>
      <c r="M16" s="16">
        <f t="shared" si="2"/>
        <v>-3.7569636743880999</v>
      </c>
      <c r="N16" s="91">
        <f>H16-I16</f>
        <v>-3.4991384710171012</v>
      </c>
      <c r="O16" s="107"/>
      <c r="P16" s="19"/>
      <c r="Q16" s="19"/>
      <c r="R16" s="19"/>
      <c r="S16" s="116"/>
      <c r="T16" s="108">
        <f>J16-O3</f>
        <v>-9.5140702559800339E-2</v>
      </c>
      <c r="U16" s="97">
        <f>K16-P3</f>
        <v>-0.75822311884347737</v>
      </c>
      <c r="V16" s="97">
        <f>L16-Q3</f>
        <v>-0.18994375570331501</v>
      </c>
      <c r="W16" s="97">
        <f>M16-R3</f>
        <v>-2.2411870516600096E-2</v>
      </c>
      <c r="X16" s="109">
        <f>N16-S3</f>
        <v>-6.3606615576976111E-2</v>
      </c>
      <c r="Y16" s="123">
        <f t="shared" si="4"/>
        <v>1.0681695789648682</v>
      </c>
      <c r="Z16" s="18">
        <f t="shared" si="5"/>
        <v>1.6914061375871101</v>
      </c>
      <c r="AA16" s="18">
        <f t="shared" si="6"/>
        <v>1.1407192434051552</v>
      </c>
      <c r="AB16" s="18">
        <f t="shared" si="7"/>
        <v>1.0156560159585837</v>
      </c>
      <c r="AC16" s="23">
        <f t="shared" si="8"/>
        <v>1.0450750972712024</v>
      </c>
    </row>
    <row r="17" spans="2:29">
      <c r="B17" s="22">
        <v>15</v>
      </c>
      <c r="C17" s="65" t="s">
        <v>26</v>
      </c>
      <c r="D17" s="83">
        <v>27.794641176579901</v>
      </c>
      <c r="E17" s="15">
        <v>27.9475699850402</v>
      </c>
      <c r="F17" s="15">
        <v>21.380091356610201</v>
      </c>
      <c r="G17" s="15">
        <v>20.946657612876599</v>
      </c>
      <c r="H17" s="15">
        <v>20.990258449528302</v>
      </c>
      <c r="I17" s="84">
        <v>24.580430546369499</v>
      </c>
      <c r="J17" s="72">
        <f t="shared" si="10"/>
        <v>3.2142106302104025</v>
      </c>
      <c r="K17" s="16">
        <f t="shared" si="0"/>
        <v>3.3671394386707014</v>
      </c>
      <c r="L17" s="16">
        <f t="shared" si="1"/>
        <v>-3.2003391897592977</v>
      </c>
      <c r="M17" s="16">
        <f t="shared" si="2"/>
        <v>-3.6337729334928994</v>
      </c>
      <c r="N17" s="91">
        <f>H17-I17</f>
        <v>-3.5901720968411972</v>
      </c>
      <c r="O17" s="107"/>
      <c r="P17" s="19"/>
      <c r="Q17" s="19"/>
      <c r="R17" s="19"/>
      <c r="S17" s="116"/>
      <c r="T17" s="108">
        <f>J17-O3</f>
        <v>-0.14876058992509744</v>
      </c>
      <c r="U17" s="97">
        <f>K17-P3</f>
        <v>-0.49373038771117361</v>
      </c>
      <c r="V17" s="97">
        <f>L17-Q3</f>
        <v>-0.53637698198791073</v>
      </c>
      <c r="W17" s="97">
        <f>M17-R3</f>
        <v>0.10077887037860034</v>
      </c>
      <c r="X17" s="109">
        <f>N17-S3</f>
        <v>-0.15464024140107213</v>
      </c>
      <c r="Y17" s="123">
        <f t="shared" si="4"/>
        <v>1.1086166573738758</v>
      </c>
      <c r="Z17" s="18">
        <f t="shared" si="5"/>
        <v>1.4080810587289794</v>
      </c>
      <c r="AA17" s="18">
        <f t="shared" si="6"/>
        <v>1.4503257592943699</v>
      </c>
      <c r="AB17" s="18">
        <f t="shared" si="7"/>
        <v>0.93252940927688743</v>
      </c>
      <c r="AC17" s="23">
        <f t="shared" si="8"/>
        <v>1.113144003728836</v>
      </c>
    </row>
    <row r="18" spans="2:29" ht="14.5" thickBot="1">
      <c r="B18" s="24">
        <v>16</v>
      </c>
      <c r="C18" s="66" t="s">
        <v>27</v>
      </c>
      <c r="D18" s="85">
        <v>27.9824578880995</v>
      </c>
      <c r="E18" s="25">
        <v>27.707547641202499</v>
      </c>
      <c r="F18" s="25">
        <v>21.6595559487549</v>
      </c>
      <c r="G18" s="25">
        <v>21.108468071073801</v>
      </c>
      <c r="H18" s="25">
        <v>20.7296714695098</v>
      </c>
      <c r="I18" s="86">
        <v>24.523208131433101</v>
      </c>
      <c r="J18" s="73">
        <f t="shared" si="10"/>
        <v>3.4592497566663987</v>
      </c>
      <c r="K18" s="26">
        <f t="shared" si="0"/>
        <v>3.1843395097693978</v>
      </c>
      <c r="L18" s="26">
        <f t="shared" si="1"/>
        <v>-2.8636521826782015</v>
      </c>
      <c r="M18" s="26">
        <f t="shared" si="2"/>
        <v>-3.4147400603592999</v>
      </c>
      <c r="N18" s="92">
        <f>H18-I18</f>
        <v>-3.7935366619233015</v>
      </c>
      <c r="O18" s="110"/>
      <c r="P18" s="27"/>
      <c r="Q18" s="27"/>
      <c r="R18" s="27"/>
      <c r="S18" s="118"/>
      <c r="T18" s="127">
        <f>J18-O3</f>
        <v>9.6278536530898684E-2</v>
      </c>
      <c r="U18" s="98">
        <f>K18-P3</f>
        <v>-0.6765303166124772</v>
      </c>
      <c r="V18" s="98">
        <f>L18-Q3</f>
        <v>-0.19968997490681462</v>
      </c>
      <c r="W18" s="98">
        <f>M18-R3</f>
        <v>0.31981174351219988</v>
      </c>
      <c r="X18" s="128">
        <f>N18-S3</f>
        <v>-0.35800480648317645</v>
      </c>
      <c r="Y18" s="124">
        <f t="shared" si="4"/>
        <v>0.93544287742277088</v>
      </c>
      <c r="Z18" s="28">
        <f t="shared" si="5"/>
        <v>1.5982912367541735</v>
      </c>
      <c r="AA18" s="28">
        <f t="shared" si="6"/>
        <v>1.1484515342603052</v>
      </c>
      <c r="AB18" s="28">
        <f t="shared" si="7"/>
        <v>0.80117441558076119</v>
      </c>
      <c r="AC18" s="29">
        <f t="shared" si="8"/>
        <v>1.2816521941058658</v>
      </c>
    </row>
  </sheetData>
  <mergeCells count="5">
    <mergeCell ref="D1:I1"/>
    <mergeCell ref="J1:N1"/>
    <mergeCell ref="O1:S1"/>
    <mergeCell ref="T1:X1"/>
    <mergeCell ref="Y1:AC1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9C4E8E-5859-48CD-A833-6A7910A2D396}">
  <dimension ref="B1:H26"/>
  <sheetViews>
    <sheetView tabSelected="1" topLeftCell="A2" workbookViewId="0">
      <selection activeCell="J12" sqref="J12"/>
    </sheetView>
  </sheetViews>
  <sheetFormatPr defaultRowHeight="14"/>
  <cols>
    <col min="1" max="1" width="2.9140625" style="5" customWidth="1"/>
    <col min="2" max="2" width="21.33203125" style="6" customWidth="1"/>
    <col min="3" max="16384" width="8.6640625" style="5"/>
  </cols>
  <sheetData>
    <row r="1" spans="2:8" ht="14.5" thickBot="1">
      <c r="F1" s="132"/>
      <c r="G1" s="132"/>
      <c r="H1" s="132"/>
    </row>
    <row r="2" spans="2:8" s="6" customFormat="1" ht="14.5" thickBot="1">
      <c r="B2" s="135" t="s">
        <v>5</v>
      </c>
      <c r="C2" s="129" t="s">
        <v>29</v>
      </c>
      <c r="D2" s="130" t="s">
        <v>30</v>
      </c>
      <c r="E2" s="130" t="s">
        <v>33</v>
      </c>
      <c r="F2" s="130" t="s">
        <v>31</v>
      </c>
      <c r="G2" s="131" t="s">
        <v>32</v>
      </c>
      <c r="H2" s="133"/>
    </row>
    <row r="3" spans="2:8">
      <c r="B3" s="136" t="s">
        <v>12</v>
      </c>
      <c r="C3" s="142">
        <v>1.0096158811593616</v>
      </c>
      <c r="D3" s="53">
        <v>0.84885651002761398</v>
      </c>
      <c r="E3" s="53">
        <v>0.9046204055577719</v>
      </c>
      <c r="F3" s="53">
        <v>1.0090383518235042</v>
      </c>
      <c r="G3" s="54">
        <v>0.84314651761702608</v>
      </c>
      <c r="H3" s="134"/>
    </row>
    <row r="4" spans="2:8">
      <c r="B4" s="137" t="s">
        <v>13</v>
      </c>
      <c r="C4" s="140">
        <v>1.0630276176961091</v>
      </c>
      <c r="D4" s="55">
        <v>0.90491012530721004</v>
      </c>
      <c r="E4" s="55">
        <v>0.89188871073260467</v>
      </c>
      <c r="F4" s="55">
        <v>1.1949481614537345</v>
      </c>
      <c r="G4" s="56">
        <v>0.87991190104853567</v>
      </c>
      <c r="H4" s="134"/>
    </row>
    <row r="5" spans="2:8">
      <c r="B5" s="137" t="s">
        <v>14</v>
      </c>
      <c r="C5" s="140">
        <v>0.81411468949335652</v>
      </c>
      <c r="D5" s="55">
        <v>0.94654284694464019</v>
      </c>
      <c r="E5" s="55">
        <v>0.89097448358428533</v>
      </c>
      <c r="F5" s="55">
        <v>1.0633734736864291</v>
      </c>
      <c r="G5" s="56">
        <v>0.89177273881991848</v>
      </c>
      <c r="H5" s="134"/>
    </row>
    <row r="6" spans="2:8">
      <c r="B6" s="137" t="s">
        <v>15</v>
      </c>
      <c r="C6" s="140">
        <v>1.1473422691901012</v>
      </c>
      <c r="D6" s="55">
        <v>1.1479189715048645</v>
      </c>
      <c r="E6" s="55">
        <v>1.0273770987393251</v>
      </c>
      <c r="F6" s="55">
        <v>0.96854000137875107</v>
      </c>
      <c r="G6" s="56">
        <v>1.0020971969951948</v>
      </c>
      <c r="H6" s="134"/>
    </row>
    <row r="7" spans="2:8">
      <c r="B7" s="137" t="s">
        <v>16</v>
      </c>
      <c r="C7" s="140">
        <v>1.3133471580908647</v>
      </c>
      <c r="D7" s="55">
        <v>1.0510508138598766</v>
      </c>
      <c r="E7" s="55">
        <v>1.0226115564553251</v>
      </c>
      <c r="F7" s="55">
        <v>1.1210958666239477</v>
      </c>
      <c r="G7" s="56">
        <v>1.1241871471286211</v>
      </c>
      <c r="H7" s="134"/>
    </row>
    <row r="8" spans="2:8">
      <c r="B8" s="137" t="s">
        <v>17</v>
      </c>
      <c r="C8" s="140">
        <v>0.71487199299225801</v>
      </c>
      <c r="D8" s="55">
        <v>0.94469759889739746</v>
      </c>
      <c r="E8" s="55">
        <v>0.92490542519820684</v>
      </c>
      <c r="F8" s="55">
        <v>1.0378551171733392</v>
      </c>
      <c r="G8" s="56">
        <v>1.1021612151014406</v>
      </c>
      <c r="H8" s="134"/>
    </row>
    <row r="9" spans="2:8">
      <c r="B9" s="137" t="s">
        <v>18</v>
      </c>
      <c r="C9" s="140">
        <v>0.94171154817125857</v>
      </c>
      <c r="D9" s="55">
        <v>0.95139823633815013</v>
      </c>
      <c r="E9" s="55">
        <v>1.2573088105113706</v>
      </c>
      <c r="F9" s="55">
        <v>0.96968647627245241</v>
      </c>
      <c r="G9" s="56">
        <v>1.0111079099481093</v>
      </c>
      <c r="H9" s="134"/>
    </row>
    <row r="10" spans="2:8" ht="14.5" thickBot="1">
      <c r="B10" s="138" t="s">
        <v>19</v>
      </c>
      <c r="C10" s="141">
        <v>1.1282230715409192</v>
      </c>
      <c r="D10" s="57">
        <v>1.2683230666664695</v>
      </c>
      <c r="E10" s="57">
        <v>1.1386174202776869</v>
      </c>
      <c r="F10" s="57">
        <v>0.71372195371724378</v>
      </c>
      <c r="G10" s="58">
        <v>1.2039611429057184</v>
      </c>
      <c r="H10" s="134"/>
    </row>
    <row r="11" spans="2:8">
      <c r="B11" s="139" t="s">
        <v>20</v>
      </c>
      <c r="C11" s="142">
        <v>1.119226795135676</v>
      </c>
      <c r="D11" s="53">
        <v>1.2910602679142276</v>
      </c>
      <c r="E11" s="53">
        <v>1.0528571034264038</v>
      </c>
      <c r="F11" s="53">
        <v>1.1088578444129027</v>
      </c>
      <c r="G11" s="54">
        <v>1.0912192259591833</v>
      </c>
    </row>
    <row r="12" spans="2:8">
      <c r="B12" s="137" t="s">
        <v>21</v>
      </c>
      <c r="C12" s="140">
        <v>1.0040029146291114</v>
      </c>
      <c r="D12" s="55">
        <v>1.2249079909765617</v>
      </c>
      <c r="E12" s="55">
        <v>1.2642603121411591</v>
      </c>
      <c r="F12" s="55">
        <v>1.1744091261961656</v>
      </c>
      <c r="G12" s="56">
        <v>1.0997207126024691</v>
      </c>
    </row>
    <row r="13" spans="2:8">
      <c r="B13" s="137" t="s">
        <v>22</v>
      </c>
      <c r="C13" s="140">
        <v>1.055140309143054</v>
      </c>
      <c r="D13" s="55">
        <v>1.3662989537956516</v>
      </c>
      <c r="E13" s="55">
        <v>1.0789465965226752</v>
      </c>
      <c r="F13" s="55">
        <v>0.88340672224194716</v>
      </c>
      <c r="G13" s="56">
        <v>1.0628856604291004</v>
      </c>
    </row>
    <row r="14" spans="2:8">
      <c r="B14" s="137" t="s">
        <v>23</v>
      </c>
      <c r="C14" s="140">
        <v>1.1468095571360961</v>
      </c>
      <c r="D14" s="55">
        <v>1.5864197295418809</v>
      </c>
      <c r="E14" s="55">
        <v>1.2176508533159844</v>
      </c>
      <c r="F14" s="55">
        <v>1.0250961877281042</v>
      </c>
      <c r="G14" s="56">
        <v>1.3053178938068632</v>
      </c>
    </row>
    <row r="15" spans="2:8">
      <c r="B15" s="137" t="s">
        <v>24</v>
      </c>
      <c r="C15" s="140">
        <v>1.1173190390088867</v>
      </c>
      <c r="D15" s="55">
        <v>1.3775517730109434</v>
      </c>
      <c r="E15" s="55">
        <v>1.2487556663734032</v>
      </c>
      <c r="F15" s="55">
        <v>0.86313479109625002</v>
      </c>
      <c r="G15" s="56">
        <v>1.1450728317804582</v>
      </c>
    </row>
    <row r="16" spans="2:8">
      <c r="B16" s="137" t="s">
        <v>25</v>
      </c>
      <c r="C16" s="140">
        <v>1.0681695789648682</v>
      </c>
      <c r="D16" s="55">
        <v>1.6914061375871101</v>
      </c>
      <c r="E16" s="55">
        <v>1.1407192434051552</v>
      </c>
      <c r="F16" s="55">
        <v>1.0156560159585837</v>
      </c>
      <c r="G16" s="56">
        <v>1.0450750972712024</v>
      </c>
    </row>
    <row r="17" spans="2:8">
      <c r="B17" s="137" t="s">
        <v>26</v>
      </c>
      <c r="C17" s="140">
        <v>1.1086166573738758</v>
      </c>
      <c r="D17" s="55">
        <v>1.4080810587289794</v>
      </c>
      <c r="E17" s="55">
        <v>1.4503257592943699</v>
      </c>
      <c r="F17" s="55">
        <v>0.93252940927688743</v>
      </c>
      <c r="G17" s="56">
        <v>1.113144003728836</v>
      </c>
    </row>
    <row r="18" spans="2:8" ht="14.5" thickBot="1">
      <c r="B18" s="138" t="s">
        <v>27</v>
      </c>
      <c r="C18" s="141">
        <v>0.93544287742277088</v>
      </c>
      <c r="D18" s="57">
        <v>1.5982912367541735</v>
      </c>
      <c r="E18" s="57">
        <v>1.1484515342603052</v>
      </c>
      <c r="F18" s="57">
        <v>0.80117441558076119</v>
      </c>
      <c r="G18" s="58">
        <v>1.2816521941058658</v>
      </c>
    </row>
    <row r="19" spans="2:8">
      <c r="C19" s="4"/>
      <c r="D19" s="4"/>
      <c r="E19" s="4"/>
      <c r="F19" s="4"/>
      <c r="G19" s="4"/>
      <c r="H19" s="4"/>
    </row>
    <row r="20" spans="2:8" ht="14.5" thickBot="1">
      <c r="B20" s="7" t="s">
        <v>11</v>
      </c>
      <c r="C20" s="4"/>
      <c r="D20" s="4"/>
    </row>
    <row r="21" spans="2:8" s="6" customFormat="1" ht="14.5" thickBot="1">
      <c r="B21" s="151" t="s">
        <v>8</v>
      </c>
      <c r="C21" s="129" t="s">
        <v>29</v>
      </c>
      <c r="D21" s="130" t="s">
        <v>30</v>
      </c>
      <c r="E21" s="130" t="s">
        <v>34</v>
      </c>
      <c r="F21" s="130" t="s">
        <v>31</v>
      </c>
      <c r="G21" s="131" t="s">
        <v>32</v>
      </c>
    </row>
    <row r="22" spans="2:8">
      <c r="B22" s="152" t="s">
        <v>10</v>
      </c>
      <c r="C22" s="149">
        <f>AVERAGE(C3:C10)</f>
        <v>1.0165317785417787</v>
      </c>
      <c r="D22" s="8">
        <f>AVERAGE(D3:D10)</f>
        <v>1.0079622711932779</v>
      </c>
      <c r="E22" s="8">
        <f>AVERAGE(E3:E10)</f>
        <v>1.007287988882072</v>
      </c>
      <c r="F22" s="8">
        <f>AVERAGE(F3:F10)</f>
        <v>1.0097824252661753</v>
      </c>
      <c r="G22" s="145">
        <f>AVERAGE(G3:G10)</f>
        <v>1.0072932211955705</v>
      </c>
    </row>
    <row r="23" spans="2:8" ht="14.5" thickBot="1">
      <c r="B23" s="153" t="s">
        <v>28</v>
      </c>
      <c r="C23" s="150">
        <f>AVERAGE(C11:C18)</f>
        <v>1.0693409661017925</v>
      </c>
      <c r="D23" s="146">
        <f>AVERAGE(D11:D18)</f>
        <v>1.4430021435386911</v>
      </c>
      <c r="E23" s="146">
        <f>AVERAGE(E11:E18)</f>
        <v>1.2002458835924321</v>
      </c>
      <c r="F23" s="146">
        <f>AVERAGE(F11:F18)</f>
        <v>0.97553306406145035</v>
      </c>
      <c r="G23" s="147">
        <f>AVERAGE(G11:G18)</f>
        <v>1.1430109524604974</v>
      </c>
    </row>
    <row r="24" spans="2:8">
      <c r="B24" s="151" t="s">
        <v>8</v>
      </c>
      <c r="C24" s="148" t="s">
        <v>9</v>
      </c>
      <c r="D24" s="143" t="s">
        <v>9</v>
      </c>
      <c r="E24" s="143" t="s">
        <v>9</v>
      </c>
      <c r="F24" s="143" t="s">
        <v>9</v>
      </c>
      <c r="G24" s="144" t="s">
        <v>9</v>
      </c>
    </row>
    <row r="25" spans="2:8">
      <c r="B25" s="152" t="s">
        <v>10</v>
      </c>
      <c r="C25" s="149">
        <f>STDEV(C3:C10)</f>
        <v>0.19178289908008209</v>
      </c>
      <c r="D25" s="8">
        <f>STDEV(D3:D10)</f>
        <v>0.13945858923162785</v>
      </c>
      <c r="E25" s="8">
        <f>STDEV(E3:E10)</f>
        <v>0.13340034227508546</v>
      </c>
      <c r="F25" s="8">
        <f>STDEV(F3:F10)</f>
        <v>0.14207547677171384</v>
      </c>
      <c r="G25" s="145">
        <f>STDEV(G3:G10)</f>
        <v>0.1297795223786051</v>
      </c>
    </row>
    <row r="26" spans="2:8" ht="14.5" thickBot="1">
      <c r="B26" s="153" t="s">
        <v>28</v>
      </c>
      <c r="C26" s="150">
        <f>STDEV(C11:C18)</f>
        <v>7.0442726348677528E-2</v>
      </c>
      <c r="D26" s="146">
        <f>STDEV(D11:D18)</f>
        <v>0.16406699682891376</v>
      </c>
      <c r="E26" s="146">
        <f>STDEV(E11:E18)</f>
        <v>0.12646680443456668</v>
      </c>
      <c r="F26" s="146">
        <f>STDEV(F11:F18)</f>
        <v>0.12804264183129138</v>
      </c>
      <c r="G26" s="147">
        <f>STDEV(G11:G18)</f>
        <v>9.7854954632411797E-2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Cq</vt:lpstr>
      <vt:lpstr>Plotting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Windows 用户</cp:lastModifiedBy>
  <dcterms:created xsi:type="dcterms:W3CDTF">2019-10-27T11:00:31Z</dcterms:created>
  <dcterms:modified xsi:type="dcterms:W3CDTF">2020-02-27T10:29:49Z</dcterms:modified>
</cp:coreProperties>
</file>