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14 Knockdowns Experiments\Results\14 SQRDL\Knockdown\"/>
    </mc:Choice>
  </mc:AlternateContent>
  <xr:revisionPtr revIDLastSave="36" documentId="13_ncr:1_{200E0C6C-382F-49E9-9AFB-1FED9B53D2B9}" xr6:coauthVersionLast="45" xr6:coauthVersionMax="45" xr10:uidLastSave="{CA362D0F-5C9C-4E59-A66A-3893EF4A6E5E}"/>
  <bookViews>
    <workbookView xWindow="-110" yWindow="-110" windowWidth="19420" windowHeight="10420" activeTab="1" xr2:uid="{B7FBA3FC-C891-4711-99CC-6A3C3418785D}"/>
  </bookViews>
  <sheets>
    <sheet name="Cq" sheetId="1" r:id="rId1"/>
    <sheet name="Plotting" sheetId="3" r:id="rId2"/>
  </sheets>
  <definedNames>
    <definedName name="_xlnm._FilterDatabase" localSheetId="1" hidden="1">Plotting!$G$2:$H$2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N20" i="1" l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G28" i="3" l="1"/>
  <c r="G27" i="3"/>
  <c r="F28" i="3"/>
  <c r="F27" i="3"/>
  <c r="E28" i="3"/>
  <c r="E27" i="3"/>
  <c r="D28" i="3"/>
  <c r="D27" i="3"/>
  <c r="C28" i="3"/>
  <c r="G25" i="3"/>
  <c r="G24" i="3"/>
  <c r="F25" i="3"/>
  <c r="F24" i="3"/>
  <c r="E25" i="3"/>
  <c r="E24" i="3"/>
  <c r="D25" i="3"/>
  <c r="D24" i="3"/>
  <c r="C25" i="3"/>
  <c r="C24" i="3"/>
  <c r="W10" i="1"/>
  <c r="W19" i="1"/>
  <c r="V19" i="1"/>
  <c r="V10" i="1"/>
  <c r="U19" i="1"/>
  <c r="U10" i="1"/>
  <c r="T19" i="1"/>
  <c r="Y19" i="1" s="1"/>
  <c r="T10" i="1"/>
  <c r="M19" i="1"/>
  <c r="L19" i="1"/>
  <c r="AA19" i="1" s="1"/>
  <c r="K19" i="1"/>
  <c r="J19" i="1"/>
  <c r="M10" i="1"/>
  <c r="L10" i="1"/>
  <c r="K10" i="1"/>
  <c r="J10" i="1"/>
  <c r="AB10" i="1" l="1"/>
  <c r="AB19" i="1"/>
  <c r="AA10" i="1"/>
  <c r="Z19" i="1"/>
  <c r="Z10" i="1"/>
  <c r="Y10" i="1"/>
  <c r="C27" i="3"/>
  <c r="M20" i="1"/>
  <c r="M18" i="1"/>
  <c r="M17" i="1"/>
  <c r="M16" i="1"/>
  <c r="M15" i="1"/>
  <c r="M14" i="1"/>
  <c r="M13" i="1"/>
  <c r="M12" i="1"/>
  <c r="M11" i="1"/>
  <c r="M9" i="1"/>
  <c r="M8" i="1"/>
  <c r="M7" i="1"/>
  <c r="M6" i="1"/>
  <c r="M5" i="1"/>
  <c r="M4" i="1"/>
  <c r="M3" i="1"/>
  <c r="L20" i="1"/>
  <c r="L18" i="1"/>
  <c r="L17" i="1"/>
  <c r="L16" i="1"/>
  <c r="L15" i="1"/>
  <c r="L14" i="1"/>
  <c r="L13" i="1"/>
  <c r="L12" i="1"/>
  <c r="L11" i="1"/>
  <c r="L9" i="1"/>
  <c r="L8" i="1"/>
  <c r="L7" i="1"/>
  <c r="L6" i="1"/>
  <c r="L5" i="1"/>
  <c r="L4" i="1"/>
  <c r="L3" i="1"/>
  <c r="K3" i="1"/>
  <c r="K20" i="1"/>
  <c r="K18" i="1"/>
  <c r="K17" i="1"/>
  <c r="K16" i="1"/>
  <c r="K15" i="1"/>
  <c r="K14" i="1"/>
  <c r="K13" i="1"/>
  <c r="K12" i="1"/>
  <c r="K11" i="1"/>
  <c r="K9" i="1"/>
  <c r="K8" i="1"/>
  <c r="K7" i="1"/>
  <c r="K6" i="1"/>
  <c r="K5" i="1"/>
  <c r="K4" i="1"/>
  <c r="J3" i="1"/>
  <c r="R3" i="1" l="1"/>
  <c r="AG3" i="1" s="1"/>
  <c r="P3" i="1"/>
  <c r="U14" i="1" s="1"/>
  <c r="Z14" i="1" s="1"/>
  <c r="Q3" i="1"/>
  <c r="V12" i="1" s="1"/>
  <c r="AA12" i="1" s="1"/>
  <c r="U13" i="1" l="1"/>
  <c r="Z13" i="1" s="1"/>
  <c r="V14" i="1"/>
  <c r="AA14" i="1" s="1"/>
  <c r="W9" i="1"/>
  <c r="AB9" i="1" s="1"/>
  <c r="W3" i="1"/>
  <c r="AB3" i="1" s="1"/>
  <c r="V11" i="1"/>
  <c r="AA11" i="1" s="1"/>
  <c r="W16" i="1"/>
  <c r="AB16" i="1" s="1"/>
  <c r="W13" i="1"/>
  <c r="AB13" i="1" s="1"/>
  <c r="U18" i="1"/>
  <c r="Z18" i="1" s="1"/>
  <c r="W18" i="1"/>
  <c r="AB18" i="1" s="1"/>
  <c r="W5" i="1"/>
  <c r="AB5" i="1" s="1"/>
  <c r="W6" i="1"/>
  <c r="AB6" i="1" s="1"/>
  <c r="W12" i="1"/>
  <c r="AB12" i="1" s="1"/>
  <c r="W7" i="1"/>
  <c r="AB7" i="1" s="1"/>
  <c r="V5" i="1"/>
  <c r="AA5" i="1" s="1"/>
  <c r="AF3" i="1"/>
  <c r="W14" i="1"/>
  <c r="AB14" i="1" s="1"/>
  <c r="U4" i="1"/>
  <c r="Z4" i="1" s="1"/>
  <c r="W17" i="1"/>
  <c r="AB17" i="1" s="1"/>
  <c r="W4" i="1"/>
  <c r="AB4" i="1" s="1"/>
  <c r="U17" i="1"/>
  <c r="Z17" i="1" s="1"/>
  <c r="AE3" i="1"/>
  <c r="W8" i="1"/>
  <c r="AB8" i="1" s="1"/>
  <c r="W11" i="1"/>
  <c r="AB11" i="1" s="1"/>
  <c r="U9" i="1"/>
  <c r="Z9" i="1" s="1"/>
  <c r="V7" i="1"/>
  <c r="AA7" i="1" s="1"/>
  <c r="W15" i="1"/>
  <c r="AB15" i="1" s="1"/>
  <c r="W20" i="1"/>
  <c r="AB20" i="1" s="1"/>
  <c r="U12" i="1"/>
  <c r="Z12" i="1" s="1"/>
  <c r="U20" i="1"/>
  <c r="Z20" i="1" s="1"/>
  <c r="V3" i="1"/>
  <c r="AA3" i="1" s="1"/>
  <c r="V9" i="1"/>
  <c r="AA9" i="1" s="1"/>
  <c r="U16" i="1"/>
  <c r="Z16" i="1" s="1"/>
  <c r="V18" i="1"/>
  <c r="AA18" i="1" s="1"/>
  <c r="U5" i="1"/>
  <c r="Z5" i="1" s="1"/>
  <c r="U8" i="1"/>
  <c r="Z8" i="1" s="1"/>
  <c r="U15" i="1"/>
  <c r="Z15" i="1" s="1"/>
  <c r="V15" i="1"/>
  <c r="AA15" i="1" s="1"/>
  <c r="V13" i="1"/>
  <c r="AA13" i="1" s="1"/>
  <c r="V8" i="1"/>
  <c r="AA8" i="1" s="1"/>
  <c r="U11" i="1"/>
  <c r="Z11" i="1" s="1"/>
  <c r="U3" i="1"/>
  <c r="Z3" i="1" s="1"/>
  <c r="V20" i="1"/>
  <c r="AA20" i="1" s="1"/>
  <c r="U6" i="1"/>
  <c r="Z6" i="1" s="1"/>
  <c r="U7" i="1"/>
  <c r="Z7" i="1" s="1"/>
  <c r="V17" i="1"/>
  <c r="AA17" i="1" s="1"/>
  <c r="V6" i="1"/>
  <c r="AA6" i="1" s="1"/>
  <c r="V4" i="1"/>
  <c r="AA4" i="1" s="1"/>
  <c r="V16" i="1"/>
  <c r="AA16" i="1" s="1"/>
  <c r="J11" i="1"/>
  <c r="J9" i="1"/>
  <c r="J8" i="1"/>
  <c r="J7" i="1"/>
  <c r="S3" i="1" l="1"/>
  <c r="J4" i="1"/>
  <c r="J5" i="1"/>
  <c r="J6" i="1"/>
  <c r="J12" i="1"/>
  <c r="J13" i="1"/>
  <c r="J14" i="1"/>
  <c r="J15" i="1"/>
  <c r="J16" i="1"/>
  <c r="J17" i="1"/>
  <c r="J18" i="1"/>
  <c r="AH3" i="1" l="1"/>
  <c r="X19" i="1"/>
  <c r="AC19" i="1" s="1"/>
  <c r="X10" i="1"/>
  <c r="AC10" i="1" s="1"/>
  <c r="X3" i="1"/>
  <c r="AC3" i="1" s="1"/>
  <c r="X11" i="1"/>
  <c r="AC11" i="1" s="1"/>
  <c r="X14" i="1"/>
  <c r="AC14" i="1" s="1"/>
  <c r="X13" i="1"/>
  <c r="AC13" i="1" s="1"/>
  <c r="X7" i="1"/>
  <c r="AC7" i="1" s="1"/>
  <c r="X6" i="1"/>
  <c r="AC6" i="1" s="1"/>
  <c r="X4" i="1"/>
  <c r="AC4" i="1" s="1"/>
  <c r="X9" i="1"/>
  <c r="AC9" i="1" s="1"/>
  <c r="X5" i="1"/>
  <c r="AC5" i="1" s="1"/>
  <c r="X17" i="1"/>
  <c r="AC17" i="1" s="1"/>
  <c r="X18" i="1"/>
  <c r="AC18" i="1" s="1"/>
  <c r="X8" i="1"/>
  <c r="AC8" i="1" s="1"/>
  <c r="X20" i="1"/>
  <c r="AC20" i="1" s="1"/>
  <c r="X16" i="1"/>
  <c r="AC16" i="1" s="1"/>
  <c r="X15" i="1"/>
  <c r="AC15" i="1" s="1"/>
  <c r="X12" i="1"/>
  <c r="AC12" i="1" s="1"/>
  <c r="T3" i="1" l="1"/>
  <c r="Y3" i="1" s="1"/>
  <c r="AD3" i="1"/>
  <c r="T17" i="1"/>
  <c r="Y17" i="1" s="1"/>
  <c r="T5" i="1"/>
  <c r="Y5" i="1" s="1"/>
  <c r="T13" i="1"/>
  <c r="Y13" i="1" s="1"/>
  <c r="T11" i="1"/>
  <c r="Y11" i="1" s="1"/>
  <c r="T16" i="1"/>
  <c r="Y16" i="1" s="1"/>
  <c r="T15" i="1"/>
  <c r="Y15" i="1" s="1"/>
  <c r="T7" i="1"/>
  <c r="Y7" i="1" s="1"/>
  <c r="T8" i="1"/>
  <c r="Y8" i="1" s="1"/>
  <c r="T6" i="1"/>
  <c r="Y6" i="1" s="1"/>
  <c r="T12" i="1"/>
  <c r="Y12" i="1" s="1"/>
  <c r="T18" i="1"/>
  <c r="Y18" i="1" s="1"/>
  <c r="T14" i="1"/>
  <c r="Y14" i="1" s="1"/>
  <c r="T4" i="1"/>
  <c r="Y4" i="1" s="1"/>
  <c r="T9" i="1"/>
  <c r="Y9" i="1" s="1"/>
</calcChain>
</file>

<file path=xl/sharedStrings.xml><?xml version="1.0" encoding="utf-8"?>
<sst xmlns="http://schemas.openxmlformats.org/spreadsheetml/2006/main" count="102" uniqueCount="39">
  <si>
    <t>delta Cq</t>
    <phoneticPr fontId="2" type="noConversion"/>
  </si>
  <si>
    <t>delta Cq (average)</t>
    <phoneticPr fontId="2" type="noConversion"/>
  </si>
  <si>
    <t>delta delta Cq</t>
    <phoneticPr fontId="2" type="noConversion"/>
  </si>
  <si>
    <t>Fold changes</t>
  </si>
  <si>
    <t>No.</t>
  </si>
  <si>
    <t>Sample Name</t>
  </si>
  <si>
    <t>ACNB</t>
    <phoneticPr fontId="2" type="noConversion"/>
  </si>
  <si>
    <t>Cq</t>
    <phoneticPr fontId="2" type="noConversion"/>
  </si>
  <si>
    <t>Sample</t>
    <phoneticPr fontId="2" type="noConversion"/>
  </si>
  <si>
    <t>sd</t>
    <phoneticPr fontId="2" type="noConversion"/>
  </si>
  <si>
    <t>Scramble</t>
    <phoneticPr fontId="2" type="noConversion"/>
  </si>
  <si>
    <t>CDH1&amp;CDH2</t>
    <phoneticPr fontId="2" type="noConversion"/>
  </si>
  <si>
    <t>siGFPT2</t>
    <phoneticPr fontId="2" type="noConversion"/>
  </si>
  <si>
    <t>CDH1</t>
    <phoneticPr fontId="2" type="noConversion"/>
  </si>
  <si>
    <t>CDH2</t>
    <phoneticPr fontId="2" type="noConversion"/>
  </si>
  <si>
    <t>NQO1</t>
    <phoneticPr fontId="2" type="noConversion"/>
  </si>
  <si>
    <t>GCLM</t>
    <phoneticPr fontId="2" type="noConversion"/>
  </si>
  <si>
    <t>NFE2L2</t>
  </si>
  <si>
    <t>NFE2L2</t>
    <phoneticPr fontId="2" type="noConversion"/>
  </si>
  <si>
    <t>D492M_Scr_1</t>
  </si>
  <si>
    <t>D492M_Scr_2</t>
  </si>
  <si>
    <t>D492M_Scr_3</t>
  </si>
  <si>
    <t>D492M_Scr_4</t>
  </si>
  <si>
    <t>D492M_Scr_5</t>
  </si>
  <si>
    <t>D492M_Scr_6</t>
  </si>
  <si>
    <t>D492M_Scr_7</t>
  </si>
  <si>
    <t>D492M_Scr_8</t>
  </si>
  <si>
    <t>D492M_siGFPT2_1</t>
  </si>
  <si>
    <t>D492M_siGFPT2_2</t>
  </si>
  <si>
    <t>D492M_siGFPT2_3</t>
  </si>
  <si>
    <t>D492M_siGFPT2_4</t>
  </si>
  <si>
    <t>D492M_siGFPT2_5</t>
  </si>
  <si>
    <t>D492M_siGFPT2_6</t>
  </si>
  <si>
    <t>D492M_siGFPT2_7</t>
  </si>
  <si>
    <t>D492M_siGFPT2_8</t>
  </si>
  <si>
    <t>D492M_Scr_9</t>
    <phoneticPr fontId="2" type="noConversion"/>
  </si>
  <si>
    <t>D492M_siGFPT2_9</t>
    <phoneticPr fontId="2" type="noConversion"/>
  </si>
  <si>
    <t>-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</si>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</sst>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"/>
  </numFmts>
  <fonts count="13">
    <font>
      <sz val="11"/>
      <color theme="1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Arial"/>
      <family val="2"/>
    </font>
    <font>
      <b/>
      <sz val="9"/>
      <name val="Arial"/>
      <family val="2"/>
    </font>
    <font>
      <sz val="11"/>
      <name val="等线"/>
      <family val="2"/>
      <charset val="134"/>
      <scheme val="minor"/>
    </font>
    <font>
      <sz val="9"/>
      <name val="Arial"/>
      <family val="2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11"/>
      <color theme="1"/>
      <name val="等线"/>
      <scheme val="minor"/>
    </font>
    <font>
      <sz val="10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8" fontId="7" fillId="0" borderId="5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178" fontId="10" fillId="0" borderId="14" xfId="0" applyNumberFormat="1" applyFont="1" applyFill="1" applyBorder="1" applyAlignment="1">
      <alignment horizontal="center" vertical="center"/>
    </xf>
    <xf numFmtId="178" fontId="10" fillId="0" borderId="15" xfId="0" applyNumberFormat="1" applyFont="1" applyFill="1" applyBorder="1" applyAlignment="1">
      <alignment horizontal="center" vertical="center"/>
    </xf>
    <xf numFmtId="178" fontId="10" fillId="0" borderId="5" xfId="0" applyNumberFormat="1" applyFont="1" applyFill="1" applyBorder="1" applyAlignment="1">
      <alignment horizontal="center" vertical="center"/>
    </xf>
    <xf numFmtId="178" fontId="10" fillId="0" borderId="6" xfId="0" applyNumberFormat="1" applyFont="1" applyFill="1" applyBorder="1" applyAlignment="1">
      <alignment horizontal="center" vertical="center"/>
    </xf>
    <xf numFmtId="178" fontId="10" fillId="0" borderId="8" xfId="0" applyNumberFormat="1" applyFont="1" applyFill="1" applyBorder="1" applyAlignment="1">
      <alignment horizontal="center" vertical="center"/>
    </xf>
    <xf numFmtId="178" fontId="10" fillId="0" borderId="9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78" fontId="10" fillId="0" borderId="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178" fontId="10" fillId="0" borderId="4" xfId="0" applyNumberFormat="1" applyFont="1" applyFill="1" applyBorder="1" applyAlignment="1">
      <alignment horizontal="center" vertical="center"/>
    </xf>
    <xf numFmtId="178" fontId="10" fillId="0" borderId="7" xfId="0" applyNumberFormat="1" applyFont="1" applyFill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78" fontId="7" fillId="0" borderId="8" xfId="0" applyNumberFormat="1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78" fontId="7" fillId="0" borderId="28" xfId="0" applyNumberFormat="1" applyFont="1" applyBorder="1" applyAlignment="1">
      <alignment horizontal="center" vertical="center"/>
    </xf>
    <xf numFmtId="178" fontId="7" fillId="0" borderId="29" xfId="0" applyNumberFormat="1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2" fontId="6" fillId="7" borderId="2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176" fontId="6" fillId="7" borderId="2" xfId="0" applyNumberFormat="1" applyFont="1" applyFill="1" applyBorder="1" applyAlignment="1">
      <alignment horizontal="center" vertical="center"/>
    </xf>
    <xf numFmtId="176" fontId="6" fillId="7" borderId="22" xfId="0" applyNumberFormat="1" applyFont="1" applyFill="1" applyBorder="1" applyAlignment="1">
      <alignment horizontal="center" vertical="center"/>
    </xf>
    <xf numFmtId="177" fontId="6" fillId="7" borderId="2" xfId="0" applyNumberFormat="1" applyFont="1" applyFill="1" applyBorder="1" applyAlignment="1">
      <alignment horizontal="center" vertical="center"/>
    </xf>
    <xf numFmtId="177" fontId="6" fillId="7" borderId="22" xfId="0" applyNumberFormat="1" applyFont="1" applyFill="1" applyBorder="1" applyAlignment="1">
      <alignment horizontal="center" vertical="center"/>
    </xf>
    <xf numFmtId="177" fontId="6" fillId="7" borderId="27" xfId="0" applyNumberFormat="1" applyFont="1" applyFill="1" applyBorder="1" applyAlignment="1">
      <alignment horizontal="center" vertical="center"/>
    </xf>
    <xf numFmtId="177" fontId="6" fillId="7" borderId="3" xfId="0" applyNumberFormat="1" applyFont="1" applyFill="1" applyBorder="1" applyAlignment="1">
      <alignment horizontal="center" vertical="center"/>
    </xf>
    <xf numFmtId="178" fontId="6" fillId="7" borderId="2" xfId="0" applyNumberFormat="1" applyFont="1" applyFill="1" applyBorder="1" applyAlignment="1">
      <alignment horizontal="center" vertical="center"/>
    </xf>
    <xf numFmtId="178" fontId="6" fillId="7" borderId="3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2" fontId="6" fillId="7" borderId="4" xfId="0" applyNumberFormat="1" applyFont="1" applyFill="1" applyBorder="1" applyAlignment="1">
      <alignment horizontal="center" vertical="center"/>
    </xf>
    <xf numFmtId="2" fontId="6" fillId="7" borderId="5" xfId="0" applyNumberFormat="1" applyFont="1" applyFill="1" applyBorder="1" applyAlignment="1">
      <alignment horizontal="center" vertical="center"/>
    </xf>
    <xf numFmtId="2" fontId="6" fillId="7" borderId="6" xfId="0" applyNumberFormat="1" applyFont="1" applyFill="1" applyBorder="1" applyAlignment="1">
      <alignment horizontal="center" vertical="center"/>
    </xf>
    <xf numFmtId="176" fontId="6" fillId="7" borderId="28" xfId="0" applyNumberFormat="1" applyFont="1" applyFill="1" applyBorder="1" applyAlignment="1">
      <alignment horizontal="center" vertical="center"/>
    </xf>
    <xf numFmtId="176" fontId="6" fillId="7" borderId="5" xfId="0" applyNumberFormat="1" applyFont="1" applyFill="1" applyBorder="1" applyAlignment="1">
      <alignment horizontal="center" vertical="center"/>
    </xf>
    <xf numFmtId="176" fontId="6" fillId="7" borderId="23" xfId="0" applyNumberFormat="1" applyFont="1" applyFill="1" applyBorder="1" applyAlignment="1">
      <alignment horizontal="center" vertical="center"/>
    </xf>
    <xf numFmtId="177" fontId="6" fillId="7" borderId="4" xfId="0" applyNumberFormat="1" applyFont="1" applyFill="1" applyBorder="1" applyAlignment="1">
      <alignment horizontal="center" vertical="center"/>
    </xf>
    <xf numFmtId="177" fontId="6" fillId="7" borderId="5" xfId="0" applyNumberFormat="1" applyFont="1" applyFill="1" applyBorder="1" applyAlignment="1">
      <alignment horizontal="center" vertical="center"/>
    </xf>
    <xf numFmtId="177" fontId="6" fillId="7" borderId="23" xfId="0" applyNumberFormat="1" applyFont="1" applyFill="1" applyBorder="1" applyAlignment="1">
      <alignment horizontal="center" vertical="center"/>
    </xf>
    <xf numFmtId="177" fontId="6" fillId="7" borderId="28" xfId="0" applyNumberFormat="1" applyFont="1" applyFill="1" applyBorder="1" applyAlignment="1">
      <alignment horizontal="center" vertical="center"/>
    </xf>
    <xf numFmtId="177" fontId="6" fillId="7" borderId="6" xfId="0" applyNumberFormat="1" applyFont="1" applyFill="1" applyBorder="1" applyAlignment="1">
      <alignment horizontal="center" vertical="center"/>
    </xf>
    <xf numFmtId="178" fontId="6" fillId="7" borderId="28" xfId="0" applyNumberFormat="1" applyFont="1" applyFill="1" applyBorder="1" applyAlignment="1">
      <alignment horizontal="center" vertical="center"/>
    </xf>
    <xf numFmtId="178" fontId="6" fillId="7" borderId="5" xfId="0" applyNumberFormat="1" applyFont="1" applyFill="1" applyBorder="1" applyAlignment="1">
      <alignment horizontal="center" vertical="center"/>
    </xf>
    <xf numFmtId="178" fontId="6" fillId="7" borderId="6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 wrapText="1"/>
    </xf>
    <xf numFmtId="2" fontId="6" fillId="7" borderId="39" xfId="0" applyNumberFormat="1" applyFont="1" applyFill="1" applyBorder="1" applyAlignment="1">
      <alignment horizontal="center" vertical="center"/>
    </xf>
    <xf numFmtId="2" fontId="6" fillId="7" borderId="41" xfId="0" applyNumberFormat="1" applyFont="1" applyFill="1" applyBorder="1" applyAlignment="1">
      <alignment horizontal="center" vertical="center"/>
    </xf>
    <xf numFmtId="2" fontId="6" fillId="7" borderId="42" xfId="0" applyNumberFormat="1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2" fontId="6" fillId="7" borderId="7" xfId="0" applyNumberFormat="1" applyFont="1" applyFill="1" applyBorder="1" applyAlignment="1">
      <alignment horizontal="center" vertical="center"/>
    </xf>
    <xf numFmtId="2" fontId="6" fillId="7" borderId="8" xfId="0" applyNumberFormat="1" applyFont="1" applyFill="1" applyBorder="1" applyAlignment="1">
      <alignment horizontal="center" vertical="center"/>
    </xf>
    <xf numFmtId="2" fontId="6" fillId="7" borderId="9" xfId="0" applyNumberFormat="1" applyFont="1" applyFill="1" applyBorder="1" applyAlignment="1">
      <alignment horizontal="center" vertical="center"/>
    </xf>
    <xf numFmtId="176" fontId="6" fillId="7" borderId="29" xfId="0" applyNumberFormat="1" applyFont="1" applyFill="1" applyBorder="1" applyAlignment="1">
      <alignment horizontal="center" vertical="center"/>
    </xf>
    <xf numFmtId="176" fontId="6" fillId="7" borderId="8" xfId="0" applyNumberFormat="1" applyFont="1" applyFill="1" applyBorder="1" applyAlignment="1">
      <alignment horizontal="center" vertical="center"/>
    </xf>
    <xf numFmtId="176" fontId="6" fillId="7" borderId="24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177" fontId="6" fillId="7" borderId="7" xfId="0" applyNumberFormat="1" applyFont="1" applyFill="1" applyBorder="1" applyAlignment="1">
      <alignment horizontal="center" vertical="center"/>
    </xf>
    <xf numFmtId="177" fontId="6" fillId="7" borderId="29" xfId="0" applyNumberFormat="1" applyFont="1" applyFill="1" applyBorder="1" applyAlignment="1">
      <alignment horizontal="center" vertical="center"/>
    </xf>
    <xf numFmtId="177" fontId="6" fillId="7" borderId="9" xfId="0" applyNumberFormat="1" applyFont="1" applyFill="1" applyBorder="1" applyAlignment="1">
      <alignment horizontal="center" vertical="center"/>
    </xf>
    <xf numFmtId="178" fontId="6" fillId="7" borderId="29" xfId="0" applyNumberFormat="1" applyFont="1" applyFill="1" applyBorder="1" applyAlignment="1">
      <alignment horizontal="center" vertical="center"/>
    </xf>
    <xf numFmtId="178" fontId="6" fillId="7" borderId="8" xfId="0" applyNumberFormat="1" applyFont="1" applyFill="1" applyBorder="1" applyAlignment="1">
      <alignment horizontal="center" vertical="center"/>
    </xf>
    <xf numFmtId="178" fontId="6" fillId="7" borderId="9" xfId="0" applyNumberFormat="1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2" fontId="6" fillId="8" borderId="13" xfId="0" applyNumberFormat="1" applyFont="1" applyFill="1" applyBorder="1" applyAlignment="1">
      <alignment horizontal="center" vertical="center"/>
    </xf>
    <xf numFmtId="2" fontId="6" fillId="8" borderId="14" xfId="0" applyNumberFormat="1" applyFont="1" applyFill="1" applyBorder="1" applyAlignment="1">
      <alignment horizontal="center" vertical="center"/>
    </xf>
    <xf numFmtId="2" fontId="6" fillId="8" borderId="15" xfId="0" applyNumberFormat="1" applyFont="1" applyFill="1" applyBorder="1" applyAlignment="1">
      <alignment horizontal="center" vertical="center"/>
    </xf>
    <xf numFmtId="176" fontId="6" fillId="8" borderId="30" xfId="0" applyNumberFormat="1" applyFont="1" applyFill="1" applyBorder="1" applyAlignment="1">
      <alignment horizontal="center" vertical="center"/>
    </xf>
    <xf numFmtId="176" fontId="6" fillId="8" borderId="14" xfId="0" applyNumberFormat="1" applyFont="1" applyFill="1" applyBorder="1" applyAlignment="1">
      <alignment horizontal="center" vertical="center"/>
    </xf>
    <xf numFmtId="176" fontId="6" fillId="8" borderId="25" xfId="0" applyNumberFormat="1" applyFont="1" applyFill="1" applyBorder="1" applyAlignment="1">
      <alignment horizontal="center" vertical="center"/>
    </xf>
    <xf numFmtId="177" fontId="6" fillId="8" borderId="13" xfId="0" applyNumberFormat="1" applyFont="1" applyFill="1" applyBorder="1" applyAlignment="1">
      <alignment horizontal="center" vertical="center"/>
    </xf>
    <xf numFmtId="177" fontId="6" fillId="8" borderId="14" xfId="0" applyNumberFormat="1" applyFont="1" applyFill="1" applyBorder="1" applyAlignment="1">
      <alignment horizontal="center" vertical="center"/>
    </xf>
    <xf numFmtId="177" fontId="6" fillId="8" borderId="25" xfId="0" applyNumberFormat="1" applyFont="1" applyFill="1" applyBorder="1" applyAlignment="1">
      <alignment horizontal="center" vertical="center"/>
    </xf>
    <xf numFmtId="177" fontId="6" fillId="8" borderId="30" xfId="0" applyNumberFormat="1" applyFont="1" applyFill="1" applyBorder="1" applyAlignment="1">
      <alignment horizontal="center" vertical="center"/>
    </xf>
    <xf numFmtId="177" fontId="6" fillId="8" borderId="15" xfId="0" applyNumberFormat="1" applyFont="1" applyFill="1" applyBorder="1" applyAlignment="1">
      <alignment horizontal="center" vertical="center"/>
    </xf>
    <xf numFmtId="178" fontId="6" fillId="8" borderId="30" xfId="0" applyNumberFormat="1" applyFont="1" applyFill="1" applyBorder="1" applyAlignment="1">
      <alignment horizontal="center" vertical="center"/>
    </xf>
    <xf numFmtId="178" fontId="6" fillId="8" borderId="14" xfId="0" applyNumberFormat="1" applyFont="1" applyFill="1" applyBorder="1" applyAlignment="1">
      <alignment horizontal="center" vertical="center"/>
    </xf>
    <xf numFmtId="178" fontId="6" fillId="8" borderId="15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2" fontId="6" fillId="8" borderId="4" xfId="0" applyNumberFormat="1" applyFont="1" applyFill="1" applyBorder="1" applyAlignment="1">
      <alignment horizontal="center" vertical="center"/>
    </xf>
    <xf numFmtId="2" fontId="6" fillId="8" borderId="5" xfId="0" applyNumberFormat="1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176" fontId="6" fillId="8" borderId="28" xfId="0" applyNumberFormat="1" applyFont="1" applyFill="1" applyBorder="1" applyAlignment="1">
      <alignment horizontal="center" vertical="center"/>
    </xf>
    <xf numFmtId="176" fontId="6" fillId="8" borderId="5" xfId="0" applyNumberFormat="1" applyFont="1" applyFill="1" applyBorder="1" applyAlignment="1">
      <alignment horizontal="center" vertical="center"/>
    </xf>
    <xf numFmtId="176" fontId="6" fillId="8" borderId="23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177" fontId="6" fillId="8" borderId="4" xfId="0" applyNumberFormat="1" applyFont="1" applyFill="1" applyBorder="1" applyAlignment="1">
      <alignment horizontal="center" vertical="center"/>
    </xf>
    <xf numFmtId="177" fontId="6" fillId="8" borderId="28" xfId="0" applyNumberFormat="1" applyFont="1" applyFill="1" applyBorder="1" applyAlignment="1">
      <alignment horizontal="center" vertical="center"/>
    </xf>
    <xf numFmtId="177" fontId="6" fillId="8" borderId="6" xfId="0" applyNumberFormat="1" applyFont="1" applyFill="1" applyBorder="1" applyAlignment="1">
      <alignment horizontal="center" vertical="center"/>
    </xf>
    <xf numFmtId="178" fontId="6" fillId="8" borderId="28" xfId="0" applyNumberFormat="1" applyFont="1" applyFill="1" applyBorder="1" applyAlignment="1">
      <alignment horizontal="center" vertical="center"/>
    </xf>
    <xf numFmtId="178" fontId="6" fillId="8" borderId="5" xfId="0" applyNumberFormat="1" applyFont="1" applyFill="1" applyBorder="1" applyAlignment="1">
      <alignment horizontal="center" vertical="center"/>
    </xf>
    <xf numFmtId="178" fontId="6" fillId="8" borderId="6" xfId="0" applyNumberFormat="1" applyFont="1" applyFill="1" applyBorder="1" applyAlignment="1">
      <alignment horizontal="center" vertical="center"/>
    </xf>
    <xf numFmtId="177" fontId="6" fillId="8" borderId="5" xfId="0" applyNumberFormat="1" applyFont="1" applyFill="1" applyBorder="1" applyAlignment="1">
      <alignment horizontal="center" vertical="center"/>
    </xf>
    <xf numFmtId="177" fontId="6" fillId="8" borderId="23" xfId="0" applyNumberFormat="1" applyFont="1" applyFill="1" applyBorder="1" applyAlignment="1">
      <alignment horizontal="center" vertical="center"/>
    </xf>
    <xf numFmtId="0" fontId="6" fillId="8" borderId="39" xfId="0" applyFont="1" applyFill="1" applyBorder="1" applyAlignment="1">
      <alignment horizontal="center" vertical="center" wrapText="1"/>
    </xf>
    <xf numFmtId="2" fontId="6" fillId="8" borderId="39" xfId="0" applyNumberFormat="1" applyFont="1" applyFill="1" applyBorder="1" applyAlignment="1">
      <alignment horizontal="center" vertical="center"/>
    </xf>
    <xf numFmtId="2" fontId="6" fillId="8" borderId="41" xfId="0" applyNumberFormat="1" applyFont="1" applyFill="1" applyBorder="1" applyAlignment="1">
      <alignment horizontal="center" vertical="center"/>
    </xf>
    <xf numFmtId="2" fontId="6" fillId="8" borderId="42" xfId="0" applyNumberFormat="1" applyFont="1" applyFill="1" applyBorder="1" applyAlignment="1">
      <alignment horizontal="center" vertical="center"/>
    </xf>
    <xf numFmtId="0" fontId="6" fillId="8" borderId="39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2" fontId="6" fillId="8" borderId="7" xfId="0" applyNumberFormat="1" applyFont="1" applyFill="1" applyBorder="1" applyAlignment="1">
      <alignment horizontal="center" vertical="center"/>
    </xf>
    <xf numFmtId="2" fontId="6" fillId="8" borderId="8" xfId="0" applyNumberFormat="1" applyFont="1" applyFill="1" applyBorder="1" applyAlignment="1">
      <alignment horizontal="center" vertical="center"/>
    </xf>
    <xf numFmtId="2" fontId="6" fillId="8" borderId="9" xfId="0" applyNumberFormat="1" applyFont="1" applyFill="1" applyBorder="1" applyAlignment="1">
      <alignment horizontal="center" vertical="center"/>
    </xf>
    <xf numFmtId="176" fontId="6" fillId="8" borderId="29" xfId="0" applyNumberFormat="1" applyFont="1" applyFill="1" applyBorder="1" applyAlignment="1">
      <alignment horizontal="center" vertical="center"/>
    </xf>
    <xf numFmtId="176" fontId="6" fillId="8" borderId="8" xfId="0" applyNumberFormat="1" applyFont="1" applyFill="1" applyBorder="1" applyAlignment="1">
      <alignment horizontal="center" vertical="center"/>
    </xf>
    <xf numFmtId="176" fontId="6" fillId="8" borderId="24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177" fontId="6" fillId="8" borderId="7" xfId="0" applyNumberFormat="1" applyFont="1" applyFill="1" applyBorder="1" applyAlignment="1">
      <alignment horizontal="center" vertical="center"/>
    </xf>
    <xf numFmtId="177" fontId="6" fillId="8" borderId="29" xfId="0" applyNumberFormat="1" applyFont="1" applyFill="1" applyBorder="1" applyAlignment="1">
      <alignment horizontal="center" vertical="center"/>
    </xf>
    <xf numFmtId="177" fontId="6" fillId="8" borderId="9" xfId="0" applyNumberFormat="1" applyFont="1" applyFill="1" applyBorder="1" applyAlignment="1">
      <alignment horizontal="center" vertical="center"/>
    </xf>
    <xf numFmtId="178" fontId="6" fillId="8" borderId="29" xfId="0" applyNumberFormat="1" applyFont="1" applyFill="1" applyBorder="1" applyAlignment="1">
      <alignment horizontal="center" vertical="center"/>
    </xf>
    <xf numFmtId="178" fontId="6" fillId="8" borderId="8" xfId="0" applyNumberFormat="1" applyFont="1" applyFill="1" applyBorder="1" applyAlignment="1">
      <alignment horizontal="center" vertical="center"/>
    </xf>
    <xf numFmtId="178" fontId="6" fillId="8" borderId="9" xfId="0" applyNumberFormat="1" applyFont="1" applyFill="1" applyBorder="1" applyAlignment="1">
      <alignment horizontal="center" vertical="center"/>
    </xf>
    <xf numFmtId="178" fontId="10" fillId="0" borderId="39" xfId="0" applyNumberFormat="1" applyFont="1" applyFill="1" applyBorder="1" applyAlignment="1">
      <alignment horizontal="center" vertical="center"/>
    </xf>
    <xf numFmtId="178" fontId="10" fillId="0" borderId="41" xfId="0" applyNumberFormat="1" applyFont="1" applyFill="1" applyBorder="1" applyAlignment="1">
      <alignment horizontal="center" vertical="center"/>
    </xf>
    <xf numFmtId="178" fontId="10" fillId="0" borderId="42" xfId="0" applyNumberFormat="1" applyFont="1" applyFill="1" applyBorder="1" applyAlignment="1">
      <alignment horizontal="center" vertical="center"/>
    </xf>
    <xf numFmtId="178" fontId="11" fillId="0" borderId="13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176" fontId="12" fillId="7" borderId="27" xfId="0" applyNumberFormat="1" applyFont="1" applyFill="1" applyBorder="1" applyAlignment="1">
      <alignment horizontal="center" vertical="center"/>
    </xf>
    <xf numFmtId="177" fontId="12" fillId="7" borderId="1" xfId="0" applyNumberFormat="1" applyFont="1" applyFill="1" applyBorder="1" applyAlignment="1">
      <alignment horizontal="center" vertical="center"/>
    </xf>
    <xf numFmtId="178" fontId="12" fillId="7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Plotting!$B$24</c:f>
              <c:strCache>
                <c:ptCount val="1"/>
                <c:pt idx="0">
                  <c:v>Scramble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BDCF-4F46-8317-77674D0099A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236A-4ACC-B28E-022EF8503251}"/>
              </c:ext>
            </c:extLst>
          </c:dPt>
          <c:cat>
            <c:strRef>
              <c:f>Plotting!$C$23:$G$23</c:f>
              <c:strCache>
                <c:ptCount val="5"/>
                <c:pt idx="0">
                  <c:v>CDH1</c:v>
                </c:pt>
                <c:pt idx="1">
                  <c:v>CDH2</c:v>
                </c:pt>
                <c:pt idx="2">
                  <c:v>NFE2L2</c:v>
                </c:pt>
                <c:pt idx="3">
                  <c:v>NQO1</c:v>
                </c:pt>
                <c:pt idx="4">
                  <c:v>GCLM</c:v>
                </c:pt>
              </c:strCache>
            </c:strRef>
          </c:cat>
          <c:val>
            <c:numRef>
              <c:f>Plotting!$C$24:$G$24</c:f>
              <c:numCache>
                <c:formatCode>0.000</c:formatCode>
                <c:ptCount val="5"/>
                <c:pt idx="0">
                  <c:v>0.96706040166268081</c:v>
                </c:pt>
                <c:pt idx="1">
                  <c:v>1.0096942767741715</c:v>
                </c:pt>
                <c:pt idx="2">
                  <c:v>1.0240330427153894</c:v>
                </c:pt>
                <c:pt idx="3">
                  <c:v>1.023287726776112</c:v>
                </c:pt>
                <c:pt idx="4">
                  <c:v>1.018807388461918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C-4900-BD29-080AAC10EC44}"/>
            </c:ext>
          </c:extLst>
        </c:ser>
        <c:ser>
          <c:idx val="1"/>
          <c:order val="1"/>
          <c:tx>
            <c:strRef>
              <c:f>Plotting!$B$25</c:f>
              <c:strCache>
                <c:ptCount val="1"/>
                <c:pt idx="0">
                  <c:v>siGFPT2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Plotting!$C$23:$G$23</c:f>
              <c:strCache>
                <c:ptCount val="5"/>
                <c:pt idx="0">
                  <c:v>CDH1</c:v>
                </c:pt>
                <c:pt idx="1">
                  <c:v>CDH2</c:v>
                </c:pt>
                <c:pt idx="2">
                  <c:v>NFE2L2</c:v>
                </c:pt>
                <c:pt idx="3">
                  <c:v>NQO1</c:v>
                </c:pt>
                <c:pt idx="4">
                  <c:v>GCLM</c:v>
                </c:pt>
              </c:strCache>
            </c:strRef>
          </c:cat>
          <c:val>
            <c:numRef>
              <c:f>Plotting!$C$25:$G$25</c:f>
              <c:numCache>
                <c:formatCode>0.000</c:formatCode>
                <c:ptCount val="5"/>
                <c:pt idx="0">
                  <c:v>1.2732754709205047</c:v>
                </c:pt>
                <c:pt idx="1">
                  <c:v>1.1688127649465909</c:v>
                </c:pt>
                <c:pt idx="2">
                  <c:v>0.84200279235262154</c:v>
                </c:pt>
                <c:pt idx="3">
                  <c:v>0.63738617594944247</c:v>
                </c:pt>
                <c:pt idx="4">
                  <c:v>1.1360182808575625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C-4900-BD29-080AAC10E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123264"/>
        <c:axId val="869631504"/>
      </c:barChart>
      <c:catAx>
        <c:axId val="8651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69631504"/>
        <c:crosses val="autoZero"/>
        <c:auto val="1"/>
        <c:lblAlgn val="ctr"/>
        <c:lblOffset val="100"/>
        <c:noMultiLvlLbl val="0"/>
      </c:catAx>
      <c:valAx>
        <c:axId val="8696315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_);[Red]\(#,##0.000\)" sourceLinked="0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86512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127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28</xdr:row>
      <xdr:rowOff>165100</xdr:rowOff>
    </xdr:from>
    <xdr:to>
      <xdr:col>9</xdr:col>
      <xdr:colOff>57150</xdr:colOff>
      <xdr:row>46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ECECEB-47A1-41CE-9315-721649441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6B3-50D3-4284-A43B-A188BAD84D62}">
  <dimension ref="B1:AH20"/>
  <sheetViews>
    <sheetView workbookViewId="0">
      <pane xSplit="3" ySplit="2" topLeftCell="S3" activePane="bottomRight" state="frozen"/>
      <selection pane="topRight" activeCell="D1" sqref="D1"/>
      <selection pane="bottomLeft" activeCell="A3" sqref="A3"/>
      <selection pane="bottomRight" activeCell="Y3" sqref="Y3:AC20"/>
    </sheetView>
  </sheetViews>
  <sheetFormatPr defaultColWidth="8.75" defaultRowHeight="14"/>
  <cols>
    <col min="1" max="1" width="1.6640625" style="2" customWidth="1"/>
    <col min="2" max="2" width="3.5" style="2" customWidth="1"/>
    <col min="3" max="3" width="20.08203125" style="2" customWidth="1"/>
    <col min="4" max="4" width="9.4140625" style="3" customWidth="1"/>
    <col min="5" max="5" width="9.58203125" style="3" bestFit="1" customWidth="1"/>
    <col min="6" max="8" width="9.58203125" style="3" customWidth="1"/>
    <col min="9" max="9" width="9.1640625" style="3" bestFit="1" customWidth="1"/>
    <col min="10" max="10" width="8.83203125" style="3" customWidth="1"/>
    <col min="11" max="13" width="9.58203125" style="3" customWidth="1"/>
    <col min="14" max="19" width="8.58203125" style="3" customWidth="1"/>
    <col min="20" max="23" width="8.4140625" style="2" customWidth="1"/>
    <col min="24" max="24" width="9" style="2" customWidth="1"/>
    <col min="25" max="28" width="7.9140625" style="2" customWidth="1"/>
    <col min="29" max="30" width="11.6640625" style="2" customWidth="1"/>
    <col min="31" max="31" width="11.58203125" style="2" customWidth="1"/>
    <col min="32" max="16384" width="8.75" style="2"/>
  </cols>
  <sheetData>
    <row r="1" spans="2:34" s="1" customFormat="1" ht="16.5" customHeight="1" thickBot="1">
      <c r="B1" s="13"/>
      <c r="C1" s="14"/>
      <c r="D1" s="168" t="s">
        <v>7</v>
      </c>
      <c r="E1" s="169"/>
      <c r="F1" s="169"/>
      <c r="G1" s="169"/>
      <c r="H1" s="169"/>
      <c r="I1" s="170"/>
      <c r="J1" s="171" t="s">
        <v>0</v>
      </c>
      <c r="K1" s="172"/>
      <c r="L1" s="172"/>
      <c r="M1" s="172"/>
      <c r="N1" s="172"/>
      <c r="O1" s="173" t="s">
        <v>1</v>
      </c>
      <c r="P1" s="174"/>
      <c r="Q1" s="174"/>
      <c r="R1" s="174"/>
      <c r="S1" s="175"/>
      <c r="T1" s="176" t="s">
        <v>2</v>
      </c>
      <c r="U1" s="176"/>
      <c r="V1" s="176"/>
      <c r="W1" s="176"/>
      <c r="X1" s="176"/>
      <c r="Y1" s="177" t="s">
        <v>3</v>
      </c>
      <c r="Z1" s="178"/>
      <c r="AA1" s="178"/>
      <c r="AB1" s="178"/>
      <c r="AC1" s="179"/>
    </row>
    <row r="2" spans="2:34" ht="14.5" thickBot="1">
      <c r="B2" s="10" t="s">
        <v>4</v>
      </c>
      <c r="C2" s="22" t="s">
        <v>5</v>
      </c>
      <c r="D2" s="24" t="s">
        <v>13</v>
      </c>
      <c r="E2" s="11" t="s">
        <v>14</v>
      </c>
      <c r="F2" s="11" t="s">
        <v>17</v>
      </c>
      <c r="G2" s="11" t="s">
        <v>15</v>
      </c>
      <c r="H2" s="11" t="s">
        <v>16</v>
      </c>
      <c r="I2" s="12" t="s">
        <v>6</v>
      </c>
      <c r="J2" s="23" t="s">
        <v>13</v>
      </c>
      <c r="K2" s="11" t="s">
        <v>14</v>
      </c>
      <c r="L2" s="11" t="s">
        <v>17</v>
      </c>
      <c r="M2" s="11" t="s">
        <v>15</v>
      </c>
      <c r="N2" s="21" t="s">
        <v>16</v>
      </c>
      <c r="O2" s="24" t="s">
        <v>13</v>
      </c>
      <c r="P2" s="11" t="s">
        <v>14</v>
      </c>
      <c r="Q2" s="11" t="s">
        <v>17</v>
      </c>
      <c r="R2" s="11" t="s">
        <v>15</v>
      </c>
      <c r="S2" s="21" t="s">
        <v>16</v>
      </c>
      <c r="T2" s="24" t="s">
        <v>13</v>
      </c>
      <c r="U2" s="11" t="s">
        <v>14</v>
      </c>
      <c r="V2" s="11" t="s">
        <v>17</v>
      </c>
      <c r="W2" s="11" t="s">
        <v>15</v>
      </c>
      <c r="X2" s="12" t="s">
        <v>16</v>
      </c>
      <c r="Y2" s="25" t="s">
        <v>13</v>
      </c>
      <c r="Z2" s="26" t="s">
        <v>14</v>
      </c>
      <c r="AA2" s="26" t="s">
        <v>17</v>
      </c>
      <c r="AB2" s="26" t="s">
        <v>15</v>
      </c>
      <c r="AC2" s="27" t="s">
        <v>16</v>
      </c>
      <c r="AD2" s="25" t="s">
        <v>13</v>
      </c>
      <c r="AE2" s="26" t="s">
        <v>14</v>
      </c>
      <c r="AF2" s="26" t="s">
        <v>17</v>
      </c>
      <c r="AG2" s="26" t="s">
        <v>15</v>
      </c>
      <c r="AH2" s="27" t="s">
        <v>16</v>
      </c>
    </row>
    <row r="3" spans="2:34">
      <c r="B3" s="50">
        <v>1</v>
      </c>
      <c r="C3" s="51" t="s">
        <v>19</v>
      </c>
      <c r="D3" s="180">
        <v>28.5996221360985</v>
      </c>
      <c r="E3" s="52">
        <v>22.386773599043099</v>
      </c>
      <c r="F3" s="52">
        <v>23.144188630992002</v>
      </c>
      <c r="G3" s="52">
        <v>22.2587525465797</v>
      </c>
      <c r="H3" s="52">
        <v>21.8743939899081</v>
      </c>
      <c r="I3" s="53">
        <v>25.265473345773302</v>
      </c>
      <c r="J3" s="181">
        <f>D3-I3</f>
        <v>3.3341487903251981</v>
      </c>
      <c r="K3" s="54">
        <f t="shared" ref="K3:K20" si="0">E3-I3</f>
        <v>-2.8786997467302022</v>
      </c>
      <c r="L3" s="54">
        <f t="shared" ref="L3:L20" si="1">F3-I3</f>
        <v>-2.1212847147813001</v>
      </c>
      <c r="M3" s="54">
        <f t="shared" ref="M3:M20" si="2">G3-I3</f>
        <v>-3.0067207991936016</v>
      </c>
      <c r="N3" s="55">
        <f t="shared" ref="N3:N20" si="3">H3-I3</f>
        <v>-3.3910793558652017</v>
      </c>
      <c r="O3" s="182">
        <f>AVERAGE(J4:J11)</f>
        <v>2.7065195879961497</v>
      </c>
      <c r="P3" s="56">
        <f>AVERAGE(K3:K11)</f>
        <v>-3.136021155250289</v>
      </c>
      <c r="Q3" s="56">
        <f t="shared" ref="Q3:S3" si="4">AVERAGE(L3:L11)</f>
        <v>-2.2421682750401115</v>
      </c>
      <c r="R3" s="56">
        <f t="shared" si="4"/>
        <v>-2.5079096420266449</v>
      </c>
      <c r="S3" s="57">
        <f t="shared" si="4"/>
        <v>-3.0278296692076445</v>
      </c>
      <c r="T3" s="182">
        <f>J3-O3</f>
        <v>0.6276292023290484</v>
      </c>
      <c r="U3" s="58">
        <f>K3-P3</f>
        <v>0.25732140852008678</v>
      </c>
      <c r="V3" s="58">
        <f>L3-Q3</f>
        <v>0.12088356025881142</v>
      </c>
      <c r="W3" s="58">
        <f>M3-R3</f>
        <v>-0.49881115716695668</v>
      </c>
      <c r="X3" s="59">
        <f>N3-S3</f>
        <v>-0.36324968665755719</v>
      </c>
      <c r="Y3" s="183">
        <f>2^(-T3)</f>
        <v>0.64723915756530215</v>
      </c>
      <c r="Z3" s="60">
        <f t="shared" ref="Z3:Z20" si="5">2^(-U3)</f>
        <v>0.83663983244520745</v>
      </c>
      <c r="AA3" s="60">
        <f t="shared" ref="AA3:AA20" si="6">2^(-V3)</f>
        <v>0.91962426591907687</v>
      </c>
      <c r="AB3" s="60">
        <f t="shared" ref="AB3:AB20" si="7">2^(-W3)</f>
        <v>1.4130486695315478</v>
      </c>
      <c r="AC3" s="61">
        <f t="shared" ref="AC3:AC20" si="8">2^(-X3)</f>
        <v>1.2863200870735125</v>
      </c>
      <c r="AD3" s="9">
        <f>2^(-O3)</f>
        <v>0.15319917274151382</v>
      </c>
      <c r="AE3" s="9">
        <f>2^(-P3)</f>
        <v>8.7909626477272731</v>
      </c>
      <c r="AF3" s="9">
        <f t="shared" ref="AF3:AH3" si="9">2^(-Q3)</f>
        <v>4.7310757984940093</v>
      </c>
      <c r="AG3" s="9">
        <f t="shared" si="9"/>
        <v>5.6879533868542778</v>
      </c>
      <c r="AH3" s="9">
        <f t="shared" si="9"/>
        <v>8.1558184960697133</v>
      </c>
    </row>
    <row r="4" spans="2:34">
      <c r="B4" s="62">
        <v>2</v>
      </c>
      <c r="C4" s="63" t="s">
        <v>20</v>
      </c>
      <c r="D4" s="64">
        <v>27.680660558217401</v>
      </c>
      <c r="E4" s="65">
        <v>22.0020404285547</v>
      </c>
      <c r="F4" s="65">
        <v>22.470315754374202</v>
      </c>
      <c r="G4" s="65">
        <v>22.3874806548327</v>
      </c>
      <c r="H4" s="65">
        <v>21.954072086299199</v>
      </c>
      <c r="I4" s="66">
        <v>25.3630329437492</v>
      </c>
      <c r="J4" s="67">
        <f t="shared" ref="J4:J18" si="10">D4-I4</f>
        <v>2.3176276144682006</v>
      </c>
      <c r="K4" s="68">
        <f t="shared" si="0"/>
        <v>-3.3609925151944999</v>
      </c>
      <c r="L4" s="68">
        <f t="shared" si="1"/>
        <v>-2.8927171893749986</v>
      </c>
      <c r="M4" s="68">
        <f t="shared" si="2"/>
        <v>-2.9755522889165</v>
      </c>
      <c r="N4" s="69">
        <f t="shared" si="3"/>
        <v>-3.4089608574500012</v>
      </c>
      <c r="O4" s="70"/>
      <c r="P4" s="71"/>
      <c r="Q4" s="71"/>
      <c r="R4" s="71"/>
      <c r="S4" s="72"/>
      <c r="T4" s="70">
        <f>J4-O3</f>
        <v>-0.38889197352794902</v>
      </c>
      <c r="U4" s="73">
        <f>K4-P3</f>
        <v>-0.22497135994421091</v>
      </c>
      <c r="V4" s="73">
        <f>L4-Q3</f>
        <v>-0.65054891433488704</v>
      </c>
      <c r="W4" s="73">
        <f>M4-R3</f>
        <v>-0.46764264688985513</v>
      </c>
      <c r="X4" s="74">
        <f>N4-S3</f>
        <v>-0.3811311882423567</v>
      </c>
      <c r="Y4" s="75">
        <f t="shared" ref="Y4:Y18" si="11">2^(-T4)</f>
        <v>1.3093873747847375</v>
      </c>
      <c r="Z4" s="76">
        <f t="shared" si="5"/>
        <v>1.1687540464898447</v>
      </c>
      <c r="AA4" s="76">
        <f t="shared" si="6"/>
        <v>1.5697653440287995</v>
      </c>
      <c r="AB4" s="76">
        <f t="shared" si="7"/>
        <v>1.3828480574714757</v>
      </c>
      <c r="AC4" s="77">
        <f t="shared" si="8"/>
        <v>1.3023626116119265</v>
      </c>
    </row>
    <row r="5" spans="2:34">
      <c r="B5" s="62">
        <v>3</v>
      </c>
      <c r="C5" s="63" t="s">
        <v>21</v>
      </c>
      <c r="D5" s="64">
        <v>27.1535022505537</v>
      </c>
      <c r="E5" s="65">
        <v>21.196576181081301</v>
      </c>
      <c r="F5" s="65">
        <v>22.101044463022198</v>
      </c>
      <c r="G5" s="65">
        <v>21.903260464987898</v>
      </c>
      <c r="H5" s="65">
        <v>21.1467783181137</v>
      </c>
      <c r="I5" s="66">
        <v>24.422432311596001</v>
      </c>
      <c r="J5" s="67">
        <f t="shared" si="10"/>
        <v>2.7310699389576989</v>
      </c>
      <c r="K5" s="68">
        <f t="shared" si="0"/>
        <v>-3.2258561305146998</v>
      </c>
      <c r="L5" s="68">
        <f t="shared" si="1"/>
        <v>-2.3213878485738029</v>
      </c>
      <c r="M5" s="68">
        <f t="shared" si="2"/>
        <v>-2.5191718466081028</v>
      </c>
      <c r="N5" s="69">
        <f t="shared" si="3"/>
        <v>-3.275653993482301</v>
      </c>
      <c r="O5" s="70"/>
      <c r="P5" s="71"/>
      <c r="Q5" s="71"/>
      <c r="R5" s="71"/>
      <c r="S5" s="72"/>
      <c r="T5" s="70">
        <f>J5-O3</f>
        <v>2.4550350961549228E-2</v>
      </c>
      <c r="U5" s="73">
        <f>K5-P3</f>
        <v>-8.9834975264410755E-2</v>
      </c>
      <c r="V5" s="73">
        <f>L5-Q3</f>
        <v>-7.9219573533691356E-2</v>
      </c>
      <c r="W5" s="73">
        <f>M5-R3</f>
        <v>-1.126220458145788E-2</v>
      </c>
      <c r="X5" s="74">
        <f>N5-S3</f>
        <v>-0.2478243242746565</v>
      </c>
      <c r="Y5" s="75">
        <f t="shared" si="11"/>
        <v>0.98312696489411044</v>
      </c>
      <c r="Z5" s="76">
        <f t="shared" si="5"/>
        <v>1.0642484399107617</v>
      </c>
      <c r="AA5" s="76">
        <f t="shared" si="6"/>
        <v>1.0564464008528098</v>
      </c>
      <c r="AB5" s="76">
        <f t="shared" si="7"/>
        <v>1.0078369144633028</v>
      </c>
      <c r="AC5" s="77">
        <f t="shared" si="8"/>
        <v>1.1874150667656829</v>
      </c>
    </row>
    <row r="6" spans="2:34">
      <c r="B6" s="62">
        <v>4</v>
      </c>
      <c r="C6" s="63" t="s">
        <v>22</v>
      </c>
      <c r="D6" s="64">
        <v>27.241728812626299</v>
      </c>
      <c r="E6" s="65">
        <v>21.428675738909199</v>
      </c>
      <c r="F6" s="65">
        <v>22.225054343217099</v>
      </c>
      <c r="G6" s="65">
        <v>21.873102619765401</v>
      </c>
      <c r="H6" s="65">
        <v>21.649692356283701</v>
      </c>
      <c r="I6" s="66">
        <v>24.4402679489029</v>
      </c>
      <c r="J6" s="67">
        <f t="shared" si="10"/>
        <v>2.8014608637233991</v>
      </c>
      <c r="K6" s="68">
        <f t="shared" si="0"/>
        <v>-3.0115922099937009</v>
      </c>
      <c r="L6" s="68">
        <f t="shared" si="1"/>
        <v>-2.2152136056858005</v>
      </c>
      <c r="M6" s="68">
        <f t="shared" si="2"/>
        <v>-2.5671653291374987</v>
      </c>
      <c r="N6" s="69">
        <f t="shared" si="3"/>
        <v>-2.7905755926191986</v>
      </c>
      <c r="O6" s="70"/>
      <c r="P6" s="71"/>
      <c r="Q6" s="71"/>
      <c r="R6" s="71"/>
      <c r="S6" s="72"/>
      <c r="T6" s="70">
        <f>J6-O3</f>
        <v>9.4941275727249419E-2</v>
      </c>
      <c r="U6" s="73">
        <f>K6-P3</f>
        <v>0.1244289452565881</v>
      </c>
      <c r="V6" s="73">
        <f>L6-Q3</f>
        <v>2.6954669354311012E-2</v>
      </c>
      <c r="W6" s="73">
        <f>M6-R3</f>
        <v>-5.9255687110853827E-2</v>
      </c>
      <c r="X6" s="74">
        <f>N6-S3</f>
        <v>0.23725407658844588</v>
      </c>
      <c r="Y6" s="75">
        <f t="shared" si="11"/>
        <v>0.9363103587638385</v>
      </c>
      <c r="Z6" s="76">
        <f t="shared" si="5"/>
        <v>0.91736708816302326</v>
      </c>
      <c r="AA6" s="76">
        <f t="shared" si="6"/>
        <v>0.98148990257599977</v>
      </c>
      <c r="AB6" s="76">
        <f t="shared" si="7"/>
        <v>1.0419280723076179</v>
      </c>
      <c r="AC6" s="77">
        <f t="shared" si="8"/>
        <v>0.84835848204044462</v>
      </c>
    </row>
    <row r="7" spans="2:34" ht="13.5" customHeight="1">
      <c r="B7" s="62">
        <v>5</v>
      </c>
      <c r="C7" s="63" t="s">
        <v>23</v>
      </c>
      <c r="D7" s="64">
        <v>27.217698062180599</v>
      </c>
      <c r="E7" s="65">
        <v>21.454317657742401</v>
      </c>
      <c r="F7" s="65">
        <v>22.020527065629398</v>
      </c>
      <c r="G7" s="65">
        <v>21.9532387653231</v>
      </c>
      <c r="H7" s="65">
        <v>21.492271499376301</v>
      </c>
      <c r="I7" s="66">
        <v>24.4038918597949</v>
      </c>
      <c r="J7" s="67">
        <f t="shared" si="10"/>
        <v>2.8138062023856989</v>
      </c>
      <c r="K7" s="68">
        <f t="shared" si="0"/>
        <v>-2.9495742020524993</v>
      </c>
      <c r="L7" s="68">
        <f t="shared" si="1"/>
        <v>-2.3833647941655016</v>
      </c>
      <c r="M7" s="68">
        <f t="shared" si="2"/>
        <v>-2.4506530944718001</v>
      </c>
      <c r="N7" s="69">
        <f t="shared" si="3"/>
        <v>-2.9116203604185991</v>
      </c>
      <c r="O7" s="70"/>
      <c r="P7" s="71"/>
      <c r="Q7" s="71"/>
      <c r="R7" s="71"/>
      <c r="S7" s="72"/>
      <c r="T7" s="70">
        <f>J7-O3</f>
        <v>0.10728661438954923</v>
      </c>
      <c r="U7" s="73">
        <f>K7-P3</f>
        <v>0.1864469531977897</v>
      </c>
      <c r="V7" s="73">
        <f>L7-Q3</f>
        <v>-0.14119651912539011</v>
      </c>
      <c r="W7" s="73">
        <f>M7-R3</f>
        <v>5.7256547554844772E-2</v>
      </c>
      <c r="X7" s="74">
        <f>N7-S3</f>
        <v>0.11620930878904545</v>
      </c>
      <c r="Y7" s="75">
        <f t="shared" si="11"/>
        <v>0.92833240594079458</v>
      </c>
      <c r="Z7" s="76">
        <f t="shared" si="5"/>
        <v>0.87876727281316647</v>
      </c>
      <c r="AA7" s="76">
        <f t="shared" si="6"/>
        <v>1.1028193752293662</v>
      </c>
      <c r="AB7" s="76">
        <f t="shared" si="7"/>
        <v>0.96109000715565585</v>
      </c>
      <c r="AC7" s="77">
        <f t="shared" si="8"/>
        <v>0.92260862922561027</v>
      </c>
    </row>
    <row r="8" spans="2:34">
      <c r="B8" s="62">
        <v>6</v>
      </c>
      <c r="C8" s="63" t="s">
        <v>24</v>
      </c>
      <c r="D8" s="64">
        <v>27.091126651912699</v>
      </c>
      <c r="E8" s="65">
        <v>20.950802738745502</v>
      </c>
      <c r="F8" s="65">
        <v>22.389192300802399</v>
      </c>
      <c r="G8" s="65">
        <v>22.153527097769501</v>
      </c>
      <c r="H8" s="65">
        <v>21.5112892334949</v>
      </c>
      <c r="I8" s="66">
        <v>24.3361456487591</v>
      </c>
      <c r="J8" s="67">
        <f t="shared" si="10"/>
        <v>2.7549810031535991</v>
      </c>
      <c r="K8" s="68">
        <f t="shared" si="0"/>
        <v>-3.3853429100135983</v>
      </c>
      <c r="L8" s="68">
        <f t="shared" si="1"/>
        <v>-1.9469533479567005</v>
      </c>
      <c r="M8" s="68">
        <f t="shared" si="2"/>
        <v>-2.1826185509895986</v>
      </c>
      <c r="N8" s="69">
        <f t="shared" si="3"/>
        <v>-2.8248564152642004</v>
      </c>
      <c r="O8" s="70"/>
      <c r="P8" s="71"/>
      <c r="Q8" s="71"/>
      <c r="R8" s="71"/>
      <c r="S8" s="72"/>
      <c r="T8" s="70">
        <f>J8-O3</f>
        <v>4.8461415157449395E-2</v>
      </c>
      <c r="U8" s="73">
        <f>K8-P3</f>
        <v>-0.24932175476330931</v>
      </c>
      <c r="V8" s="73">
        <f>L8-Q3</f>
        <v>0.29521492708341102</v>
      </c>
      <c r="W8" s="73">
        <f>M8-R3</f>
        <v>0.32529109103704634</v>
      </c>
      <c r="X8" s="74">
        <f>N8-S3</f>
        <v>0.20297325394344412</v>
      </c>
      <c r="Y8" s="75">
        <f t="shared" si="11"/>
        <v>0.96696701643091076</v>
      </c>
      <c r="Z8" s="76">
        <f t="shared" si="5"/>
        <v>1.1886481718628186</v>
      </c>
      <c r="AA8" s="76">
        <f t="shared" si="6"/>
        <v>0.814950915148143</v>
      </c>
      <c r="AB8" s="76">
        <f t="shared" si="7"/>
        <v>0.79813733079267568</v>
      </c>
      <c r="AC8" s="77">
        <f t="shared" si="8"/>
        <v>0.86875829087105594</v>
      </c>
    </row>
    <row r="9" spans="2:34">
      <c r="B9" s="62">
        <v>7</v>
      </c>
      <c r="C9" s="63" t="s">
        <v>25</v>
      </c>
      <c r="D9" s="64">
        <v>27.132513872298802</v>
      </c>
      <c r="E9" s="65">
        <v>21.072079113514199</v>
      </c>
      <c r="F9" s="65">
        <v>22.4439109994969</v>
      </c>
      <c r="G9" s="65">
        <v>22.061455809757899</v>
      </c>
      <c r="H9" s="65">
        <v>21.207219931897601</v>
      </c>
      <c r="I9" s="66">
        <v>24.317799256289099</v>
      </c>
      <c r="J9" s="67">
        <f t="shared" si="10"/>
        <v>2.8147146160097023</v>
      </c>
      <c r="K9" s="68">
        <f t="shared" si="0"/>
        <v>-3.2457201427748998</v>
      </c>
      <c r="L9" s="68">
        <f t="shared" si="1"/>
        <v>-1.8738882567921991</v>
      </c>
      <c r="M9" s="68">
        <f t="shared" si="2"/>
        <v>-2.2563434465312007</v>
      </c>
      <c r="N9" s="69">
        <f t="shared" si="3"/>
        <v>-3.1105793243914981</v>
      </c>
      <c r="O9" s="78"/>
      <c r="P9" s="79"/>
      <c r="Q9" s="79"/>
      <c r="R9" s="79"/>
      <c r="S9" s="80"/>
      <c r="T9" s="70">
        <f>J9-O3</f>
        <v>0.10819502801355263</v>
      </c>
      <c r="U9" s="73">
        <f>K9-P3</f>
        <v>-0.10969898752461082</v>
      </c>
      <c r="V9" s="73">
        <f>L9-Q3</f>
        <v>0.36828001824791246</v>
      </c>
      <c r="W9" s="73">
        <f>M9-R3</f>
        <v>0.25156619549544423</v>
      </c>
      <c r="X9" s="74">
        <f>N9-S3</f>
        <v>-8.2749655183853577E-2</v>
      </c>
      <c r="Y9" s="75">
        <f t="shared" si="11"/>
        <v>0.92774805211969813</v>
      </c>
      <c r="Z9" s="76">
        <f t="shared" si="5"/>
        <v>1.0790030833946931</v>
      </c>
      <c r="AA9" s="76">
        <f t="shared" si="6"/>
        <v>0.77470555077573422</v>
      </c>
      <c r="AB9" s="76">
        <f t="shared" si="7"/>
        <v>0.83998403008266198</v>
      </c>
      <c r="AC9" s="77">
        <f t="shared" si="8"/>
        <v>1.0590345489175375</v>
      </c>
    </row>
    <row r="10" spans="2:34">
      <c r="B10" s="81">
        <v>8</v>
      </c>
      <c r="C10" s="63" t="s">
        <v>26</v>
      </c>
      <c r="D10" s="82">
        <v>26.765429301630601</v>
      </c>
      <c r="E10" s="83">
        <v>21.0775185197326</v>
      </c>
      <c r="F10" s="83">
        <v>21.9944917856789</v>
      </c>
      <c r="G10" s="83">
        <v>21.864847170235201</v>
      </c>
      <c r="H10" s="83">
        <v>21.397827329410099</v>
      </c>
      <c r="I10" s="84">
        <v>23.9253697091284</v>
      </c>
      <c r="J10" s="67">
        <f t="shared" ref="J10" si="12">D10-I10</f>
        <v>2.8400595925022003</v>
      </c>
      <c r="K10" s="68">
        <f t="shared" ref="K10" si="13">E10-I10</f>
        <v>-2.8478511893958007</v>
      </c>
      <c r="L10" s="68">
        <f t="shared" ref="L10" si="14">F10-I10</f>
        <v>-1.9308779234495006</v>
      </c>
      <c r="M10" s="68">
        <f t="shared" ref="M10" si="15">G10-I10</f>
        <v>-2.0605225388931991</v>
      </c>
      <c r="N10" s="69">
        <f t="shared" si="3"/>
        <v>-2.5275423797183016</v>
      </c>
      <c r="O10" s="85"/>
      <c r="P10" s="86"/>
      <c r="Q10" s="86"/>
      <c r="R10" s="86"/>
      <c r="S10" s="87"/>
      <c r="T10" s="70">
        <f>J10-O3</f>
        <v>0.13354000450605064</v>
      </c>
      <c r="U10" s="73">
        <f>K10-P3</f>
        <v>0.28816996585448829</v>
      </c>
      <c r="V10" s="73">
        <f>L10-Q3</f>
        <v>0.31129035159061091</v>
      </c>
      <c r="W10" s="73">
        <f>M10-R3</f>
        <v>0.44738710313344576</v>
      </c>
      <c r="X10" s="74">
        <f>N10-S3</f>
        <v>0.50028728948934287</v>
      </c>
      <c r="Y10" s="75">
        <f t="shared" ref="Y10" si="16">2^(-T10)</f>
        <v>0.91159189043816535</v>
      </c>
      <c r="Z10" s="76">
        <f t="shared" ref="Z10" si="17">2^(-U10)</f>
        <v>0.81894021172212816</v>
      </c>
      <c r="AA10" s="76">
        <f t="shared" ref="AA10" si="18">2^(-V10)</f>
        <v>0.80592061849890784</v>
      </c>
      <c r="AB10" s="76">
        <f t="shared" ref="AB10" si="19">2^(-W10)</f>
        <v>0.73336986828526995</v>
      </c>
      <c r="AC10" s="77">
        <f t="shared" ref="AC10" si="20">2^(-X10)</f>
        <v>0.70696598627480201</v>
      </c>
    </row>
    <row r="11" spans="2:34" ht="14.5" thickBot="1">
      <c r="B11" s="88">
        <v>9</v>
      </c>
      <c r="C11" s="89" t="s">
        <v>35</v>
      </c>
      <c r="D11" s="90">
        <v>26.960518225201199</v>
      </c>
      <c r="E11" s="91">
        <v>21.063520001849799</v>
      </c>
      <c r="F11" s="91">
        <v>21.888254557851301</v>
      </c>
      <c r="G11" s="91">
        <v>21.8296424689342</v>
      </c>
      <c r="H11" s="91">
        <v>21.372482608773002</v>
      </c>
      <c r="I11" s="92">
        <v>24.3820813524325</v>
      </c>
      <c r="J11" s="93">
        <f t="shared" si="10"/>
        <v>2.5784368727686982</v>
      </c>
      <c r="K11" s="94">
        <f t="shared" si="0"/>
        <v>-3.3185613505827014</v>
      </c>
      <c r="L11" s="94">
        <f t="shared" si="1"/>
        <v>-2.4938267945811994</v>
      </c>
      <c r="M11" s="94">
        <f t="shared" si="2"/>
        <v>-2.5524388834983007</v>
      </c>
      <c r="N11" s="95">
        <f t="shared" si="3"/>
        <v>-3.0095987436594989</v>
      </c>
      <c r="O11" s="96"/>
      <c r="P11" s="97"/>
      <c r="Q11" s="97"/>
      <c r="R11" s="97"/>
      <c r="S11" s="98"/>
      <c r="T11" s="99">
        <f>J11-O3</f>
        <v>-0.12808271522745152</v>
      </c>
      <c r="U11" s="100">
        <f>K11-P3</f>
        <v>-0.18254019533241239</v>
      </c>
      <c r="V11" s="100">
        <f>L11-Q3</f>
        <v>-0.25165851954108787</v>
      </c>
      <c r="W11" s="100">
        <f>M11-R3</f>
        <v>-4.4529241471655823E-2</v>
      </c>
      <c r="X11" s="101">
        <f>N11-S3</f>
        <v>1.8230925548145649E-2</v>
      </c>
      <c r="Y11" s="102">
        <f t="shared" si="11"/>
        <v>1.092840394026571</v>
      </c>
      <c r="Z11" s="103">
        <f t="shared" si="5"/>
        <v>1.1348803441658988</v>
      </c>
      <c r="AA11" s="103">
        <f t="shared" si="6"/>
        <v>1.1905750114096691</v>
      </c>
      <c r="AB11" s="103">
        <f t="shared" si="7"/>
        <v>1.0313465908947985</v>
      </c>
      <c r="AC11" s="104">
        <f t="shared" si="8"/>
        <v>0.98744279337668805</v>
      </c>
    </row>
    <row r="12" spans="2:34">
      <c r="B12" s="105">
        <v>10</v>
      </c>
      <c r="C12" s="106" t="s">
        <v>27</v>
      </c>
      <c r="D12" s="107">
        <v>26.977380687680501</v>
      </c>
      <c r="E12" s="108">
        <v>20.893938614183998</v>
      </c>
      <c r="F12" s="108">
        <v>22.520712895639701</v>
      </c>
      <c r="G12" s="108">
        <v>22.4937057299949</v>
      </c>
      <c r="H12" s="108">
        <v>21.238343159981401</v>
      </c>
      <c r="I12" s="109">
        <v>24.449257626882702</v>
      </c>
      <c r="J12" s="110">
        <f t="shared" si="10"/>
        <v>2.5281230607977996</v>
      </c>
      <c r="K12" s="111">
        <f t="shared" si="0"/>
        <v>-3.5553190126987033</v>
      </c>
      <c r="L12" s="111">
        <f t="shared" si="1"/>
        <v>-1.9285447312430009</v>
      </c>
      <c r="M12" s="111">
        <f t="shared" si="2"/>
        <v>-1.9555518968878012</v>
      </c>
      <c r="N12" s="112">
        <f t="shared" si="3"/>
        <v>-3.2109144669013006</v>
      </c>
      <c r="O12" s="113"/>
      <c r="P12" s="114"/>
      <c r="Q12" s="114"/>
      <c r="R12" s="114"/>
      <c r="S12" s="115"/>
      <c r="T12" s="113">
        <f>J12-O3</f>
        <v>-0.17839652719835009</v>
      </c>
      <c r="U12" s="116">
        <f>K12-P3</f>
        <v>-0.4192978574484143</v>
      </c>
      <c r="V12" s="116">
        <f>L12-Q3</f>
        <v>0.31362354379711066</v>
      </c>
      <c r="W12" s="116">
        <f>M12-R3</f>
        <v>0.55235774513884373</v>
      </c>
      <c r="X12" s="117">
        <f>N12-S3</f>
        <v>-0.18308479769365604</v>
      </c>
      <c r="Y12" s="118">
        <f t="shared" si="11"/>
        <v>1.131625449295675</v>
      </c>
      <c r="Z12" s="119">
        <f t="shared" si="5"/>
        <v>1.3372765597550478</v>
      </c>
      <c r="AA12" s="119">
        <f t="shared" si="6"/>
        <v>0.80461830029302472</v>
      </c>
      <c r="AB12" s="119">
        <f t="shared" si="7"/>
        <v>0.6819048045152768</v>
      </c>
      <c r="AC12" s="120">
        <f t="shared" si="8"/>
        <v>1.1353088305525916</v>
      </c>
    </row>
    <row r="13" spans="2:34">
      <c r="B13" s="121">
        <v>11</v>
      </c>
      <c r="C13" s="122" t="s">
        <v>28</v>
      </c>
      <c r="D13" s="123">
        <v>26.236444644614402</v>
      </c>
      <c r="E13" s="124">
        <v>20.588325206272899</v>
      </c>
      <c r="F13" s="124">
        <v>21.842926725116399</v>
      </c>
      <c r="G13" s="124">
        <v>22.112187956704499</v>
      </c>
      <c r="H13" s="124">
        <v>20.830186071367201</v>
      </c>
      <c r="I13" s="125">
        <v>24.103159829469298</v>
      </c>
      <c r="J13" s="126">
        <f t="shared" si="10"/>
        <v>2.1332848151451032</v>
      </c>
      <c r="K13" s="127">
        <f t="shared" si="0"/>
        <v>-3.5148346231963998</v>
      </c>
      <c r="L13" s="127">
        <f t="shared" si="1"/>
        <v>-2.2602331043528991</v>
      </c>
      <c r="M13" s="127">
        <f t="shared" si="2"/>
        <v>-1.9909718727647991</v>
      </c>
      <c r="N13" s="128">
        <f t="shared" si="3"/>
        <v>-3.272973758102097</v>
      </c>
      <c r="O13" s="129"/>
      <c r="P13" s="130"/>
      <c r="Q13" s="130"/>
      <c r="R13" s="130"/>
      <c r="S13" s="131"/>
      <c r="T13" s="132">
        <f>J13-O3</f>
        <v>-0.57323477285104651</v>
      </c>
      <c r="U13" s="133">
        <f>K13-P3</f>
        <v>-0.37881346794611082</v>
      </c>
      <c r="V13" s="133">
        <f>L13-Q3</f>
        <v>-1.8064829312787634E-2</v>
      </c>
      <c r="W13" s="133">
        <f>M13-R3</f>
        <v>0.51693776926184576</v>
      </c>
      <c r="X13" s="134">
        <f>N13-S3</f>
        <v>-0.24514408889445249</v>
      </c>
      <c r="Y13" s="135">
        <f t="shared" si="11"/>
        <v>1.4878558647036007</v>
      </c>
      <c r="Z13" s="136">
        <f t="shared" si="5"/>
        <v>1.3002720180919389</v>
      </c>
      <c r="AA13" s="136">
        <f t="shared" si="6"/>
        <v>1.0126003087942232</v>
      </c>
      <c r="AB13" s="136">
        <f t="shared" si="7"/>
        <v>0.6988536303691506</v>
      </c>
      <c r="AC13" s="137">
        <f t="shared" si="8"/>
        <v>1.1852111377688599</v>
      </c>
    </row>
    <row r="14" spans="2:34">
      <c r="B14" s="121">
        <v>12</v>
      </c>
      <c r="C14" s="122" t="s">
        <v>29</v>
      </c>
      <c r="D14" s="123">
        <v>27.056749629944701</v>
      </c>
      <c r="E14" s="124">
        <v>21.490731907215999</v>
      </c>
      <c r="F14" s="124">
        <v>22.7259150153509</v>
      </c>
      <c r="G14" s="124">
        <v>22.6199590605137</v>
      </c>
      <c r="H14" s="124">
        <v>21.269040802087101</v>
      </c>
      <c r="I14" s="125">
        <v>24.5036222712328</v>
      </c>
      <c r="J14" s="126">
        <f t="shared" si="10"/>
        <v>2.553127358711901</v>
      </c>
      <c r="K14" s="127">
        <f t="shared" si="0"/>
        <v>-3.0128903640168012</v>
      </c>
      <c r="L14" s="127">
        <f t="shared" si="1"/>
        <v>-1.7777072558819</v>
      </c>
      <c r="M14" s="127">
        <f t="shared" si="2"/>
        <v>-1.8836632107190994</v>
      </c>
      <c r="N14" s="128">
        <f t="shared" si="3"/>
        <v>-3.2345814691456987</v>
      </c>
      <c r="O14" s="129"/>
      <c r="P14" s="130"/>
      <c r="Q14" s="130"/>
      <c r="R14" s="130"/>
      <c r="S14" s="131"/>
      <c r="T14" s="132">
        <f>J14-O3</f>
        <v>-0.15339222928424867</v>
      </c>
      <c r="U14" s="133">
        <f>K14-P3</f>
        <v>0.1231307912334878</v>
      </c>
      <c r="V14" s="133">
        <f>L14-Q3</f>
        <v>0.46446101915821147</v>
      </c>
      <c r="W14" s="133">
        <f>M14-R3</f>
        <v>0.62424643130754554</v>
      </c>
      <c r="X14" s="134">
        <f>N14-S3</f>
        <v>-0.20675179993805415</v>
      </c>
      <c r="Y14" s="135">
        <f t="shared" si="11"/>
        <v>1.1121814881154195</v>
      </c>
      <c r="Z14" s="136">
        <f t="shared" si="5"/>
        <v>0.91819291738456166</v>
      </c>
      <c r="AA14" s="136">
        <f t="shared" si="6"/>
        <v>0.72474178520161159</v>
      </c>
      <c r="AB14" s="136">
        <f t="shared" si="7"/>
        <v>0.6487585575014001</v>
      </c>
      <c r="AC14" s="137">
        <f t="shared" si="8"/>
        <v>1.1540868522890153</v>
      </c>
    </row>
    <row r="15" spans="2:34">
      <c r="B15" s="121">
        <v>13</v>
      </c>
      <c r="C15" s="122" t="s">
        <v>30</v>
      </c>
      <c r="D15" s="123">
        <v>26.317437907956599</v>
      </c>
      <c r="E15" s="124">
        <v>20.551845379532999</v>
      </c>
      <c r="F15" s="124">
        <v>21.902296286210401</v>
      </c>
      <c r="G15" s="124">
        <v>22.149896342163</v>
      </c>
      <c r="H15" s="124">
        <v>20.707990567768</v>
      </c>
      <c r="I15" s="125">
        <v>23.993239827131099</v>
      </c>
      <c r="J15" s="126">
        <f t="shared" si="10"/>
        <v>2.3241980808255001</v>
      </c>
      <c r="K15" s="127">
        <f t="shared" si="0"/>
        <v>-3.4413944475980998</v>
      </c>
      <c r="L15" s="127">
        <f t="shared" si="1"/>
        <v>-2.0909435409206978</v>
      </c>
      <c r="M15" s="127">
        <f t="shared" si="2"/>
        <v>-1.8433434849680985</v>
      </c>
      <c r="N15" s="128">
        <f t="shared" si="3"/>
        <v>-3.2852492593630984</v>
      </c>
      <c r="O15" s="129"/>
      <c r="P15" s="130"/>
      <c r="Q15" s="130"/>
      <c r="R15" s="130"/>
      <c r="S15" s="131"/>
      <c r="T15" s="132">
        <f>J15-O3</f>
        <v>-0.38232150717064961</v>
      </c>
      <c r="U15" s="133">
        <f>K15-P3</f>
        <v>-0.30537329234781074</v>
      </c>
      <c r="V15" s="133">
        <f>L15-Q3</f>
        <v>0.15122473411941373</v>
      </c>
      <c r="W15" s="133">
        <f>M15-R3</f>
        <v>0.66456615705854638</v>
      </c>
      <c r="X15" s="134">
        <f>N15-S3</f>
        <v>-0.2574195901554539</v>
      </c>
      <c r="Y15" s="135">
        <f t="shared" si="11"/>
        <v>1.3034375903981348</v>
      </c>
      <c r="Z15" s="136">
        <f t="shared" si="5"/>
        <v>1.235738338781837</v>
      </c>
      <c r="AA15" s="136">
        <f t="shared" si="6"/>
        <v>0.90048569682402879</v>
      </c>
      <c r="AB15" s="136">
        <f t="shared" si="7"/>
        <v>0.63087839175778937</v>
      </c>
      <c r="AC15" s="137">
        <f t="shared" si="8"/>
        <v>1.1953388039350628</v>
      </c>
    </row>
    <row r="16" spans="2:34">
      <c r="B16" s="121">
        <v>14</v>
      </c>
      <c r="C16" s="122" t="s">
        <v>31</v>
      </c>
      <c r="D16" s="123">
        <v>26.409640453614099</v>
      </c>
      <c r="E16" s="124">
        <v>20.715111736434999</v>
      </c>
      <c r="F16" s="124">
        <v>22.278359701348698</v>
      </c>
      <c r="G16" s="124">
        <v>22.327578353580702</v>
      </c>
      <c r="H16" s="124">
        <v>20.992144444659299</v>
      </c>
      <c r="I16" s="125">
        <v>23.965316394094401</v>
      </c>
      <c r="J16" s="126">
        <f t="shared" si="10"/>
        <v>2.4443240595196976</v>
      </c>
      <c r="K16" s="127">
        <f t="shared" si="0"/>
        <v>-3.2502046576594026</v>
      </c>
      <c r="L16" s="127">
        <f t="shared" si="1"/>
        <v>-1.6869566927457029</v>
      </c>
      <c r="M16" s="127">
        <f t="shared" si="2"/>
        <v>-1.6377380405136996</v>
      </c>
      <c r="N16" s="128">
        <f t="shared" si="3"/>
        <v>-2.9731719494351019</v>
      </c>
      <c r="O16" s="132"/>
      <c r="P16" s="138"/>
      <c r="Q16" s="138"/>
      <c r="R16" s="138"/>
      <c r="S16" s="139"/>
      <c r="T16" s="132">
        <f>J16-O3</f>
        <v>-0.26219552847645211</v>
      </c>
      <c r="U16" s="133">
        <f>K16-P3</f>
        <v>-0.11418350240911357</v>
      </c>
      <c r="V16" s="133">
        <f>L16-Q3</f>
        <v>0.55521158229440859</v>
      </c>
      <c r="W16" s="133">
        <f>M16-R3</f>
        <v>0.87017160151294526</v>
      </c>
      <c r="X16" s="134">
        <f>N16-S3</f>
        <v>5.4657719772542634E-2</v>
      </c>
      <c r="Y16" s="135">
        <f t="shared" si="11"/>
        <v>1.1993024442518536</v>
      </c>
      <c r="Z16" s="136">
        <f t="shared" si="5"/>
        <v>1.0823623059539293</v>
      </c>
      <c r="AA16" s="136">
        <f t="shared" si="6"/>
        <v>0.68055724199053158</v>
      </c>
      <c r="AB16" s="136">
        <f t="shared" si="7"/>
        <v>0.5470817740611843</v>
      </c>
      <c r="AC16" s="137">
        <f t="shared" si="8"/>
        <v>0.96282284627982784</v>
      </c>
    </row>
    <row r="17" spans="2:29">
      <c r="B17" s="121">
        <v>15</v>
      </c>
      <c r="C17" s="122" t="s">
        <v>32</v>
      </c>
      <c r="D17" s="123">
        <v>26.2928685399892</v>
      </c>
      <c r="E17" s="124">
        <v>20.580271582634801</v>
      </c>
      <c r="F17" s="124">
        <v>22.126169038486399</v>
      </c>
      <c r="G17" s="124">
        <v>22.054379293843599</v>
      </c>
      <c r="H17" s="124">
        <v>20.6850763182854</v>
      </c>
      <c r="I17" s="125">
        <v>23.878782704776501</v>
      </c>
      <c r="J17" s="126">
        <f t="shared" si="10"/>
        <v>2.414085835212699</v>
      </c>
      <c r="K17" s="127">
        <f t="shared" si="0"/>
        <v>-3.2985111221417007</v>
      </c>
      <c r="L17" s="127">
        <f t="shared" si="1"/>
        <v>-1.7526136662901024</v>
      </c>
      <c r="M17" s="127">
        <f t="shared" si="2"/>
        <v>-1.8244034109329021</v>
      </c>
      <c r="N17" s="128">
        <f t="shared" si="3"/>
        <v>-3.1937063864911011</v>
      </c>
      <c r="O17" s="129"/>
      <c r="P17" s="130"/>
      <c r="Q17" s="130"/>
      <c r="R17" s="130"/>
      <c r="S17" s="131"/>
      <c r="T17" s="132">
        <f>J17-O3</f>
        <v>-0.29243375278345063</v>
      </c>
      <c r="U17" s="133">
        <f>K17-P3</f>
        <v>-0.16248996689141171</v>
      </c>
      <c r="V17" s="133">
        <f>L17-Q3</f>
        <v>0.48955460875000911</v>
      </c>
      <c r="W17" s="133">
        <f>M17-R3</f>
        <v>0.68350623109374276</v>
      </c>
      <c r="X17" s="134">
        <f>N17-S3</f>
        <v>-0.16587671728345654</v>
      </c>
      <c r="Y17" s="135">
        <f t="shared" si="11"/>
        <v>1.2247045500105955</v>
      </c>
      <c r="Z17" s="136">
        <f t="shared" si="5"/>
        <v>1.1192171440939036</v>
      </c>
      <c r="AA17" s="136">
        <f t="shared" si="6"/>
        <v>0.71224494932418592</v>
      </c>
      <c r="AB17" s="136">
        <f t="shared" si="7"/>
        <v>0.62265018607100875</v>
      </c>
      <c r="AC17" s="137">
        <f t="shared" si="8"/>
        <v>1.1218476111148681</v>
      </c>
    </row>
    <row r="18" spans="2:29">
      <c r="B18" s="121">
        <v>16</v>
      </c>
      <c r="C18" s="122" t="s">
        <v>33</v>
      </c>
      <c r="D18" s="123">
        <v>26.3462938325072</v>
      </c>
      <c r="E18" s="124">
        <v>20.600417587684099</v>
      </c>
      <c r="F18" s="124">
        <v>21.888506000875399</v>
      </c>
      <c r="G18" s="124">
        <v>22.308940464903198</v>
      </c>
      <c r="H18" s="124">
        <v>20.888987426791601</v>
      </c>
      <c r="I18" s="125">
        <v>24.242133206180799</v>
      </c>
      <c r="J18" s="126">
        <f t="shared" si="10"/>
        <v>2.1041606263264008</v>
      </c>
      <c r="K18" s="127">
        <f t="shared" si="0"/>
        <v>-3.6417156184967006</v>
      </c>
      <c r="L18" s="127">
        <f t="shared" si="1"/>
        <v>-2.3536272053054006</v>
      </c>
      <c r="M18" s="127">
        <f t="shared" si="2"/>
        <v>-1.9331927412776011</v>
      </c>
      <c r="N18" s="128">
        <f t="shared" si="3"/>
        <v>-3.3531457793891981</v>
      </c>
      <c r="O18" s="129"/>
      <c r="P18" s="130"/>
      <c r="Q18" s="130"/>
      <c r="R18" s="130"/>
      <c r="S18" s="131"/>
      <c r="T18" s="132">
        <f>J18-O3</f>
        <v>-0.60235896166974889</v>
      </c>
      <c r="U18" s="133">
        <f>K18-P3</f>
        <v>-0.50569446324641154</v>
      </c>
      <c r="V18" s="133">
        <f>L18-Q3</f>
        <v>-0.11145893026528908</v>
      </c>
      <c r="W18" s="133">
        <f>M18-R3</f>
        <v>0.5747169007490438</v>
      </c>
      <c r="X18" s="134">
        <f>N18-S3</f>
        <v>-0.3253161101815536</v>
      </c>
      <c r="Y18" s="135">
        <f t="shared" si="11"/>
        <v>1.5181969535311231</v>
      </c>
      <c r="Z18" s="136">
        <f t="shared" si="5"/>
        <v>1.4198066372977987</v>
      </c>
      <c r="AA18" s="136">
        <f t="shared" si="6"/>
        <v>1.0803201617414895</v>
      </c>
      <c r="AB18" s="136">
        <f t="shared" si="7"/>
        <v>0.6714179904455545</v>
      </c>
      <c r="AC18" s="137">
        <f t="shared" si="8"/>
        <v>1.252938941105127</v>
      </c>
    </row>
    <row r="19" spans="2:29">
      <c r="B19" s="140">
        <v>17</v>
      </c>
      <c r="C19" s="122" t="s">
        <v>34</v>
      </c>
      <c r="D19" s="141">
        <v>26.824916431619101</v>
      </c>
      <c r="E19" s="142">
        <v>21.579196484154799</v>
      </c>
      <c r="F19" s="142">
        <v>22.539607988369202</v>
      </c>
      <c r="G19" s="142">
        <v>22.725107542073101</v>
      </c>
      <c r="H19" s="142">
        <v>21.261084132871499</v>
      </c>
      <c r="I19" s="143">
        <v>24.392091069913398</v>
      </c>
      <c r="J19" s="126">
        <f t="shared" ref="J19" si="21">D19-I19</f>
        <v>2.432825361705703</v>
      </c>
      <c r="K19" s="127">
        <f t="shared" ref="K19" si="22">E19-I19</f>
        <v>-2.812894585758599</v>
      </c>
      <c r="L19" s="127">
        <f t="shared" ref="L19" si="23">F19-I19</f>
        <v>-1.8524830815441966</v>
      </c>
      <c r="M19" s="127">
        <f t="shared" ref="M19" si="24">G19-I19</f>
        <v>-1.6669835278402978</v>
      </c>
      <c r="N19" s="128">
        <f t="shared" si="3"/>
        <v>-3.1310069370418994</v>
      </c>
      <c r="O19" s="144"/>
      <c r="P19" s="145"/>
      <c r="Q19" s="145"/>
      <c r="R19" s="145"/>
      <c r="S19" s="146"/>
      <c r="T19" s="132">
        <f>J19-O3</f>
        <v>-0.27369422629044671</v>
      </c>
      <c r="U19" s="133">
        <f>K19-P3</f>
        <v>0.32312656949169005</v>
      </c>
      <c r="V19" s="133">
        <f>L19-Q3</f>
        <v>0.38968519349591491</v>
      </c>
      <c r="W19" s="133">
        <f>M19-R3</f>
        <v>0.84092611418634711</v>
      </c>
      <c r="X19" s="134">
        <f>N19-S3</f>
        <v>-0.10317726783425485</v>
      </c>
      <c r="Y19" s="135">
        <f t="shared" ref="Y19" si="25">2^(-T19)</f>
        <v>1.2088994270576356</v>
      </c>
      <c r="Z19" s="136">
        <f t="shared" ref="Z19" si="26">2^(-U19)</f>
        <v>0.79933570052702674</v>
      </c>
      <c r="AA19" s="136">
        <f t="shared" ref="AA19" si="27">2^(-V19)</f>
        <v>0.76329614305489202</v>
      </c>
      <c r="AB19" s="136">
        <f t="shared" ref="AB19" si="28">2^(-W19)</f>
        <v>0.55828507212758782</v>
      </c>
      <c r="AC19" s="137">
        <f t="shared" ref="AC19" si="29">2^(-X19)</f>
        <v>1.0741364455566773</v>
      </c>
    </row>
    <row r="20" spans="2:29" ht="14.5" thickBot="1">
      <c r="B20" s="147">
        <v>18</v>
      </c>
      <c r="C20" s="148" t="s">
        <v>36</v>
      </c>
      <c r="D20" s="149" t="s">
        <v>38</v>
      </c>
      <c r="E20" s="150">
        <v>20.5127178199246</v>
      </c>
      <c r="F20" s="150">
        <v>21.946304222429699</v>
      </c>
      <c r="G20" s="150">
        <v>22.090742082604301</v>
      </c>
      <c r="H20" s="150">
        <v>20.8151333182367</v>
      </c>
      <c r="I20" s="151">
        <v>24.0351231326507</v>
      </c>
      <c r="J20" s="152" t="s">
        <v>38</v>
      </c>
      <c r="K20" s="153">
        <f t="shared" si="0"/>
        <v>-3.5224053127261001</v>
      </c>
      <c r="L20" s="153">
        <f t="shared" si="1"/>
        <v>-2.0888189102210006</v>
      </c>
      <c r="M20" s="153">
        <f t="shared" si="2"/>
        <v>-1.9443810500463989</v>
      </c>
      <c r="N20" s="154">
        <f t="shared" si="3"/>
        <v>-3.2199898144139993</v>
      </c>
      <c r="O20" s="155"/>
      <c r="P20" s="156"/>
      <c r="Q20" s="156"/>
      <c r="R20" s="156"/>
      <c r="S20" s="157"/>
      <c r="T20" s="158" t="s">
        <v>38</v>
      </c>
      <c r="U20" s="159">
        <f>K20-P3</f>
        <v>-0.38638415747581112</v>
      </c>
      <c r="V20" s="159">
        <f>L20-Q3</f>
        <v>0.15334936481911088</v>
      </c>
      <c r="W20" s="159">
        <f>M20-R3</f>
        <v>0.56352859198024596</v>
      </c>
      <c r="X20" s="160">
        <f>N20-S3</f>
        <v>-0.19216014520635483</v>
      </c>
      <c r="Y20" s="161" t="s">
        <v>38</v>
      </c>
      <c r="Z20" s="162">
        <f t="shared" si="5"/>
        <v>1.307113262633272</v>
      </c>
      <c r="AA20" s="162">
        <f t="shared" si="6"/>
        <v>0.8991605439496072</v>
      </c>
      <c r="AB20" s="162">
        <f t="shared" si="7"/>
        <v>0.67664517669603019</v>
      </c>
      <c r="AC20" s="163">
        <f t="shared" si="8"/>
        <v>1.1424730591160346</v>
      </c>
    </row>
  </sheetData>
  <mergeCells count="5">
    <mergeCell ref="D1:I1"/>
    <mergeCell ref="J1:N1"/>
    <mergeCell ref="O1:S1"/>
    <mergeCell ref="T1:X1"/>
    <mergeCell ref="Y1:A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E8E-5859-48CD-A833-6A7910A2D396}">
  <dimension ref="B1:H28"/>
  <sheetViews>
    <sheetView tabSelected="1" workbookViewId="0">
      <selection activeCell="C3" sqref="C3:G20"/>
    </sheetView>
  </sheetViews>
  <sheetFormatPr defaultRowHeight="14"/>
  <cols>
    <col min="1" max="1" width="2.9140625" style="5" customWidth="1"/>
    <col min="2" max="2" width="21.33203125" style="6" customWidth="1"/>
    <col min="3" max="16384" width="8.6640625" style="5"/>
  </cols>
  <sheetData>
    <row r="1" spans="2:8" ht="14.5" thickBot="1">
      <c r="F1" s="28"/>
      <c r="G1" s="28"/>
      <c r="H1" s="28"/>
    </row>
    <row r="2" spans="2:8" s="6" customFormat="1" ht="14.5" thickBot="1">
      <c r="B2" s="31" t="s">
        <v>5</v>
      </c>
      <c r="C2" s="25" t="s">
        <v>13</v>
      </c>
      <c r="D2" s="26" t="s">
        <v>14</v>
      </c>
      <c r="E2" s="26" t="s">
        <v>17</v>
      </c>
      <c r="F2" s="26" t="s">
        <v>15</v>
      </c>
      <c r="G2" s="27" t="s">
        <v>16</v>
      </c>
      <c r="H2" s="29"/>
    </row>
    <row r="3" spans="2:8">
      <c r="B3" s="32" t="s">
        <v>19</v>
      </c>
      <c r="C3" s="167">
        <v>0.64723915756530215</v>
      </c>
      <c r="D3" s="15">
        <v>0.83663983244520745</v>
      </c>
      <c r="E3" s="15">
        <v>0.91962426591907687</v>
      </c>
      <c r="F3" s="15">
        <v>1.4130486695315478</v>
      </c>
      <c r="G3" s="16">
        <v>1.2863200870735125</v>
      </c>
      <c r="H3" s="30"/>
    </row>
    <row r="4" spans="2:8">
      <c r="B4" s="33" t="s">
        <v>20</v>
      </c>
      <c r="C4" s="36">
        <v>1.3093873747847375</v>
      </c>
      <c r="D4" s="17">
        <v>1.1687540464898447</v>
      </c>
      <c r="E4" s="17">
        <v>1.5697653440287995</v>
      </c>
      <c r="F4" s="17">
        <v>1.3828480574714757</v>
      </c>
      <c r="G4" s="18">
        <v>1.3023626116119265</v>
      </c>
      <c r="H4" s="30"/>
    </row>
    <row r="5" spans="2:8">
      <c r="B5" s="33" t="s">
        <v>21</v>
      </c>
      <c r="C5" s="36">
        <v>0.98312696489411044</v>
      </c>
      <c r="D5" s="17">
        <v>1.0642484399107617</v>
      </c>
      <c r="E5" s="17">
        <v>1.0564464008528098</v>
      </c>
      <c r="F5" s="17">
        <v>1.0078369144633028</v>
      </c>
      <c r="G5" s="18">
        <v>1.1874150667656829</v>
      </c>
      <c r="H5" s="30"/>
    </row>
    <row r="6" spans="2:8">
      <c r="B6" s="33" t="s">
        <v>22</v>
      </c>
      <c r="C6" s="36">
        <v>0.9363103587638385</v>
      </c>
      <c r="D6" s="17">
        <v>0.91736708816302326</v>
      </c>
      <c r="E6" s="17">
        <v>0.98148990257599977</v>
      </c>
      <c r="F6" s="17">
        <v>1.0419280723076179</v>
      </c>
      <c r="G6" s="18">
        <v>0.84835848204044462</v>
      </c>
      <c r="H6" s="30"/>
    </row>
    <row r="7" spans="2:8">
      <c r="B7" s="33" t="s">
        <v>23</v>
      </c>
      <c r="C7" s="36">
        <v>0.92833240594079458</v>
      </c>
      <c r="D7" s="17">
        <v>0.87876727281316647</v>
      </c>
      <c r="E7" s="17">
        <v>1.1028193752293662</v>
      </c>
      <c r="F7" s="17">
        <v>0.96109000715565585</v>
      </c>
      <c r="G7" s="18">
        <v>0.92260862922561027</v>
      </c>
      <c r="H7" s="30"/>
    </row>
    <row r="8" spans="2:8">
      <c r="B8" s="33" t="s">
        <v>24</v>
      </c>
      <c r="C8" s="36">
        <v>0.96696701643091076</v>
      </c>
      <c r="D8" s="17">
        <v>1.1886481718628186</v>
      </c>
      <c r="E8" s="17">
        <v>0.814950915148143</v>
      </c>
      <c r="F8" s="17">
        <v>0.79813733079267568</v>
      </c>
      <c r="G8" s="18">
        <v>0.86875829087105594</v>
      </c>
      <c r="H8" s="30"/>
    </row>
    <row r="9" spans="2:8">
      <c r="B9" s="33" t="s">
        <v>25</v>
      </c>
      <c r="C9" s="36">
        <v>0.92774805211969813</v>
      </c>
      <c r="D9" s="17">
        <v>1.0790030833946931</v>
      </c>
      <c r="E9" s="17">
        <v>0.77470555077573422</v>
      </c>
      <c r="F9" s="17">
        <v>0.83998403008266198</v>
      </c>
      <c r="G9" s="18">
        <v>1.0590345489175375</v>
      </c>
      <c r="H9" s="30"/>
    </row>
    <row r="10" spans="2:8">
      <c r="B10" s="33" t="s">
        <v>26</v>
      </c>
      <c r="C10" s="164">
        <v>0.91159189043816535</v>
      </c>
      <c r="D10" s="165">
        <v>0.81894021172212816</v>
      </c>
      <c r="E10" s="165">
        <v>0.80592061849890784</v>
      </c>
      <c r="F10" s="165">
        <v>0.73336986828526995</v>
      </c>
      <c r="G10" s="166">
        <v>0.70696598627480201</v>
      </c>
      <c r="H10" s="30"/>
    </row>
    <row r="11" spans="2:8" ht="14.5" thickBot="1">
      <c r="B11" s="34" t="s">
        <v>35</v>
      </c>
      <c r="C11" s="37">
        <v>1.092840394026571</v>
      </c>
      <c r="D11" s="19">
        <v>1.1348803441658988</v>
      </c>
      <c r="E11" s="19">
        <v>1.1905750114096691</v>
      </c>
      <c r="F11" s="19">
        <v>1.0313465908947985</v>
      </c>
      <c r="G11" s="20">
        <v>0.98744279337668805</v>
      </c>
      <c r="H11" s="30"/>
    </row>
    <row r="12" spans="2:8">
      <c r="B12" s="35" t="s">
        <v>27</v>
      </c>
      <c r="C12" s="38">
        <v>1.131625449295675</v>
      </c>
      <c r="D12" s="15">
        <v>1.3372765597550478</v>
      </c>
      <c r="E12" s="15">
        <v>0.80461830029302472</v>
      </c>
      <c r="F12" s="15">
        <v>0.6819048045152768</v>
      </c>
      <c r="G12" s="16">
        <v>1.1353088305525916</v>
      </c>
    </row>
    <row r="13" spans="2:8">
      <c r="B13" s="33" t="s">
        <v>28</v>
      </c>
      <c r="C13" s="36">
        <v>1.4878558647036007</v>
      </c>
      <c r="D13" s="17">
        <v>1.3002720180919389</v>
      </c>
      <c r="E13" s="17">
        <v>1.0126003087942232</v>
      </c>
      <c r="F13" s="17">
        <v>0.6988536303691506</v>
      </c>
      <c r="G13" s="18">
        <v>1.1852111377688599</v>
      </c>
    </row>
    <row r="14" spans="2:8">
      <c r="B14" s="33" t="s">
        <v>29</v>
      </c>
      <c r="C14" s="36">
        <v>1.1121814881154195</v>
      </c>
      <c r="D14" s="17">
        <v>0.91819291738456166</v>
      </c>
      <c r="E14" s="17">
        <v>0.72474178520161159</v>
      </c>
      <c r="F14" s="17">
        <v>0.6487585575014001</v>
      </c>
      <c r="G14" s="18">
        <v>1.1540868522890153</v>
      </c>
    </row>
    <row r="15" spans="2:8">
      <c r="B15" s="33" t="s">
        <v>30</v>
      </c>
      <c r="C15" s="36">
        <v>1.3034375903981348</v>
      </c>
      <c r="D15" s="17">
        <v>1.235738338781837</v>
      </c>
      <c r="E15" s="17">
        <v>0.90048569682402879</v>
      </c>
      <c r="F15" s="17">
        <v>0.63087839175778937</v>
      </c>
      <c r="G15" s="18">
        <v>1.1953388039350628</v>
      </c>
    </row>
    <row r="16" spans="2:8">
      <c r="B16" s="33" t="s">
        <v>31</v>
      </c>
      <c r="C16" s="36">
        <v>1.1993024442518536</v>
      </c>
      <c r="D16" s="17">
        <v>1.0823623059539293</v>
      </c>
      <c r="E16" s="17">
        <v>0.68055724199053158</v>
      </c>
      <c r="F16" s="17">
        <v>0.5470817740611843</v>
      </c>
      <c r="G16" s="18">
        <v>0.96282284627982784</v>
      </c>
    </row>
    <row r="17" spans="2:8">
      <c r="B17" s="33" t="s">
        <v>32</v>
      </c>
      <c r="C17" s="36">
        <v>1.2247045500105955</v>
      </c>
      <c r="D17" s="17">
        <v>1.1192171440939036</v>
      </c>
      <c r="E17" s="17">
        <v>0.71224494932418592</v>
      </c>
      <c r="F17" s="17">
        <v>0.62265018607100875</v>
      </c>
      <c r="G17" s="18">
        <v>1.1218476111148681</v>
      </c>
    </row>
    <row r="18" spans="2:8">
      <c r="B18" s="33" t="s">
        <v>33</v>
      </c>
      <c r="C18" s="36">
        <v>1.5181969535311231</v>
      </c>
      <c r="D18" s="17">
        <v>1.4198066372977987</v>
      </c>
      <c r="E18" s="17">
        <v>1.0803201617414895</v>
      </c>
      <c r="F18" s="17">
        <v>0.6714179904455545</v>
      </c>
      <c r="G18" s="18">
        <v>1.252938941105127</v>
      </c>
    </row>
    <row r="19" spans="2:8">
      <c r="B19" s="33" t="s">
        <v>34</v>
      </c>
      <c r="C19" s="164">
        <v>1.2088994270576356</v>
      </c>
      <c r="D19" s="165">
        <v>0.79933570052702674</v>
      </c>
      <c r="E19" s="165">
        <v>0.76329614305489202</v>
      </c>
      <c r="F19" s="165">
        <v>0.55828507212758782</v>
      </c>
      <c r="G19" s="166">
        <v>1.0741364455566773</v>
      </c>
    </row>
    <row r="20" spans="2:8" ht="14.5" thickBot="1">
      <c r="B20" s="34" t="s">
        <v>36</v>
      </c>
      <c r="C20" s="37" t="s">
        <v>37</v>
      </c>
      <c r="D20" s="19">
        <v>1.307113262633272</v>
      </c>
      <c r="E20" s="19">
        <v>0.8991605439496072</v>
      </c>
      <c r="F20" s="19">
        <v>0.67664517669603019</v>
      </c>
      <c r="G20" s="20">
        <v>1.1424730591160346</v>
      </c>
    </row>
    <row r="21" spans="2:8">
      <c r="C21" s="4"/>
      <c r="D21" s="4"/>
      <c r="E21" s="4"/>
      <c r="F21" s="4"/>
      <c r="G21" s="4"/>
      <c r="H21" s="4"/>
    </row>
    <row r="22" spans="2:8" ht="14.5" thickBot="1">
      <c r="B22" s="7" t="s">
        <v>11</v>
      </c>
      <c r="C22" s="4"/>
      <c r="D22" s="4"/>
    </row>
    <row r="23" spans="2:8" s="6" customFormat="1" ht="14.5" thickBot="1">
      <c r="B23" s="47" t="s">
        <v>8</v>
      </c>
      <c r="C23" s="25" t="s">
        <v>13</v>
      </c>
      <c r="D23" s="26" t="s">
        <v>14</v>
      </c>
      <c r="E23" s="26" t="s">
        <v>18</v>
      </c>
      <c r="F23" s="26" t="s">
        <v>15</v>
      </c>
      <c r="G23" s="27" t="s">
        <v>16</v>
      </c>
    </row>
    <row r="24" spans="2:8">
      <c r="B24" s="48" t="s">
        <v>10</v>
      </c>
      <c r="C24" s="45">
        <f>AVERAGE(C3:C11)</f>
        <v>0.96706040166268081</v>
      </c>
      <c r="D24" s="8">
        <f>AVERAGE(D3:D11)</f>
        <v>1.0096942767741715</v>
      </c>
      <c r="E24" s="8">
        <f>AVERAGE(E3:E11)</f>
        <v>1.0240330427153894</v>
      </c>
      <c r="F24" s="8">
        <f>AVERAGE(F3:F11)</f>
        <v>1.023287726776112</v>
      </c>
      <c r="G24" s="41">
        <f>AVERAGE(G3:G11)</f>
        <v>1.018807388461918</v>
      </c>
    </row>
    <row r="25" spans="2:8" ht="14.5" thickBot="1">
      <c r="B25" s="49" t="s">
        <v>12</v>
      </c>
      <c r="C25" s="46">
        <f>AVERAGE(C12:C19)</f>
        <v>1.2732754709205047</v>
      </c>
      <c r="D25" s="42">
        <f>AVERAGE(D12:D20)</f>
        <v>1.1688127649465909</v>
      </c>
      <c r="E25" s="42">
        <f>AVERAGE(E12:E20)</f>
        <v>0.84200279235262154</v>
      </c>
      <c r="F25" s="42">
        <f>AVERAGE(F12:F20)</f>
        <v>0.63738617594944247</v>
      </c>
      <c r="G25" s="43">
        <f>AVERAGE(G12:G20)</f>
        <v>1.1360182808575625</v>
      </c>
    </row>
    <row r="26" spans="2:8">
      <c r="B26" s="47" t="s">
        <v>8</v>
      </c>
      <c r="C26" s="44" t="s">
        <v>9</v>
      </c>
      <c r="D26" s="39" t="s">
        <v>9</v>
      </c>
      <c r="E26" s="39" t="s">
        <v>9</v>
      </c>
      <c r="F26" s="39" t="s">
        <v>9</v>
      </c>
      <c r="G26" s="40" t="s">
        <v>9</v>
      </c>
    </row>
    <row r="27" spans="2:8">
      <c r="B27" s="48" t="s">
        <v>10</v>
      </c>
      <c r="C27" s="45">
        <f>STDEV(C3:C11)</f>
        <v>0.17414784441380798</v>
      </c>
      <c r="D27" s="8">
        <f>STDEV(D3:D11)</f>
        <v>0.14695963303235243</v>
      </c>
      <c r="E27" s="8">
        <f>STDEV(E3:E11)</f>
        <v>0.24974526005455167</v>
      </c>
      <c r="F27" s="8">
        <f>STDEV(F3:F11)</f>
        <v>0.23823891010700557</v>
      </c>
      <c r="G27" s="41">
        <f>STDEV(G3:G11)</f>
        <v>0.20647758435391195</v>
      </c>
    </row>
    <row r="28" spans="2:8" ht="14.5" thickBot="1">
      <c r="B28" s="49" t="s">
        <v>12</v>
      </c>
      <c r="C28" s="46">
        <f>STDEV(C12:C19)</f>
        <v>0.15349846414773066</v>
      </c>
      <c r="D28" s="42">
        <f>STDEV(D12:D20)</f>
        <v>0.20661636734602126</v>
      </c>
      <c r="E28" s="42">
        <f>STDEV(E12:E20)</f>
        <v>0.14001347439573308</v>
      </c>
      <c r="F28" s="42">
        <f>STDEV(F12:F20)</f>
        <v>5.3921576294788505E-2</v>
      </c>
      <c r="G28" s="43">
        <f>STDEV(G12:G20)</f>
        <v>8.2162013088027466E-2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</vt:lpstr>
      <vt:lpstr>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Qiong Wang</cp:lastModifiedBy>
  <dcterms:created xsi:type="dcterms:W3CDTF">2019-10-27T11:00:31Z</dcterms:created>
  <dcterms:modified xsi:type="dcterms:W3CDTF">2020-02-27T20:39:01Z</dcterms:modified>
</cp:coreProperties>
</file>