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875" windowHeight="8385"/>
  </bookViews>
  <sheets>
    <sheet name="12月酷维销售明细" sheetId="14" r:id="rId1"/>
    <sheet name="1月汇总" sheetId="5" r:id="rId2"/>
    <sheet name="2月汇总" sheetId="6" r:id="rId3"/>
    <sheet name="3月总表" sheetId="7" r:id="rId4"/>
    <sheet name="4月汇总" sheetId="8" r:id="rId5"/>
    <sheet name="5月汇总" sheetId="9" r:id="rId6"/>
    <sheet name="6月汇总" sheetId="10" r:id="rId7"/>
    <sheet name="7月汇总" sheetId="11" r:id="rId8"/>
    <sheet name="8月汇总" sheetId="12" r:id="rId9"/>
    <sheet name="9月汇总" sheetId="4" r:id="rId10"/>
    <sheet name="10月汇总" sheetId="3" r:id="rId11"/>
    <sheet name="11月总表" sheetId="1" r:id="rId12"/>
  </sheets>
  <definedNames>
    <definedName name="_xlnm._FilterDatabase" localSheetId="0" hidden="1">'12月酷维销售明细'!$A$1:$I$344</definedName>
  </definedNames>
  <calcPr calcId="125725"/>
</workbook>
</file>

<file path=xl/calcChain.xml><?xml version="1.0" encoding="utf-8"?>
<calcChain xmlns="http://schemas.openxmlformats.org/spreadsheetml/2006/main">
  <c r="J33" i="1"/>
  <c r="I33"/>
  <c r="H33"/>
  <c r="F33"/>
  <c r="E33"/>
  <c r="D33"/>
  <c r="C33"/>
  <c r="B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4" i="3"/>
  <c r="I34"/>
  <c r="H34"/>
  <c r="F34"/>
  <c r="E34"/>
  <c r="D34"/>
  <c r="C34"/>
  <c r="B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3" i="4"/>
  <c r="I33"/>
  <c r="H33"/>
  <c r="G33"/>
  <c r="F33"/>
  <c r="E33"/>
  <c r="D33"/>
  <c r="C33"/>
  <c r="B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4" i="12"/>
  <c r="I34"/>
  <c r="H34"/>
  <c r="F34"/>
  <c r="E34"/>
  <c r="D34"/>
  <c r="C34"/>
  <c r="B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4" i="11"/>
  <c r="I34"/>
  <c r="H34"/>
  <c r="G34"/>
  <c r="F34"/>
  <c r="E34"/>
  <c r="D34"/>
  <c r="C34"/>
  <c r="B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3" i="10"/>
  <c r="I33"/>
  <c r="H33"/>
  <c r="G33"/>
  <c r="F33"/>
  <c r="E33"/>
  <c r="D33"/>
  <c r="C33"/>
  <c r="B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4" i="9"/>
  <c r="I34"/>
  <c r="H34"/>
  <c r="F34"/>
  <c r="E34"/>
  <c r="D34"/>
  <c r="C34"/>
  <c r="B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3" i="8"/>
  <c r="I33"/>
  <c r="H33"/>
  <c r="G33"/>
  <c r="F33"/>
  <c r="E33"/>
  <c r="D33"/>
  <c r="C33"/>
  <c r="B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4" i="7"/>
  <c r="I34"/>
  <c r="H34"/>
  <c r="G34"/>
  <c r="F34"/>
  <c r="E34"/>
  <c r="D34"/>
  <c r="C34"/>
  <c r="B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3" i="6"/>
  <c r="I33"/>
  <c r="H33"/>
  <c r="G33"/>
  <c r="F33"/>
  <c r="E33"/>
  <c r="D33"/>
  <c r="C33"/>
  <c r="B33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5" i="5"/>
  <c r="I35"/>
  <c r="H35"/>
  <c r="G35"/>
  <c r="F35"/>
  <c r="E35"/>
  <c r="D35"/>
  <c r="C35"/>
  <c r="B35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 xml:space="preserve">
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>每日退货金额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>实际销售额=发货金额-退货金额</t>
        </r>
      </text>
    </comment>
  </commentList>
</comments>
</file>

<file path=xl/comments10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11.xml><?xml version="1.0" encoding="utf-8"?>
<comments xmlns="http://schemas.openxmlformats.org/spreadsheetml/2006/main">
  <authors>
    <author>Administrator</author>
    <author>冯淑敏</author>
  </authors>
  <commentList>
    <comment ref="C2" authorId="0">
      <text>
        <r>
          <rPr>
            <b/>
            <sz val="11"/>
            <rFont val="宋体"/>
            <charset val="134"/>
          </rPr>
          <t>填写的正数表示为上月剩余现金金额，负数则为上月欠款</t>
        </r>
      </text>
    </comment>
    <comment ref="D2" authorId="1">
      <text>
        <r>
          <rPr>
            <sz val="9"/>
            <rFont val="宋体"/>
            <charset val="134"/>
          </rPr>
          <t>打款时间和打款金额</t>
        </r>
      </text>
    </comment>
    <comment ref="E2" authorId="1">
      <text>
        <r>
          <rPr>
            <sz val="9"/>
            <rFont val="宋体"/>
            <charset val="134"/>
          </rPr>
          <t>每天的发货金额记录</t>
        </r>
      </text>
    </comment>
    <comment ref="F2" authorId="1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1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1">
      <text>
        <r>
          <rPr>
            <sz val="9"/>
            <rFont val="宋体"/>
            <charset val="134"/>
          </rPr>
          <t xml:space="preserve">实际销售额=发货金额-退货金额
</t>
        </r>
      </text>
    </comment>
    <comment ref="D26" authorId="0">
      <text>
        <r>
          <rPr>
            <sz val="9"/>
            <rFont val="宋体"/>
            <charset val="134"/>
          </rPr>
          <t>双11返现，冲货款</t>
        </r>
      </text>
    </comment>
  </commentList>
</comments>
</file>

<file path=xl/comments2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3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4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5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6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7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8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9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sharedStrings.xml><?xml version="1.0" encoding="utf-8"?>
<sst xmlns="http://schemas.openxmlformats.org/spreadsheetml/2006/main" count="832" uniqueCount="171">
  <si>
    <t>日期</t>
  </si>
  <si>
    <t>授信额度</t>
  </si>
  <si>
    <t>实际资金往来</t>
  </si>
  <si>
    <t>上月余款</t>
  </si>
  <si>
    <t>快递费用</t>
  </si>
  <si>
    <t>资金余额</t>
  </si>
  <si>
    <t>合计</t>
  </si>
  <si>
    <t>订单号</t>
  </si>
  <si>
    <t>编码</t>
  </si>
  <si>
    <t>产品(规格)</t>
  </si>
  <si>
    <t>单价</t>
  </si>
  <si>
    <t>数量</t>
  </si>
  <si>
    <t>金额</t>
  </si>
  <si>
    <t>零售价</t>
  </si>
  <si>
    <t>折扣率</t>
  </si>
  <si>
    <t>订单日期</t>
  </si>
  <si>
    <t>CEL602/0.3</t>
  </si>
  <si>
    <t>摄氏商务杯</t>
  </si>
  <si>
    <t>CEL602/0.175</t>
  </si>
  <si>
    <t>FNL101/18</t>
  </si>
  <si>
    <t>长柄奶锅</t>
  </si>
  <si>
    <t>FNL103/24</t>
  </si>
  <si>
    <t>深汤锅</t>
  </si>
  <si>
    <t>VAP105/20</t>
  </si>
  <si>
    <t>20蒸笼</t>
  </si>
  <si>
    <t>CEL603/0.75</t>
  </si>
  <si>
    <t>摄氏保温瓶</t>
  </si>
  <si>
    <t>MLE209</t>
  </si>
  <si>
    <t>米兰II炊具支架</t>
  </si>
  <si>
    <t>FNL103/20</t>
  </si>
  <si>
    <t>PAM513B</t>
  </si>
  <si>
    <t>三角不锈钢皂</t>
  </si>
  <si>
    <t xml:space="preserve">KW8RC28-2           </t>
  </si>
  <si>
    <t xml:space="preserve">米桶＆量杯套装                          </t>
  </si>
  <si>
    <t>FIL107/32</t>
  </si>
  <si>
    <t>长柄中式炒锅</t>
  </si>
  <si>
    <t>CEL603/1.0</t>
  </si>
  <si>
    <t xml:space="preserve">KW8LAR              </t>
  </si>
  <si>
    <t xml:space="preserve">大号油壶（新款）                        </t>
  </si>
  <si>
    <t>PAM505</t>
  </si>
  <si>
    <t>量杯</t>
  </si>
  <si>
    <t>CAP104/20</t>
  </si>
  <si>
    <t>长柄煎锅</t>
  </si>
  <si>
    <t>KW8RC28-2-1</t>
  </si>
  <si>
    <t>28米桶硅胶圈</t>
  </si>
  <si>
    <t>FIL205</t>
  </si>
  <si>
    <t>菲络椭圆汁勺</t>
  </si>
  <si>
    <t>FIL104/24</t>
  </si>
  <si>
    <t>CEL603-02</t>
  </si>
  <si>
    <t>保温瓶盖的组件</t>
  </si>
  <si>
    <t>PAM509/4</t>
  </si>
  <si>
    <t>调味罐4件套装</t>
  </si>
  <si>
    <t>PAM609</t>
  </si>
  <si>
    <t>桌上桶</t>
  </si>
  <si>
    <t>CEL603/0.35</t>
  </si>
  <si>
    <t xml:space="preserve">KW8MED              </t>
  </si>
  <si>
    <t xml:space="preserve">中号油壶（新款）                        </t>
  </si>
  <si>
    <t>CG1697</t>
  </si>
  <si>
    <t>感应灶</t>
  </si>
  <si>
    <t>CUR104/26</t>
  </si>
  <si>
    <t>CEL603/0.5</t>
  </si>
  <si>
    <t>MLE204</t>
  </si>
  <si>
    <t>米兰II大汤勺</t>
  </si>
  <si>
    <t>PAM511</t>
  </si>
  <si>
    <t>不锈钢清洁剂</t>
  </si>
  <si>
    <t>BON407</t>
  </si>
  <si>
    <t>磨刀棒</t>
  </si>
  <si>
    <t>PAM506/26</t>
  </si>
  <si>
    <t>米桶套装</t>
  </si>
  <si>
    <t>CUR108/34</t>
  </si>
  <si>
    <t>中式炒锅</t>
  </si>
  <si>
    <t>KW8HRG</t>
  </si>
  <si>
    <t>帕尔玛隔热防汤手套</t>
  </si>
  <si>
    <t>MLE201</t>
  </si>
  <si>
    <t>米兰II中式锅铲</t>
  </si>
  <si>
    <t xml:space="preserve">OS3TE28-C           </t>
  </si>
  <si>
    <t>Olympia奥林匹亚平底锅28（亚光）（连盖套</t>
  </si>
  <si>
    <t>BON404</t>
  </si>
  <si>
    <t>砍刀</t>
  </si>
  <si>
    <t>PAM513A</t>
  </si>
  <si>
    <t>椭圆不锈钢皂</t>
  </si>
  <si>
    <t xml:space="preserve">KW8SMA              </t>
  </si>
  <si>
    <t xml:space="preserve">小号油壶（新款）                        </t>
  </si>
  <si>
    <t>PAM512</t>
  </si>
  <si>
    <t>洗菜篮</t>
  </si>
  <si>
    <t>CEL604/1.6</t>
  </si>
  <si>
    <t>摄氏多功能壶</t>
  </si>
  <si>
    <t>MLE108/32</t>
  </si>
  <si>
    <t>ML1ST24C</t>
  </si>
  <si>
    <t>深锅</t>
  </si>
  <si>
    <t xml:space="preserve">KW8BWH16            </t>
  </si>
  <si>
    <t xml:space="preserve">手挽深兜                                </t>
  </si>
  <si>
    <t>PAM509/3</t>
  </si>
  <si>
    <t>调味罐3件套装</t>
  </si>
  <si>
    <t>PAM508/8.5</t>
  </si>
  <si>
    <t>中号油壶</t>
  </si>
  <si>
    <t xml:space="preserve">KW8BWH26            </t>
  </si>
  <si>
    <t xml:space="preserve">BA7CW28-C-          </t>
  </si>
  <si>
    <t xml:space="preserve">味美系列中华炒锅28(加硅胶铲)            </t>
  </si>
  <si>
    <t>CUR107/32</t>
  </si>
  <si>
    <t>PAM507</t>
  </si>
  <si>
    <t>炊具搁架</t>
  </si>
  <si>
    <t>FNL106/26</t>
  </si>
  <si>
    <t>煎炒锅</t>
  </si>
  <si>
    <t>CEL604/2.0</t>
  </si>
  <si>
    <t>MLE203</t>
  </si>
  <si>
    <t>米兰II中式漏勺</t>
  </si>
  <si>
    <t>FNL102/24</t>
  </si>
  <si>
    <t>汤锅</t>
  </si>
  <si>
    <t>342行合计</t>
  </si>
  <si>
    <t>1月剩余信誉金额</t>
  </si>
  <si>
    <t>上月实际销售欠款</t>
  </si>
  <si>
    <t>1月付款金额</t>
  </si>
  <si>
    <t>1月发货金额</t>
  </si>
  <si>
    <t>1月退货金额</t>
  </si>
  <si>
    <t>打款资金余额</t>
  </si>
  <si>
    <t>1月实际销售额</t>
  </si>
  <si>
    <t>快递费</t>
  </si>
  <si>
    <t>2月剩余信誉金额</t>
  </si>
  <si>
    <t>2月付款金额</t>
  </si>
  <si>
    <t>2月发货金额</t>
  </si>
  <si>
    <t>2月退货金额</t>
  </si>
  <si>
    <t>2月实际销售额</t>
  </si>
  <si>
    <t>3月付款金额</t>
  </si>
  <si>
    <t>3月发货金额</t>
  </si>
  <si>
    <t>3月退货金额</t>
  </si>
  <si>
    <t>3月实际销售额</t>
  </si>
  <si>
    <t>4月付款金额</t>
  </si>
  <si>
    <t>4月发货金额</t>
  </si>
  <si>
    <t>4月退货金额</t>
  </si>
  <si>
    <t>4月实际销售额</t>
  </si>
  <si>
    <t>5月剩余信誉金额</t>
  </si>
  <si>
    <t>5月付款金额</t>
  </si>
  <si>
    <t>5月发货金额</t>
  </si>
  <si>
    <t>5月退货金额</t>
  </si>
  <si>
    <t>5月实际销售额</t>
  </si>
  <si>
    <t>6月剩余信誉金额</t>
  </si>
  <si>
    <t>6月付款金额</t>
  </si>
  <si>
    <t>6月发货金额</t>
  </si>
  <si>
    <t>6月退货金额</t>
  </si>
  <si>
    <t>6月实际销售额</t>
  </si>
  <si>
    <t>7月剩余信誉金额</t>
  </si>
  <si>
    <t>7月付款金额</t>
  </si>
  <si>
    <t>7月发货金额</t>
  </si>
  <si>
    <t>7月退货金额</t>
  </si>
  <si>
    <t>7月实际销售额</t>
  </si>
  <si>
    <t>8月剩余信誉金额</t>
  </si>
  <si>
    <t>8月付款金额</t>
  </si>
  <si>
    <t>8月发货金额</t>
  </si>
  <si>
    <t>8月退货金额</t>
  </si>
  <si>
    <t>8月实际销售额</t>
  </si>
  <si>
    <t>9月剩余信誉金额</t>
  </si>
  <si>
    <t>9月付款金额</t>
  </si>
  <si>
    <t>9月发货金额</t>
  </si>
  <si>
    <t>9月退货金额</t>
  </si>
  <si>
    <t>9月实际销售额</t>
  </si>
  <si>
    <t>中秋促销时间9月8号到10月15日，IHC32炒锅的开单价调整至700元   赠品价格按照原开单价计算</t>
  </si>
  <si>
    <t>开票信息</t>
  </si>
  <si>
    <r>
      <rPr>
        <sz val="10"/>
        <rFont val="宋体"/>
        <charset val="134"/>
      </rPr>
      <t>开票调整</t>
    </r>
    <r>
      <rPr>
        <sz val="10"/>
        <rFont val="Arial"/>
      </rPr>
      <t>2733</t>
    </r>
    <r>
      <rPr>
        <sz val="10"/>
        <rFont val="宋体"/>
        <charset val="134"/>
      </rPr>
      <t>单和</t>
    </r>
    <r>
      <rPr>
        <sz val="10"/>
        <rFont val="Arial"/>
      </rPr>
      <t>2750</t>
    </r>
    <r>
      <rPr>
        <sz val="10"/>
        <rFont val="宋体"/>
        <charset val="134"/>
      </rPr>
      <t>单互调</t>
    </r>
    <r>
      <rPr>
        <sz val="10"/>
        <rFont val="Arial"/>
      </rPr>
      <t>294.8</t>
    </r>
    <r>
      <rPr>
        <sz val="10"/>
        <rFont val="宋体"/>
        <charset val="134"/>
      </rPr>
      <t>元</t>
    </r>
  </si>
  <si>
    <t>10月剩余信誉金额</t>
  </si>
  <si>
    <t>10月付款金额</t>
  </si>
  <si>
    <t>10月发货金额</t>
  </si>
  <si>
    <t>10月退货金额</t>
  </si>
  <si>
    <t>10月实际销售额</t>
  </si>
  <si>
    <t>快递费用共18块加到天宇单号3414单</t>
  </si>
  <si>
    <t>11月剩余信誉金额</t>
  </si>
  <si>
    <t>11月付款金额</t>
  </si>
  <si>
    <t>11月发货金额</t>
  </si>
  <si>
    <t>11月退货金额</t>
  </si>
  <si>
    <t>11月实际销售额</t>
  </si>
  <si>
    <t>销售成本</t>
    <phoneticPr fontId="15" type="noConversion"/>
  </si>
</sst>
</file>

<file path=xl/styles.xml><?xml version="1.0" encoding="utf-8"?>
<styleSheet xmlns="http://schemas.openxmlformats.org/spreadsheetml/2006/main">
  <numFmts count="2">
    <numFmt numFmtId="176" formatCode="[$-10804]yyyy/m/d\ h:mm:ss"/>
    <numFmt numFmtId="177" formatCode="[$-10804]0.00%"/>
  </numFmts>
  <fonts count="16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b/>
      <sz val="12"/>
      <color theme="1"/>
      <name val="宋体"/>
      <charset val="134"/>
    </font>
    <font>
      <b/>
      <sz val="12"/>
      <color indexed="8"/>
      <name val="宋体"/>
      <charset val="134"/>
    </font>
    <font>
      <sz val="10"/>
      <color indexed="8"/>
      <name val="Arial"/>
      <charset val="1"/>
    </font>
    <font>
      <b/>
      <sz val="10"/>
      <color rgb="FFFF0000"/>
      <name val="Arial"/>
      <charset val="1"/>
    </font>
    <font>
      <sz val="10"/>
      <name val="Arial"/>
    </font>
    <font>
      <b/>
      <sz val="11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F7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4" borderId="3" xfId="0" applyFill="1" applyBorder="1" applyAlignment="1">
      <alignment vertical="center" wrapText="1"/>
    </xf>
    <xf numFmtId="0" fontId="0" fillId="0" borderId="1" xfId="0" applyBorder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58" fontId="0" fillId="0" borderId="1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0" fillId="0" borderId="0" xfId="0" applyBorder="1">
      <alignment vertical="center"/>
    </xf>
    <xf numFmtId="0" fontId="9" fillId="0" borderId="0" xfId="0" applyFont="1" applyFill="1" applyBorder="1" applyAlignment="1" applyProtection="1">
      <alignment vertical="top" wrapText="1" readingOrder="1"/>
      <protection locked="0"/>
    </xf>
    <xf numFmtId="0" fontId="10" fillId="0" borderId="0" xfId="0" applyFont="1" applyFill="1" applyBorder="1" applyAlignment="1" applyProtection="1">
      <alignment vertical="top" wrapText="1" readingOrder="1"/>
      <protection locked="0"/>
    </xf>
    <xf numFmtId="177" fontId="10" fillId="0" borderId="0" xfId="0" applyNumberFormat="1" applyFont="1" applyFill="1" applyBorder="1" applyAlignment="1" applyProtection="1">
      <alignment vertical="top" wrapText="1" readingOrder="1"/>
      <protection locked="0"/>
    </xf>
    <xf numFmtId="176" fontId="10" fillId="0" borderId="0" xfId="0" applyNumberFormat="1" applyFont="1" applyFill="1" applyBorder="1" applyAlignment="1" applyProtection="1">
      <alignment vertical="top" wrapText="1" readingOrder="1"/>
      <protection locked="0"/>
    </xf>
    <xf numFmtId="0" fontId="11" fillId="0" borderId="0" xfId="0" applyFont="1" applyFill="1" applyBorder="1" applyAlignment="1" applyProtection="1">
      <alignment vertical="top" wrapText="1" readingOrder="1"/>
      <protection locked="0"/>
    </xf>
    <xf numFmtId="0" fontId="0" fillId="0" borderId="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colors>
    <mruColors>
      <color rgb="FFFFFF00"/>
      <color rgb="FFFF0000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7"/>
  <sheetViews>
    <sheetView tabSelected="1" topLeftCell="A328" workbookViewId="0">
      <selection activeCell="B349" sqref="B349"/>
    </sheetView>
  </sheetViews>
  <sheetFormatPr defaultColWidth="16.875" defaultRowHeight="18" customHeight="1"/>
  <cols>
    <col min="1" max="1" width="16.875" style="56" customWidth="1"/>
    <col min="2" max="16384" width="16.875" style="56"/>
  </cols>
  <sheetData>
    <row r="1" spans="1:9" s="55" customFormat="1" ht="24" customHeight="1">
      <c r="A1" s="57" t="s">
        <v>8</v>
      </c>
      <c r="B1" s="57" t="s">
        <v>9</v>
      </c>
      <c r="C1" s="57" t="s">
        <v>10</v>
      </c>
      <c r="D1" s="57" t="s">
        <v>11</v>
      </c>
      <c r="E1" s="57" t="s">
        <v>12</v>
      </c>
      <c r="F1" s="57" t="s">
        <v>13</v>
      </c>
      <c r="G1" s="57" t="s">
        <v>14</v>
      </c>
      <c r="H1" s="57" t="s">
        <v>7</v>
      </c>
      <c r="I1" s="57" t="s">
        <v>15</v>
      </c>
    </row>
    <row r="2" spans="1:9" ht="18" customHeight="1">
      <c r="A2" s="58" t="s">
        <v>16</v>
      </c>
      <c r="B2" s="58" t="s">
        <v>17</v>
      </c>
      <c r="C2" s="58">
        <v>116</v>
      </c>
      <c r="D2" s="58">
        <v>1</v>
      </c>
      <c r="E2" s="58">
        <v>116</v>
      </c>
      <c r="F2" s="58">
        <v>318</v>
      </c>
      <c r="G2" s="59">
        <v>0.36480000000000001</v>
      </c>
      <c r="H2" s="58">
        <v>4457</v>
      </c>
      <c r="I2" s="60">
        <v>42705</v>
      </c>
    </row>
    <row r="3" spans="1:9" ht="18" customHeight="1">
      <c r="A3" s="58" t="s">
        <v>16</v>
      </c>
      <c r="B3" s="58" t="s">
        <v>17</v>
      </c>
      <c r="C3" s="58">
        <v>116</v>
      </c>
      <c r="D3" s="58">
        <v>1</v>
      </c>
      <c r="E3" s="58">
        <v>116</v>
      </c>
      <c r="F3" s="58">
        <v>318</v>
      </c>
      <c r="G3" s="59">
        <v>0.36480000000000001</v>
      </c>
      <c r="H3" s="58">
        <v>4458</v>
      </c>
      <c r="I3" s="60">
        <v>42705</v>
      </c>
    </row>
    <row r="4" spans="1:9" ht="18" customHeight="1">
      <c r="A4" s="58" t="s">
        <v>16</v>
      </c>
      <c r="B4" s="58" t="s">
        <v>17</v>
      </c>
      <c r="C4" s="58">
        <v>116</v>
      </c>
      <c r="D4" s="58">
        <v>1</v>
      </c>
      <c r="E4" s="58">
        <v>116</v>
      </c>
      <c r="F4" s="58">
        <v>318</v>
      </c>
      <c r="G4" s="59">
        <v>0.36480000000000001</v>
      </c>
      <c r="H4" s="58">
        <v>4459</v>
      </c>
      <c r="I4" s="60">
        <v>42705</v>
      </c>
    </row>
    <row r="5" spans="1:9" ht="18" customHeight="1">
      <c r="A5" s="58" t="s">
        <v>18</v>
      </c>
      <c r="B5" s="58" t="s">
        <v>17</v>
      </c>
      <c r="C5" s="58">
        <v>107</v>
      </c>
      <c r="D5" s="58">
        <v>1</v>
      </c>
      <c r="E5" s="58">
        <v>107</v>
      </c>
      <c r="F5" s="58">
        <v>298</v>
      </c>
      <c r="G5" s="59">
        <v>0.35909999999999997</v>
      </c>
      <c r="H5" s="58">
        <v>4462</v>
      </c>
      <c r="I5" s="60">
        <v>42705</v>
      </c>
    </row>
    <row r="6" spans="1:9" ht="18" customHeight="1">
      <c r="A6" s="58" t="s">
        <v>16</v>
      </c>
      <c r="B6" s="58" t="s">
        <v>17</v>
      </c>
      <c r="C6" s="58">
        <v>116</v>
      </c>
      <c r="D6" s="58">
        <v>1</v>
      </c>
      <c r="E6" s="58">
        <v>116</v>
      </c>
      <c r="F6" s="58">
        <v>318</v>
      </c>
      <c r="G6" s="59">
        <v>0.36480000000000001</v>
      </c>
      <c r="H6" s="58">
        <v>4465</v>
      </c>
      <c r="I6" s="60">
        <v>42705</v>
      </c>
    </row>
    <row r="7" spans="1:9" ht="18" customHeight="1">
      <c r="A7" s="58" t="s">
        <v>18</v>
      </c>
      <c r="B7" s="58" t="s">
        <v>17</v>
      </c>
      <c r="C7" s="58">
        <v>107</v>
      </c>
      <c r="D7" s="58">
        <v>-1</v>
      </c>
      <c r="E7" s="58">
        <v>-107</v>
      </c>
      <c r="F7" s="58">
        <v>298</v>
      </c>
      <c r="G7" s="59">
        <v>0.35909999999999997</v>
      </c>
      <c r="H7" s="58">
        <v>209</v>
      </c>
      <c r="I7" s="60">
        <v>42705</v>
      </c>
    </row>
    <row r="8" spans="1:9" ht="18" customHeight="1">
      <c r="A8" s="58" t="s">
        <v>19</v>
      </c>
      <c r="B8" s="58" t="s">
        <v>20</v>
      </c>
      <c r="C8" s="58">
        <v>176</v>
      </c>
      <c r="D8" s="58">
        <v>1</v>
      </c>
      <c r="E8" s="58">
        <v>176</v>
      </c>
      <c r="F8" s="58">
        <v>458</v>
      </c>
      <c r="G8" s="59">
        <v>0.38429999999999997</v>
      </c>
      <c r="H8" s="58">
        <v>4469</v>
      </c>
      <c r="I8" s="60">
        <v>42706</v>
      </c>
    </row>
    <row r="9" spans="1:9" ht="18" customHeight="1">
      <c r="A9" s="58" t="s">
        <v>16</v>
      </c>
      <c r="B9" s="58" t="s">
        <v>17</v>
      </c>
      <c r="C9" s="58">
        <v>116</v>
      </c>
      <c r="D9" s="58">
        <v>1</v>
      </c>
      <c r="E9" s="58">
        <v>116</v>
      </c>
      <c r="F9" s="58">
        <v>318</v>
      </c>
      <c r="G9" s="59">
        <v>0.36480000000000001</v>
      </c>
      <c r="H9" s="58">
        <v>4470</v>
      </c>
      <c r="I9" s="60">
        <v>42706</v>
      </c>
    </row>
    <row r="10" spans="1:9" ht="18" customHeight="1">
      <c r="A10" s="58" t="s">
        <v>21</v>
      </c>
      <c r="B10" s="58" t="s">
        <v>22</v>
      </c>
      <c r="C10" s="58">
        <v>261</v>
      </c>
      <c r="D10" s="58">
        <v>1</v>
      </c>
      <c r="E10" s="58">
        <v>261</v>
      </c>
      <c r="F10" s="58">
        <v>678</v>
      </c>
      <c r="G10" s="59">
        <v>0.38500000000000001</v>
      </c>
      <c r="H10" s="58">
        <v>4471</v>
      </c>
      <c r="I10" s="60">
        <v>42706</v>
      </c>
    </row>
    <row r="11" spans="1:9" ht="18" customHeight="1">
      <c r="A11" s="58" t="s">
        <v>16</v>
      </c>
      <c r="B11" s="58" t="s">
        <v>17</v>
      </c>
      <c r="C11" s="58">
        <v>116</v>
      </c>
      <c r="D11" s="58">
        <v>1</v>
      </c>
      <c r="E11" s="58">
        <v>116</v>
      </c>
      <c r="F11" s="58">
        <v>318</v>
      </c>
      <c r="G11" s="59">
        <v>0.36480000000000001</v>
      </c>
      <c r="H11" s="58">
        <v>4472</v>
      </c>
      <c r="I11" s="60">
        <v>42706</v>
      </c>
    </row>
    <row r="12" spans="1:9" ht="18" customHeight="1">
      <c r="A12" s="58" t="s">
        <v>16</v>
      </c>
      <c r="B12" s="58" t="s">
        <v>17</v>
      </c>
      <c r="C12" s="58">
        <v>116</v>
      </c>
      <c r="D12" s="58">
        <v>1</v>
      </c>
      <c r="E12" s="58">
        <v>116</v>
      </c>
      <c r="F12" s="58">
        <v>318</v>
      </c>
      <c r="G12" s="59">
        <v>0.36480000000000001</v>
      </c>
      <c r="H12" s="58">
        <v>4473</v>
      </c>
      <c r="I12" s="60">
        <v>42706</v>
      </c>
    </row>
    <row r="13" spans="1:9" ht="18" customHeight="1">
      <c r="A13" s="58" t="s">
        <v>23</v>
      </c>
      <c r="B13" s="58" t="s">
        <v>24</v>
      </c>
      <c r="C13" s="58">
        <v>179</v>
      </c>
      <c r="D13" s="58">
        <v>1</v>
      </c>
      <c r="E13" s="58">
        <v>179</v>
      </c>
      <c r="F13" s="58">
        <v>398</v>
      </c>
      <c r="G13" s="59">
        <v>0.44969999999999999</v>
      </c>
      <c r="H13" s="58">
        <v>4476</v>
      </c>
      <c r="I13" s="60">
        <v>42706</v>
      </c>
    </row>
    <row r="14" spans="1:9" ht="18" customHeight="1">
      <c r="A14" s="58" t="s">
        <v>25</v>
      </c>
      <c r="B14" s="58" t="s">
        <v>26</v>
      </c>
      <c r="C14" s="58">
        <v>249</v>
      </c>
      <c r="D14" s="58">
        <v>1</v>
      </c>
      <c r="E14" s="58">
        <v>249</v>
      </c>
      <c r="F14" s="58">
        <v>578</v>
      </c>
      <c r="G14" s="59">
        <v>0.43080000000000002</v>
      </c>
      <c r="H14" s="58">
        <v>4477</v>
      </c>
      <c r="I14" s="60">
        <v>42706</v>
      </c>
    </row>
    <row r="15" spans="1:9" ht="18" customHeight="1">
      <c r="A15" s="58" t="s">
        <v>16</v>
      </c>
      <c r="B15" s="58" t="s">
        <v>17</v>
      </c>
      <c r="C15" s="58">
        <v>116</v>
      </c>
      <c r="D15" s="58">
        <v>1</v>
      </c>
      <c r="E15" s="58">
        <v>116</v>
      </c>
      <c r="F15" s="58">
        <v>318</v>
      </c>
      <c r="G15" s="59">
        <v>0.36480000000000001</v>
      </c>
      <c r="H15" s="58">
        <v>4483</v>
      </c>
      <c r="I15" s="60">
        <v>42706</v>
      </c>
    </row>
    <row r="16" spans="1:9" ht="18" customHeight="1">
      <c r="A16" s="58" t="s">
        <v>27</v>
      </c>
      <c r="B16" s="58" t="s">
        <v>28</v>
      </c>
      <c r="C16" s="58">
        <v>256</v>
      </c>
      <c r="D16" s="58">
        <v>-1</v>
      </c>
      <c r="E16" s="58">
        <v>-256</v>
      </c>
      <c r="F16" s="58">
        <v>568</v>
      </c>
      <c r="G16" s="59">
        <v>0.45069999999999999</v>
      </c>
      <c r="H16" s="58">
        <v>210</v>
      </c>
      <c r="I16" s="60">
        <v>42706</v>
      </c>
    </row>
    <row r="17" spans="1:9" ht="18" customHeight="1">
      <c r="A17" s="58" t="s">
        <v>16</v>
      </c>
      <c r="B17" s="58" t="s">
        <v>17</v>
      </c>
      <c r="C17" s="58">
        <v>116</v>
      </c>
      <c r="D17" s="58">
        <v>1</v>
      </c>
      <c r="E17" s="58">
        <v>116</v>
      </c>
      <c r="F17" s="58">
        <v>318</v>
      </c>
      <c r="G17" s="59">
        <v>0.36480000000000001</v>
      </c>
      <c r="H17" s="58">
        <v>4484</v>
      </c>
      <c r="I17" s="60">
        <v>42707</v>
      </c>
    </row>
    <row r="18" spans="1:9" ht="18" customHeight="1">
      <c r="A18" s="58" t="s">
        <v>16</v>
      </c>
      <c r="B18" s="58" t="s">
        <v>17</v>
      </c>
      <c r="C18" s="58">
        <v>116</v>
      </c>
      <c r="D18" s="58">
        <v>1</v>
      </c>
      <c r="E18" s="58">
        <v>116</v>
      </c>
      <c r="F18" s="58">
        <v>318</v>
      </c>
      <c r="G18" s="59">
        <v>0.36480000000000001</v>
      </c>
      <c r="H18" s="58">
        <v>4485</v>
      </c>
      <c r="I18" s="60">
        <v>42707</v>
      </c>
    </row>
    <row r="19" spans="1:9" ht="18" customHeight="1">
      <c r="A19" s="58" t="s">
        <v>16</v>
      </c>
      <c r="B19" s="58" t="s">
        <v>17</v>
      </c>
      <c r="C19" s="58">
        <v>116</v>
      </c>
      <c r="D19" s="58">
        <v>1</v>
      </c>
      <c r="E19" s="58">
        <v>116</v>
      </c>
      <c r="F19" s="58">
        <v>318</v>
      </c>
      <c r="G19" s="59">
        <v>0.36480000000000001</v>
      </c>
      <c r="H19" s="58">
        <v>4486</v>
      </c>
      <c r="I19" s="60">
        <v>42707</v>
      </c>
    </row>
    <row r="20" spans="1:9" ht="18" customHeight="1">
      <c r="A20" s="58" t="s">
        <v>29</v>
      </c>
      <c r="B20" s="58" t="s">
        <v>22</v>
      </c>
      <c r="C20" s="58">
        <v>227</v>
      </c>
      <c r="D20" s="58">
        <v>1</v>
      </c>
      <c r="E20" s="58">
        <v>227</v>
      </c>
      <c r="F20" s="58">
        <v>588</v>
      </c>
      <c r="G20" s="59">
        <v>0.3861</v>
      </c>
      <c r="H20" s="58">
        <v>4487</v>
      </c>
      <c r="I20" s="60">
        <v>42707</v>
      </c>
    </row>
    <row r="21" spans="1:9" ht="18" customHeight="1">
      <c r="A21" s="58" t="s">
        <v>16</v>
      </c>
      <c r="B21" s="58" t="s">
        <v>17</v>
      </c>
      <c r="C21" s="58">
        <v>116</v>
      </c>
      <c r="D21" s="58">
        <v>1</v>
      </c>
      <c r="E21" s="58">
        <v>116</v>
      </c>
      <c r="F21" s="58">
        <v>318</v>
      </c>
      <c r="G21" s="59">
        <v>0.36480000000000001</v>
      </c>
      <c r="H21" s="58">
        <v>4488</v>
      </c>
      <c r="I21" s="60">
        <v>42707</v>
      </c>
    </row>
    <row r="22" spans="1:9" ht="18" customHeight="1">
      <c r="A22" s="58" t="s">
        <v>16</v>
      </c>
      <c r="B22" s="58" t="s">
        <v>17</v>
      </c>
      <c r="C22" s="58">
        <v>116</v>
      </c>
      <c r="D22" s="58">
        <v>1</v>
      </c>
      <c r="E22" s="58">
        <v>116</v>
      </c>
      <c r="F22" s="58">
        <v>318</v>
      </c>
      <c r="G22" s="59">
        <v>0.36480000000000001</v>
      </c>
      <c r="H22" s="58">
        <v>4489</v>
      </c>
      <c r="I22" s="60">
        <v>42707</v>
      </c>
    </row>
    <row r="23" spans="1:9" ht="18" customHeight="1">
      <c r="A23" s="58" t="s">
        <v>30</v>
      </c>
      <c r="B23" s="58" t="s">
        <v>31</v>
      </c>
      <c r="C23" s="58">
        <v>53</v>
      </c>
      <c r="D23" s="58">
        <v>1</v>
      </c>
      <c r="E23" s="58">
        <v>53</v>
      </c>
      <c r="F23" s="58">
        <v>118</v>
      </c>
      <c r="G23" s="59">
        <v>0.44919999999999999</v>
      </c>
      <c r="H23" s="58">
        <v>4490</v>
      </c>
      <c r="I23" s="60">
        <v>42707</v>
      </c>
    </row>
    <row r="24" spans="1:9" ht="18" customHeight="1">
      <c r="A24" s="58" t="s">
        <v>16</v>
      </c>
      <c r="B24" s="58" t="s">
        <v>17</v>
      </c>
      <c r="C24" s="58">
        <v>116</v>
      </c>
      <c r="D24" s="58">
        <v>1</v>
      </c>
      <c r="E24" s="58">
        <v>116</v>
      </c>
      <c r="F24" s="58">
        <v>318</v>
      </c>
      <c r="G24" s="59">
        <v>0.36480000000000001</v>
      </c>
      <c r="H24" s="58">
        <v>4491</v>
      </c>
      <c r="I24" s="60">
        <v>42707</v>
      </c>
    </row>
    <row r="25" spans="1:9" ht="18" customHeight="1">
      <c r="A25" s="58" t="s">
        <v>16</v>
      </c>
      <c r="B25" s="58" t="s">
        <v>17</v>
      </c>
      <c r="C25" s="58">
        <v>116</v>
      </c>
      <c r="D25" s="58">
        <v>1</v>
      </c>
      <c r="E25" s="58">
        <v>116</v>
      </c>
      <c r="F25" s="58">
        <v>318</v>
      </c>
      <c r="G25" s="59">
        <v>0.36480000000000001</v>
      </c>
      <c r="H25" s="58">
        <v>4502</v>
      </c>
      <c r="I25" s="60">
        <v>42707</v>
      </c>
    </row>
    <row r="26" spans="1:9" ht="18" customHeight="1">
      <c r="A26" s="58" t="s">
        <v>16</v>
      </c>
      <c r="B26" s="58" t="s">
        <v>17</v>
      </c>
      <c r="C26" s="58">
        <v>116</v>
      </c>
      <c r="D26" s="58">
        <v>1</v>
      </c>
      <c r="E26" s="58">
        <v>116</v>
      </c>
      <c r="F26" s="58">
        <v>318</v>
      </c>
      <c r="G26" s="59">
        <v>0.36480000000000001</v>
      </c>
      <c r="H26" s="58">
        <v>4503</v>
      </c>
      <c r="I26" s="60">
        <v>42707</v>
      </c>
    </row>
    <row r="27" spans="1:9" ht="18" customHeight="1">
      <c r="A27" s="58" t="s">
        <v>16</v>
      </c>
      <c r="B27" s="58" t="s">
        <v>17</v>
      </c>
      <c r="C27" s="58">
        <v>116</v>
      </c>
      <c r="D27" s="58">
        <v>1</v>
      </c>
      <c r="E27" s="58">
        <v>116</v>
      </c>
      <c r="F27" s="58">
        <v>318</v>
      </c>
      <c r="G27" s="59">
        <v>0.36480000000000001</v>
      </c>
      <c r="H27" s="58">
        <v>4506</v>
      </c>
      <c r="I27" s="60">
        <v>42709</v>
      </c>
    </row>
    <row r="28" spans="1:9" ht="18" customHeight="1">
      <c r="A28" s="58" t="s">
        <v>16</v>
      </c>
      <c r="B28" s="58" t="s">
        <v>17</v>
      </c>
      <c r="C28" s="58">
        <v>116</v>
      </c>
      <c r="D28" s="58">
        <v>1</v>
      </c>
      <c r="E28" s="58">
        <v>116</v>
      </c>
      <c r="F28" s="58">
        <v>318</v>
      </c>
      <c r="G28" s="59">
        <v>0.36480000000000001</v>
      </c>
      <c r="H28" s="58">
        <v>4507</v>
      </c>
      <c r="I28" s="60">
        <v>42709</v>
      </c>
    </row>
    <row r="29" spans="1:9" ht="18" customHeight="1">
      <c r="A29" s="58" t="s">
        <v>16</v>
      </c>
      <c r="B29" s="58" t="s">
        <v>17</v>
      </c>
      <c r="C29" s="58">
        <v>116</v>
      </c>
      <c r="D29" s="58">
        <v>1</v>
      </c>
      <c r="E29" s="58">
        <v>116</v>
      </c>
      <c r="F29" s="58">
        <v>318</v>
      </c>
      <c r="G29" s="59">
        <v>0.36480000000000001</v>
      </c>
      <c r="H29" s="58">
        <v>4508</v>
      </c>
      <c r="I29" s="60">
        <v>42709</v>
      </c>
    </row>
    <row r="30" spans="1:9" ht="18" customHeight="1">
      <c r="A30" s="58" t="s">
        <v>16</v>
      </c>
      <c r="B30" s="58" t="s">
        <v>17</v>
      </c>
      <c r="C30" s="58">
        <v>116</v>
      </c>
      <c r="D30" s="58">
        <v>1</v>
      </c>
      <c r="E30" s="58">
        <v>116</v>
      </c>
      <c r="F30" s="58">
        <v>318</v>
      </c>
      <c r="G30" s="59">
        <v>0.36480000000000001</v>
      </c>
      <c r="H30" s="58">
        <v>4509</v>
      </c>
      <c r="I30" s="60">
        <v>42709</v>
      </c>
    </row>
    <row r="31" spans="1:9" ht="18" customHeight="1">
      <c r="A31" s="58" t="s">
        <v>16</v>
      </c>
      <c r="B31" s="58" t="s">
        <v>17</v>
      </c>
      <c r="C31" s="58">
        <v>116</v>
      </c>
      <c r="D31" s="58">
        <v>1</v>
      </c>
      <c r="E31" s="58">
        <v>116</v>
      </c>
      <c r="F31" s="58">
        <v>318</v>
      </c>
      <c r="G31" s="59">
        <v>0.36480000000000001</v>
      </c>
      <c r="H31" s="58">
        <v>4510</v>
      </c>
      <c r="I31" s="60">
        <v>42709</v>
      </c>
    </row>
    <row r="32" spans="1:9" ht="18" customHeight="1">
      <c r="A32" s="58" t="s">
        <v>16</v>
      </c>
      <c r="B32" s="58" t="s">
        <v>17</v>
      </c>
      <c r="C32" s="58">
        <v>116</v>
      </c>
      <c r="D32" s="58">
        <v>1</v>
      </c>
      <c r="E32" s="58">
        <v>116</v>
      </c>
      <c r="F32" s="58">
        <v>318</v>
      </c>
      <c r="G32" s="59">
        <v>0.36480000000000001</v>
      </c>
      <c r="H32" s="58">
        <v>4529</v>
      </c>
      <c r="I32" s="60">
        <v>42709</v>
      </c>
    </row>
    <row r="33" spans="1:9" ht="18" customHeight="1">
      <c r="A33" s="58" t="s">
        <v>32</v>
      </c>
      <c r="B33" s="58" t="s">
        <v>33</v>
      </c>
      <c r="C33" s="58">
        <v>490</v>
      </c>
      <c r="D33" s="58">
        <v>1</v>
      </c>
      <c r="E33" s="58">
        <v>490</v>
      </c>
      <c r="F33" s="58">
        <v>1198</v>
      </c>
      <c r="G33" s="59">
        <v>0.40899999999999997</v>
      </c>
      <c r="H33" s="58">
        <v>4530</v>
      </c>
      <c r="I33" s="60">
        <v>42709</v>
      </c>
    </row>
    <row r="34" spans="1:9" ht="18" customHeight="1">
      <c r="A34" s="58" t="s">
        <v>34</v>
      </c>
      <c r="B34" s="58" t="s">
        <v>35</v>
      </c>
      <c r="C34" s="58">
        <v>534</v>
      </c>
      <c r="D34" s="58">
        <v>1</v>
      </c>
      <c r="E34" s="58">
        <v>534</v>
      </c>
      <c r="F34" s="58">
        <v>1388</v>
      </c>
      <c r="G34" s="59">
        <v>0.38469999999999999</v>
      </c>
      <c r="H34" s="58">
        <v>4531</v>
      </c>
      <c r="I34" s="60">
        <v>42709</v>
      </c>
    </row>
    <row r="35" spans="1:9" ht="18" customHeight="1">
      <c r="A35" s="58" t="s">
        <v>36</v>
      </c>
      <c r="B35" s="58" t="s">
        <v>26</v>
      </c>
      <c r="C35" s="58">
        <v>269</v>
      </c>
      <c r="D35" s="58">
        <v>-1</v>
      </c>
      <c r="E35" s="58">
        <v>-269</v>
      </c>
      <c r="F35" s="58">
        <v>598</v>
      </c>
      <c r="G35" s="59">
        <v>0.44979999999999998</v>
      </c>
      <c r="H35" s="58">
        <v>212</v>
      </c>
      <c r="I35" s="60">
        <v>42709</v>
      </c>
    </row>
    <row r="36" spans="1:9" ht="18" customHeight="1">
      <c r="A36" s="58" t="s">
        <v>16</v>
      </c>
      <c r="B36" s="58" t="s">
        <v>17</v>
      </c>
      <c r="C36" s="58">
        <v>116</v>
      </c>
      <c r="D36" s="58">
        <v>1</v>
      </c>
      <c r="E36" s="58">
        <v>116</v>
      </c>
      <c r="F36" s="58">
        <v>318</v>
      </c>
      <c r="G36" s="59">
        <v>0.36480000000000001</v>
      </c>
      <c r="H36" s="58">
        <v>4541</v>
      </c>
      <c r="I36" s="60">
        <v>42710</v>
      </c>
    </row>
    <row r="37" spans="1:9" ht="18" customHeight="1">
      <c r="A37" s="58" t="s">
        <v>16</v>
      </c>
      <c r="B37" s="58" t="s">
        <v>17</v>
      </c>
      <c r="C37" s="58">
        <v>116</v>
      </c>
      <c r="D37" s="58">
        <v>1</v>
      </c>
      <c r="E37" s="58">
        <v>116</v>
      </c>
      <c r="F37" s="58">
        <v>318</v>
      </c>
      <c r="G37" s="59">
        <v>0.36480000000000001</v>
      </c>
      <c r="H37" s="58">
        <v>4548</v>
      </c>
      <c r="I37" s="60">
        <v>42710</v>
      </c>
    </row>
    <row r="38" spans="1:9" ht="18" customHeight="1">
      <c r="A38" s="58" t="s">
        <v>16</v>
      </c>
      <c r="B38" s="58" t="s">
        <v>17</v>
      </c>
      <c r="C38" s="58">
        <v>116</v>
      </c>
      <c r="D38" s="58">
        <v>1</v>
      </c>
      <c r="E38" s="58">
        <v>116</v>
      </c>
      <c r="F38" s="58">
        <v>318</v>
      </c>
      <c r="G38" s="59">
        <v>0.36480000000000001</v>
      </c>
      <c r="H38" s="58">
        <v>4549</v>
      </c>
      <c r="I38" s="60">
        <v>42710</v>
      </c>
    </row>
    <row r="39" spans="1:9" ht="18" customHeight="1">
      <c r="A39" s="58" t="s">
        <v>16</v>
      </c>
      <c r="B39" s="58" t="s">
        <v>17</v>
      </c>
      <c r="C39" s="58">
        <v>116</v>
      </c>
      <c r="D39" s="58">
        <v>1</v>
      </c>
      <c r="E39" s="58">
        <v>116</v>
      </c>
      <c r="F39" s="58">
        <v>318</v>
      </c>
      <c r="G39" s="59">
        <v>0.36480000000000001</v>
      </c>
      <c r="H39" s="58">
        <v>4556</v>
      </c>
      <c r="I39" s="60">
        <v>42710</v>
      </c>
    </row>
    <row r="40" spans="1:9" ht="18" customHeight="1">
      <c r="A40" s="58" t="s">
        <v>19</v>
      </c>
      <c r="B40" s="58" t="s">
        <v>20</v>
      </c>
      <c r="C40" s="58">
        <v>176</v>
      </c>
      <c r="D40" s="58">
        <v>1</v>
      </c>
      <c r="E40" s="58">
        <v>176</v>
      </c>
      <c r="F40" s="58">
        <v>458</v>
      </c>
      <c r="G40" s="59">
        <v>0.38429999999999997</v>
      </c>
      <c r="H40" s="58">
        <v>4558</v>
      </c>
      <c r="I40" s="60">
        <v>42711</v>
      </c>
    </row>
    <row r="41" spans="1:9" ht="18" customHeight="1">
      <c r="A41" s="58" t="s">
        <v>16</v>
      </c>
      <c r="B41" s="58" t="s">
        <v>17</v>
      </c>
      <c r="C41" s="58">
        <v>116</v>
      </c>
      <c r="D41" s="58">
        <v>1</v>
      </c>
      <c r="E41" s="58">
        <v>116</v>
      </c>
      <c r="F41" s="58">
        <v>318</v>
      </c>
      <c r="G41" s="59">
        <v>0.36480000000000001</v>
      </c>
      <c r="H41" s="58">
        <v>4559</v>
      </c>
      <c r="I41" s="60">
        <v>42711</v>
      </c>
    </row>
    <row r="42" spans="1:9" ht="18" customHeight="1">
      <c r="A42" s="58" t="s">
        <v>16</v>
      </c>
      <c r="B42" s="58" t="s">
        <v>17</v>
      </c>
      <c r="C42" s="58">
        <v>116</v>
      </c>
      <c r="D42" s="58">
        <v>1</v>
      </c>
      <c r="E42" s="58">
        <v>116</v>
      </c>
      <c r="F42" s="58">
        <v>318</v>
      </c>
      <c r="G42" s="59">
        <v>0.36480000000000001</v>
      </c>
      <c r="H42" s="58">
        <v>4569</v>
      </c>
      <c r="I42" s="60">
        <v>42711</v>
      </c>
    </row>
    <row r="43" spans="1:9" ht="18" customHeight="1">
      <c r="A43" s="58" t="s">
        <v>37</v>
      </c>
      <c r="B43" s="58" t="s">
        <v>38</v>
      </c>
      <c r="C43" s="58">
        <v>175</v>
      </c>
      <c r="D43" s="58">
        <v>1</v>
      </c>
      <c r="E43" s="58">
        <v>175</v>
      </c>
      <c r="F43" s="58">
        <v>448</v>
      </c>
      <c r="G43" s="59">
        <v>0.3906</v>
      </c>
      <c r="H43" s="58">
        <v>4575</v>
      </c>
      <c r="I43" s="60">
        <v>42712</v>
      </c>
    </row>
    <row r="44" spans="1:9" ht="18" customHeight="1">
      <c r="A44" s="58" t="s">
        <v>39</v>
      </c>
      <c r="B44" s="58" t="s">
        <v>40</v>
      </c>
      <c r="C44" s="58">
        <v>116</v>
      </c>
      <c r="D44" s="58">
        <v>1</v>
      </c>
      <c r="E44" s="58">
        <v>116</v>
      </c>
      <c r="F44" s="58">
        <v>288</v>
      </c>
      <c r="G44" s="59">
        <v>0.40279999999999999</v>
      </c>
      <c r="H44" s="58">
        <v>4575</v>
      </c>
      <c r="I44" s="60">
        <v>42712</v>
      </c>
    </row>
    <row r="45" spans="1:9" ht="18" customHeight="1">
      <c r="A45" s="58" t="s">
        <v>41</v>
      </c>
      <c r="B45" s="58" t="s">
        <v>42</v>
      </c>
      <c r="C45" s="58">
        <v>191</v>
      </c>
      <c r="D45" s="58">
        <v>1</v>
      </c>
      <c r="E45" s="58">
        <v>191</v>
      </c>
      <c r="F45" s="58">
        <v>498</v>
      </c>
      <c r="G45" s="59">
        <v>0.38350000000000001</v>
      </c>
      <c r="H45" s="58">
        <v>4576</v>
      </c>
      <c r="I45" s="60">
        <v>42712</v>
      </c>
    </row>
    <row r="46" spans="1:9" ht="18" customHeight="1">
      <c r="A46" s="58" t="s">
        <v>16</v>
      </c>
      <c r="B46" s="58" t="s">
        <v>17</v>
      </c>
      <c r="C46" s="58">
        <v>116</v>
      </c>
      <c r="D46" s="58">
        <v>-1</v>
      </c>
      <c r="E46" s="58">
        <v>-116</v>
      </c>
      <c r="F46" s="58">
        <v>318</v>
      </c>
      <c r="G46" s="59">
        <v>0.36480000000000001</v>
      </c>
      <c r="H46" s="58">
        <v>213</v>
      </c>
      <c r="I46" s="60">
        <v>42712</v>
      </c>
    </row>
    <row r="47" spans="1:9" ht="18" customHeight="1">
      <c r="A47" s="58" t="s">
        <v>16</v>
      </c>
      <c r="B47" s="58" t="s">
        <v>17</v>
      </c>
      <c r="C47" s="58">
        <v>116</v>
      </c>
      <c r="D47" s="58">
        <v>1</v>
      </c>
      <c r="E47" s="58">
        <v>116</v>
      </c>
      <c r="F47" s="58">
        <v>318</v>
      </c>
      <c r="G47" s="59">
        <v>0.36480000000000001</v>
      </c>
      <c r="H47" s="58">
        <v>4590</v>
      </c>
      <c r="I47" s="60">
        <v>42713</v>
      </c>
    </row>
    <row r="48" spans="1:9" ht="18" customHeight="1">
      <c r="A48" s="58" t="s">
        <v>16</v>
      </c>
      <c r="B48" s="58" t="s">
        <v>17</v>
      </c>
      <c r="C48" s="58">
        <v>116</v>
      </c>
      <c r="D48" s="58">
        <v>1</v>
      </c>
      <c r="E48" s="58">
        <v>116</v>
      </c>
      <c r="F48" s="58">
        <v>318</v>
      </c>
      <c r="G48" s="59">
        <v>0.36480000000000001</v>
      </c>
      <c r="H48" s="58">
        <v>4592</v>
      </c>
      <c r="I48" s="60">
        <v>42713</v>
      </c>
    </row>
    <row r="49" spans="1:9" ht="18" customHeight="1">
      <c r="A49" s="58" t="s">
        <v>29</v>
      </c>
      <c r="B49" s="58" t="s">
        <v>22</v>
      </c>
      <c r="C49" s="58">
        <v>227</v>
      </c>
      <c r="D49" s="58">
        <v>1</v>
      </c>
      <c r="E49" s="58">
        <v>227</v>
      </c>
      <c r="F49" s="58">
        <v>588</v>
      </c>
      <c r="G49" s="59">
        <v>0.3861</v>
      </c>
      <c r="H49" s="58">
        <v>4593</v>
      </c>
      <c r="I49" s="60">
        <v>42713</v>
      </c>
    </row>
    <row r="50" spans="1:9" ht="18" customHeight="1">
      <c r="A50" s="58" t="s">
        <v>43</v>
      </c>
      <c r="B50" s="58" t="s">
        <v>44</v>
      </c>
      <c r="C50" s="58">
        <v>0</v>
      </c>
      <c r="D50" s="58">
        <v>1</v>
      </c>
      <c r="E50" s="58">
        <v>0</v>
      </c>
      <c r="F50" s="58">
        <v>38</v>
      </c>
      <c r="G50" s="59">
        <v>0</v>
      </c>
      <c r="H50" s="58">
        <v>4598</v>
      </c>
      <c r="I50" s="60">
        <v>42713</v>
      </c>
    </row>
    <row r="51" spans="1:9" ht="18" customHeight="1">
      <c r="A51" s="58" t="s">
        <v>37</v>
      </c>
      <c r="B51" s="58" t="s">
        <v>38</v>
      </c>
      <c r="C51" s="58">
        <v>175</v>
      </c>
      <c r="D51" s="58">
        <v>1</v>
      </c>
      <c r="E51" s="58">
        <v>175</v>
      </c>
      <c r="F51" s="58">
        <v>448</v>
      </c>
      <c r="G51" s="59">
        <v>0.3906</v>
      </c>
      <c r="H51" s="58">
        <v>4600</v>
      </c>
      <c r="I51" s="60">
        <v>42713</v>
      </c>
    </row>
    <row r="52" spans="1:9" ht="18" customHeight="1">
      <c r="A52" s="58" t="s">
        <v>16</v>
      </c>
      <c r="B52" s="58" t="s">
        <v>17</v>
      </c>
      <c r="C52" s="58">
        <v>116</v>
      </c>
      <c r="D52" s="58">
        <v>1</v>
      </c>
      <c r="E52" s="58">
        <v>116</v>
      </c>
      <c r="F52" s="58">
        <v>318</v>
      </c>
      <c r="G52" s="59">
        <v>0.36480000000000001</v>
      </c>
      <c r="H52" s="58">
        <v>4601</v>
      </c>
      <c r="I52" s="60">
        <v>42713</v>
      </c>
    </row>
    <row r="53" spans="1:9" ht="18" customHeight="1">
      <c r="A53" s="58" t="s">
        <v>45</v>
      </c>
      <c r="B53" s="58" t="s">
        <v>46</v>
      </c>
      <c r="C53" s="58">
        <v>71</v>
      </c>
      <c r="D53" s="58">
        <v>1</v>
      </c>
      <c r="E53" s="58">
        <v>71</v>
      </c>
      <c r="F53" s="58">
        <v>158</v>
      </c>
      <c r="G53" s="59">
        <v>0.44940000000000002</v>
      </c>
      <c r="H53" s="58">
        <v>4607</v>
      </c>
      <c r="I53" s="60">
        <v>42713</v>
      </c>
    </row>
    <row r="54" spans="1:9" ht="18" customHeight="1">
      <c r="A54" s="58" t="s">
        <v>16</v>
      </c>
      <c r="B54" s="58" t="s">
        <v>17</v>
      </c>
      <c r="C54" s="58">
        <v>116</v>
      </c>
      <c r="D54" s="58">
        <v>1</v>
      </c>
      <c r="E54" s="58">
        <v>116</v>
      </c>
      <c r="F54" s="58">
        <v>318</v>
      </c>
      <c r="G54" s="59">
        <v>0.36480000000000001</v>
      </c>
      <c r="H54" s="58">
        <v>4608</v>
      </c>
      <c r="I54" s="60">
        <v>42713</v>
      </c>
    </row>
    <row r="55" spans="1:9" ht="18" customHeight="1">
      <c r="A55" s="58" t="s">
        <v>47</v>
      </c>
      <c r="B55" s="58" t="s">
        <v>42</v>
      </c>
      <c r="C55" s="58">
        <v>319</v>
      </c>
      <c r="D55" s="58">
        <v>1</v>
      </c>
      <c r="E55" s="58">
        <v>319</v>
      </c>
      <c r="F55" s="58">
        <v>828</v>
      </c>
      <c r="G55" s="59">
        <v>0.38529999999999998</v>
      </c>
      <c r="H55" s="58">
        <v>4611</v>
      </c>
      <c r="I55" s="60">
        <v>42714</v>
      </c>
    </row>
    <row r="56" spans="1:9" ht="18" customHeight="1">
      <c r="A56" s="58" t="s">
        <v>16</v>
      </c>
      <c r="B56" s="58" t="s">
        <v>17</v>
      </c>
      <c r="C56" s="58">
        <v>116</v>
      </c>
      <c r="D56" s="58">
        <v>1</v>
      </c>
      <c r="E56" s="58">
        <v>116</v>
      </c>
      <c r="F56" s="58">
        <v>318</v>
      </c>
      <c r="G56" s="59">
        <v>0.36480000000000001</v>
      </c>
      <c r="H56" s="58">
        <v>4612</v>
      </c>
      <c r="I56" s="60">
        <v>42714</v>
      </c>
    </row>
    <row r="57" spans="1:9" ht="18" customHeight="1">
      <c r="A57" s="58" t="s">
        <v>48</v>
      </c>
      <c r="B57" s="58" t="s">
        <v>49</v>
      </c>
      <c r="C57" s="58">
        <v>69</v>
      </c>
      <c r="D57" s="58">
        <v>1</v>
      </c>
      <c r="E57" s="58">
        <v>69</v>
      </c>
      <c r="F57" s="58">
        <v>98</v>
      </c>
      <c r="G57" s="59">
        <v>0.70409999999999995</v>
      </c>
      <c r="H57" s="58">
        <v>4613</v>
      </c>
      <c r="I57" s="60">
        <v>42714</v>
      </c>
    </row>
    <row r="58" spans="1:9" ht="18" customHeight="1">
      <c r="A58" s="58" t="s">
        <v>16</v>
      </c>
      <c r="B58" s="58" t="s">
        <v>17</v>
      </c>
      <c r="C58" s="58">
        <v>116</v>
      </c>
      <c r="D58" s="58">
        <v>1</v>
      </c>
      <c r="E58" s="58">
        <v>116</v>
      </c>
      <c r="F58" s="58">
        <v>318</v>
      </c>
      <c r="G58" s="59">
        <v>0.36480000000000001</v>
      </c>
      <c r="H58" s="58">
        <v>4614</v>
      </c>
      <c r="I58" s="60">
        <v>42714</v>
      </c>
    </row>
    <row r="59" spans="1:9" ht="18" customHeight="1">
      <c r="A59" s="58" t="s">
        <v>36</v>
      </c>
      <c r="B59" s="58" t="s">
        <v>26</v>
      </c>
      <c r="C59" s="58">
        <v>269</v>
      </c>
      <c r="D59" s="58">
        <v>1</v>
      </c>
      <c r="E59" s="58">
        <v>269</v>
      </c>
      <c r="F59" s="58">
        <v>598</v>
      </c>
      <c r="G59" s="59">
        <v>0.44979999999999998</v>
      </c>
      <c r="H59" s="58">
        <v>4648</v>
      </c>
      <c r="I59" s="60">
        <v>42716</v>
      </c>
    </row>
    <row r="60" spans="1:9" ht="18" customHeight="1">
      <c r="A60" s="58" t="s">
        <v>36</v>
      </c>
      <c r="B60" s="58" t="s">
        <v>26</v>
      </c>
      <c r="C60" s="58">
        <v>269</v>
      </c>
      <c r="D60" s="58">
        <v>1</v>
      </c>
      <c r="E60" s="58">
        <v>269</v>
      </c>
      <c r="F60" s="58">
        <v>598</v>
      </c>
      <c r="G60" s="59">
        <v>0.44979999999999998</v>
      </c>
      <c r="H60" s="58">
        <v>4649</v>
      </c>
      <c r="I60" s="60">
        <v>42716</v>
      </c>
    </row>
    <row r="61" spans="1:9" ht="18" customHeight="1">
      <c r="A61" s="58" t="s">
        <v>29</v>
      </c>
      <c r="B61" s="58" t="s">
        <v>22</v>
      </c>
      <c r="C61" s="58">
        <v>227</v>
      </c>
      <c r="D61" s="58">
        <v>1</v>
      </c>
      <c r="E61" s="58">
        <v>227</v>
      </c>
      <c r="F61" s="58">
        <v>588</v>
      </c>
      <c r="G61" s="59">
        <v>0.3861</v>
      </c>
      <c r="H61" s="58">
        <v>4650</v>
      </c>
      <c r="I61" s="60">
        <v>42716</v>
      </c>
    </row>
    <row r="62" spans="1:9" ht="18" customHeight="1">
      <c r="A62" s="58" t="s">
        <v>36</v>
      </c>
      <c r="B62" s="58" t="s">
        <v>26</v>
      </c>
      <c r="C62" s="58">
        <v>269</v>
      </c>
      <c r="D62" s="58">
        <v>1</v>
      </c>
      <c r="E62" s="58">
        <v>269</v>
      </c>
      <c r="F62" s="58">
        <v>598</v>
      </c>
      <c r="G62" s="59">
        <v>0.44979999999999998</v>
      </c>
      <c r="H62" s="58">
        <v>4652</v>
      </c>
      <c r="I62" s="60">
        <v>42716</v>
      </c>
    </row>
    <row r="63" spans="1:9" ht="18" customHeight="1">
      <c r="A63" s="58" t="s">
        <v>50</v>
      </c>
      <c r="B63" s="58" t="s">
        <v>51</v>
      </c>
      <c r="C63" s="58">
        <v>409</v>
      </c>
      <c r="D63" s="58">
        <v>1</v>
      </c>
      <c r="E63" s="58">
        <v>409</v>
      </c>
      <c r="F63" s="58">
        <v>968</v>
      </c>
      <c r="G63" s="59">
        <v>0.42249999999999999</v>
      </c>
      <c r="H63" s="58">
        <v>4653</v>
      </c>
      <c r="I63" s="60">
        <v>42716</v>
      </c>
    </row>
    <row r="64" spans="1:9" ht="18" customHeight="1">
      <c r="A64" s="58" t="s">
        <v>52</v>
      </c>
      <c r="B64" s="58" t="s">
        <v>53</v>
      </c>
      <c r="C64" s="58">
        <v>134</v>
      </c>
      <c r="D64" s="58">
        <v>1</v>
      </c>
      <c r="E64" s="58">
        <v>134</v>
      </c>
      <c r="F64" s="58">
        <v>298</v>
      </c>
      <c r="G64" s="59">
        <v>0.44969999999999999</v>
      </c>
      <c r="H64" s="58">
        <v>4654</v>
      </c>
      <c r="I64" s="60">
        <v>42716</v>
      </c>
    </row>
    <row r="65" spans="1:9" ht="18" customHeight="1">
      <c r="A65" s="58" t="s">
        <v>36</v>
      </c>
      <c r="B65" s="58" t="s">
        <v>26</v>
      </c>
      <c r="C65" s="58">
        <v>269</v>
      </c>
      <c r="D65" s="58">
        <v>1</v>
      </c>
      <c r="E65" s="58">
        <v>269</v>
      </c>
      <c r="F65" s="58">
        <v>598</v>
      </c>
      <c r="G65" s="59">
        <v>0.44979999999999998</v>
      </c>
      <c r="H65" s="58">
        <v>4655</v>
      </c>
      <c r="I65" s="60">
        <v>42716</v>
      </c>
    </row>
    <row r="66" spans="1:9" ht="18" customHeight="1">
      <c r="A66" s="58" t="s">
        <v>54</v>
      </c>
      <c r="B66" s="58" t="s">
        <v>26</v>
      </c>
      <c r="C66" s="58">
        <v>219</v>
      </c>
      <c r="D66" s="58">
        <v>1</v>
      </c>
      <c r="E66" s="58">
        <v>219</v>
      </c>
      <c r="F66" s="58">
        <v>508</v>
      </c>
      <c r="G66" s="59">
        <v>0.43109999999999998</v>
      </c>
      <c r="H66" s="58">
        <v>4657</v>
      </c>
      <c r="I66" s="60">
        <v>42716</v>
      </c>
    </row>
    <row r="67" spans="1:9" ht="18" customHeight="1">
      <c r="A67" s="58" t="s">
        <v>30</v>
      </c>
      <c r="B67" s="58" t="s">
        <v>31</v>
      </c>
      <c r="C67" s="58">
        <v>53</v>
      </c>
      <c r="D67" s="58">
        <v>1</v>
      </c>
      <c r="E67" s="58">
        <v>53</v>
      </c>
      <c r="F67" s="58">
        <v>118</v>
      </c>
      <c r="G67" s="59">
        <v>0.44919999999999999</v>
      </c>
      <c r="H67" s="58">
        <v>4658</v>
      </c>
      <c r="I67" s="60">
        <v>42716</v>
      </c>
    </row>
    <row r="68" spans="1:9" ht="18" customHeight="1">
      <c r="A68" s="58" t="s">
        <v>55</v>
      </c>
      <c r="B68" s="58" t="s">
        <v>56</v>
      </c>
      <c r="C68" s="58">
        <v>148</v>
      </c>
      <c r="D68" s="58">
        <v>1</v>
      </c>
      <c r="E68" s="58">
        <v>148</v>
      </c>
      <c r="F68" s="58">
        <v>388</v>
      </c>
      <c r="G68" s="59">
        <v>0.38140000000000002</v>
      </c>
      <c r="H68" s="58">
        <v>4659</v>
      </c>
      <c r="I68" s="60">
        <v>42716</v>
      </c>
    </row>
    <row r="69" spans="1:9" ht="18" customHeight="1">
      <c r="A69" s="58" t="s">
        <v>27</v>
      </c>
      <c r="B69" s="58" t="s">
        <v>28</v>
      </c>
      <c r="C69" s="58">
        <v>256</v>
      </c>
      <c r="D69" s="58">
        <v>1</v>
      </c>
      <c r="E69" s="58">
        <v>256</v>
      </c>
      <c r="F69" s="58">
        <v>568</v>
      </c>
      <c r="G69" s="59">
        <v>0.45069999999999999</v>
      </c>
      <c r="H69" s="58">
        <v>4659</v>
      </c>
      <c r="I69" s="60">
        <v>42716</v>
      </c>
    </row>
    <row r="70" spans="1:9" ht="18" customHeight="1">
      <c r="A70" s="58" t="s">
        <v>57</v>
      </c>
      <c r="B70" s="58" t="s">
        <v>58</v>
      </c>
      <c r="C70" s="58">
        <v>300</v>
      </c>
      <c r="D70" s="58">
        <v>1</v>
      </c>
      <c r="E70" s="58">
        <v>300</v>
      </c>
      <c r="F70" s="58">
        <v>999</v>
      </c>
      <c r="G70" s="59">
        <v>0.30030000000000001</v>
      </c>
      <c r="H70" s="58">
        <v>4660</v>
      </c>
      <c r="I70" s="60">
        <v>42716</v>
      </c>
    </row>
    <row r="71" spans="1:9" ht="18" customHeight="1">
      <c r="A71" s="58" t="s">
        <v>59</v>
      </c>
      <c r="B71" s="58" t="s">
        <v>42</v>
      </c>
      <c r="C71" s="58">
        <v>659</v>
      </c>
      <c r="D71" s="58">
        <v>1</v>
      </c>
      <c r="E71" s="58">
        <v>659</v>
      </c>
      <c r="F71" s="58">
        <v>1198</v>
      </c>
      <c r="G71" s="59">
        <v>0.55010000000000003</v>
      </c>
      <c r="H71" s="58">
        <v>4660</v>
      </c>
      <c r="I71" s="60">
        <v>42716</v>
      </c>
    </row>
    <row r="72" spans="1:9" ht="18" customHeight="1">
      <c r="A72" s="58" t="s">
        <v>60</v>
      </c>
      <c r="B72" s="58" t="s">
        <v>26</v>
      </c>
      <c r="C72" s="58">
        <v>229</v>
      </c>
      <c r="D72" s="58">
        <v>1</v>
      </c>
      <c r="E72" s="58">
        <v>229</v>
      </c>
      <c r="F72" s="58">
        <v>528</v>
      </c>
      <c r="G72" s="59">
        <v>0.43369999999999997</v>
      </c>
      <c r="H72" s="58">
        <v>4661</v>
      </c>
      <c r="I72" s="60">
        <v>42716</v>
      </c>
    </row>
    <row r="73" spans="1:9" ht="18" customHeight="1">
      <c r="A73" s="58" t="s">
        <v>16</v>
      </c>
      <c r="B73" s="58" t="s">
        <v>17</v>
      </c>
      <c r="C73" s="58">
        <v>116</v>
      </c>
      <c r="D73" s="58">
        <v>1</v>
      </c>
      <c r="E73" s="58">
        <v>116</v>
      </c>
      <c r="F73" s="58">
        <v>318</v>
      </c>
      <c r="G73" s="59">
        <v>0.36480000000000001</v>
      </c>
      <c r="H73" s="58">
        <v>4662</v>
      </c>
      <c r="I73" s="60">
        <v>42716</v>
      </c>
    </row>
    <row r="74" spans="1:9" ht="18" customHeight="1">
      <c r="A74" s="58" t="s">
        <v>36</v>
      </c>
      <c r="B74" s="58" t="s">
        <v>26</v>
      </c>
      <c r="C74" s="58">
        <v>269</v>
      </c>
      <c r="D74" s="58">
        <v>1</v>
      </c>
      <c r="E74" s="58">
        <v>269</v>
      </c>
      <c r="F74" s="58">
        <v>598</v>
      </c>
      <c r="G74" s="59">
        <v>0.44979999999999998</v>
      </c>
      <c r="H74" s="58">
        <v>4663</v>
      </c>
      <c r="I74" s="60">
        <v>42716</v>
      </c>
    </row>
    <row r="75" spans="1:9" ht="18" customHeight="1">
      <c r="A75" s="58" t="s">
        <v>27</v>
      </c>
      <c r="B75" s="58" t="s">
        <v>28</v>
      </c>
      <c r="C75" s="58">
        <v>256</v>
      </c>
      <c r="D75" s="58">
        <v>1</v>
      </c>
      <c r="E75" s="58">
        <v>256</v>
      </c>
      <c r="F75" s="58">
        <v>568</v>
      </c>
      <c r="G75" s="59">
        <v>0.45069999999999999</v>
      </c>
      <c r="H75" s="58">
        <v>4664</v>
      </c>
      <c r="I75" s="60">
        <v>42716</v>
      </c>
    </row>
    <row r="76" spans="1:9" ht="18" customHeight="1">
      <c r="A76" s="58" t="s">
        <v>16</v>
      </c>
      <c r="B76" s="58" t="s">
        <v>17</v>
      </c>
      <c r="C76" s="58">
        <v>116</v>
      </c>
      <c r="D76" s="58">
        <v>1</v>
      </c>
      <c r="E76" s="58">
        <v>116</v>
      </c>
      <c r="F76" s="58">
        <v>318</v>
      </c>
      <c r="G76" s="59">
        <v>0.36480000000000001</v>
      </c>
      <c r="H76" s="58">
        <v>4665</v>
      </c>
      <c r="I76" s="60">
        <v>42716</v>
      </c>
    </row>
    <row r="77" spans="1:9" ht="18" customHeight="1">
      <c r="A77" s="58" t="s">
        <v>21</v>
      </c>
      <c r="B77" s="58" t="s">
        <v>22</v>
      </c>
      <c r="C77" s="58">
        <v>261</v>
      </c>
      <c r="D77" s="58">
        <v>1</v>
      </c>
      <c r="E77" s="58">
        <v>261</v>
      </c>
      <c r="F77" s="58">
        <v>678</v>
      </c>
      <c r="G77" s="59">
        <v>0.38500000000000001</v>
      </c>
      <c r="H77" s="58">
        <v>4666</v>
      </c>
      <c r="I77" s="60">
        <v>42716</v>
      </c>
    </row>
    <row r="78" spans="1:9" ht="18" customHeight="1">
      <c r="A78" s="58" t="s">
        <v>30</v>
      </c>
      <c r="B78" s="58" t="s">
        <v>31</v>
      </c>
      <c r="C78" s="58">
        <v>53</v>
      </c>
      <c r="D78" s="58">
        <v>1</v>
      </c>
      <c r="E78" s="58">
        <v>53</v>
      </c>
      <c r="F78" s="58">
        <v>118</v>
      </c>
      <c r="G78" s="59">
        <v>0.44919999999999999</v>
      </c>
      <c r="H78" s="58">
        <v>4667</v>
      </c>
      <c r="I78" s="60">
        <v>42716</v>
      </c>
    </row>
    <row r="79" spans="1:9" ht="18" customHeight="1">
      <c r="A79" s="58" t="s">
        <v>36</v>
      </c>
      <c r="B79" s="58" t="s">
        <v>26</v>
      </c>
      <c r="C79" s="58">
        <v>269</v>
      </c>
      <c r="D79" s="58">
        <v>1</v>
      </c>
      <c r="E79" s="58">
        <v>269</v>
      </c>
      <c r="F79" s="58">
        <v>598</v>
      </c>
      <c r="G79" s="59">
        <v>0.44979999999999998</v>
      </c>
      <c r="H79" s="58">
        <v>4668</v>
      </c>
      <c r="I79" s="60">
        <v>42716</v>
      </c>
    </row>
    <row r="80" spans="1:9" ht="18" customHeight="1">
      <c r="A80" s="58" t="s">
        <v>16</v>
      </c>
      <c r="B80" s="58" t="s">
        <v>17</v>
      </c>
      <c r="C80" s="58">
        <v>116</v>
      </c>
      <c r="D80" s="58">
        <v>1</v>
      </c>
      <c r="E80" s="58">
        <v>116</v>
      </c>
      <c r="F80" s="58">
        <v>318</v>
      </c>
      <c r="G80" s="59">
        <v>0.36480000000000001</v>
      </c>
      <c r="H80" s="58">
        <v>4669</v>
      </c>
      <c r="I80" s="60">
        <v>42716</v>
      </c>
    </row>
    <row r="81" spans="1:9" ht="18" customHeight="1">
      <c r="A81" s="58" t="s">
        <v>36</v>
      </c>
      <c r="B81" s="58" t="s">
        <v>26</v>
      </c>
      <c r="C81" s="58">
        <v>269</v>
      </c>
      <c r="D81" s="58">
        <v>1</v>
      </c>
      <c r="E81" s="58">
        <v>269</v>
      </c>
      <c r="F81" s="58">
        <v>598</v>
      </c>
      <c r="G81" s="59">
        <v>0.44979999999999998</v>
      </c>
      <c r="H81" s="58">
        <v>4670</v>
      </c>
      <c r="I81" s="60">
        <v>42716</v>
      </c>
    </row>
    <row r="82" spans="1:9" ht="18" customHeight="1">
      <c r="A82" s="58" t="s">
        <v>61</v>
      </c>
      <c r="B82" s="58" t="s">
        <v>62</v>
      </c>
      <c r="C82" s="58">
        <v>116</v>
      </c>
      <c r="D82" s="58">
        <v>1</v>
      </c>
      <c r="E82" s="58">
        <v>116</v>
      </c>
      <c r="F82" s="58">
        <v>258</v>
      </c>
      <c r="G82" s="59">
        <v>0.4496</v>
      </c>
      <c r="H82" s="58">
        <v>4671</v>
      </c>
      <c r="I82" s="60">
        <v>42716</v>
      </c>
    </row>
    <row r="83" spans="1:9" ht="18" customHeight="1">
      <c r="A83" s="58" t="s">
        <v>25</v>
      </c>
      <c r="B83" s="58" t="s">
        <v>26</v>
      </c>
      <c r="C83" s="58">
        <v>249</v>
      </c>
      <c r="D83" s="58">
        <v>1</v>
      </c>
      <c r="E83" s="58">
        <v>249</v>
      </c>
      <c r="F83" s="58">
        <v>578</v>
      </c>
      <c r="G83" s="59">
        <v>0.43080000000000002</v>
      </c>
      <c r="H83" s="58">
        <v>4672</v>
      </c>
      <c r="I83" s="60">
        <v>42716</v>
      </c>
    </row>
    <row r="84" spans="1:9" ht="18" customHeight="1">
      <c r="A84" s="58" t="s">
        <v>36</v>
      </c>
      <c r="B84" s="58" t="s">
        <v>26</v>
      </c>
      <c r="C84" s="58">
        <v>269</v>
      </c>
      <c r="D84" s="58">
        <v>1</v>
      </c>
      <c r="E84" s="58">
        <v>269</v>
      </c>
      <c r="F84" s="58">
        <v>598</v>
      </c>
      <c r="G84" s="59">
        <v>0.44979999999999998</v>
      </c>
      <c r="H84" s="58">
        <v>4673</v>
      </c>
      <c r="I84" s="60">
        <v>42716</v>
      </c>
    </row>
    <row r="85" spans="1:9" ht="18" customHeight="1">
      <c r="A85" s="58" t="s">
        <v>21</v>
      </c>
      <c r="B85" s="58" t="s">
        <v>22</v>
      </c>
      <c r="C85" s="58">
        <v>261</v>
      </c>
      <c r="D85" s="58">
        <v>1</v>
      </c>
      <c r="E85" s="58">
        <v>261</v>
      </c>
      <c r="F85" s="58">
        <v>678</v>
      </c>
      <c r="G85" s="59">
        <v>0.38500000000000001</v>
      </c>
      <c r="H85" s="58">
        <v>4674</v>
      </c>
      <c r="I85" s="60">
        <v>42716</v>
      </c>
    </row>
    <row r="86" spans="1:9" ht="18" customHeight="1">
      <c r="A86" s="58" t="s">
        <v>63</v>
      </c>
      <c r="B86" s="58" t="s">
        <v>64</v>
      </c>
      <c r="C86" s="58">
        <v>30</v>
      </c>
      <c r="D86" s="58">
        <v>2</v>
      </c>
      <c r="E86" s="58">
        <v>60</v>
      </c>
      <c r="F86" s="58">
        <v>98</v>
      </c>
      <c r="G86" s="59">
        <v>0.30609999999999998</v>
      </c>
      <c r="H86" s="58">
        <v>4675</v>
      </c>
      <c r="I86" s="60">
        <v>42716</v>
      </c>
    </row>
    <row r="87" spans="1:9" ht="18" customHeight="1">
      <c r="A87" s="58" t="s">
        <v>65</v>
      </c>
      <c r="B87" s="58" t="s">
        <v>66</v>
      </c>
      <c r="C87" s="58">
        <v>98</v>
      </c>
      <c r="D87" s="58">
        <v>1</v>
      </c>
      <c r="E87" s="58">
        <v>98</v>
      </c>
      <c r="F87" s="58">
        <v>218</v>
      </c>
      <c r="G87" s="59">
        <v>0.44950000000000001</v>
      </c>
      <c r="H87" s="58">
        <v>4676</v>
      </c>
      <c r="I87" s="60">
        <v>42716</v>
      </c>
    </row>
    <row r="88" spans="1:9" ht="18" customHeight="1">
      <c r="A88" s="58" t="s">
        <v>55</v>
      </c>
      <c r="B88" s="58" t="s">
        <v>56</v>
      </c>
      <c r="C88" s="58">
        <v>148</v>
      </c>
      <c r="D88" s="58">
        <v>1</v>
      </c>
      <c r="E88" s="58">
        <v>148</v>
      </c>
      <c r="F88" s="58">
        <v>388</v>
      </c>
      <c r="G88" s="59">
        <v>0.38140000000000002</v>
      </c>
      <c r="H88" s="58">
        <v>4677</v>
      </c>
      <c r="I88" s="60">
        <v>42716</v>
      </c>
    </row>
    <row r="89" spans="1:9" ht="18" customHeight="1">
      <c r="A89" s="58" t="s">
        <v>32</v>
      </c>
      <c r="B89" s="58" t="s">
        <v>33</v>
      </c>
      <c r="C89" s="58">
        <v>490</v>
      </c>
      <c r="D89" s="58">
        <v>1</v>
      </c>
      <c r="E89" s="58">
        <v>490</v>
      </c>
      <c r="F89" s="58">
        <v>1198</v>
      </c>
      <c r="G89" s="59">
        <v>0.40899999999999997</v>
      </c>
      <c r="H89" s="58">
        <v>4677</v>
      </c>
      <c r="I89" s="60">
        <v>42716</v>
      </c>
    </row>
    <row r="90" spans="1:9" ht="18" customHeight="1">
      <c r="A90" s="58" t="s">
        <v>16</v>
      </c>
      <c r="B90" s="58" t="s">
        <v>17</v>
      </c>
      <c r="C90" s="58">
        <v>116</v>
      </c>
      <c r="D90" s="58">
        <v>1</v>
      </c>
      <c r="E90" s="58">
        <v>116</v>
      </c>
      <c r="F90" s="58">
        <v>318</v>
      </c>
      <c r="G90" s="59">
        <v>0.36480000000000001</v>
      </c>
      <c r="H90" s="58">
        <v>4678</v>
      </c>
      <c r="I90" s="60">
        <v>42716</v>
      </c>
    </row>
    <row r="91" spans="1:9" ht="18" customHeight="1">
      <c r="A91" s="58" t="s">
        <v>16</v>
      </c>
      <c r="B91" s="58" t="s">
        <v>17</v>
      </c>
      <c r="C91" s="58">
        <v>116</v>
      </c>
      <c r="D91" s="58">
        <v>1</v>
      </c>
      <c r="E91" s="58">
        <v>116</v>
      </c>
      <c r="F91" s="58">
        <v>318</v>
      </c>
      <c r="G91" s="59">
        <v>0.36480000000000001</v>
      </c>
      <c r="H91" s="58">
        <v>4679</v>
      </c>
      <c r="I91" s="60">
        <v>42716</v>
      </c>
    </row>
    <row r="92" spans="1:9" ht="18" customHeight="1">
      <c r="A92" s="58" t="s">
        <v>18</v>
      </c>
      <c r="B92" s="58" t="s">
        <v>17</v>
      </c>
      <c r="C92" s="58">
        <v>107</v>
      </c>
      <c r="D92" s="58">
        <v>1</v>
      </c>
      <c r="E92" s="58">
        <v>107</v>
      </c>
      <c r="F92" s="58">
        <v>298</v>
      </c>
      <c r="G92" s="59">
        <v>0.35909999999999997</v>
      </c>
      <c r="H92" s="58">
        <v>4680</v>
      </c>
      <c r="I92" s="60">
        <v>42716</v>
      </c>
    </row>
    <row r="93" spans="1:9" ht="18" customHeight="1">
      <c r="A93" s="58" t="s">
        <v>16</v>
      </c>
      <c r="B93" s="58" t="s">
        <v>17</v>
      </c>
      <c r="C93" s="58">
        <v>116</v>
      </c>
      <c r="D93" s="58">
        <v>2</v>
      </c>
      <c r="E93" s="58">
        <v>232</v>
      </c>
      <c r="F93" s="58">
        <v>318</v>
      </c>
      <c r="G93" s="59">
        <v>0.36480000000000001</v>
      </c>
      <c r="H93" s="58">
        <v>4681</v>
      </c>
      <c r="I93" s="60">
        <v>42716</v>
      </c>
    </row>
    <row r="94" spans="1:9" ht="18" customHeight="1">
      <c r="A94" s="58" t="s">
        <v>16</v>
      </c>
      <c r="B94" s="58" t="s">
        <v>17</v>
      </c>
      <c r="C94" s="58">
        <v>116</v>
      </c>
      <c r="D94" s="58">
        <v>1</v>
      </c>
      <c r="E94" s="58">
        <v>116</v>
      </c>
      <c r="F94" s="58">
        <v>318</v>
      </c>
      <c r="G94" s="59">
        <v>0.36480000000000001</v>
      </c>
      <c r="H94" s="58">
        <v>4682</v>
      </c>
      <c r="I94" s="60">
        <v>42716</v>
      </c>
    </row>
    <row r="95" spans="1:9" ht="18" customHeight="1">
      <c r="A95" s="58" t="s">
        <v>32</v>
      </c>
      <c r="B95" s="58" t="s">
        <v>33</v>
      </c>
      <c r="C95" s="58">
        <v>490</v>
      </c>
      <c r="D95" s="58">
        <v>1</v>
      </c>
      <c r="E95" s="58">
        <v>490</v>
      </c>
      <c r="F95" s="58">
        <v>1198</v>
      </c>
      <c r="G95" s="59">
        <v>0.40899999999999997</v>
      </c>
      <c r="H95" s="58">
        <v>4683</v>
      </c>
      <c r="I95" s="60">
        <v>42716</v>
      </c>
    </row>
    <row r="96" spans="1:9" ht="18" customHeight="1">
      <c r="A96" s="58" t="s">
        <v>16</v>
      </c>
      <c r="B96" s="58" t="s">
        <v>17</v>
      </c>
      <c r="C96" s="58">
        <v>116</v>
      </c>
      <c r="D96" s="58">
        <v>1</v>
      </c>
      <c r="E96" s="58">
        <v>116</v>
      </c>
      <c r="F96" s="58">
        <v>318</v>
      </c>
      <c r="G96" s="59">
        <v>0.36480000000000001</v>
      </c>
      <c r="H96" s="58">
        <v>4684</v>
      </c>
      <c r="I96" s="60">
        <v>42716</v>
      </c>
    </row>
    <row r="97" spans="1:9" ht="18" customHeight="1">
      <c r="A97" s="58" t="s">
        <v>16</v>
      </c>
      <c r="B97" s="58" t="s">
        <v>17</v>
      </c>
      <c r="C97" s="58">
        <v>116</v>
      </c>
      <c r="D97" s="58">
        <v>1</v>
      </c>
      <c r="E97" s="58">
        <v>116</v>
      </c>
      <c r="F97" s="58">
        <v>318</v>
      </c>
      <c r="G97" s="59">
        <v>0.36480000000000001</v>
      </c>
      <c r="H97" s="58">
        <v>4685</v>
      </c>
      <c r="I97" s="60">
        <v>42716</v>
      </c>
    </row>
    <row r="98" spans="1:9" ht="18" customHeight="1">
      <c r="A98" s="58" t="s">
        <v>16</v>
      </c>
      <c r="B98" s="58" t="s">
        <v>17</v>
      </c>
      <c r="C98" s="58">
        <v>116</v>
      </c>
      <c r="D98" s="58">
        <v>1</v>
      </c>
      <c r="E98" s="58">
        <v>116</v>
      </c>
      <c r="F98" s="58">
        <v>318</v>
      </c>
      <c r="G98" s="59">
        <v>0.36480000000000001</v>
      </c>
      <c r="H98" s="58">
        <v>4686</v>
      </c>
      <c r="I98" s="60">
        <v>42716</v>
      </c>
    </row>
    <row r="99" spans="1:9" ht="18" customHeight="1">
      <c r="A99" s="58" t="s">
        <v>16</v>
      </c>
      <c r="B99" s="58" t="s">
        <v>17</v>
      </c>
      <c r="C99" s="58">
        <v>116</v>
      </c>
      <c r="D99" s="58">
        <v>1</v>
      </c>
      <c r="E99" s="58">
        <v>116</v>
      </c>
      <c r="F99" s="58">
        <v>318</v>
      </c>
      <c r="G99" s="59">
        <v>0.36480000000000001</v>
      </c>
      <c r="H99" s="58">
        <v>4687</v>
      </c>
      <c r="I99" s="60">
        <v>42716</v>
      </c>
    </row>
    <row r="100" spans="1:9" ht="18" customHeight="1">
      <c r="A100" s="58" t="s">
        <v>16</v>
      </c>
      <c r="B100" s="58" t="s">
        <v>17</v>
      </c>
      <c r="C100" s="58">
        <v>116</v>
      </c>
      <c r="D100" s="58">
        <v>1</v>
      </c>
      <c r="E100" s="58">
        <v>116</v>
      </c>
      <c r="F100" s="58">
        <v>318</v>
      </c>
      <c r="G100" s="59">
        <v>0.36480000000000001</v>
      </c>
      <c r="H100" s="58">
        <v>4688</v>
      </c>
      <c r="I100" s="60">
        <v>42716</v>
      </c>
    </row>
    <row r="101" spans="1:9" ht="18" customHeight="1">
      <c r="A101" s="58" t="s">
        <v>16</v>
      </c>
      <c r="B101" s="58" t="s">
        <v>17</v>
      </c>
      <c r="C101" s="58">
        <v>116</v>
      </c>
      <c r="D101" s="58">
        <v>1</v>
      </c>
      <c r="E101" s="58">
        <v>116</v>
      </c>
      <c r="F101" s="58">
        <v>318</v>
      </c>
      <c r="G101" s="59">
        <v>0.36480000000000001</v>
      </c>
      <c r="H101" s="58">
        <v>4689</v>
      </c>
      <c r="I101" s="60">
        <v>42716</v>
      </c>
    </row>
    <row r="102" spans="1:9" ht="18" customHeight="1">
      <c r="A102" s="58" t="s">
        <v>60</v>
      </c>
      <c r="B102" s="58" t="s">
        <v>26</v>
      </c>
      <c r="C102" s="58">
        <v>229</v>
      </c>
      <c r="D102" s="58">
        <v>1</v>
      </c>
      <c r="E102" s="58">
        <v>229</v>
      </c>
      <c r="F102" s="58">
        <v>528</v>
      </c>
      <c r="G102" s="59">
        <v>0.43369999999999997</v>
      </c>
      <c r="H102" s="58">
        <v>4690</v>
      </c>
      <c r="I102" s="60">
        <v>42716</v>
      </c>
    </row>
    <row r="103" spans="1:9" ht="18" customHeight="1">
      <c r="A103" s="58" t="s">
        <v>16</v>
      </c>
      <c r="B103" s="58" t="s">
        <v>17</v>
      </c>
      <c r="C103" s="58">
        <v>116</v>
      </c>
      <c r="D103" s="58">
        <v>1</v>
      </c>
      <c r="E103" s="58">
        <v>116</v>
      </c>
      <c r="F103" s="58">
        <v>318</v>
      </c>
      <c r="G103" s="59">
        <v>0.36480000000000001</v>
      </c>
      <c r="H103" s="58">
        <v>4691</v>
      </c>
      <c r="I103" s="60">
        <v>42716</v>
      </c>
    </row>
    <row r="104" spans="1:9" ht="18" customHeight="1">
      <c r="A104" s="58" t="s">
        <v>16</v>
      </c>
      <c r="B104" s="58" t="s">
        <v>17</v>
      </c>
      <c r="C104" s="58">
        <v>116</v>
      </c>
      <c r="D104" s="58">
        <v>1</v>
      </c>
      <c r="E104" s="58">
        <v>116</v>
      </c>
      <c r="F104" s="58">
        <v>318</v>
      </c>
      <c r="G104" s="59">
        <v>0.36480000000000001</v>
      </c>
      <c r="H104" s="58">
        <v>4692</v>
      </c>
      <c r="I104" s="60">
        <v>42716</v>
      </c>
    </row>
    <row r="105" spans="1:9" ht="18" customHeight="1">
      <c r="A105" s="58" t="s">
        <v>16</v>
      </c>
      <c r="B105" s="58" t="s">
        <v>17</v>
      </c>
      <c r="C105" s="58">
        <v>116</v>
      </c>
      <c r="D105" s="58">
        <v>1</v>
      </c>
      <c r="E105" s="58">
        <v>116</v>
      </c>
      <c r="F105" s="58">
        <v>318</v>
      </c>
      <c r="G105" s="59">
        <v>0.36480000000000001</v>
      </c>
      <c r="H105" s="58">
        <v>4693</v>
      </c>
      <c r="I105" s="60">
        <v>42716</v>
      </c>
    </row>
    <row r="106" spans="1:9" ht="18" customHeight="1">
      <c r="A106" s="58" t="s">
        <v>67</v>
      </c>
      <c r="B106" s="58" t="s">
        <v>68</v>
      </c>
      <c r="C106" s="58">
        <v>400</v>
      </c>
      <c r="D106" s="58">
        <v>1</v>
      </c>
      <c r="E106" s="58">
        <v>400</v>
      </c>
      <c r="F106" s="58">
        <v>978</v>
      </c>
      <c r="G106" s="59">
        <v>0.40899999999999997</v>
      </c>
      <c r="H106" s="58">
        <v>4694</v>
      </c>
      <c r="I106" s="60">
        <v>42716</v>
      </c>
    </row>
    <row r="107" spans="1:9" ht="18" customHeight="1">
      <c r="A107" s="58" t="s">
        <v>69</v>
      </c>
      <c r="B107" s="58" t="s">
        <v>70</v>
      </c>
      <c r="C107" s="58">
        <v>989</v>
      </c>
      <c r="D107" s="58">
        <v>1</v>
      </c>
      <c r="E107" s="58">
        <v>989</v>
      </c>
      <c r="F107" s="58">
        <v>1798</v>
      </c>
      <c r="G107" s="59">
        <v>0.55010000000000003</v>
      </c>
      <c r="H107" s="58">
        <v>4695</v>
      </c>
      <c r="I107" s="60">
        <v>42716</v>
      </c>
    </row>
    <row r="108" spans="1:9" ht="18" customHeight="1">
      <c r="A108" s="58" t="s">
        <v>16</v>
      </c>
      <c r="B108" s="58" t="s">
        <v>17</v>
      </c>
      <c r="C108" s="58">
        <v>116</v>
      </c>
      <c r="D108" s="58">
        <v>1</v>
      </c>
      <c r="E108" s="58">
        <v>116</v>
      </c>
      <c r="F108" s="58">
        <v>318</v>
      </c>
      <c r="G108" s="59">
        <v>0.36480000000000001</v>
      </c>
      <c r="H108" s="58">
        <v>4702</v>
      </c>
      <c r="I108" s="60">
        <v>42716</v>
      </c>
    </row>
    <row r="109" spans="1:9" ht="18" customHeight="1">
      <c r="A109" s="58" t="s">
        <v>18</v>
      </c>
      <c r="B109" s="58" t="s">
        <v>17</v>
      </c>
      <c r="C109" s="58">
        <v>107</v>
      </c>
      <c r="D109" s="58">
        <v>1</v>
      </c>
      <c r="E109" s="58">
        <v>107</v>
      </c>
      <c r="F109" s="58">
        <v>298</v>
      </c>
      <c r="G109" s="59">
        <v>0.35909999999999997</v>
      </c>
      <c r="H109" s="58">
        <v>4703</v>
      </c>
      <c r="I109" s="60">
        <v>42716</v>
      </c>
    </row>
    <row r="110" spans="1:9" ht="18" customHeight="1">
      <c r="A110" s="58" t="s">
        <v>71</v>
      </c>
      <c r="B110" s="58" t="s">
        <v>72</v>
      </c>
      <c r="C110" s="58">
        <v>53</v>
      </c>
      <c r="D110" s="58">
        <v>1</v>
      </c>
      <c r="E110" s="58">
        <v>53</v>
      </c>
      <c r="F110" s="58">
        <v>118</v>
      </c>
      <c r="G110" s="59">
        <v>0.44919999999999999</v>
      </c>
      <c r="H110" s="58">
        <v>4704</v>
      </c>
      <c r="I110" s="60">
        <v>42716</v>
      </c>
    </row>
    <row r="111" spans="1:9" ht="18" customHeight="1">
      <c r="A111" s="58" t="s">
        <v>63</v>
      </c>
      <c r="B111" s="58" t="s">
        <v>64</v>
      </c>
      <c r="C111" s="58">
        <v>30</v>
      </c>
      <c r="D111" s="58">
        <v>1</v>
      </c>
      <c r="E111" s="58">
        <v>30</v>
      </c>
      <c r="F111" s="58">
        <v>98</v>
      </c>
      <c r="G111" s="59">
        <v>0.30609999999999998</v>
      </c>
      <c r="H111" s="58">
        <v>4705</v>
      </c>
      <c r="I111" s="60">
        <v>42716</v>
      </c>
    </row>
    <row r="112" spans="1:9" ht="18" customHeight="1">
      <c r="A112" s="58" t="s">
        <v>36</v>
      </c>
      <c r="B112" s="58" t="s">
        <v>26</v>
      </c>
      <c r="C112" s="58">
        <v>269</v>
      </c>
      <c r="D112" s="58">
        <v>1</v>
      </c>
      <c r="E112" s="58">
        <v>269</v>
      </c>
      <c r="F112" s="58">
        <v>598</v>
      </c>
      <c r="G112" s="59">
        <v>0.44979999999999998</v>
      </c>
      <c r="H112" s="58">
        <v>4706</v>
      </c>
      <c r="I112" s="60">
        <v>42716</v>
      </c>
    </row>
    <row r="113" spans="1:9" ht="18" customHeight="1">
      <c r="A113" s="58" t="s">
        <v>54</v>
      </c>
      <c r="B113" s="58" t="s">
        <v>26</v>
      </c>
      <c r="C113" s="58">
        <v>219</v>
      </c>
      <c r="D113" s="58">
        <v>1</v>
      </c>
      <c r="E113" s="58">
        <v>219</v>
      </c>
      <c r="F113" s="58">
        <v>508</v>
      </c>
      <c r="G113" s="59">
        <v>0.43109999999999998</v>
      </c>
      <c r="H113" s="58">
        <v>4707</v>
      </c>
      <c r="I113" s="60">
        <v>42716</v>
      </c>
    </row>
    <row r="114" spans="1:9" ht="18" customHeight="1">
      <c r="A114" s="58" t="s">
        <v>60</v>
      </c>
      <c r="B114" s="58" t="s">
        <v>26</v>
      </c>
      <c r="C114" s="58">
        <v>229</v>
      </c>
      <c r="D114" s="58">
        <v>1</v>
      </c>
      <c r="E114" s="58">
        <v>229</v>
      </c>
      <c r="F114" s="58">
        <v>528</v>
      </c>
      <c r="G114" s="59">
        <v>0.43369999999999997</v>
      </c>
      <c r="H114" s="58">
        <v>4707</v>
      </c>
      <c r="I114" s="60">
        <v>42716</v>
      </c>
    </row>
    <row r="115" spans="1:9" ht="18" customHeight="1">
      <c r="A115" s="58" t="s">
        <v>16</v>
      </c>
      <c r="B115" s="58" t="s">
        <v>17</v>
      </c>
      <c r="C115" s="58">
        <v>116</v>
      </c>
      <c r="D115" s="58">
        <v>1</v>
      </c>
      <c r="E115" s="58">
        <v>116</v>
      </c>
      <c r="F115" s="58">
        <v>318</v>
      </c>
      <c r="G115" s="59">
        <v>0.36480000000000001</v>
      </c>
      <c r="H115" s="58">
        <v>4707</v>
      </c>
      <c r="I115" s="60">
        <v>42716</v>
      </c>
    </row>
    <row r="116" spans="1:9" ht="18" customHeight="1">
      <c r="A116" s="58" t="s">
        <v>27</v>
      </c>
      <c r="B116" s="58" t="s">
        <v>28</v>
      </c>
      <c r="C116" s="58">
        <v>256</v>
      </c>
      <c r="D116" s="58">
        <v>1</v>
      </c>
      <c r="E116" s="58">
        <v>256</v>
      </c>
      <c r="F116" s="58">
        <v>568</v>
      </c>
      <c r="G116" s="59">
        <v>0.45069999999999999</v>
      </c>
      <c r="H116" s="58">
        <v>4716</v>
      </c>
      <c r="I116" s="60">
        <v>42716</v>
      </c>
    </row>
    <row r="117" spans="1:9" ht="18" customHeight="1">
      <c r="A117" s="58" t="s">
        <v>16</v>
      </c>
      <c r="B117" s="58" t="s">
        <v>17</v>
      </c>
      <c r="C117" s="58">
        <v>116</v>
      </c>
      <c r="D117" s="58">
        <v>1</v>
      </c>
      <c r="E117" s="58">
        <v>116</v>
      </c>
      <c r="F117" s="58">
        <v>318</v>
      </c>
      <c r="G117" s="59">
        <v>0.36480000000000001</v>
      </c>
      <c r="H117" s="58">
        <v>4728</v>
      </c>
      <c r="I117" s="60">
        <v>42716</v>
      </c>
    </row>
    <row r="118" spans="1:9" ht="18" customHeight="1">
      <c r="A118" s="58" t="s">
        <v>16</v>
      </c>
      <c r="B118" s="58" t="s">
        <v>17</v>
      </c>
      <c r="C118" s="58">
        <v>116</v>
      </c>
      <c r="D118" s="58">
        <v>1</v>
      </c>
      <c r="E118" s="58">
        <v>116</v>
      </c>
      <c r="F118" s="58">
        <v>318</v>
      </c>
      <c r="G118" s="59">
        <v>0.36480000000000001</v>
      </c>
      <c r="H118" s="58">
        <v>4729</v>
      </c>
      <c r="I118" s="60">
        <v>42716</v>
      </c>
    </row>
    <row r="119" spans="1:9" ht="18" customHeight="1">
      <c r="A119" s="58" t="s">
        <v>16</v>
      </c>
      <c r="B119" s="58" t="s">
        <v>17</v>
      </c>
      <c r="C119" s="58">
        <v>116</v>
      </c>
      <c r="D119" s="58">
        <v>1</v>
      </c>
      <c r="E119" s="58">
        <v>116</v>
      </c>
      <c r="F119" s="58">
        <v>318</v>
      </c>
      <c r="G119" s="59">
        <v>0.36480000000000001</v>
      </c>
      <c r="H119" s="58">
        <v>4730</v>
      </c>
      <c r="I119" s="60">
        <v>42716</v>
      </c>
    </row>
    <row r="120" spans="1:9" ht="18" customHeight="1">
      <c r="A120" s="58" t="s">
        <v>16</v>
      </c>
      <c r="B120" s="58" t="s">
        <v>17</v>
      </c>
      <c r="C120" s="58">
        <v>116</v>
      </c>
      <c r="D120" s="58">
        <v>1</v>
      </c>
      <c r="E120" s="58">
        <v>116</v>
      </c>
      <c r="F120" s="58">
        <v>318</v>
      </c>
      <c r="G120" s="59">
        <v>0.36480000000000001</v>
      </c>
      <c r="H120" s="58">
        <v>4731</v>
      </c>
      <c r="I120" s="60">
        <v>42716</v>
      </c>
    </row>
    <row r="121" spans="1:9" ht="18" customHeight="1">
      <c r="A121" s="58" t="s">
        <v>61</v>
      </c>
      <c r="B121" s="58" t="s">
        <v>62</v>
      </c>
      <c r="C121" s="58">
        <v>116</v>
      </c>
      <c r="D121" s="58">
        <v>1</v>
      </c>
      <c r="E121" s="58">
        <v>116</v>
      </c>
      <c r="F121" s="58">
        <v>258</v>
      </c>
      <c r="G121" s="59">
        <v>0.4496</v>
      </c>
      <c r="H121" s="58">
        <v>4732</v>
      </c>
      <c r="I121" s="60">
        <v>42716</v>
      </c>
    </row>
    <row r="122" spans="1:9" ht="18" customHeight="1">
      <c r="A122" s="58" t="s">
        <v>73</v>
      </c>
      <c r="B122" s="58" t="s">
        <v>74</v>
      </c>
      <c r="C122" s="58">
        <v>98</v>
      </c>
      <c r="D122" s="58">
        <v>1</v>
      </c>
      <c r="E122" s="58">
        <v>98</v>
      </c>
      <c r="F122" s="58">
        <v>218</v>
      </c>
      <c r="G122" s="59">
        <v>0.44950000000000001</v>
      </c>
      <c r="H122" s="58">
        <v>4732</v>
      </c>
      <c r="I122" s="60">
        <v>42716</v>
      </c>
    </row>
    <row r="123" spans="1:9" ht="18" customHeight="1">
      <c r="A123" s="58" t="s">
        <v>54</v>
      </c>
      <c r="B123" s="58" t="s">
        <v>26</v>
      </c>
      <c r="C123" s="58">
        <v>219</v>
      </c>
      <c r="D123" s="58">
        <v>-1</v>
      </c>
      <c r="E123" s="58">
        <v>-219</v>
      </c>
      <c r="F123" s="58">
        <v>508</v>
      </c>
      <c r="G123" s="59">
        <v>0.43109999999999998</v>
      </c>
      <c r="H123" s="58">
        <v>222</v>
      </c>
      <c r="I123" s="60">
        <v>42716</v>
      </c>
    </row>
    <row r="124" spans="1:9" ht="18" customHeight="1">
      <c r="A124" s="58" t="s">
        <v>75</v>
      </c>
      <c r="B124" s="58" t="s">
        <v>76</v>
      </c>
      <c r="C124" s="58">
        <v>1345</v>
      </c>
      <c r="D124" s="58">
        <v>1</v>
      </c>
      <c r="E124" s="58">
        <v>1345</v>
      </c>
      <c r="F124" s="58">
        <v>2988</v>
      </c>
      <c r="G124" s="59">
        <v>0.4501</v>
      </c>
      <c r="H124" s="58">
        <v>4747</v>
      </c>
      <c r="I124" s="60">
        <v>42717</v>
      </c>
    </row>
    <row r="125" spans="1:9" ht="18" customHeight="1">
      <c r="A125" s="58" t="s">
        <v>36</v>
      </c>
      <c r="B125" s="58" t="s">
        <v>26</v>
      </c>
      <c r="C125" s="58">
        <v>269</v>
      </c>
      <c r="D125" s="58">
        <v>1</v>
      </c>
      <c r="E125" s="58">
        <v>269</v>
      </c>
      <c r="F125" s="58">
        <v>598</v>
      </c>
      <c r="G125" s="59">
        <v>0.44979999999999998</v>
      </c>
      <c r="H125" s="58">
        <v>4748</v>
      </c>
      <c r="I125" s="60">
        <v>42717</v>
      </c>
    </row>
    <row r="126" spans="1:9" ht="18" customHeight="1">
      <c r="A126" s="58" t="s">
        <v>16</v>
      </c>
      <c r="B126" s="58" t="s">
        <v>17</v>
      </c>
      <c r="C126" s="58">
        <v>116</v>
      </c>
      <c r="D126" s="58">
        <v>1</v>
      </c>
      <c r="E126" s="58">
        <v>116</v>
      </c>
      <c r="F126" s="58">
        <v>318</v>
      </c>
      <c r="G126" s="59">
        <v>0.36480000000000001</v>
      </c>
      <c r="H126" s="58">
        <v>4749</v>
      </c>
      <c r="I126" s="60">
        <v>42717</v>
      </c>
    </row>
    <row r="127" spans="1:9" ht="18" customHeight="1">
      <c r="A127" s="58" t="s">
        <v>77</v>
      </c>
      <c r="B127" s="58" t="s">
        <v>78</v>
      </c>
      <c r="C127" s="58">
        <v>152</v>
      </c>
      <c r="D127" s="58">
        <v>2</v>
      </c>
      <c r="E127" s="58">
        <v>304</v>
      </c>
      <c r="F127" s="58">
        <v>338</v>
      </c>
      <c r="G127" s="59">
        <v>0.44969999999999999</v>
      </c>
      <c r="H127" s="58">
        <v>4750</v>
      </c>
      <c r="I127" s="60">
        <v>42717</v>
      </c>
    </row>
    <row r="128" spans="1:9" ht="18" customHeight="1">
      <c r="A128" s="58" t="s">
        <v>50</v>
      </c>
      <c r="B128" s="58" t="s">
        <v>51</v>
      </c>
      <c r="C128" s="58">
        <v>409</v>
      </c>
      <c r="D128" s="58">
        <v>1</v>
      </c>
      <c r="E128" s="58">
        <v>409</v>
      </c>
      <c r="F128" s="58">
        <v>968</v>
      </c>
      <c r="G128" s="59">
        <v>0.42249999999999999</v>
      </c>
      <c r="H128" s="58">
        <v>4751</v>
      </c>
      <c r="I128" s="60">
        <v>42717</v>
      </c>
    </row>
    <row r="129" spans="1:9" ht="18" customHeight="1">
      <c r="A129" s="58" t="s">
        <v>32</v>
      </c>
      <c r="B129" s="58" t="s">
        <v>33</v>
      </c>
      <c r="C129" s="58">
        <v>490</v>
      </c>
      <c r="D129" s="58">
        <v>1</v>
      </c>
      <c r="E129" s="58">
        <v>490</v>
      </c>
      <c r="F129" s="58">
        <v>1198</v>
      </c>
      <c r="G129" s="59">
        <v>0.40899999999999997</v>
      </c>
      <c r="H129" s="58">
        <v>4751</v>
      </c>
      <c r="I129" s="60">
        <v>42717</v>
      </c>
    </row>
    <row r="130" spans="1:9" ht="18" customHeight="1">
      <c r="A130" s="58" t="s">
        <v>37</v>
      </c>
      <c r="B130" s="58" t="s">
        <v>38</v>
      </c>
      <c r="C130" s="58">
        <v>175</v>
      </c>
      <c r="D130" s="58">
        <v>1</v>
      </c>
      <c r="E130" s="58">
        <v>175</v>
      </c>
      <c r="F130" s="58">
        <v>448</v>
      </c>
      <c r="G130" s="59">
        <v>0.3906</v>
      </c>
      <c r="H130" s="58">
        <v>4751</v>
      </c>
      <c r="I130" s="60">
        <v>42717</v>
      </c>
    </row>
    <row r="131" spans="1:9" ht="18" customHeight="1">
      <c r="A131" s="58" t="s">
        <v>36</v>
      </c>
      <c r="B131" s="58" t="s">
        <v>26</v>
      </c>
      <c r="C131" s="58">
        <v>269</v>
      </c>
      <c r="D131" s="58">
        <v>1</v>
      </c>
      <c r="E131" s="58">
        <v>269</v>
      </c>
      <c r="F131" s="58">
        <v>598</v>
      </c>
      <c r="G131" s="59">
        <v>0.44979999999999998</v>
      </c>
      <c r="H131" s="58">
        <v>4752</v>
      </c>
      <c r="I131" s="60">
        <v>42717</v>
      </c>
    </row>
    <row r="132" spans="1:9" ht="18" customHeight="1">
      <c r="A132" s="58" t="s">
        <v>16</v>
      </c>
      <c r="B132" s="58" t="s">
        <v>17</v>
      </c>
      <c r="C132" s="58">
        <v>116</v>
      </c>
      <c r="D132" s="58">
        <v>1</v>
      </c>
      <c r="E132" s="58">
        <v>116</v>
      </c>
      <c r="F132" s="58">
        <v>318</v>
      </c>
      <c r="G132" s="59">
        <v>0.36480000000000001</v>
      </c>
      <c r="H132" s="58">
        <v>4753</v>
      </c>
      <c r="I132" s="60">
        <v>42717</v>
      </c>
    </row>
    <row r="133" spans="1:9" ht="18" customHeight="1">
      <c r="A133" s="58" t="s">
        <v>16</v>
      </c>
      <c r="B133" s="58" t="s">
        <v>17</v>
      </c>
      <c r="C133" s="58">
        <v>116</v>
      </c>
      <c r="D133" s="58">
        <v>1</v>
      </c>
      <c r="E133" s="58">
        <v>116</v>
      </c>
      <c r="F133" s="58">
        <v>318</v>
      </c>
      <c r="G133" s="59">
        <v>0.36480000000000001</v>
      </c>
      <c r="H133" s="58">
        <v>4754</v>
      </c>
      <c r="I133" s="60">
        <v>42717</v>
      </c>
    </row>
    <row r="134" spans="1:9" ht="18" customHeight="1">
      <c r="A134" s="58" t="s">
        <v>16</v>
      </c>
      <c r="B134" s="58" t="s">
        <v>17</v>
      </c>
      <c r="C134" s="58">
        <v>116</v>
      </c>
      <c r="D134" s="58">
        <v>1</v>
      </c>
      <c r="E134" s="58">
        <v>116</v>
      </c>
      <c r="F134" s="58">
        <v>318</v>
      </c>
      <c r="G134" s="59">
        <v>0.36480000000000001</v>
      </c>
      <c r="H134" s="58">
        <v>4755</v>
      </c>
      <c r="I134" s="60">
        <v>42717</v>
      </c>
    </row>
    <row r="135" spans="1:9" ht="18" customHeight="1">
      <c r="A135" s="58" t="s">
        <v>36</v>
      </c>
      <c r="B135" s="58" t="s">
        <v>26</v>
      </c>
      <c r="C135" s="58">
        <v>269</v>
      </c>
      <c r="D135" s="58">
        <v>1</v>
      </c>
      <c r="E135" s="58">
        <v>269</v>
      </c>
      <c r="F135" s="58">
        <v>598</v>
      </c>
      <c r="G135" s="59">
        <v>0.44979999999999998</v>
      </c>
      <c r="H135" s="58">
        <v>4756</v>
      </c>
      <c r="I135" s="60">
        <v>42717</v>
      </c>
    </row>
    <row r="136" spans="1:9" ht="18" customHeight="1">
      <c r="A136" s="58" t="s">
        <v>16</v>
      </c>
      <c r="B136" s="58" t="s">
        <v>17</v>
      </c>
      <c r="C136" s="58">
        <v>116</v>
      </c>
      <c r="D136" s="58">
        <v>1</v>
      </c>
      <c r="E136" s="58">
        <v>116</v>
      </c>
      <c r="F136" s="58">
        <v>318</v>
      </c>
      <c r="G136" s="59">
        <v>0.36480000000000001</v>
      </c>
      <c r="H136" s="58">
        <v>4757</v>
      </c>
      <c r="I136" s="60">
        <v>42717</v>
      </c>
    </row>
    <row r="137" spans="1:9" ht="18" customHeight="1">
      <c r="A137" s="58" t="s">
        <v>37</v>
      </c>
      <c r="B137" s="58" t="s">
        <v>38</v>
      </c>
      <c r="C137" s="58">
        <v>175</v>
      </c>
      <c r="D137" s="58">
        <v>1</v>
      </c>
      <c r="E137" s="58">
        <v>175</v>
      </c>
      <c r="F137" s="58">
        <v>448</v>
      </c>
      <c r="G137" s="59">
        <v>0.3906</v>
      </c>
      <c r="H137" s="58">
        <v>4758</v>
      </c>
      <c r="I137" s="60">
        <v>42717</v>
      </c>
    </row>
    <row r="138" spans="1:9" ht="18" customHeight="1">
      <c r="A138" s="58" t="s">
        <v>32</v>
      </c>
      <c r="B138" s="58" t="s">
        <v>33</v>
      </c>
      <c r="C138" s="58">
        <v>490</v>
      </c>
      <c r="D138" s="58">
        <v>1</v>
      </c>
      <c r="E138" s="58">
        <v>490</v>
      </c>
      <c r="F138" s="58">
        <v>1198</v>
      </c>
      <c r="G138" s="59">
        <v>0.40899999999999997</v>
      </c>
      <c r="H138" s="58">
        <v>4758</v>
      </c>
      <c r="I138" s="60">
        <v>42717</v>
      </c>
    </row>
    <row r="139" spans="1:9" ht="18" customHeight="1">
      <c r="A139" s="58" t="s">
        <v>50</v>
      </c>
      <c r="B139" s="58" t="s">
        <v>51</v>
      </c>
      <c r="C139" s="58">
        <v>409</v>
      </c>
      <c r="D139" s="58">
        <v>1</v>
      </c>
      <c r="E139" s="58">
        <v>409</v>
      </c>
      <c r="F139" s="58">
        <v>968</v>
      </c>
      <c r="G139" s="59">
        <v>0.42249999999999999</v>
      </c>
      <c r="H139" s="58">
        <v>4758</v>
      </c>
      <c r="I139" s="60">
        <v>42717</v>
      </c>
    </row>
    <row r="140" spans="1:9" ht="18" customHeight="1">
      <c r="A140" s="58" t="s">
        <v>79</v>
      </c>
      <c r="B140" s="58" t="s">
        <v>80</v>
      </c>
      <c r="C140" s="58">
        <v>53</v>
      </c>
      <c r="D140" s="58">
        <v>2</v>
      </c>
      <c r="E140" s="58">
        <v>106</v>
      </c>
      <c r="F140" s="58">
        <v>118</v>
      </c>
      <c r="G140" s="59">
        <v>0.44919999999999999</v>
      </c>
      <c r="H140" s="58">
        <v>4759</v>
      </c>
      <c r="I140" s="60">
        <v>42717</v>
      </c>
    </row>
    <row r="141" spans="1:9" ht="18" customHeight="1">
      <c r="A141" s="58" t="s">
        <v>16</v>
      </c>
      <c r="B141" s="58" t="s">
        <v>17</v>
      </c>
      <c r="C141" s="58">
        <v>116</v>
      </c>
      <c r="D141" s="58">
        <v>1</v>
      </c>
      <c r="E141" s="58">
        <v>116</v>
      </c>
      <c r="F141" s="58">
        <v>318</v>
      </c>
      <c r="G141" s="59">
        <v>0.36480000000000001</v>
      </c>
      <c r="H141" s="58">
        <v>4760</v>
      </c>
      <c r="I141" s="60">
        <v>42717</v>
      </c>
    </row>
    <row r="142" spans="1:9" ht="18" customHeight="1">
      <c r="A142" s="58" t="s">
        <v>16</v>
      </c>
      <c r="B142" s="58" t="s">
        <v>17</v>
      </c>
      <c r="C142" s="58">
        <v>116</v>
      </c>
      <c r="D142" s="58">
        <v>1</v>
      </c>
      <c r="E142" s="58">
        <v>116</v>
      </c>
      <c r="F142" s="58">
        <v>318</v>
      </c>
      <c r="G142" s="59">
        <v>0.36480000000000001</v>
      </c>
      <c r="H142" s="58">
        <v>4761</v>
      </c>
      <c r="I142" s="60">
        <v>42717</v>
      </c>
    </row>
    <row r="143" spans="1:9" ht="18" customHeight="1">
      <c r="A143" s="58" t="s">
        <v>81</v>
      </c>
      <c r="B143" s="58" t="s">
        <v>82</v>
      </c>
      <c r="C143" s="58">
        <v>134</v>
      </c>
      <c r="D143" s="58">
        <v>1</v>
      </c>
      <c r="E143" s="58">
        <v>134</v>
      </c>
      <c r="F143" s="58">
        <v>348</v>
      </c>
      <c r="G143" s="59">
        <v>0.3851</v>
      </c>
      <c r="H143" s="58">
        <v>4762</v>
      </c>
      <c r="I143" s="60">
        <v>42717</v>
      </c>
    </row>
    <row r="144" spans="1:9" ht="18" customHeight="1">
      <c r="A144" s="58" t="s">
        <v>55</v>
      </c>
      <c r="B144" s="58" t="s">
        <v>56</v>
      </c>
      <c r="C144" s="58">
        <v>148</v>
      </c>
      <c r="D144" s="58">
        <v>1</v>
      </c>
      <c r="E144" s="58">
        <v>148</v>
      </c>
      <c r="F144" s="58">
        <v>388</v>
      </c>
      <c r="G144" s="59">
        <v>0.38140000000000002</v>
      </c>
      <c r="H144" s="58">
        <v>4763</v>
      </c>
      <c r="I144" s="60">
        <v>42717</v>
      </c>
    </row>
    <row r="145" spans="1:9" ht="18" customHeight="1">
      <c r="A145" s="58" t="s">
        <v>16</v>
      </c>
      <c r="B145" s="58" t="s">
        <v>17</v>
      </c>
      <c r="C145" s="58">
        <v>116</v>
      </c>
      <c r="D145" s="58">
        <v>1</v>
      </c>
      <c r="E145" s="58">
        <v>116</v>
      </c>
      <c r="F145" s="58">
        <v>318</v>
      </c>
      <c r="G145" s="59">
        <v>0.36480000000000001</v>
      </c>
      <c r="H145" s="58">
        <v>4765</v>
      </c>
      <c r="I145" s="60">
        <v>42717</v>
      </c>
    </row>
    <row r="146" spans="1:9" ht="18" customHeight="1">
      <c r="A146" s="58" t="s">
        <v>16</v>
      </c>
      <c r="B146" s="58" t="s">
        <v>17</v>
      </c>
      <c r="C146" s="58">
        <v>116</v>
      </c>
      <c r="D146" s="58">
        <v>1</v>
      </c>
      <c r="E146" s="58">
        <v>116</v>
      </c>
      <c r="F146" s="58">
        <v>318</v>
      </c>
      <c r="G146" s="59">
        <v>0.36480000000000001</v>
      </c>
      <c r="H146" s="58">
        <v>4766</v>
      </c>
      <c r="I146" s="60">
        <v>42717</v>
      </c>
    </row>
    <row r="147" spans="1:9" ht="18" customHeight="1">
      <c r="A147" s="58" t="s">
        <v>16</v>
      </c>
      <c r="B147" s="58" t="s">
        <v>17</v>
      </c>
      <c r="C147" s="58">
        <v>116</v>
      </c>
      <c r="D147" s="58">
        <v>1</v>
      </c>
      <c r="E147" s="58">
        <v>116</v>
      </c>
      <c r="F147" s="58">
        <v>318</v>
      </c>
      <c r="G147" s="59">
        <v>0.36480000000000001</v>
      </c>
      <c r="H147" s="58">
        <v>4767</v>
      </c>
      <c r="I147" s="60">
        <v>42717</v>
      </c>
    </row>
    <row r="148" spans="1:9" ht="18" customHeight="1">
      <c r="A148" s="58" t="s">
        <v>83</v>
      </c>
      <c r="B148" s="58" t="s">
        <v>84</v>
      </c>
      <c r="C148" s="58">
        <v>274</v>
      </c>
      <c r="D148" s="58">
        <v>-1</v>
      </c>
      <c r="E148" s="58">
        <v>-274</v>
      </c>
      <c r="F148" s="58">
        <v>608</v>
      </c>
      <c r="G148" s="59">
        <v>0.45069999999999999</v>
      </c>
      <c r="H148" s="58">
        <v>223</v>
      </c>
      <c r="I148" s="60">
        <v>42717</v>
      </c>
    </row>
    <row r="149" spans="1:9" ht="18" customHeight="1">
      <c r="A149" s="58" t="s">
        <v>18</v>
      </c>
      <c r="B149" s="58" t="s">
        <v>17</v>
      </c>
      <c r="C149" s="58">
        <v>107</v>
      </c>
      <c r="D149" s="58">
        <v>-1</v>
      </c>
      <c r="E149" s="58">
        <v>-107</v>
      </c>
      <c r="F149" s="58">
        <v>298</v>
      </c>
      <c r="G149" s="59">
        <v>0.35909999999999997</v>
      </c>
      <c r="H149" s="58">
        <v>224</v>
      </c>
      <c r="I149" s="60">
        <v>42717</v>
      </c>
    </row>
    <row r="150" spans="1:9" ht="18" customHeight="1">
      <c r="A150" s="58" t="s">
        <v>23</v>
      </c>
      <c r="B150" s="58" t="s">
        <v>24</v>
      </c>
      <c r="C150" s="58">
        <v>179</v>
      </c>
      <c r="D150" s="58">
        <v>-1</v>
      </c>
      <c r="E150" s="58">
        <v>-179</v>
      </c>
      <c r="F150" s="58">
        <v>398</v>
      </c>
      <c r="G150" s="59">
        <v>0.44969999999999999</v>
      </c>
      <c r="H150" s="58">
        <v>225</v>
      </c>
      <c r="I150" s="60">
        <v>42717</v>
      </c>
    </row>
    <row r="151" spans="1:9" ht="18" customHeight="1">
      <c r="A151" s="58" t="s">
        <v>25</v>
      </c>
      <c r="B151" s="58" t="s">
        <v>26</v>
      </c>
      <c r="C151" s="58">
        <v>249</v>
      </c>
      <c r="D151" s="58">
        <v>-1</v>
      </c>
      <c r="E151" s="58">
        <v>-249</v>
      </c>
      <c r="F151" s="58">
        <v>578</v>
      </c>
      <c r="G151" s="59">
        <v>0.43080000000000002</v>
      </c>
      <c r="H151" s="58">
        <v>226</v>
      </c>
      <c r="I151" s="60">
        <v>42717</v>
      </c>
    </row>
    <row r="152" spans="1:9" ht="18" customHeight="1">
      <c r="A152" s="58" t="s">
        <v>36</v>
      </c>
      <c r="B152" s="58" t="s">
        <v>26</v>
      </c>
      <c r="C152" s="58">
        <v>269</v>
      </c>
      <c r="D152" s="58">
        <v>-1</v>
      </c>
      <c r="E152" s="58">
        <v>-269</v>
      </c>
      <c r="F152" s="58">
        <v>598</v>
      </c>
      <c r="G152" s="59">
        <v>0.44979999999999998</v>
      </c>
      <c r="H152" s="58">
        <v>227</v>
      </c>
      <c r="I152" s="60">
        <v>42717</v>
      </c>
    </row>
    <row r="153" spans="1:9" ht="18" customHeight="1">
      <c r="A153" s="58" t="s">
        <v>36</v>
      </c>
      <c r="B153" s="58" t="s">
        <v>26</v>
      </c>
      <c r="C153" s="58">
        <v>269</v>
      </c>
      <c r="D153" s="58">
        <v>1</v>
      </c>
      <c r="E153" s="58">
        <v>269</v>
      </c>
      <c r="F153" s="58">
        <v>598</v>
      </c>
      <c r="G153" s="59">
        <v>0.44979999999999998</v>
      </c>
      <c r="H153" s="58">
        <v>4799</v>
      </c>
      <c r="I153" s="60">
        <v>42718</v>
      </c>
    </row>
    <row r="154" spans="1:9" ht="18" customHeight="1">
      <c r="A154" s="58" t="s">
        <v>85</v>
      </c>
      <c r="B154" s="58" t="s">
        <v>86</v>
      </c>
      <c r="C154" s="58">
        <v>359</v>
      </c>
      <c r="D154" s="58">
        <v>1</v>
      </c>
      <c r="E154" s="58">
        <v>359</v>
      </c>
      <c r="F154" s="58">
        <v>1028</v>
      </c>
      <c r="G154" s="59">
        <v>0.34920000000000001</v>
      </c>
      <c r="H154" s="58">
        <v>4800</v>
      </c>
      <c r="I154" s="60">
        <v>42718</v>
      </c>
    </row>
    <row r="155" spans="1:9" ht="18" customHeight="1">
      <c r="A155" s="58" t="s">
        <v>83</v>
      </c>
      <c r="B155" s="58" t="s">
        <v>84</v>
      </c>
      <c r="C155" s="58">
        <v>274</v>
      </c>
      <c r="D155" s="58">
        <v>1</v>
      </c>
      <c r="E155" s="58">
        <v>274</v>
      </c>
      <c r="F155" s="58">
        <v>608</v>
      </c>
      <c r="G155" s="59">
        <v>0.45069999999999999</v>
      </c>
      <c r="H155" s="58">
        <v>4800</v>
      </c>
      <c r="I155" s="60">
        <v>42718</v>
      </c>
    </row>
    <row r="156" spans="1:9" ht="18" customHeight="1">
      <c r="A156" s="58" t="s">
        <v>75</v>
      </c>
      <c r="B156" s="58" t="s">
        <v>76</v>
      </c>
      <c r="C156" s="58">
        <v>1345</v>
      </c>
      <c r="D156" s="58">
        <v>1</v>
      </c>
      <c r="E156" s="58">
        <v>1345</v>
      </c>
      <c r="F156" s="58">
        <v>2988</v>
      </c>
      <c r="G156" s="59">
        <v>0.4501</v>
      </c>
      <c r="H156" s="58">
        <v>4800</v>
      </c>
      <c r="I156" s="60">
        <v>42718</v>
      </c>
    </row>
    <row r="157" spans="1:9" ht="18" customHeight="1">
      <c r="A157" s="58" t="s">
        <v>63</v>
      </c>
      <c r="B157" s="58" t="s">
        <v>64</v>
      </c>
      <c r="C157" s="58">
        <v>30</v>
      </c>
      <c r="D157" s="58">
        <v>1</v>
      </c>
      <c r="E157" s="58">
        <v>30</v>
      </c>
      <c r="F157" s="58">
        <v>98</v>
      </c>
      <c r="G157" s="59">
        <v>0.30609999999999998</v>
      </c>
      <c r="H157" s="58">
        <v>4800</v>
      </c>
      <c r="I157" s="60">
        <v>42718</v>
      </c>
    </row>
    <row r="158" spans="1:9" ht="18" customHeight="1">
      <c r="A158" s="58" t="s">
        <v>16</v>
      </c>
      <c r="B158" s="58" t="s">
        <v>17</v>
      </c>
      <c r="C158" s="58">
        <v>116</v>
      </c>
      <c r="D158" s="58">
        <v>1</v>
      </c>
      <c r="E158" s="58">
        <v>116</v>
      </c>
      <c r="F158" s="58">
        <v>318</v>
      </c>
      <c r="G158" s="59">
        <v>0.36480000000000001</v>
      </c>
      <c r="H158" s="58">
        <v>4801</v>
      </c>
      <c r="I158" s="60">
        <v>42718</v>
      </c>
    </row>
    <row r="159" spans="1:9" ht="18" customHeight="1">
      <c r="A159" s="58" t="s">
        <v>16</v>
      </c>
      <c r="B159" s="58" t="s">
        <v>17</v>
      </c>
      <c r="C159" s="58">
        <v>116</v>
      </c>
      <c r="D159" s="58">
        <v>1</v>
      </c>
      <c r="E159" s="58">
        <v>116</v>
      </c>
      <c r="F159" s="58">
        <v>318</v>
      </c>
      <c r="G159" s="59">
        <v>0.36480000000000001</v>
      </c>
      <c r="H159" s="58">
        <v>4802</v>
      </c>
      <c r="I159" s="60">
        <v>42718</v>
      </c>
    </row>
    <row r="160" spans="1:9" ht="18" customHeight="1">
      <c r="A160" s="58" t="s">
        <v>87</v>
      </c>
      <c r="B160" s="58" t="s">
        <v>70</v>
      </c>
      <c r="C160" s="58">
        <v>573</v>
      </c>
      <c r="D160" s="58">
        <v>1</v>
      </c>
      <c r="E160" s="58">
        <v>573</v>
      </c>
      <c r="F160" s="58">
        <v>1488</v>
      </c>
      <c r="G160" s="59">
        <v>0.3851</v>
      </c>
      <c r="H160" s="58">
        <v>4803</v>
      </c>
      <c r="I160" s="60">
        <v>42718</v>
      </c>
    </row>
    <row r="161" spans="1:9" ht="18" customHeight="1">
      <c r="A161" s="58" t="s">
        <v>16</v>
      </c>
      <c r="B161" s="58" t="s">
        <v>17</v>
      </c>
      <c r="C161" s="58">
        <v>116</v>
      </c>
      <c r="D161" s="58">
        <v>1</v>
      </c>
      <c r="E161" s="58">
        <v>116</v>
      </c>
      <c r="F161" s="58">
        <v>318</v>
      </c>
      <c r="G161" s="59">
        <v>0.36480000000000001</v>
      </c>
      <c r="H161" s="58">
        <v>4809</v>
      </c>
      <c r="I161" s="60">
        <v>42718</v>
      </c>
    </row>
    <row r="162" spans="1:9" ht="18" customHeight="1">
      <c r="A162" s="58" t="s">
        <v>54</v>
      </c>
      <c r="B162" s="58" t="s">
        <v>26</v>
      </c>
      <c r="C162" s="58">
        <v>219</v>
      </c>
      <c r="D162" s="58">
        <v>1</v>
      </c>
      <c r="E162" s="58">
        <v>219</v>
      </c>
      <c r="F162" s="58">
        <v>508</v>
      </c>
      <c r="G162" s="59">
        <v>0.43109999999999998</v>
      </c>
      <c r="H162" s="58">
        <v>4810</v>
      </c>
      <c r="I162" s="60">
        <v>42718</v>
      </c>
    </row>
    <row r="163" spans="1:9" ht="18" customHeight="1">
      <c r="A163" s="58" t="s">
        <v>37</v>
      </c>
      <c r="B163" s="58" t="s">
        <v>38</v>
      </c>
      <c r="C163" s="58">
        <v>175</v>
      </c>
      <c r="D163" s="58">
        <v>1</v>
      </c>
      <c r="E163" s="58">
        <v>175</v>
      </c>
      <c r="F163" s="58">
        <v>448</v>
      </c>
      <c r="G163" s="59">
        <v>0.3906</v>
      </c>
      <c r="H163" s="58">
        <v>4812</v>
      </c>
      <c r="I163" s="60">
        <v>42718</v>
      </c>
    </row>
    <row r="164" spans="1:9" ht="18" customHeight="1">
      <c r="A164" s="58" t="s">
        <v>37</v>
      </c>
      <c r="B164" s="58" t="s">
        <v>38</v>
      </c>
      <c r="C164" s="58">
        <v>175</v>
      </c>
      <c r="D164" s="58">
        <v>3</v>
      </c>
      <c r="E164" s="58">
        <v>525</v>
      </c>
      <c r="F164" s="58">
        <v>448</v>
      </c>
      <c r="G164" s="59">
        <v>0.3906</v>
      </c>
      <c r="H164" s="58">
        <v>4813</v>
      </c>
      <c r="I164" s="60">
        <v>42718</v>
      </c>
    </row>
    <row r="165" spans="1:9" ht="18" customHeight="1">
      <c r="A165" s="58" t="s">
        <v>60</v>
      </c>
      <c r="B165" s="58" t="s">
        <v>26</v>
      </c>
      <c r="C165" s="58">
        <v>229</v>
      </c>
      <c r="D165" s="58">
        <v>1</v>
      </c>
      <c r="E165" s="58">
        <v>229</v>
      </c>
      <c r="F165" s="58">
        <v>528</v>
      </c>
      <c r="G165" s="59">
        <v>0.43369999999999997</v>
      </c>
      <c r="H165" s="58">
        <v>4814</v>
      </c>
      <c r="I165" s="60">
        <v>42718</v>
      </c>
    </row>
    <row r="166" spans="1:9" ht="18" customHeight="1">
      <c r="A166" s="58" t="s">
        <v>25</v>
      </c>
      <c r="B166" s="58" t="s">
        <v>26</v>
      </c>
      <c r="C166" s="58">
        <v>249</v>
      </c>
      <c r="D166" s="58">
        <v>1</v>
      </c>
      <c r="E166" s="58">
        <v>249</v>
      </c>
      <c r="F166" s="58">
        <v>578</v>
      </c>
      <c r="G166" s="59">
        <v>0.43080000000000002</v>
      </c>
      <c r="H166" s="58">
        <v>4822</v>
      </c>
      <c r="I166" s="60">
        <v>42719</v>
      </c>
    </row>
    <row r="167" spans="1:9" ht="18" customHeight="1">
      <c r="A167" s="58" t="s">
        <v>16</v>
      </c>
      <c r="B167" s="58" t="s">
        <v>17</v>
      </c>
      <c r="C167" s="58">
        <v>116</v>
      </c>
      <c r="D167" s="58">
        <v>1</v>
      </c>
      <c r="E167" s="58">
        <v>116</v>
      </c>
      <c r="F167" s="58">
        <v>318</v>
      </c>
      <c r="G167" s="59">
        <v>0.36480000000000001</v>
      </c>
      <c r="H167" s="58">
        <v>4823</v>
      </c>
      <c r="I167" s="60">
        <v>42719</v>
      </c>
    </row>
    <row r="168" spans="1:9" ht="18" customHeight="1">
      <c r="A168" s="58" t="s">
        <v>39</v>
      </c>
      <c r="B168" s="58" t="s">
        <v>40</v>
      </c>
      <c r="C168" s="58">
        <v>116</v>
      </c>
      <c r="D168" s="58">
        <v>1</v>
      </c>
      <c r="E168" s="58">
        <v>116</v>
      </c>
      <c r="F168" s="58">
        <v>288</v>
      </c>
      <c r="G168" s="59">
        <v>0.40279999999999999</v>
      </c>
      <c r="H168" s="58">
        <v>4824</v>
      </c>
      <c r="I168" s="60">
        <v>42719</v>
      </c>
    </row>
    <row r="169" spans="1:9" ht="18" customHeight="1">
      <c r="A169" s="58" t="s">
        <v>54</v>
      </c>
      <c r="B169" s="58" t="s">
        <v>26</v>
      </c>
      <c r="C169" s="58">
        <v>219</v>
      </c>
      <c r="D169" s="58">
        <v>1</v>
      </c>
      <c r="E169" s="58">
        <v>219</v>
      </c>
      <c r="F169" s="58">
        <v>508</v>
      </c>
      <c r="G169" s="59">
        <v>0.43109999999999998</v>
      </c>
      <c r="H169" s="58">
        <v>4825</v>
      </c>
      <c r="I169" s="60">
        <v>42719</v>
      </c>
    </row>
    <row r="170" spans="1:9" ht="18" customHeight="1">
      <c r="A170" s="58" t="s">
        <v>16</v>
      </c>
      <c r="B170" s="58" t="s">
        <v>17</v>
      </c>
      <c r="C170" s="58">
        <v>116</v>
      </c>
      <c r="D170" s="58">
        <v>1</v>
      </c>
      <c r="E170" s="58">
        <v>116</v>
      </c>
      <c r="F170" s="58">
        <v>318</v>
      </c>
      <c r="G170" s="59">
        <v>0.36480000000000001</v>
      </c>
      <c r="H170" s="58">
        <v>4826</v>
      </c>
      <c r="I170" s="60">
        <v>42719</v>
      </c>
    </row>
    <row r="171" spans="1:9" ht="18" customHeight="1">
      <c r="A171" s="58" t="s">
        <v>18</v>
      </c>
      <c r="B171" s="58" t="s">
        <v>17</v>
      </c>
      <c r="C171" s="58">
        <v>107</v>
      </c>
      <c r="D171" s="58">
        <v>1</v>
      </c>
      <c r="E171" s="58">
        <v>107</v>
      </c>
      <c r="F171" s="58">
        <v>298</v>
      </c>
      <c r="G171" s="59">
        <v>0.35909999999999997</v>
      </c>
      <c r="H171" s="58">
        <v>4827</v>
      </c>
      <c r="I171" s="60">
        <v>42719</v>
      </c>
    </row>
    <row r="172" spans="1:9" ht="18" customHeight="1">
      <c r="A172" s="58" t="s">
        <v>16</v>
      </c>
      <c r="B172" s="58" t="s">
        <v>17</v>
      </c>
      <c r="C172" s="58">
        <v>116</v>
      </c>
      <c r="D172" s="58">
        <v>1</v>
      </c>
      <c r="E172" s="58">
        <v>116</v>
      </c>
      <c r="F172" s="58">
        <v>318</v>
      </c>
      <c r="G172" s="59">
        <v>0.36480000000000001</v>
      </c>
      <c r="H172" s="58">
        <v>4828</v>
      </c>
      <c r="I172" s="60">
        <v>42719</v>
      </c>
    </row>
    <row r="173" spans="1:9" ht="18" customHeight="1">
      <c r="A173" s="58" t="s">
        <v>16</v>
      </c>
      <c r="B173" s="58" t="s">
        <v>17</v>
      </c>
      <c r="C173" s="58">
        <v>116</v>
      </c>
      <c r="D173" s="58">
        <v>1</v>
      </c>
      <c r="E173" s="58">
        <v>116</v>
      </c>
      <c r="F173" s="58">
        <v>318</v>
      </c>
      <c r="G173" s="59">
        <v>0.36480000000000001</v>
      </c>
      <c r="H173" s="58">
        <v>4829</v>
      </c>
      <c r="I173" s="60">
        <v>42719</v>
      </c>
    </row>
    <row r="174" spans="1:9" ht="18" customHeight="1">
      <c r="A174" s="58" t="s">
        <v>16</v>
      </c>
      <c r="B174" s="58" t="s">
        <v>17</v>
      </c>
      <c r="C174" s="58">
        <v>116</v>
      </c>
      <c r="D174" s="58">
        <v>1</v>
      </c>
      <c r="E174" s="58">
        <v>116</v>
      </c>
      <c r="F174" s="58">
        <v>318</v>
      </c>
      <c r="G174" s="59">
        <v>0.36480000000000001</v>
      </c>
      <c r="H174" s="58">
        <v>4830</v>
      </c>
      <c r="I174" s="60">
        <v>42719</v>
      </c>
    </row>
    <row r="175" spans="1:9" ht="18" customHeight="1">
      <c r="A175" s="58" t="s">
        <v>16</v>
      </c>
      <c r="B175" s="58" t="s">
        <v>17</v>
      </c>
      <c r="C175" s="58">
        <v>116</v>
      </c>
      <c r="D175" s="58">
        <v>1</v>
      </c>
      <c r="E175" s="58">
        <v>116</v>
      </c>
      <c r="F175" s="58">
        <v>318</v>
      </c>
      <c r="G175" s="59">
        <v>0.36480000000000001</v>
      </c>
      <c r="H175" s="58">
        <v>4831</v>
      </c>
      <c r="I175" s="60">
        <v>42719</v>
      </c>
    </row>
    <row r="176" spans="1:9" ht="18" customHeight="1">
      <c r="A176" s="58" t="s">
        <v>27</v>
      </c>
      <c r="B176" s="58" t="s">
        <v>28</v>
      </c>
      <c r="C176" s="58">
        <v>256</v>
      </c>
      <c r="D176" s="58">
        <v>1</v>
      </c>
      <c r="E176" s="58">
        <v>256</v>
      </c>
      <c r="F176" s="58">
        <v>568</v>
      </c>
      <c r="G176" s="59">
        <v>0.45069999999999999</v>
      </c>
      <c r="H176" s="58">
        <v>4832</v>
      </c>
      <c r="I176" s="60">
        <v>42719</v>
      </c>
    </row>
    <row r="177" spans="1:9" ht="18" customHeight="1">
      <c r="A177" s="58" t="s">
        <v>16</v>
      </c>
      <c r="B177" s="58" t="s">
        <v>17</v>
      </c>
      <c r="C177" s="58">
        <v>116</v>
      </c>
      <c r="D177" s="58">
        <v>1</v>
      </c>
      <c r="E177" s="58">
        <v>116</v>
      </c>
      <c r="F177" s="58">
        <v>318</v>
      </c>
      <c r="G177" s="59">
        <v>0.36480000000000001</v>
      </c>
      <c r="H177" s="58">
        <v>4833</v>
      </c>
      <c r="I177" s="60">
        <v>42719</v>
      </c>
    </row>
    <row r="178" spans="1:9" ht="18" customHeight="1">
      <c r="A178" s="58" t="s">
        <v>16</v>
      </c>
      <c r="B178" s="58" t="s">
        <v>17</v>
      </c>
      <c r="C178" s="58">
        <v>116</v>
      </c>
      <c r="D178" s="58">
        <v>1</v>
      </c>
      <c r="E178" s="58">
        <v>116</v>
      </c>
      <c r="F178" s="58">
        <v>318</v>
      </c>
      <c r="G178" s="59">
        <v>0.36480000000000001</v>
      </c>
      <c r="H178" s="58">
        <v>4834</v>
      </c>
      <c r="I178" s="60">
        <v>42719</v>
      </c>
    </row>
    <row r="179" spans="1:9" ht="18" customHeight="1">
      <c r="A179" s="58" t="s">
        <v>50</v>
      </c>
      <c r="B179" s="58" t="s">
        <v>51</v>
      </c>
      <c r="C179" s="58">
        <v>409</v>
      </c>
      <c r="D179" s="58">
        <v>1</v>
      </c>
      <c r="E179" s="58">
        <v>409</v>
      </c>
      <c r="F179" s="58">
        <v>968</v>
      </c>
      <c r="G179" s="59">
        <v>0.42249999999999999</v>
      </c>
      <c r="H179" s="58">
        <v>4835</v>
      </c>
      <c r="I179" s="60">
        <v>42719</v>
      </c>
    </row>
    <row r="180" spans="1:9" ht="18" customHeight="1">
      <c r="A180" s="58" t="s">
        <v>32</v>
      </c>
      <c r="B180" s="58" t="s">
        <v>33</v>
      </c>
      <c r="C180" s="58">
        <v>490</v>
      </c>
      <c r="D180" s="58">
        <v>1</v>
      </c>
      <c r="E180" s="58">
        <v>490</v>
      </c>
      <c r="F180" s="58">
        <v>1198</v>
      </c>
      <c r="G180" s="59">
        <v>0.40899999999999997</v>
      </c>
      <c r="H180" s="58">
        <v>4835</v>
      </c>
      <c r="I180" s="60">
        <v>42719</v>
      </c>
    </row>
    <row r="181" spans="1:9" ht="18" customHeight="1">
      <c r="A181" s="58" t="s">
        <v>37</v>
      </c>
      <c r="B181" s="58" t="s">
        <v>38</v>
      </c>
      <c r="C181" s="58">
        <v>175</v>
      </c>
      <c r="D181" s="58">
        <v>1</v>
      </c>
      <c r="E181" s="58">
        <v>175</v>
      </c>
      <c r="F181" s="58">
        <v>448</v>
      </c>
      <c r="G181" s="59">
        <v>0.3906</v>
      </c>
      <c r="H181" s="58">
        <v>4835</v>
      </c>
      <c r="I181" s="60">
        <v>42719</v>
      </c>
    </row>
    <row r="182" spans="1:9" ht="18" customHeight="1">
      <c r="A182" s="58" t="s">
        <v>18</v>
      </c>
      <c r="B182" s="58" t="s">
        <v>17</v>
      </c>
      <c r="C182" s="58">
        <v>107</v>
      </c>
      <c r="D182" s="58">
        <v>1</v>
      </c>
      <c r="E182" s="58">
        <v>107</v>
      </c>
      <c r="F182" s="58">
        <v>298</v>
      </c>
      <c r="G182" s="59">
        <v>0.35909999999999997</v>
      </c>
      <c r="H182" s="58">
        <v>4836</v>
      </c>
      <c r="I182" s="60">
        <v>42719</v>
      </c>
    </row>
    <row r="183" spans="1:9" ht="18" customHeight="1">
      <c r="A183" s="58" t="s">
        <v>16</v>
      </c>
      <c r="B183" s="58" t="s">
        <v>17</v>
      </c>
      <c r="C183" s="58">
        <v>116</v>
      </c>
      <c r="D183" s="58">
        <v>1</v>
      </c>
      <c r="E183" s="58">
        <v>116</v>
      </c>
      <c r="F183" s="58">
        <v>318</v>
      </c>
      <c r="G183" s="59">
        <v>0.36480000000000001</v>
      </c>
      <c r="H183" s="58">
        <v>4836</v>
      </c>
      <c r="I183" s="60">
        <v>42719</v>
      </c>
    </row>
    <row r="184" spans="1:9" ht="18" customHeight="1">
      <c r="A184" s="58" t="s">
        <v>36</v>
      </c>
      <c r="B184" s="58" t="s">
        <v>26</v>
      </c>
      <c r="C184" s="58">
        <v>269</v>
      </c>
      <c r="D184" s="58">
        <v>1</v>
      </c>
      <c r="E184" s="58">
        <v>269</v>
      </c>
      <c r="F184" s="58">
        <v>598</v>
      </c>
      <c r="G184" s="59">
        <v>0.44979999999999998</v>
      </c>
      <c r="H184" s="58">
        <v>4842</v>
      </c>
      <c r="I184" s="60">
        <v>42720</v>
      </c>
    </row>
    <row r="185" spans="1:9" ht="18" customHeight="1">
      <c r="A185" s="58" t="s">
        <v>36</v>
      </c>
      <c r="B185" s="58" t="s">
        <v>26</v>
      </c>
      <c r="C185" s="58">
        <v>269</v>
      </c>
      <c r="D185" s="58">
        <v>1</v>
      </c>
      <c r="E185" s="58">
        <v>269</v>
      </c>
      <c r="F185" s="58">
        <v>598</v>
      </c>
      <c r="G185" s="59">
        <v>0.44979999999999998</v>
      </c>
      <c r="H185" s="58">
        <v>4843</v>
      </c>
      <c r="I185" s="60">
        <v>42720</v>
      </c>
    </row>
    <row r="186" spans="1:9" ht="18" customHeight="1">
      <c r="A186" s="58" t="s">
        <v>16</v>
      </c>
      <c r="B186" s="58" t="s">
        <v>17</v>
      </c>
      <c r="C186" s="58">
        <v>116</v>
      </c>
      <c r="D186" s="58">
        <v>1</v>
      </c>
      <c r="E186" s="58">
        <v>116</v>
      </c>
      <c r="F186" s="58">
        <v>318</v>
      </c>
      <c r="G186" s="59">
        <v>0.36480000000000001</v>
      </c>
      <c r="H186" s="58">
        <v>4844</v>
      </c>
      <c r="I186" s="60">
        <v>42720</v>
      </c>
    </row>
    <row r="187" spans="1:9" ht="18" customHeight="1">
      <c r="A187" s="58" t="s">
        <v>88</v>
      </c>
      <c r="B187" s="58" t="s">
        <v>89</v>
      </c>
      <c r="C187" s="58">
        <v>419</v>
      </c>
      <c r="D187" s="58">
        <v>1</v>
      </c>
      <c r="E187" s="58">
        <v>419</v>
      </c>
      <c r="F187" s="58">
        <v>1088</v>
      </c>
      <c r="G187" s="59">
        <v>0.3851</v>
      </c>
      <c r="H187" s="58">
        <v>4845</v>
      </c>
      <c r="I187" s="60">
        <v>42720</v>
      </c>
    </row>
    <row r="188" spans="1:9" ht="18" customHeight="1">
      <c r="A188" s="58" t="s">
        <v>16</v>
      </c>
      <c r="B188" s="58" t="s">
        <v>17</v>
      </c>
      <c r="C188" s="58">
        <v>116</v>
      </c>
      <c r="D188" s="58">
        <v>1</v>
      </c>
      <c r="E188" s="58">
        <v>116</v>
      </c>
      <c r="F188" s="58">
        <v>318</v>
      </c>
      <c r="G188" s="59">
        <v>0.36480000000000001</v>
      </c>
      <c r="H188" s="58">
        <v>4846</v>
      </c>
      <c r="I188" s="60">
        <v>42720</v>
      </c>
    </row>
    <row r="189" spans="1:9" ht="18" customHeight="1">
      <c r="A189" s="58" t="s">
        <v>90</v>
      </c>
      <c r="B189" s="58" t="s">
        <v>91</v>
      </c>
      <c r="C189" s="58">
        <v>112</v>
      </c>
      <c r="D189" s="58">
        <v>1</v>
      </c>
      <c r="E189" s="58">
        <v>112</v>
      </c>
      <c r="F189" s="58">
        <v>248</v>
      </c>
      <c r="G189" s="59">
        <v>0.4516</v>
      </c>
      <c r="H189" s="58">
        <v>4846</v>
      </c>
      <c r="I189" s="60">
        <v>42720</v>
      </c>
    </row>
    <row r="190" spans="1:9" ht="18" customHeight="1">
      <c r="A190" s="58" t="s">
        <v>41</v>
      </c>
      <c r="B190" s="58" t="s">
        <v>42</v>
      </c>
      <c r="C190" s="58">
        <v>191</v>
      </c>
      <c r="D190" s="58">
        <v>1</v>
      </c>
      <c r="E190" s="58">
        <v>191</v>
      </c>
      <c r="F190" s="58">
        <v>498</v>
      </c>
      <c r="G190" s="59">
        <v>0.38350000000000001</v>
      </c>
      <c r="H190" s="58">
        <v>4847</v>
      </c>
      <c r="I190" s="60">
        <v>42720</v>
      </c>
    </row>
    <row r="191" spans="1:9" ht="18" customHeight="1">
      <c r="A191" s="58" t="s">
        <v>36</v>
      </c>
      <c r="B191" s="58" t="s">
        <v>26</v>
      </c>
      <c r="C191" s="58">
        <v>269</v>
      </c>
      <c r="D191" s="58">
        <v>1</v>
      </c>
      <c r="E191" s="58">
        <v>269</v>
      </c>
      <c r="F191" s="58">
        <v>598</v>
      </c>
      <c r="G191" s="59">
        <v>0.44979999999999998</v>
      </c>
      <c r="H191" s="58">
        <v>4848</v>
      </c>
      <c r="I191" s="60">
        <v>42720</v>
      </c>
    </row>
    <row r="192" spans="1:9" ht="18" customHeight="1">
      <c r="A192" s="58" t="s">
        <v>25</v>
      </c>
      <c r="B192" s="58" t="s">
        <v>26</v>
      </c>
      <c r="C192" s="58">
        <v>249</v>
      </c>
      <c r="D192" s="58">
        <v>1</v>
      </c>
      <c r="E192" s="58">
        <v>249</v>
      </c>
      <c r="F192" s="58">
        <v>578</v>
      </c>
      <c r="G192" s="59">
        <v>0.43080000000000002</v>
      </c>
      <c r="H192" s="58">
        <v>4867</v>
      </c>
      <c r="I192" s="60">
        <v>42721</v>
      </c>
    </row>
    <row r="193" spans="1:9" ht="18" customHeight="1">
      <c r="A193" s="58" t="s">
        <v>36</v>
      </c>
      <c r="B193" s="58" t="s">
        <v>26</v>
      </c>
      <c r="C193" s="58">
        <v>269</v>
      </c>
      <c r="D193" s="58">
        <v>1</v>
      </c>
      <c r="E193" s="58">
        <v>269</v>
      </c>
      <c r="F193" s="58">
        <v>598</v>
      </c>
      <c r="G193" s="59">
        <v>0.44979999999999998</v>
      </c>
      <c r="H193" s="58">
        <v>4868</v>
      </c>
      <c r="I193" s="60">
        <v>42721</v>
      </c>
    </row>
    <row r="194" spans="1:9" ht="18" customHeight="1">
      <c r="A194" s="58" t="s">
        <v>16</v>
      </c>
      <c r="B194" s="58" t="s">
        <v>17</v>
      </c>
      <c r="C194" s="58">
        <v>116</v>
      </c>
      <c r="D194" s="58">
        <v>1</v>
      </c>
      <c r="E194" s="58">
        <v>116</v>
      </c>
      <c r="F194" s="58">
        <v>318</v>
      </c>
      <c r="G194" s="59">
        <v>0.36480000000000001</v>
      </c>
      <c r="H194" s="58">
        <v>4869</v>
      </c>
      <c r="I194" s="60">
        <v>42721</v>
      </c>
    </row>
    <row r="195" spans="1:9" ht="18" customHeight="1">
      <c r="A195" s="58" t="s">
        <v>16</v>
      </c>
      <c r="B195" s="58" t="s">
        <v>17</v>
      </c>
      <c r="C195" s="58">
        <v>116</v>
      </c>
      <c r="D195" s="58">
        <v>1</v>
      </c>
      <c r="E195" s="58">
        <v>116</v>
      </c>
      <c r="F195" s="58">
        <v>318</v>
      </c>
      <c r="G195" s="59">
        <v>0.36480000000000001</v>
      </c>
      <c r="H195" s="58">
        <v>4870</v>
      </c>
      <c r="I195" s="60">
        <v>42721</v>
      </c>
    </row>
    <row r="196" spans="1:9" ht="18" customHeight="1">
      <c r="A196" s="58" t="s">
        <v>36</v>
      </c>
      <c r="B196" s="58" t="s">
        <v>26</v>
      </c>
      <c r="C196" s="58">
        <v>269</v>
      </c>
      <c r="D196" s="58">
        <v>1</v>
      </c>
      <c r="E196" s="58">
        <v>269</v>
      </c>
      <c r="F196" s="58">
        <v>598</v>
      </c>
      <c r="G196" s="59">
        <v>0.44979999999999998</v>
      </c>
      <c r="H196" s="58">
        <v>4871</v>
      </c>
      <c r="I196" s="60">
        <v>42721</v>
      </c>
    </row>
    <row r="197" spans="1:9" ht="18" customHeight="1">
      <c r="A197" s="58" t="s">
        <v>16</v>
      </c>
      <c r="B197" s="58" t="s">
        <v>17</v>
      </c>
      <c r="C197" s="58">
        <v>116</v>
      </c>
      <c r="D197" s="58">
        <v>1</v>
      </c>
      <c r="E197" s="58">
        <v>116</v>
      </c>
      <c r="F197" s="58">
        <v>318</v>
      </c>
      <c r="G197" s="59">
        <v>0.36480000000000001</v>
      </c>
      <c r="H197" s="58">
        <v>4898</v>
      </c>
      <c r="I197" s="60">
        <v>42723</v>
      </c>
    </row>
    <row r="198" spans="1:9" ht="18" customHeight="1">
      <c r="A198" s="58" t="s">
        <v>54</v>
      </c>
      <c r="B198" s="58" t="s">
        <v>26</v>
      </c>
      <c r="C198" s="58">
        <v>219</v>
      </c>
      <c r="D198" s="58">
        <v>1</v>
      </c>
      <c r="E198" s="58">
        <v>219</v>
      </c>
      <c r="F198" s="58">
        <v>508</v>
      </c>
      <c r="G198" s="59">
        <v>0.43109999999999998</v>
      </c>
      <c r="H198" s="58">
        <v>4899</v>
      </c>
      <c r="I198" s="60">
        <v>42723</v>
      </c>
    </row>
    <row r="199" spans="1:9" ht="18" customHeight="1">
      <c r="A199" s="58" t="s">
        <v>92</v>
      </c>
      <c r="B199" s="58" t="s">
        <v>93</v>
      </c>
      <c r="C199" s="58">
        <v>339</v>
      </c>
      <c r="D199" s="58">
        <v>1</v>
      </c>
      <c r="E199" s="58">
        <v>339</v>
      </c>
      <c r="F199" s="58">
        <v>868</v>
      </c>
      <c r="G199" s="59">
        <v>0.3906</v>
      </c>
      <c r="H199" s="58">
        <v>4900</v>
      </c>
      <c r="I199" s="60">
        <v>42723</v>
      </c>
    </row>
    <row r="200" spans="1:9" ht="18" customHeight="1">
      <c r="A200" s="58" t="s">
        <v>94</v>
      </c>
      <c r="B200" s="58" t="s">
        <v>95</v>
      </c>
      <c r="C200" s="58">
        <v>148</v>
      </c>
      <c r="D200" s="58">
        <v>1</v>
      </c>
      <c r="E200" s="58">
        <v>148</v>
      </c>
      <c r="F200" s="58">
        <v>388</v>
      </c>
      <c r="G200" s="59">
        <v>0.38140000000000002</v>
      </c>
      <c r="H200" s="58">
        <v>4900</v>
      </c>
      <c r="I200" s="60">
        <v>42723</v>
      </c>
    </row>
    <row r="201" spans="1:9" ht="18" customHeight="1">
      <c r="A201" s="58" t="s">
        <v>60</v>
      </c>
      <c r="B201" s="58" t="s">
        <v>26</v>
      </c>
      <c r="C201" s="58">
        <v>229</v>
      </c>
      <c r="D201" s="58">
        <v>1</v>
      </c>
      <c r="E201" s="58">
        <v>229</v>
      </c>
      <c r="F201" s="58">
        <v>528</v>
      </c>
      <c r="G201" s="59">
        <v>0.43369999999999997</v>
      </c>
      <c r="H201" s="58">
        <v>4901</v>
      </c>
      <c r="I201" s="60">
        <v>42723</v>
      </c>
    </row>
    <row r="202" spans="1:9" ht="18" customHeight="1">
      <c r="A202" s="58" t="s">
        <v>25</v>
      </c>
      <c r="B202" s="58" t="s">
        <v>26</v>
      </c>
      <c r="C202" s="58">
        <v>249</v>
      </c>
      <c r="D202" s="58">
        <v>1</v>
      </c>
      <c r="E202" s="58">
        <v>249</v>
      </c>
      <c r="F202" s="58">
        <v>578</v>
      </c>
      <c r="G202" s="59">
        <v>0.43080000000000002</v>
      </c>
      <c r="H202" s="58">
        <v>4902</v>
      </c>
      <c r="I202" s="60">
        <v>42723</v>
      </c>
    </row>
    <row r="203" spans="1:9" ht="18" customHeight="1">
      <c r="A203" s="58" t="s">
        <v>92</v>
      </c>
      <c r="B203" s="58" t="s">
        <v>93</v>
      </c>
      <c r="C203" s="58">
        <v>339</v>
      </c>
      <c r="D203" s="58">
        <v>1</v>
      </c>
      <c r="E203" s="58">
        <v>339</v>
      </c>
      <c r="F203" s="58">
        <v>868</v>
      </c>
      <c r="G203" s="59">
        <v>0.3906</v>
      </c>
      <c r="H203" s="58">
        <v>4903</v>
      </c>
      <c r="I203" s="60">
        <v>42723</v>
      </c>
    </row>
    <row r="204" spans="1:9" ht="18" customHeight="1">
      <c r="A204" s="58" t="s">
        <v>50</v>
      </c>
      <c r="B204" s="58" t="s">
        <v>51</v>
      </c>
      <c r="C204" s="58">
        <v>409</v>
      </c>
      <c r="D204" s="58">
        <v>1</v>
      </c>
      <c r="E204" s="58">
        <v>409</v>
      </c>
      <c r="F204" s="58">
        <v>968</v>
      </c>
      <c r="G204" s="59">
        <v>0.42249999999999999</v>
      </c>
      <c r="H204" s="58">
        <v>4904</v>
      </c>
      <c r="I204" s="60">
        <v>42723</v>
      </c>
    </row>
    <row r="205" spans="1:9" ht="18" customHeight="1">
      <c r="A205" s="58" t="s">
        <v>54</v>
      </c>
      <c r="B205" s="58" t="s">
        <v>26</v>
      </c>
      <c r="C205" s="58">
        <v>219</v>
      </c>
      <c r="D205" s="58">
        <v>1</v>
      </c>
      <c r="E205" s="58">
        <v>219</v>
      </c>
      <c r="F205" s="58">
        <v>508</v>
      </c>
      <c r="G205" s="59">
        <v>0.43109999999999998</v>
      </c>
      <c r="H205" s="58">
        <v>4905</v>
      </c>
      <c r="I205" s="60">
        <v>42723</v>
      </c>
    </row>
    <row r="206" spans="1:9" ht="18" customHeight="1">
      <c r="A206" s="58" t="s">
        <v>18</v>
      </c>
      <c r="B206" s="58" t="s">
        <v>17</v>
      </c>
      <c r="C206" s="58">
        <v>107</v>
      </c>
      <c r="D206" s="58">
        <v>1</v>
      </c>
      <c r="E206" s="58">
        <v>107</v>
      </c>
      <c r="F206" s="58">
        <v>298</v>
      </c>
      <c r="G206" s="59">
        <v>0.35909999999999997</v>
      </c>
      <c r="H206" s="58">
        <v>4906</v>
      </c>
      <c r="I206" s="60">
        <v>42723</v>
      </c>
    </row>
    <row r="207" spans="1:9" ht="18" customHeight="1">
      <c r="A207" s="58" t="s">
        <v>16</v>
      </c>
      <c r="B207" s="58" t="s">
        <v>17</v>
      </c>
      <c r="C207" s="58">
        <v>116</v>
      </c>
      <c r="D207" s="58">
        <v>1</v>
      </c>
      <c r="E207" s="58">
        <v>116</v>
      </c>
      <c r="F207" s="58">
        <v>318</v>
      </c>
      <c r="G207" s="59">
        <v>0.36480000000000001</v>
      </c>
      <c r="H207" s="58">
        <v>4907</v>
      </c>
      <c r="I207" s="60">
        <v>42723</v>
      </c>
    </row>
    <row r="208" spans="1:9" ht="18" customHeight="1">
      <c r="A208" s="58" t="s">
        <v>32</v>
      </c>
      <c r="B208" s="58" t="s">
        <v>33</v>
      </c>
      <c r="C208" s="58">
        <v>490</v>
      </c>
      <c r="D208" s="58">
        <v>1</v>
      </c>
      <c r="E208" s="58">
        <v>490</v>
      </c>
      <c r="F208" s="58">
        <v>1198</v>
      </c>
      <c r="G208" s="59">
        <v>0.40899999999999997</v>
      </c>
      <c r="H208" s="58">
        <v>4908</v>
      </c>
      <c r="I208" s="60">
        <v>42723</v>
      </c>
    </row>
    <row r="209" spans="1:9" ht="18" customHeight="1">
      <c r="A209" s="58" t="s">
        <v>96</v>
      </c>
      <c r="B209" s="58" t="s">
        <v>91</v>
      </c>
      <c r="C209" s="58">
        <v>184</v>
      </c>
      <c r="D209" s="58">
        <v>2</v>
      </c>
      <c r="E209" s="58">
        <v>368</v>
      </c>
      <c r="F209" s="58">
        <v>408</v>
      </c>
      <c r="G209" s="59">
        <v>0.45100000000000001</v>
      </c>
      <c r="H209" s="58">
        <v>4909</v>
      </c>
      <c r="I209" s="60">
        <v>42723</v>
      </c>
    </row>
    <row r="210" spans="1:9" ht="18" customHeight="1">
      <c r="A210" s="58" t="s">
        <v>83</v>
      </c>
      <c r="B210" s="58" t="s">
        <v>84</v>
      </c>
      <c r="C210" s="58">
        <v>274</v>
      </c>
      <c r="D210" s="58">
        <v>1</v>
      </c>
      <c r="E210" s="58">
        <v>274</v>
      </c>
      <c r="F210" s="58">
        <v>608</v>
      </c>
      <c r="G210" s="59">
        <v>0.45069999999999999</v>
      </c>
      <c r="H210" s="58">
        <v>4910</v>
      </c>
      <c r="I210" s="60">
        <v>42723</v>
      </c>
    </row>
    <row r="211" spans="1:9" ht="18" customHeight="1">
      <c r="A211" s="58" t="s">
        <v>16</v>
      </c>
      <c r="B211" s="58" t="s">
        <v>17</v>
      </c>
      <c r="C211" s="58">
        <v>116</v>
      </c>
      <c r="D211" s="58">
        <v>1</v>
      </c>
      <c r="E211" s="58">
        <v>116</v>
      </c>
      <c r="F211" s="58">
        <v>318</v>
      </c>
      <c r="G211" s="59">
        <v>0.36480000000000001</v>
      </c>
      <c r="H211" s="58">
        <v>4911</v>
      </c>
      <c r="I211" s="60">
        <v>42723</v>
      </c>
    </row>
    <row r="212" spans="1:9" ht="18" customHeight="1">
      <c r="A212" s="58" t="s">
        <v>16</v>
      </c>
      <c r="B212" s="58" t="s">
        <v>17</v>
      </c>
      <c r="C212" s="58">
        <v>116</v>
      </c>
      <c r="D212" s="58">
        <v>1</v>
      </c>
      <c r="E212" s="58">
        <v>116</v>
      </c>
      <c r="F212" s="58">
        <v>318</v>
      </c>
      <c r="G212" s="59">
        <v>0.36480000000000001</v>
      </c>
      <c r="H212" s="58">
        <v>4912</v>
      </c>
      <c r="I212" s="60">
        <v>42723</v>
      </c>
    </row>
    <row r="213" spans="1:9" ht="18" customHeight="1">
      <c r="A213" s="58" t="s">
        <v>16</v>
      </c>
      <c r="B213" s="58" t="s">
        <v>17</v>
      </c>
      <c r="C213" s="58">
        <v>116</v>
      </c>
      <c r="D213" s="58">
        <v>1</v>
      </c>
      <c r="E213" s="58">
        <v>116</v>
      </c>
      <c r="F213" s="58">
        <v>318</v>
      </c>
      <c r="G213" s="59">
        <v>0.36480000000000001</v>
      </c>
      <c r="H213" s="58">
        <v>4913</v>
      </c>
      <c r="I213" s="60">
        <v>42723</v>
      </c>
    </row>
    <row r="214" spans="1:9" ht="18" customHeight="1">
      <c r="A214" s="58" t="s">
        <v>16</v>
      </c>
      <c r="B214" s="58" t="s">
        <v>17</v>
      </c>
      <c r="C214" s="58">
        <v>116</v>
      </c>
      <c r="D214" s="58">
        <v>1</v>
      </c>
      <c r="E214" s="58">
        <v>116</v>
      </c>
      <c r="F214" s="58">
        <v>318</v>
      </c>
      <c r="G214" s="59">
        <v>0.36480000000000001</v>
      </c>
      <c r="H214" s="58">
        <v>4914</v>
      </c>
      <c r="I214" s="60">
        <v>42723</v>
      </c>
    </row>
    <row r="215" spans="1:9" ht="18" customHeight="1">
      <c r="A215" s="58" t="s">
        <v>18</v>
      </c>
      <c r="B215" s="58" t="s">
        <v>17</v>
      </c>
      <c r="C215" s="58">
        <v>107</v>
      </c>
      <c r="D215" s="58">
        <v>1</v>
      </c>
      <c r="E215" s="58">
        <v>107</v>
      </c>
      <c r="F215" s="58">
        <v>298</v>
      </c>
      <c r="G215" s="59">
        <v>0.35909999999999997</v>
      </c>
      <c r="H215" s="58">
        <v>4915</v>
      </c>
      <c r="I215" s="60">
        <v>42723</v>
      </c>
    </row>
    <row r="216" spans="1:9" ht="18" customHeight="1">
      <c r="A216" s="58" t="s">
        <v>18</v>
      </c>
      <c r="B216" s="58" t="s">
        <v>17</v>
      </c>
      <c r="C216" s="58">
        <v>107</v>
      </c>
      <c r="D216" s="58">
        <v>1</v>
      </c>
      <c r="E216" s="58">
        <v>107</v>
      </c>
      <c r="F216" s="58">
        <v>298</v>
      </c>
      <c r="G216" s="59">
        <v>0.35909999999999997</v>
      </c>
      <c r="H216" s="58">
        <v>4916</v>
      </c>
      <c r="I216" s="60">
        <v>42723</v>
      </c>
    </row>
    <row r="217" spans="1:9" ht="18" customHeight="1">
      <c r="A217" s="58" t="s">
        <v>36</v>
      </c>
      <c r="B217" s="58" t="s">
        <v>26</v>
      </c>
      <c r="C217" s="58">
        <v>269</v>
      </c>
      <c r="D217" s="58">
        <v>1</v>
      </c>
      <c r="E217" s="58">
        <v>269</v>
      </c>
      <c r="F217" s="58">
        <v>598</v>
      </c>
      <c r="G217" s="59">
        <v>0.44979999999999998</v>
      </c>
      <c r="H217" s="58">
        <v>4917</v>
      </c>
      <c r="I217" s="60">
        <v>42723</v>
      </c>
    </row>
    <row r="218" spans="1:9" ht="18" customHeight="1">
      <c r="A218" s="58" t="s">
        <v>18</v>
      </c>
      <c r="B218" s="58" t="s">
        <v>17</v>
      </c>
      <c r="C218" s="58">
        <v>107</v>
      </c>
      <c r="D218" s="58">
        <v>1</v>
      </c>
      <c r="E218" s="58">
        <v>107</v>
      </c>
      <c r="F218" s="58">
        <v>298</v>
      </c>
      <c r="G218" s="59">
        <v>0.35909999999999997</v>
      </c>
      <c r="H218" s="58">
        <v>4918</v>
      </c>
      <c r="I218" s="60">
        <v>42723</v>
      </c>
    </row>
    <row r="219" spans="1:9" ht="18" customHeight="1">
      <c r="A219" s="58" t="s">
        <v>67</v>
      </c>
      <c r="B219" s="58" t="s">
        <v>68</v>
      </c>
      <c r="C219" s="58">
        <v>400</v>
      </c>
      <c r="D219" s="58">
        <v>2</v>
      </c>
      <c r="E219" s="58">
        <v>800</v>
      </c>
      <c r="F219" s="58">
        <v>978</v>
      </c>
      <c r="G219" s="59">
        <v>0.40899999999999997</v>
      </c>
      <c r="H219" s="58">
        <v>4919</v>
      </c>
      <c r="I219" s="60">
        <v>42723</v>
      </c>
    </row>
    <row r="220" spans="1:9" ht="18" customHeight="1">
      <c r="A220" s="58" t="s">
        <v>18</v>
      </c>
      <c r="B220" s="58" t="s">
        <v>17</v>
      </c>
      <c r="C220" s="58">
        <v>107</v>
      </c>
      <c r="D220" s="58">
        <v>1</v>
      </c>
      <c r="E220" s="58">
        <v>107</v>
      </c>
      <c r="F220" s="58">
        <v>298</v>
      </c>
      <c r="G220" s="59">
        <v>0.35909999999999997</v>
      </c>
      <c r="H220" s="58">
        <v>4920</v>
      </c>
      <c r="I220" s="60">
        <v>42723</v>
      </c>
    </row>
    <row r="221" spans="1:9" ht="18" customHeight="1">
      <c r="A221" s="58" t="s">
        <v>75</v>
      </c>
      <c r="B221" s="58" t="s">
        <v>76</v>
      </c>
      <c r="C221" s="58">
        <v>1245</v>
      </c>
      <c r="D221" s="58">
        <v>1</v>
      </c>
      <c r="E221" s="58">
        <v>1245</v>
      </c>
      <c r="F221" s="58">
        <v>2988</v>
      </c>
      <c r="G221" s="59">
        <v>0.41670000000000001</v>
      </c>
      <c r="H221" s="58">
        <v>4922</v>
      </c>
      <c r="I221" s="60">
        <v>42723</v>
      </c>
    </row>
    <row r="222" spans="1:9" ht="18" customHeight="1">
      <c r="A222" s="58" t="s">
        <v>36</v>
      </c>
      <c r="B222" s="58" t="s">
        <v>26</v>
      </c>
      <c r="C222" s="58">
        <v>269</v>
      </c>
      <c r="D222" s="58">
        <v>1</v>
      </c>
      <c r="E222" s="58">
        <v>269</v>
      </c>
      <c r="F222" s="58">
        <v>598</v>
      </c>
      <c r="G222" s="59">
        <v>0.44979999999999998</v>
      </c>
      <c r="H222" s="58">
        <v>4932</v>
      </c>
      <c r="I222" s="60">
        <v>42723</v>
      </c>
    </row>
    <row r="223" spans="1:9" ht="18" customHeight="1">
      <c r="A223" s="58" t="s">
        <v>18</v>
      </c>
      <c r="B223" s="58" t="s">
        <v>17</v>
      </c>
      <c r="C223" s="58">
        <v>107</v>
      </c>
      <c r="D223" s="58">
        <v>1</v>
      </c>
      <c r="E223" s="58">
        <v>107</v>
      </c>
      <c r="F223" s="58">
        <v>298</v>
      </c>
      <c r="G223" s="59">
        <v>0.35909999999999997</v>
      </c>
      <c r="H223" s="58">
        <v>4933</v>
      </c>
      <c r="I223" s="60">
        <v>42723</v>
      </c>
    </row>
    <row r="224" spans="1:9" ht="18" customHeight="1">
      <c r="A224" s="58" t="s">
        <v>60</v>
      </c>
      <c r="B224" s="58" t="s">
        <v>26</v>
      </c>
      <c r="C224" s="58">
        <v>229</v>
      </c>
      <c r="D224" s="58">
        <v>1</v>
      </c>
      <c r="E224" s="58">
        <v>229</v>
      </c>
      <c r="F224" s="58">
        <v>528</v>
      </c>
      <c r="G224" s="59">
        <v>0.43369999999999997</v>
      </c>
      <c r="H224" s="58">
        <v>4934</v>
      </c>
      <c r="I224" s="60">
        <v>42723</v>
      </c>
    </row>
    <row r="225" spans="1:9" ht="18" customHeight="1">
      <c r="A225" s="58" t="s">
        <v>16</v>
      </c>
      <c r="B225" s="58" t="s">
        <v>17</v>
      </c>
      <c r="C225" s="58">
        <v>116</v>
      </c>
      <c r="D225" s="58">
        <v>1</v>
      </c>
      <c r="E225" s="58">
        <v>116</v>
      </c>
      <c r="F225" s="58">
        <v>318</v>
      </c>
      <c r="G225" s="59">
        <v>0.36480000000000001</v>
      </c>
      <c r="H225" s="58">
        <v>4935</v>
      </c>
      <c r="I225" s="60">
        <v>42723</v>
      </c>
    </row>
    <row r="226" spans="1:9" ht="18" customHeight="1">
      <c r="A226" s="58" t="s">
        <v>18</v>
      </c>
      <c r="B226" s="58" t="s">
        <v>17</v>
      </c>
      <c r="C226" s="58">
        <v>107</v>
      </c>
      <c r="D226" s="58">
        <v>1</v>
      </c>
      <c r="E226" s="58">
        <v>107</v>
      </c>
      <c r="F226" s="58">
        <v>298</v>
      </c>
      <c r="G226" s="59">
        <v>0.35909999999999997</v>
      </c>
      <c r="H226" s="58">
        <v>4936</v>
      </c>
      <c r="I226" s="60">
        <v>42723</v>
      </c>
    </row>
    <row r="227" spans="1:9" ht="18" customHeight="1">
      <c r="A227" s="58" t="s">
        <v>16</v>
      </c>
      <c r="B227" s="58" t="s">
        <v>17</v>
      </c>
      <c r="C227" s="58">
        <v>116</v>
      </c>
      <c r="D227" s="58">
        <v>-1</v>
      </c>
      <c r="E227" s="58">
        <v>-116</v>
      </c>
      <c r="F227" s="58">
        <v>318</v>
      </c>
      <c r="G227" s="59">
        <v>0.36480000000000001</v>
      </c>
      <c r="H227" s="58">
        <v>231</v>
      </c>
      <c r="I227" s="60">
        <v>42723</v>
      </c>
    </row>
    <row r="228" spans="1:9" ht="18" customHeight="1">
      <c r="A228" s="58" t="s">
        <v>75</v>
      </c>
      <c r="B228" s="58" t="s">
        <v>76</v>
      </c>
      <c r="C228" s="58">
        <v>1345</v>
      </c>
      <c r="D228" s="58">
        <v>-1</v>
      </c>
      <c r="E228" s="58">
        <v>-1345</v>
      </c>
      <c r="F228" s="58">
        <v>2988</v>
      </c>
      <c r="G228" s="59">
        <v>0.4501</v>
      </c>
      <c r="H228" s="58">
        <v>232</v>
      </c>
      <c r="I228" s="60">
        <v>42723</v>
      </c>
    </row>
    <row r="229" spans="1:9" ht="18" customHeight="1">
      <c r="A229" s="58" t="s">
        <v>16</v>
      </c>
      <c r="B229" s="58" t="s">
        <v>17</v>
      </c>
      <c r="C229" s="58">
        <v>116</v>
      </c>
      <c r="D229" s="58">
        <v>-1</v>
      </c>
      <c r="E229" s="58">
        <v>-116</v>
      </c>
      <c r="F229" s="58">
        <v>318</v>
      </c>
      <c r="G229" s="59">
        <v>0.36480000000000001</v>
      </c>
      <c r="H229" s="58">
        <v>233</v>
      </c>
      <c r="I229" s="60">
        <v>42723</v>
      </c>
    </row>
    <row r="230" spans="1:9" ht="18" customHeight="1">
      <c r="A230" s="58" t="s">
        <v>16</v>
      </c>
      <c r="B230" s="58" t="s">
        <v>17</v>
      </c>
      <c r="C230" s="58">
        <v>116</v>
      </c>
      <c r="D230" s="58">
        <v>-1</v>
      </c>
      <c r="E230" s="58">
        <v>-116</v>
      </c>
      <c r="F230" s="58">
        <v>318</v>
      </c>
      <c r="G230" s="59">
        <v>0.36480000000000001</v>
      </c>
      <c r="H230" s="58">
        <v>234</v>
      </c>
      <c r="I230" s="60">
        <v>42723</v>
      </c>
    </row>
    <row r="231" spans="1:9" ht="18" customHeight="1">
      <c r="A231" s="58" t="s">
        <v>92</v>
      </c>
      <c r="B231" s="58" t="s">
        <v>93</v>
      </c>
      <c r="C231" s="58">
        <v>339</v>
      </c>
      <c r="D231" s="58">
        <v>1</v>
      </c>
      <c r="E231" s="58">
        <v>339</v>
      </c>
      <c r="F231" s="58">
        <v>868</v>
      </c>
      <c r="G231" s="59">
        <v>0.3906</v>
      </c>
      <c r="H231" s="58">
        <v>4947</v>
      </c>
      <c r="I231" s="60">
        <v>42724</v>
      </c>
    </row>
    <row r="232" spans="1:9" ht="18" customHeight="1">
      <c r="A232" s="58" t="s">
        <v>54</v>
      </c>
      <c r="B232" s="58" t="s">
        <v>26</v>
      </c>
      <c r="C232" s="58">
        <v>219</v>
      </c>
      <c r="D232" s="58">
        <v>1</v>
      </c>
      <c r="E232" s="58">
        <v>219</v>
      </c>
      <c r="F232" s="58">
        <v>508</v>
      </c>
      <c r="G232" s="59">
        <v>0.43109999999999998</v>
      </c>
      <c r="H232" s="58">
        <v>4948</v>
      </c>
      <c r="I232" s="60">
        <v>42724</v>
      </c>
    </row>
    <row r="233" spans="1:9" ht="18" customHeight="1">
      <c r="A233" s="58" t="s">
        <v>54</v>
      </c>
      <c r="B233" s="58" t="s">
        <v>26</v>
      </c>
      <c r="C233" s="58">
        <v>219</v>
      </c>
      <c r="D233" s="58">
        <v>1</v>
      </c>
      <c r="E233" s="58">
        <v>219</v>
      </c>
      <c r="F233" s="58">
        <v>508</v>
      </c>
      <c r="G233" s="59">
        <v>0.43109999999999998</v>
      </c>
      <c r="H233" s="58">
        <v>4949</v>
      </c>
      <c r="I233" s="60">
        <v>42724</v>
      </c>
    </row>
    <row r="234" spans="1:9" ht="18" customHeight="1">
      <c r="A234" s="58" t="s">
        <v>16</v>
      </c>
      <c r="B234" s="58" t="s">
        <v>17</v>
      </c>
      <c r="C234" s="58">
        <v>116</v>
      </c>
      <c r="D234" s="58">
        <v>1</v>
      </c>
      <c r="E234" s="58">
        <v>116</v>
      </c>
      <c r="F234" s="58">
        <v>318</v>
      </c>
      <c r="G234" s="59">
        <v>0.36480000000000001</v>
      </c>
      <c r="H234" s="58">
        <v>4950</v>
      </c>
      <c r="I234" s="60">
        <v>42724</v>
      </c>
    </row>
    <row r="235" spans="1:9" ht="18" customHeight="1">
      <c r="A235" s="58" t="s">
        <v>16</v>
      </c>
      <c r="B235" s="58" t="s">
        <v>17</v>
      </c>
      <c r="C235" s="58">
        <v>116</v>
      </c>
      <c r="D235" s="58">
        <v>1</v>
      </c>
      <c r="E235" s="58">
        <v>116</v>
      </c>
      <c r="F235" s="58">
        <v>318</v>
      </c>
      <c r="G235" s="59">
        <v>0.36480000000000001</v>
      </c>
      <c r="H235" s="58">
        <v>4951</v>
      </c>
      <c r="I235" s="60">
        <v>42724</v>
      </c>
    </row>
    <row r="236" spans="1:9" ht="18" customHeight="1">
      <c r="A236" s="58" t="s">
        <v>97</v>
      </c>
      <c r="B236" s="58" t="s">
        <v>98</v>
      </c>
      <c r="C236" s="58">
        <v>895</v>
      </c>
      <c r="D236" s="58">
        <v>1</v>
      </c>
      <c r="E236" s="58">
        <v>895</v>
      </c>
      <c r="F236" s="58">
        <v>1988</v>
      </c>
      <c r="G236" s="59">
        <v>0.45019999999999999</v>
      </c>
      <c r="H236" s="58">
        <v>4952</v>
      </c>
      <c r="I236" s="60">
        <v>42724</v>
      </c>
    </row>
    <row r="237" spans="1:9" ht="18" customHeight="1">
      <c r="A237" s="58" t="s">
        <v>54</v>
      </c>
      <c r="B237" s="58" t="s">
        <v>26</v>
      </c>
      <c r="C237" s="58">
        <v>219</v>
      </c>
      <c r="D237" s="58">
        <v>1</v>
      </c>
      <c r="E237" s="58">
        <v>219</v>
      </c>
      <c r="F237" s="58">
        <v>508</v>
      </c>
      <c r="G237" s="59">
        <v>0.43109999999999998</v>
      </c>
      <c r="H237" s="58">
        <v>4958</v>
      </c>
      <c r="I237" s="60">
        <v>42724</v>
      </c>
    </row>
    <row r="238" spans="1:9" ht="18" customHeight="1">
      <c r="A238" s="58" t="s">
        <v>16</v>
      </c>
      <c r="B238" s="58" t="s">
        <v>17</v>
      </c>
      <c r="C238" s="58">
        <v>116</v>
      </c>
      <c r="D238" s="58">
        <v>1</v>
      </c>
      <c r="E238" s="58">
        <v>116</v>
      </c>
      <c r="F238" s="58">
        <v>318</v>
      </c>
      <c r="G238" s="59">
        <v>0.36480000000000001</v>
      </c>
      <c r="H238" s="58">
        <v>4964</v>
      </c>
      <c r="I238" s="60">
        <v>42724</v>
      </c>
    </row>
    <row r="239" spans="1:9" ht="18" customHeight="1">
      <c r="A239" s="58" t="s">
        <v>32</v>
      </c>
      <c r="B239" s="58" t="s">
        <v>33</v>
      </c>
      <c r="C239" s="58">
        <v>490</v>
      </c>
      <c r="D239" s="58">
        <v>1</v>
      </c>
      <c r="E239" s="58">
        <v>490</v>
      </c>
      <c r="F239" s="58">
        <v>1198</v>
      </c>
      <c r="G239" s="59">
        <v>0.40899999999999997</v>
      </c>
      <c r="H239" s="58">
        <v>4987</v>
      </c>
      <c r="I239" s="60">
        <v>42725</v>
      </c>
    </row>
    <row r="240" spans="1:9" ht="18" customHeight="1">
      <c r="A240" s="58" t="s">
        <v>16</v>
      </c>
      <c r="B240" s="58" t="s">
        <v>17</v>
      </c>
      <c r="C240" s="58">
        <v>116</v>
      </c>
      <c r="D240" s="58">
        <v>1</v>
      </c>
      <c r="E240" s="58">
        <v>116</v>
      </c>
      <c r="F240" s="58">
        <v>318</v>
      </c>
      <c r="G240" s="59">
        <v>0.36480000000000001</v>
      </c>
      <c r="H240" s="58">
        <v>4988</v>
      </c>
      <c r="I240" s="60">
        <v>42725</v>
      </c>
    </row>
    <row r="241" spans="1:9" ht="18" customHeight="1">
      <c r="A241" s="58" t="s">
        <v>16</v>
      </c>
      <c r="B241" s="58" t="s">
        <v>17</v>
      </c>
      <c r="C241" s="58">
        <v>116</v>
      </c>
      <c r="D241" s="58">
        <v>1</v>
      </c>
      <c r="E241" s="58">
        <v>116</v>
      </c>
      <c r="F241" s="58">
        <v>318</v>
      </c>
      <c r="G241" s="59">
        <v>0.36480000000000001</v>
      </c>
      <c r="H241" s="58">
        <v>4989</v>
      </c>
      <c r="I241" s="60">
        <v>42725</v>
      </c>
    </row>
    <row r="242" spans="1:9" ht="18" customHeight="1">
      <c r="A242" s="58" t="s">
        <v>30</v>
      </c>
      <c r="B242" s="58" t="s">
        <v>31</v>
      </c>
      <c r="C242" s="58">
        <v>53</v>
      </c>
      <c r="D242" s="58">
        <v>1</v>
      </c>
      <c r="E242" s="58">
        <v>53</v>
      </c>
      <c r="F242" s="58">
        <v>118</v>
      </c>
      <c r="G242" s="59">
        <v>0.44919999999999999</v>
      </c>
      <c r="H242" s="58">
        <v>4990</v>
      </c>
      <c r="I242" s="60">
        <v>42725</v>
      </c>
    </row>
    <row r="243" spans="1:9" ht="18" customHeight="1">
      <c r="A243" s="58" t="s">
        <v>36</v>
      </c>
      <c r="B243" s="58" t="s">
        <v>26</v>
      </c>
      <c r="C243" s="58">
        <v>269</v>
      </c>
      <c r="D243" s="58">
        <v>1</v>
      </c>
      <c r="E243" s="58">
        <v>269</v>
      </c>
      <c r="F243" s="58">
        <v>598</v>
      </c>
      <c r="G243" s="59">
        <v>0.44979999999999998</v>
      </c>
      <c r="H243" s="58">
        <v>4991</v>
      </c>
      <c r="I243" s="60">
        <v>42725</v>
      </c>
    </row>
    <row r="244" spans="1:9" ht="18" customHeight="1">
      <c r="A244" s="58" t="s">
        <v>16</v>
      </c>
      <c r="B244" s="58" t="s">
        <v>17</v>
      </c>
      <c r="C244" s="58">
        <v>116</v>
      </c>
      <c r="D244" s="58">
        <v>1</v>
      </c>
      <c r="E244" s="58">
        <v>116</v>
      </c>
      <c r="F244" s="58">
        <v>318</v>
      </c>
      <c r="G244" s="59">
        <v>0.36480000000000001</v>
      </c>
      <c r="H244" s="58">
        <v>4992</v>
      </c>
      <c r="I244" s="60">
        <v>42725</v>
      </c>
    </row>
    <row r="245" spans="1:9" ht="18" customHeight="1">
      <c r="A245" s="58" t="s">
        <v>92</v>
      </c>
      <c r="B245" s="58" t="s">
        <v>93</v>
      </c>
      <c r="C245" s="58">
        <v>339</v>
      </c>
      <c r="D245" s="58">
        <v>1</v>
      </c>
      <c r="E245" s="58">
        <v>339</v>
      </c>
      <c r="F245" s="58">
        <v>868</v>
      </c>
      <c r="G245" s="59">
        <v>0.3906</v>
      </c>
      <c r="H245" s="58">
        <v>5014</v>
      </c>
      <c r="I245" s="60">
        <v>42725</v>
      </c>
    </row>
    <row r="246" spans="1:9" ht="18" customHeight="1">
      <c r="A246" s="58" t="s">
        <v>99</v>
      </c>
      <c r="B246" s="58" t="s">
        <v>35</v>
      </c>
      <c r="C246" s="58">
        <v>934</v>
      </c>
      <c r="D246" s="58">
        <v>1</v>
      </c>
      <c r="E246" s="58">
        <v>934</v>
      </c>
      <c r="F246" s="58">
        <v>1698</v>
      </c>
      <c r="G246" s="59">
        <v>0.55010000000000003</v>
      </c>
      <c r="H246" s="58">
        <v>5014</v>
      </c>
      <c r="I246" s="60">
        <v>42725</v>
      </c>
    </row>
    <row r="247" spans="1:9" ht="18" customHeight="1">
      <c r="A247" s="58" t="s">
        <v>16</v>
      </c>
      <c r="B247" s="58" t="s">
        <v>17</v>
      </c>
      <c r="C247" s="58">
        <v>116</v>
      </c>
      <c r="D247" s="58">
        <v>1</v>
      </c>
      <c r="E247" s="58">
        <v>116</v>
      </c>
      <c r="F247" s="58">
        <v>318</v>
      </c>
      <c r="G247" s="59">
        <v>0.36480000000000001</v>
      </c>
      <c r="H247" s="58">
        <v>5015</v>
      </c>
      <c r="I247" s="60">
        <v>42725</v>
      </c>
    </row>
    <row r="248" spans="1:9" ht="18" customHeight="1">
      <c r="A248" s="58" t="s">
        <v>18</v>
      </c>
      <c r="B248" s="58" t="s">
        <v>17</v>
      </c>
      <c r="C248" s="58">
        <v>107</v>
      </c>
      <c r="D248" s="58">
        <v>1</v>
      </c>
      <c r="E248" s="58">
        <v>107</v>
      </c>
      <c r="F248" s="58">
        <v>298</v>
      </c>
      <c r="G248" s="59">
        <v>0.35909999999999997</v>
      </c>
      <c r="H248" s="58">
        <v>5016</v>
      </c>
      <c r="I248" s="60">
        <v>42725</v>
      </c>
    </row>
    <row r="249" spans="1:9" ht="18" customHeight="1">
      <c r="A249" s="58" t="s">
        <v>18</v>
      </c>
      <c r="B249" s="58" t="s">
        <v>17</v>
      </c>
      <c r="C249" s="58">
        <v>107</v>
      </c>
      <c r="D249" s="58">
        <v>1</v>
      </c>
      <c r="E249" s="58">
        <v>107</v>
      </c>
      <c r="F249" s="58">
        <v>298</v>
      </c>
      <c r="G249" s="59">
        <v>0.35909999999999997</v>
      </c>
      <c r="H249" s="58">
        <v>5017</v>
      </c>
      <c r="I249" s="60">
        <v>42725</v>
      </c>
    </row>
    <row r="250" spans="1:9" ht="18" customHeight="1">
      <c r="A250" s="58" t="s">
        <v>16</v>
      </c>
      <c r="B250" s="58" t="s">
        <v>17</v>
      </c>
      <c r="C250" s="58">
        <v>116</v>
      </c>
      <c r="D250" s="58">
        <v>1</v>
      </c>
      <c r="E250" s="58">
        <v>116</v>
      </c>
      <c r="F250" s="58">
        <v>318</v>
      </c>
      <c r="G250" s="59">
        <v>0.36480000000000001</v>
      </c>
      <c r="H250" s="58">
        <v>5018</v>
      </c>
      <c r="I250" s="60">
        <v>42725</v>
      </c>
    </row>
    <row r="251" spans="1:9" ht="18" customHeight="1">
      <c r="A251" s="58" t="s">
        <v>100</v>
      </c>
      <c r="B251" s="58" t="s">
        <v>101</v>
      </c>
      <c r="C251" s="58">
        <v>121</v>
      </c>
      <c r="D251" s="58">
        <v>1</v>
      </c>
      <c r="E251" s="58">
        <v>121</v>
      </c>
      <c r="F251" s="58">
        <v>268</v>
      </c>
      <c r="G251" s="59">
        <v>0.45150000000000001</v>
      </c>
      <c r="H251" s="58">
        <v>5032</v>
      </c>
      <c r="I251" s="60">
        <v>42726</v>
      </c>
    </row>
    <row r="252" spans="1:9" ht="18" customHeight="1">
      <c r="A252" s="58" t="s">
        <v>16</v>
      </c>
      <c r="B252" s="58" t="s">
        <v>17</v>
      </c>
      <c r="C252" s="58">
        <v>116</v>
      </c>
      <c r="D252" s="58">
        <v>1</v>
      </c>
      <c r="E252" s="58">
        <v>116</v>
      </c>
      <c r="F252" s="58">
        <v>318</v>
      </c>
      <c r="G252" s="59">
        <v>0.36480000000000001</v>
      </c>
      <c r="H252" s="58">
        <v>5033</v>
      </c>
      <c r="I252" s="60">
        <v>42726</v>
      </c>
    </row>
    <row r="253" spans="1:9" ht="18" customHeight="1">
      <c r="A253" s="58" t="s">
        <v>18</v>
      </c>
      <c r="B253" s="58" t="s">
        <v>17</v>
      </c>
      <c r="C253" s="58">
        <v>107</v>
      </c>
      <c r="D253" s="58">
        <v>1</v>
      </c>
      <c r="E253" s="58">
        <v>107</v>
      </c>
      <c r="F253" s="58">
        <v>298</v>
      </c>
      <c r="G253" s="59">
        <v>0.35909999999999997</v>
      </c>
      <c r="H253" s="58">
        <v>5034</v>
      </c>
      <c r="I253" s="60">
        <v>42726</v>
      </c>
    </row>
    <row r="254" spans="1:9" ht="18" customHeight="1">
      <c r="A254" s="58" t="s">
        <v>81</v>
      </c>
      <c r="B254" s="58" t="s">
        <v>82</v>
      </c>
      <c r="C254" s="58">
        <v>134</v>
      </c>
      <c r="D254" s="58">
        <v>1</v>
      </c>
      <c r="E254" s="58">
        <v>134</v>
      </c>
      <c r="F254" s="58">
        <v>348</v>
      </c>
      <c r="G254" s="59">
        <v>0.3851</v>
      </c>
      <c r="H254" s="58">
        <v>5058</v>
      </c>
      <c r="I254" s="60">
        <v>42726</v>
      </c>
    </row>
    <row r="255" spans="1:9" ht="18" customHeight="1">
      <c r="A255" s="58" t="s">
        <v>60</v>
      </c>
      <c r="B255" s="58" t="s">
        <v>26</v>
      </c>
      <c r="C255" s="58">
        <v>229</v>
      </c>
      <c r="D255" s="58">
        <v>1</v>
      </c>
      <c r="E255" s="58">
        <v>229</v>
      </c>
      <c r="F255" s="58">
        <v>528</v>
      </c>
      <c r="G255" s="59">
        <v>0.43369999999999997</v>
      </c>
      <c r="H255" s="58">
        <v>5059</v>
      </c>
      <c r="I255" s="60">
        <v>42726</v>
      </c>
    </row>
    <row r="256" spans="1:9" ht="18" customHeight="1">
      <c r="A256" s="58" t="s">
        <v>60</v>
      </c>
      <c r="B256" s="58" t="s">
        <v>26</v>
      </c>
      <c r="C256" s="58">
        <v>229</v>
      </c>
      <c r="D256" s="58">
        <v>1</v>
      </c>
      <c r="E256" s="58">
        <v>229</v>
      </c>
      <c r="F256" s="58">
        <v>528</v>
      </c>
      <c r="G256" s="59">
        <v>0.43369999999999997</v>
      </c>
      <c r="H256" s="58">
        <v>5060</v>
      </c>
      <c r="I256" s="60">
        <v>42726</v>
      </c>
    </row>
    <row r="257" spans="1:9" ht="18" customHeight="1">
      <c r="A257" s="58" t="s">
        <v>36</v>
      </c>
      <c r="B257" s="58" t="s">
        <v>26</v>
      </c>
      <c r="C257" s="58">
        <v>269</v>
      </c>
      <c r="D257" s="58">
        <v>1</v>
      </c>
      <c r="E257" s="58">
        <v>269</v>
      </c>
      <c r="F257" s="58">
        <v>598</v>
      </c>
      <c r="G257" s="59">
        <v>0.44979999999999998</v>
      </c>
      <c r="H257" s="58">
        <v>5063</v>
      </c>
      <c r="I257" s="60">
        <v>42726</v>
      </c>
    </row>
    <row r="258" spans="1:9" ht="18" customHeight="1">
      <c r="A258" s="58" t="s">
        <v>16</v>
      </c>
      <c r="B258" s="58" t="s">
        <v>17</v>
      </c>
      <c r="C258" s="58">
        <v>116</v>
      </c>
      <c r="D258" s="58">
        <v>1</v>
      </c>
      <c r="E258" s="58">
        <v>116</v>
      </c>
      <c r="F258" s="58">
        <v>318</v>
      </c>
      <c r="G258" s="59">
        <v>0.36480000000000001</v>
      </c>
      <c r="H258" s="58">
        <v>5064</v>
      </c>
      <c r="I258" s="60">
        <v>42726</v>
      </c>
    </row>
    <row r="259" spans="1:9" ht="18" customHeight="1">
      <c r="A259" s="58" t="s">
        <v>16</v>
      </c>
      <c r="B259" s="58" t="s">
        <v>17</v>
      </c>
      <c r="C259" s="58">
        <v>116</v>
      </c>
      <c r="D259" s="58">
        <v>1</v>
      </c>
      <c r="E259" s="58">
        <v>116</v>
      </c>
      <c r="F259" s="58">
        <v>318</v>
      </c>
      <c r="G259" s="59">
        <v>0.36480000000000001</v>
      </c>
      <c r="H259" s="58">
        <v>5065</v>
      </c>
      <c r="I259" s="60">
        <v>42726</v>
      </c>
    </row>
    <row r="260" spans="1:9" ht="18" customHeight="1">
      <c r="A260" s="58" t="s">
        <v>16</v>
      </c>
      <c r="B260" s="58" t="s">
        <v>17</v>
      </c>
      <c r="C260" s="58">
        <v>116</v>
      </c>
      <c r="D260" s="58">
        <v>15</v>
      </c>
      <c r="E260" s="58">
        <v>1740</v>
      </c>
      <c r="F260" s="58">
        <v>318</v>
      </c>
      <c r="G260" s="59">
        <v>0.36480000000000001</v>
      </c>
      <c r="H260" s="58">
        <v>5079</v>
      </c>
      <c r="I260" s="60">
        <v>42726</v>
      </c>
    </row>
    <row r="261" spans="1:9" ht="18" customHeight="1">
      <c r="A261" s="58" t="s">
        <v>29</v>
      </c>
      <c r="B261" s="58" t="s">
        <v>22</v>
      </c>
      <c r="C261" s="58">
        <v>227</v>
      </c>
      <c r="D261" s="58">
        <v>-1</v>
      </c>
      <c r="E261" s="58">
        <v>-227</v>
      </c>
      <c r="F261" s="58">
        <v>588</v>
      </c>
      <c r="G261" s="59">
        <v>0.3861</v>
      </c>
      <c r="H261" s="58">
        <v>242</v>
      </c>
      <c r="I261" s="60">
        <v>42726</v>
      </c>
    </row>
    <row r="262" spans="1:9" ht="18" customHeight="1">
      <c r="A262" s="58" t="s">
        <v>25</v>
      </c>
      <c r="B262" s="58" t="s">
        <v>26</v>
      </c>
      <c r="C262" s="58">
        <v>249</v>
      </c>
      <c r="D262" s="58">
        <v>1</v>
      </c>
      <c r="E262" s="58">
        <v>249</v>
      </c>
      <c r="F262" s="58">
        <v>578</v>
      </c>
      <c r="G262" s="59">
        <v>0.43080000000000002</v>
      </c>
      <c r="H262" s="58">
        <v>5083</v>
      </c>
      <c r="I262" s="60">
        <v>42727</v>
      </c>
    </row>
    <row r="263" spans="1:9" ht="18" customHeight="1">
      <c r="A263" s="58" t="s">
        <v>37</v>
      </c>
      <c r="B263" s="58" t="s">
        <v>38</v>
      </c>
      <c r="C263" s="58">
        <v>175</v>
      </c>
      <c r="D263" s="58">
        <v>1</v>
      </c>
      <c r="E263" s="58">
        <v>175</v>
      </c>
      <c r="F263" s="58">
        <v>448</v>
      </c>
      <c r="G263" s="59">
        <v>0.3906</v>
      </c>
      <c r="H263" s="58">
        <v>5104</v>
      </c>
      <c r="I263" s="60">
        <v>42727</v>
      </c>
    </row>
    <row r="264" spans="1:9" ht="18" customHeight="1">
      <c r="A264" s="58" t="s">
        <v>16</v>
      </c>
      <c r="B264" s="58" t="s">
        <v>17</v>
      </c>
      <c r="C264" s="58">
        <v>116</v>
      </c>
      <c r="D264" s="58">
        <v>1</v>
      </c>
      <c r="E264" s="58">
        <v>116</v>
      </c>
      <c r="F264" s="58">
        <v>318</v>
      </c>
      <c r="G264" s="59">
        <v>0.36480000000000001</v>
      </c>
      <c r="H264" s="58">
        <v>5105</v>
      </c>
      <c r="I264" s="60">
        <v>42727</v>
      </c>
    </row>
    <row r="265" spans="1:9" ht="18" customHeight="1">
      <c r="A265" s="58" t="s">
        <v>25</v>
      </c>
      <c r="B265" s="58" t="s">
        <v>26</v>
      </c>
      <c r="C265" s="58">
        <v>249</v>
      </c>
      <c r="D265" s="58">
        <v>1</v>
      </c>
      <c r="E265" s="58">
        <v>249</v>
      </c>
      <c r="F265" s="58">
        <v>578</v>
      </c>
      <c r="G265" s="59">
        <v>0.43080000000000002</v>
      </c>
      <c r="H265" s="58">
        <v>5106</v>
      </c>
      <c r="I265" s="60">
        <v>42727</v>
      </c>
    </row>
    <row r="266" spans="1:9" ht="18" customHeight="1">
      <c r="A266" s="58" t="s">
        <v>16</v>
      </c>
      <c r="B266" s="58" t="s">
        <v>17</v>
      </c>
      <c r="C266" s="58">
        <v>116</v>
      </c>
      <c r="D266" s="58">
        <v>1</v>
      </c>
      <c r="E266" s="58">
        <v>116</v>
      </c>
      <c r="F266" s="58">
        <v>318</v>
      </c>
      <c r="G266" s="59">
        <v>0.36480000000000001</v>
      </c>
      <c r="H266" s="58">
        <v>5119</v>
      </c>
      <c r="I266" s="60">
        <v>42727</v>
      </c>
    </row>
    <row r="267" spans="1:9" ht="18" customHeight="1">
      <c r="A267" s="58" t="s">
        <v>102</v>
      </c>
      <c r="B267" s="58" t="s">
        <v>103</v>
      </c>
      <c r="C267" s="58">
        <v>257</v>
      </c>
      <c r="D267" s="58">
        <v>1</v>
      </c>
      <c r="E267" s="58">
        <v>257</v>
      </c>
      <c r="F267" s="58">
        <v>668</v>
      </c>
      <c r="G267" s="59">
        <v>0.38469999999999999</v>
      </c>
      <c r="H267" s="58">
        <v>5125</v>
      </c>
      <c r="I267" s="60">
        <v>42727</v>
      </c>
    </row>
    <row r="268" spans="1:9" ht="18" customHeight="1">
      <c r="A268" s="58" t="s">
        <v>100</v>
      </c>
      <c r="B268" s="58" t="s">
        <v>101</v>
      </c>
      <c r="C268" s="58">
        <v>121</v>
      </c>
      <c r="D268" s="58">
        <v>1</v>
      </c>
      <c r="E268" s="58">
        <v>121</v>
      </c>
      <c r="F268" s="58">
        <v>268</v>
      </c>
      <c r="G268" s="59">
        <v>0.45150000000000001</v>
      </c>
      <c r="H268" s="58">
        <v>5126</v>
      </c>
      <c r="I268" s="60">
        <v>42727</v>
      </c>
    </row>
    <row r="269" spans="1:9" ht="18" customHeight="1">
      <c r="A269" s="58" t="s">
        <v>25</v>
      </c>
      <c r="B269" s="58" t="s">
        <v>26</v>
      </c>
      <c r="C269" s="58">
        <v>249</v>
      </c>
      <c r="D269" s="58">
        <v>1</v>
      </c>
      <c r="E269" s="58">
        <v>249</v>
      </c>
      <c r="F269" s="58">
        <v>578</v>
      </c>
      <c r="G269" s="59">
        <v>0.43080000000000002</v>
      </c>
      <c r="H269" s="58">
        <v>5128</v>
      </c>
      <c r="I269" s="60">
        <v>42727</v>
      </c>
    </row>
    <row r="270" spans="1:9" ht="18" customHeight="1">
      <c r="A270" s="58" t="s">
        <v>25</v>
      </c>
      <c r="B270" s="58" t="s">
        <v>26</v>
      </c>
      <c r="C270" s="58">
        <v>249</v>
      </c>
      <c r="D270" s="58">
        <v>-1</v>
      </c>
      <c r="E270" s="58">
        <v>-249</v>
      </c>
      <c r="F270" s="58">
        <v>578</v>
      </c>
      <c r="G270" s="59">
        <v>0.43080000000000002</v>
      </c>
      <c r="H270" s="58">
        <v>244</v>
      </c>
      <c r="I270" s="60">
        <v>42727</v>
      </c>
    </row>
    <row r="271" spans="1:9" ht="18" customHeight="1">
      <c r="A271" s="58" t="s">
        <v>99</v>
      </c>
      <c r="B271" s="58" t="s">
        <v>35</v>
      </c>
      <c r="C271" s="58">
        <v>934</v>
      </c>
      <c r="D271" s="58">
        <v>1</v>
      </c>
      <c r="E271" s="58">
        <v>934</v>
      </c>
      <c r="F271" s="58">
        <v>1698</v>
      </c>
      <c r="G271" s="59">
        <v>0.55010000000000003</v>
      </c>
      <c r="H271" s="58">
        <v>5130</v>
      </c>
      <c r="I271" s="60">
        <v>42728</v>
      </c>
    </row>
    <row r="272" spans="1:9" ht="18" customHeight="1">
      <c r="A272" s="58" t="s">
        <v>57</v>
      </c>
      <c r="B272" s="58" t="s">
        <v>58</v>
      </c>
      <c r="C272" s="58">
        <v>300</v>
      </c>
      <c r="D272" s="58">
        <v>1</v>
      </c>
      <c r="E272" s="58">
        <v>300</v>
      </c>
      <c r="F272" s="58">
        <v>999</v>
      </c>
      <c r="G272" s="59">
        <v>0.30030000000000001</v>
      </c>
      <c r="H272" s="58">
        <v>5130</v>
      </c>
      <c r="I272" s="60">
        <v>42728</v>
      </c>
    </row>
    <row r="273" spans="1:9" ht="18" customHeight="1">
      <c r="A273" s="58" t="s">
        <v>16</v>
      </c>
      <c r="B273" s="58" t="s">
        <v>17</v>
      </c>
      <c r="C273" s="58">
        <v>116</v>
      </c>
      <c r="D273" s="58">
        <v>1</v>
      </c>
      <c r="E273" s="58">
        <v>116</v>
      </c>
      <c r="F273" s="58">
        <v>318</v>
      </c>
      <c r="G273" s="59">
        <v>0.36480000000000001</v>
      </c>
      <c r="H273" s="58">
        <v>5131</v>
      </c>
      <c r="I273" s="60">
        <v>42728</v>
      </c>
    </row>
    <row r="274" spans="1:9" ht="18" customHeight="1">
      <c r="A274" s="58" t="s">
        <v>36</v>
      </c>
      <c r="B274" s="58" t="s">
        <v>26</v>
      </c>
      <c r="C274" s="58">
        <v>269</v>
      </c>
      <c r="D274" s="58">
        <v>1</v>
      </c>
      <c r="E274" s="58">
        <v>269</v>
      </c>
      <c r="F274" s="58">
        <v>598</v>
      </c>
      <c r="G274" s="59">
        <v>0.44979999999999998</v>
      </c>
      <c r="H274" s="58">
        <v>5132</v>
      </c>
      <c r="I274" s="60">
        <v>42728</v>
      </c>
    </row>
    <row r="275" spans="1:9" ht="18" customHeight="1">
      <c r="A275" s="58" t="s">
        <v>16</v>
      </c>
      <c r="B275" s="58" t="s">
        <v>17</v>
      </c>
      <c r="C275" s="58">
        <v>116</v>
      </c>
      <c r="D275" s="58">
        <v>1</v>
      </c>
      <c r="E275" s="58">
        <v>116</v>
      </c>
      <c r="F275" s="58">
        <v>318</v>
      </c>
      <c r="G275" s="59">
        <v>0.36480000000000001</v>
      </c>
      <c r="H275" s="58">
        <v>5133</v>
      </c>
      <c r="I275" s="60">
        <v>42728</v>
      </c>
    </row>
    <row r="276" spans="1:9" ht="18" customHeight="1">
      <c r="A276" s="58" t="s">
        <v>27</v>
      </c>
      <c r="B276" s="58" t="s">
        <v>28</v>
      </c>
      <c r="C276" s="58">
        <v>256</v>
      </c>
      <c r="D276" s="58">
        <v>1</v>
      </c>
      <c r="E276" s="58">
        <v>256</v>
      </c>
      <c r="F276" s="58">
        <v>568</v>
      </c>
      <c r="G276" s="59">
        <v>0.45069999999999999</v>
      </c>
      <c r="H276" s="58">
        <v>5134</v>
      </c>
      <c r="I276" s="60">
        <v>42728</v>
      </c>
    </row>
    <row r="277" spans="1:9" ht="18" customHeight="1">
      <c r="A277" s="58" t="s">
        <v>36</v>
      </c>
      <c r="B277" s="58" t="s">
        <v>26</v>
      </c>
      <c r="C277" s="58">
        <v>269</v>
      </c>
      <c r="D277" s="58">
        <v>1</v>
      </c>
      <c r="E277" s="58">
        <v>269</v>
      </c>
      <c r="F277" s="58">
        <v>598</v>
      </c>
      <c r="G277" s="59">
        <v>0.44979999999999998</v>
      </c>
      <c r="H277" s="58">
        <v>5152</v>
      </c>
      <c r="I277" s="60">
        <v>42728</v>
      </c>
    </row>
    <row r="278" spans="1:9" ht="18" customHeight="1">
      <c r="A278" s="58" t="s">
        <v>18</v>
      </c>
      <c r="B278" s="58" t="s">
        <v>17</v>
      </c>
      <c r="C278" s="58">
        <v>107</v>
      </c>
      <c r="D278" s="58">
        <v>1</v>
      </c>
      <c r="E278" s="58">
        <v>107</v>
      </c>
      <c r="F278" s="58">
        <v>298</v>
      </c>
      <c r="G278" s="59">
        <v>0.35909999999999997</v>
      </c>
      <c r="H278" s="58">
        <v>5176</v>
      </c>
      <c r="I278" s="60">
        <v>42730</v>
      </c>
    </row>
    <row r="279" spans="1:9" ht="18" customHeight="1">
      <c r="A279" s="58" t="s">
        <v>16</v>
      </c>
      <c r="B279" s="58" t="s">
        <v>17</v>
      </c>
      <c r="C279" s="58">
        <v>116</v>
      </c>
      <c r="D279" s="58">
        <v>3</v>
      </c>
      <c r="E279" s="58">
        <v>348</v>
      </c>
      <c r="F279" s="58">
        <v>318</v>
      </c>
      <c r="G279" s="59">
        <v>0.36480000000000001</v>
      </c>
      <c r="H279" s="58">
        <v>5177</v>
      </c>
      <c r="I279" s="60">
        <v>42730</v>
      </c>
    </row>
    <row r="280" spans="1:9" ht="18" customHeight="1">
      <c r="A280" s="58" t="s">
        <v>16</v>
      </c>
      <c r="B280" s="58" t="s">
        <v>17</v>
      </c>
      <c r="C280" s="58">
        <v>116</v>
      </c>
      <c r="D280" s="58">
        <v>1</v>
      </c>
      <c r="E280" s="58">
        <v>116</v>
      </c>
      <c r="F280" s="58">
        <v>318</v>
      </c>
      <c r="G280" s="59">
        <v>0.36480000000000001</v>
      </c>
      <c r="H280" s="58">
        <v>5178</v>
      </c>
      <c r="I280" s="60">
        <v>42730</v>
      </c>
    </row>
    <row r="281" spans="1:9" ht="18" customHeight="1">
      <c r="A281" s="58" t="s">
        <v>60</v>
      </c>
      <c r="B281" s="58" t="s">
        <v>26</v>
      </c>
      <c r="C281" s="58">
        <v>229</v>
      </c>
      <c r="D281" s="58">
        <v>1</v>
      </c>
      <c r="E281" s="58">
        <v>229</v>
      </c>
      <c r="F281" s="58">
        <v>528</v>
      </c>
      <c r="G281" s="59">
        <v>0.43369999999999997</v>
      </c>
      <c r="H281" s="58">
        <v>5179</v>
      </c>
      <c r="I281" s="60">
        <v>42730</v>
      </c>
    </row>
    <row r="282" spans="1:9" ht="18" customHeight="1">
      <c r="A282" s="58" t="s">
        <v>92</v>
      </c>
      <c r="B282" s="58" t="s">
        <v>93</v>
      </c>
      <c r="C282" s="58">
        <v>339</v>
      </c>
      <c r="D282" s="58">
        <v>1</v>
      </c>
      <c r="E282" s="58">
        <v>339</v>
      </c>
      <c r="F282" s="58">
        <v>868</v>
      </c>
      <c r="G282" s="59">
        <v>0.3906</v>
      </c>
      <c r="H282" s="58">
        <v>5180</v>
      </c>
      <c r="I282" s="60">
        <v>42730</v>
      </c>
    </row>
    <row r="283" spans="1:9" ht="18" customHeight="1">
      <c r="A283" s="58" t="s">
        <v>50</v>
      </c>
      <c r="B283" s="58" t="s">
        <v>51</v>
      </c>
      <c r="C283" s="58">
        <v>409</v>
      </c>
      <c r="D283" s="58">
        <v>1</v>
      </c>
      <c r="E283" s="58">
        <v>409</v>
      </c>
      <c r="F283" s="58">
        <v>968</v>
      </c>
      <c r="G283" s="59">
        <v>0.42249999999999999</v>
      </c>
      <c r="H283" s="58">
        <v>5181</v>
      </c>
      <c r="I283" s="60">
        <v>42730</v>
      </c>
    </row>
    <row r="284" spans="1:9" ht="18" customHeight="1">
      <c r="A284" s="58" t="s">
        <v>16</v>
      </c>
      <c r="B284" s="58" t="s">
        <v>17</v>
      </c>
      <c r="C284" s="58">
        <v>116</v>
      </c>
      <c r="D284" s="58">
        <v>1</v>
      </c>
      <c r="E284" s="58">
        <v>116</v>
      </c>
      <c r="F284" s="58">
        <v>318</v>
      </c>
      <c r="G284" s="59">
        <v>0.36480000000000001</v>
      </c>
      <c r="H284" s="58">
        <v>5182</v>
      </c>
      <c r="I284" s="60">
        <v>42730</v>
      </c>
    </row>
    <row r="285" spans="1:9" ht="18" customHeight="1">
      <c r="A285" s="58" t="s">
        <v>18</v>
      </c>
      <c r="B285" s="58" t="s">
        <v>17</v>
      </c>
      <c r="C285" s="58">
        <v>107</v>
      </c>
      <c r="D285" s="58">
        <v>1</v>
      </c>
      <c r="E285" s="58">
        <v>107</v>
      </c>
      <c r="F285" s="58">
        <v>298</v>
      </c>
      <c r="G285" s="59">
        <v>0.35909999999999997</v>
      </c>
      <c r="H285" s="58">
        <v>5183</v>
      </c>
      <c r="I285" s="60">
        <v>42730</v>
      </c>
    </row>
    <row r="286" spans="1:9" ht="18" customHeight="1">
      <c r="A286" s="58" t="s">
        <v>36</v>
      </c>
      <c r="B286" s="58" t="s">
        <v>26</v>
      </c>
      <c r="C286" s="58">
        <v>269</v>
      </c>
      <c r="D286" s="58">
        <v>1</v>
      </c>
      <c r="E286" s="58">
        <v>269</v>
      </c>
      <c r="F286" s="58">
        <v>598</v>
      </c>
      <c r="G286" s="59">
        <v>0.44979999999999998</v>
      </c>
      <c r="H286" s="58">
        <v>5183</v>
      </c>
      <c r="I286" s="60">
        <v>42730</v>
      </c>
    </row>
    <row r="287" spans="1:9" ht="18" customHeight="1">
      <c r="A287" s="58" t="s">
        <v>25</v>
      </c>
      <c r="B287" s="58" t="s">
        <v>26</v>
      </c>
      <c r="C287" s="58">
        <v>249</v>
      </c>
      <c r="D287" s="58">
        <v>1</v>
      </c>
      <c r="E287" s="58">
        <v>249</v>
      </c>
      <c r="F287" s="58">
        <v>578</v>
      </c>
      <c r="G287" s="59">
        <v>0.43080000000000002</v>
      </c>
      <c r="H287" s="58">
        <v>5184</v>
      </c>
      <c r="I287" s="60">
        <v>42730</v>
      </c>
    </row>
    <row r="288" spans="1:9" ht="18" customHeight="1">
      <c r="A288" s="58" t="s">
        <v>67</v>
      </c>
      <c r="B288" s="58" t="s">
        <v>68</v>
      </c>
      <c r="C288" s="58">
        <v>400</v>
      </c>
      <c r="D288" s="58">
        <v>1</v>
      </c>
      <c r="E288" s="58">
        <v>400</v>
      </c>
      <c r="F288" s="58">
        <v>978</v>
      </c>
      <c r="G288" s="59">
        <v>0.40899999999999997</v>
      </c>
      <c r="H288" s="58">
        <v>5185</v>
      </c>
      <c r="I288" s="60">
        <v>42730</v>
      </c>
    </row>
    <row r="289" spans="1:9" ht="18" customHeight="1">
      <c r="A289" s="58" t="s">
        <v>85</v>
      </c>
      <c r="B289" s="58" t="s">
        <v>86</v>
      </c>
      <c r="C289" s="58">
        <v>359</v>
      </c>
      <c r="D289" s="58">
        <v>1</v>
      </c>
      <c r="E289" s="58">
        <v>359</v>
      </c>
      <c r="F289" s="58">
        <v>1028</v>
      </c>
      <c r="G289" s="59">
        <v>0.34920000000000001</v>
      </c>
      <c r="H289" s="58">
        <v>5186</v>
      </c>
      <c r="I289" s="60">
        <v>42730</v>
      </c>
    </row>
    <row r="290" spans="1:9" ht="18" customHeight="1">
      <c r="A290" s="58" t="s">
        <v>18</v>
      </c>
      <c r="B290" s="58" t="s">
        <v>17</v>
      </c>
      <c r="C290" s="58">
        <v>107</v>
      </c>
      <c r="D290" s="58">
        <v>1</v>
      </c>
      <c r="E290" s="58">
        <v>107</v>
      </c>
      <c r="F290" s="58">
        <v>298</v>
      </c>
      <c r="G290" s="59">
        <v>0.35909999999999997</v>
      </c>
      <c r="H290" s="58">
        <v>5187</v>
      </c>
      <c r="I290" s="60">
        <v>42730</v>
      </c>
    </row>
    <row r="291" spans="1:9" ht="18" customHeight="1">
      <c r="A291" s="58" t="s">
        <v>16</v>
      </c>
      <c r="B291" s="58" t="s">
        <v>17</v>
      </c>
      <c r="C291" s="58">
        <v>116</v>
      </c>
      <c r="D291" s="58">
        <v>1</v>
      </c>
      <c r="E291" s="58">
        <v>116</v>
      </c>
      <c r="F291" s="58">
        <v>318</v>
      </c>
      <c r="G291" s="59">
        <v>0.36480000000000001</v>
      </c>
      <c r="H291" s="58">
        <v>5188</v>
      </c>
      <c r="I291" s="60">
        <v>42730</v>
      </c>
    </row>
    <row r="292" spans="1:9" ht="18" customHeight="1">
      <c r="A292" s="58" t="s">
        <v>36</v>
      </c>
      <c r="B292" s="58" t="s">
        <v>26</v>
      </c>
      <c r="C292" s="58">
        <v>269</v>
      </c>
      <c r="D292" s="58">
        <v>1</v>
      </c>
      <c r="E292" s="58">
        <v>269</v>
      </c>
      <c r="F292" s="58">
        <v>598</v>
      </c>
      <c r="G292" s="59">
        <v>0.44979999999999998</v>
      </c>
      <c r="H292" s="58">
        <v>5194</v>
      </c>
      <c r="I292" s="60">
        <v>42730</v>
      </c>
    </row>
    <row r="293" spans="1:9" ht="18" customHeight="1">
      <c r="A293" s="58" t="s">
        <v>16</v>
      </c>
      <c r="B293" s="58" t="s">
        <v>17</v>
      </c>
      <c r="C293" s="58">
        <v>116</v>
      </c>
      <c r="D293" s="58">
        <v>1</v>
      </c>
      <c r="E293" s="58">
        <v>116</v>
      </c>
      <c r="F293" s="58">
        <v>318</v>
      </c>
      <c r="G293" s="59">
        <v>0.36480000000000001</v>
      </c>
      <c r="H293" s="58">
        <v>5194</v>
      </c>
      <c r="I293" s="60">
        <v>42730</v>
      </c>
    </row>
    <row r="294" spans="1:9" ht="18" customHeight="1">
      <c r="A294" s="58" t="s">
        <v>18</v>
      </c>
      <c r="B294" s="58" t="s">
        <v>17</v>
      </c>
      <c r="C294" s="58">
        <v>107</v>
      </c>
      <c r="D294" s="58">
        <v>1</v>
      </c>
      <c r="E294" s="58">
        <v>107</v>
      </c>
      <c r="F294" s="58">
        <v>298</v>
      </c>
      <c r="G294" s="59">
        <v>0.35909999999999997</v>
      </c>
      <c r="H294" s="58">
        <v>5195</v>
      </c>
      <c r="I294" s="60">
        <v>42730</v>
      </c>
    </row>
    <row r="295" spans="1:9" ht="18" customHeight="1">
      <c r="A295" s="58" t="s">
        <v>16</v>
      </c>
      <c r="B295" s="58" t="s">
        <v>17</v>
      </c>
      <c r="C295" s="58">
        <v>116</v>
      </c>
      <c r="D295" s="58">
        <v>1</v>
      </c>
      <c r="E295" s="58">
        <v>116</v>
      </c>
      <c r="F295" s="58">
        <v>318</v>
      </c>
      <c r="G295" s="59">
        <v>0.36480000000000001</v>
      </c>
      <c r="H295" s="58">
        <v>5199</v>
      </c>
      <c r="I295" s="60">
        <v>42730</v>
      </c>
    </row>
    <row r="296" spans="1:9" ht="18" customHeight="1">
      <c r="A296" s="58" t="s">
        <v>77</v>
      </c>
      <c r="B296" s="58" t="s">
        <v>78</v>
      </c>
      <c r="C296" s="58">
        <v>152</v>
      </c>
      <c r="D296" s="58">
        <v>-2</v>
      </c>
      <c r="E296" s="58">
        <v>-304</v>
      </c>
      <c r="F296" s="58">
        <v>338</v>
      </c>
      <c r="G296" s="59">
        <v>0.44969999999999999</v>
      </c>
      <c r="H296" s="58">
        <v>245</v>
      </c>
      <c r="I296" s="60">
        <v>42730</v>
      </c>
    </row>
    <row r="297" spans="1:9" ht="18" customHeight="1">
      <c r="A297" s="58" t="s">
        <v>18</v>
      </c>
      <c r="B297" s="58" t="s">
        <v>17</v>
      </c>
      <c r="C297" s="58">
        <v>107</v>
      </c>
      <c r="D297" s="58">
        <v>-1</v>
      </c>
      <c r="E297" s="58">
        <v>-107</v>
      </c>
      <c r="F297" s="58">
        <v>298</v>
      </c>
      <c r="G297" s="59">
        <v>0.35909999999999997</v>
      </c>
      <c r="H297" s="58">
        <v>246</v>
      </c>
      <c r="I297" s="60">
        <v>42730</v>
      </c>
    </row>
    <row r="298" spans="1:9" ht="18" customHeight="1">
      <c r="A298" s="58" t="s">
        <v>25</v>
      </c>
      <c r="B298" s="58" t="s">
        <v>26</v>
      </c>
      <c r="C298" s="58">
        <v>249</v>
      </c>
      <c r="D298" s="58">
        <v>1</v>
      </c>
      <c r="E298" s="58">
        <v>249</v>
      </c>
      <c r="F298" s="58">
        <v>578</v>
      </c>
      <c r="G298" s="59">
        <v>0.43080000000000002</v>
      </c>
      <c r="H298" s="58">
        <v>5204</v>
      </c>
      <c r="I298" s="60">
        <v>42731</v>
      </c>
    </row>
    <row r="299" spans="1:9" ht="18" customHeight="1">
      <c r="A299" s="58" t="s">
        <v>16</v>
      </c>
      <c r="B299" s="58" t="s">
        <v>17</v>
      </c>
      <c r="C299" s="58">
        <v>116</v>
      </c>
      <c r="D299" s="58">
        <v>1</v>
      </c>
      <c r="E299" s="58">
        <v>116</v>
      </c>
      <c r="F299" s="58">
        <v>318</v>
      </c>
      <c r="G299" s="59">
        <v>0.36480000000000001</v>
      </c>
      <c r="H299" s="58">
        <v>5204</v>
      </c>
      <c r="I299" s="60">
        <v>42731</v>
      </c>
    </row>
    <row r="300" spans="1:9" ht="18" customHeight="1">
      <c r="A300" s="58" t="s">
        <v>29</v>
      </c>
      <c r="B300" s="58" t="s">
        <v>22</v>
      </c>
      <c r="C300" s="58">
        <v>227</v>
      </c>
      <c r="D300" s="58">
        <v>1</v>
      </c>
      <c r="E300" s="58">
        <v>227</v>
      </c>
      <c r="F300" s="58">
        <v>588</v>
      </c>
      <c r="G300" s="59">
        <v>0.3861</v>
      </c>
      <c r="H300" s="58">
        <v>5205</v>
      </c>
      <c r="I300" s="60">
        <v>42731</v>
      </c>
    </row>
    <row r="301" spans="1:9" ht="18" customHeight="1">
      <c r="A301" s="58" t="s">
        <v>55</v>
      </c>
      <c r="B301" s="58" t="s">
        <v>56</v>
      </c>
      <c r="C301" s="58">
        <v>148</v>
      </c>
      <c r="D301" s="58">
        <v>1</v>
      </c>
      <c r="E301" s="58">
        <v>148</v>
      </c>
      <c r="F301" s="58">
        <v>388</v>
      </c>
      <c r="G301" s="59">
        <v>0.38140000000000002</v>
      </c>
      <c r="H301" s="58">
        <v>5206</v>
      </c>
      <c r="I301" s="60">
        <v>42731</v>
      </c>
    </row>
    <row r="302" spans="1:9" ht="18" customHeight="1">
      <c r="A302" s="58" t="s">
        <v>63</v>
      </c>
      <c r="B302" s="58" t="s">
        <v>64</v>
      </c>
      <c r="C302" s="58">
        <v>30</v>
      </c>
      <c r="D302" s="58">
        <v>1</v>
      </c>
      <c r="E302" s="58">
        <v>30</v>
      </c>
      <c r="F302" s="58">
        <v>98</v>
      </c>
      <c r="G302" s="59">
        <v>0.30609999999999998</v>
      </c>
      <c r="H302" s="58">
        <v>5210</v>
      </c>
      <c r="I302" s="60">
        <v>42731</v>
      </c>
    </row>
    <row r="303" spans="1:9" ht="18" customHeight="1">
      <c r="A303" s="58" t="s">
        <v>36</v>
      </c>
      <c r="B303" s="58" t="s">
        <v>26</v>
      </c>
      <c r="C303" s="58">
        <v>269</v>
      </c>
      <c r="D303" s="58">
        <v>1</v>
      </c>
      <c r="E303" s="58">
        <v>269</v>
      </c>
      <c r="F303" s="58">
        <v>598</v>
      </c>
      <c r="G303" s="59">
        <v>0.44979999999999998</v>
      </c>
      <c r="H303" s="58">
        <v>5213</v>
      </c>
      <c r="I303" s="60">
        <v>42731</v>
      </c>
    </row>
    <row r="304" spans="1:9" ht="18" customHeight="1">
      <c r="A304" s="58" t="s">
        <v>36</v>
      </c>
      <c r="B304" s="58" t="s">
        <v>26</v>
      </c>
      <c r="C304" s="58">
        <v>269</v>
      </c>
      <c r="D304" s="58">
        <v>1</v>
      </c>
      <c r="E304" s="58">
        <v>269</v>
      </c>
      <c r="F304" s="58">
        <v>598</v>
      </c>
      <c r="G304" s="59">
        <v>0.44979999999999998</v>
      </c>
      <c r="H304" s="58">
        <v>5216</v>
      </c>
      <c r="I304" s="60">
        <v>42732</v>
      </c>
    </row>
    <row r="305" spans="1:9" ht="18" customHeight="1">
      <c r="A305" s="58" t="s">
        <v>16</v>
      </c>
      <c r="B305" s="58" t="s">
        <v>17</v>
      </c>
      <c r="C305" s="58">
        <v>116</v>
      </c>
      <c r="D305" s="58">
        <v>1</v>
      </c>
      <c r="E305" s="58">
        <v>116</v>
      </c>
      <c r="F305" s="58">
        <v>318</v>
      </c>
      <c r="G305" s="59">
        <v>0.36480000000000001</v>
      </c>
      <c r="H305" s="58">
        <v>5217</v>
      </c>
      <c r="I305" s="60">
        <v>42732</v>
      </c>
    </row>
    <row r="306" spans="1:9" ht="18" customHeight="1">
      <c r="A306" s="58" t="s">
        <v>32</v>
      </c>
      <c r="B306" s="58" t="s">
        <v>33</v>
      </c>
      <c r="C306" s="58">
        <v>490</v>
      </c>
      <c r="D306" s="58">
        <v>1</v>
      </c>
      <c r="E306" s="58">
        <v>490</v>
      </c>
      <c r="F306" s="58">
        <v>1198</v>
      </c>
      <c r="G306" s="59">
        <v>0.40899999999999997</v>
      </c>
      <c r="H306" s="58">
        <v>5220</v>
      </c>
      <c r="I306" s="60">
        <v>42732</v>
      </c>
    </row>
    <row r="307" spans="1:9" ht="18" customHeight="1">
      <c r="A307" s="58" t="s">
        <v>16</v>
      </c>
      <c r="B307" s="58" t="s">
        <v>17</v>
      </c>
      <c r="C307" s="58">
        <v>116</v>
      </c>
      <c r="D307" s="58">
        <v>1</v>
      </c>
      <c r="E307" s="58">
        <v>116</v>
      </c>
      <c r="F307" s="58">
        <v>318</v>
      </c>
      <c r="G307" s="59">
        <v>0.36480000000000001</v>
      </c>
      <c r="H307" s="58">
        <v>5221</v>
      </c>
      <c r="I307" s="60">
        <v>42732</v>
      </c>
    </row>
    <row r="308" spans="1:9" ht="18" customHeight="1">
      <c r="A308" s="58" t="s">
        <v>16</v>
      </c>
      <c r="B308" s="58" t="s">
        <v>17</v>
      </c>
      <c r="C308" s="58">
        <v>116</v>
      </c>
      <c r="D308" s="58">
        <v>1</v>
      </c>
      <c r="E308" s="58">
        <v>116</v>
      </c>
      <c r="F308" s="58">
        <v>318</v>
      </c>
      <c r="G308" s="59">
        <v>0.36480000000000001</v>
      </c>
      <c r="H308" s="58">
        <v>5222</v>
      </c>
      <c r="I308" s="60">
        <v>42732</v>
      </c>
    </row>
    <row r="309" spans="1:9" ht="18" customHeight="1">
      <c r="A309" s="58" t="s">
        <v>16</v>
      </c>
      <c r="B309" s="58" t="s">
        <v>17</v>
      </c>
      <c r="C309" s="58">
        <v>116</v>
      </c>
      <c r="D309" s="58">
        <v>1</v>
      </c>
      <c r="E309" s="58">
        <v>116</v>
      </c>
      <c r="F309" s="58">
        <v>318</v>
      </c>
      <c r="G309" s="59">
        <v>0.36480000000000001</v>
      </c>
      <c r="H309" s="58">
        <v>5225</v>
      </c>
      <c r="I309" s="60">
        <v>42732</v>
      </c>
    </row>
    <row r="310" spans="1:9" ht="18" customHeight="1">
      <c r="A310" s="58" t="s">
        <v>104</v>
      </c>
      <c r="B310" s="58" t="s">
        <v>86</v>
      </c>
      <c r="C310" s="58">
        <v>379</v>
      </c>
      <c r="D310" s="58">
        <v>1</v>
      </c>
      <c r="E310" s="58">
        <v>379</v>
      </c>
      <c r="F310" s="58">
        <v>1058</v>
      </c>
      <c r="G310" s="59">
        <v>0.35820000000000002</v>
      </c>
      <c r="H310" s="58">
        <v>5226</v>
      </c>
      <c r="I310" s="60">
        <v>42732</v>
      </c>
    </row>
    <row r="311" spans="1:9" ht="18" customHeight="1">
      <c r="A311" s="58" t="s">
        <v>19</v>
      </c>
      <c r="B311" s="58" t="s">
        <v>20</v>
      </c>
      <c r="C311" s="58">
        <v>176</v>
      </c>
      <c r="D311" s="58">
        <v>1</v>
      </c>
      <c r="E311" s="58">
        <v>176</v>
      </c>
      <c r="F311" s="58">
        <v>458</v>
      </c>
      <c r="G311" s="59">
        <v>0.38429999999999997</v>
      </c>
      <c r="H311" s="58">
        <v>5227</v>
      </c>
      <c r="I311" s="60">
        <v>42732</v>
      </c>
    </row>
    <row r="312" spans="1:9" ht="18" customHeight="1">
      <c r="A312" s="58" t="s">
        <v>32</v>
      </c>
      <c r="B312" s="58" t="s">
        <v>33</v>
      </c>
      <c r="C312" s="58">
        <v>490</v>
      </c>
      <c r="D312" s="58">
        <v>-1</v>
      </c>
      <c r="E312" s="58">
        <v>-490</v>
      </c>
      <c r="F312" s="58">
        <v>1198</v>
      </c>
      <c r="G312" s="59">
        <v>0.40899999999999997</v>
      </c>
      <c r="H312" s="58">
        <v>248</v>
      </c>
      <c r="I312" s="60">
        <v>42732</v>
      </c>
    </row>
    <row r="313" spans="1:9" ht="18" customHeight="1">
      <c r="A313" s="58" t="s">
        <v>60</v>
      </c>
      <c r="B313" s="58" t="s">
        <v>26</v>
      </c>
      <c r="C313" s="58">
        <v>229</v>
      </c>
      <c r="D313" s="58">
        <v>-1</v>
      </c>
      <c r="E313" s="58">
        <v>-229</v>
      </c>
      <c r="F313" s="58">
        <v>528</v>
      </c>
      <c r="G313" s="59">
        <v>0.43369999999999997</v>
      </c>
      <c r="H313" s="58">
        <v>249</v>
      </c>
      <c r="I313" s="60">
        <v>42732</v>
      </c>
    </row>
    <row r="314" spans="1:9" ht="18" customHeight="1">
      <c r="A314" s="58" t="s">
        <v>36</v>
      </c>
      <c r="B314" s="58" t="s">
        <v>26</v>
      </c>
      <c r="C314" s="58">
        <v>269</v>
      </c>
      <c r="D314" s="58">
        <v>-1</v>
      </c>
      <c r="E314" s="58">
        <v>-269</v>
      </c>
      <c r="F314" s="58">
        <v>598</v>
      </c>
      <c r="G314" s="59">
        <v>0.44979999999999998</v>
      </c>
      <c r="H314" s="58">
        <v>250</v>
      </c>
      <c r="I314" s="60">
        <v>42732</v>
      </c>
    </row>
    <row r="315" spans="1:9" ht="18" customHeight="1">
      <c r="A315" s="58" t="s">
        <v>16</v>
      </c>
      <c r="B315" s="58" t="s">
        <v>17</v>
      </c>
      <c r="C315" s="58">
        <v>116</v>
      </c>
      <c r="D315" s="58">
        <v>-1</v>
      </c>
      <c r="E315" s="58">
        <v>-116</v>
      </c>
      <c r="F315" s="58">
        <v>318</v>
      </c>
      <c r="G315" s="59">
        <v>0.36480000000000001</v>
      </c>
      <c r="H315" s="58">
        <v>251</v>
      </c>
      <c r="I315" s="60">
        <v>42732</v>
      </c>
    </row>
    <row r="316" spans="1:9" ht="18" customHeight="1">
      <c r="A316" s="58" t="s">
        <v>36</v>
      </c>
      <c r="B316" s="58" t="s">
        <v>26</v>
      </c>
      <c r="C316" s="58">
        <v>269</v>
      </c>
      <c r="D316" s="58">
        <v>1</v>
      </c>
      <c r="E316" s="58">
        <v>269</v>
      </c>
      <c r="F316" s="58">
        <v>598</v>
      </c>
      <c r="G316" s="59">
        <v>0.44979999999999998</v>
      </c>
      <c r="H316" s="58">
        <v>5233</v>
      </c>
      <c r="I316" s="60">
        <v>42733</v>
      </c>
    </row>
    <row r="317" spans="1:9" ht="18" customHeight="1">
      <c r="A317" s="58" t="s">
        <v>16</v>
      </c>
      <c r="B317" s="58" t="s">
        <v>17</v>
      </c>
      <c r="C317" s="58">
        <v>116</v>
      </c>
      <c r="D317" s="58">
        <v>1</v>
      </c>
      <c r="E317" s="58">
        <v>116</v>
      </c>
      <c r="F317" s="58">
        <v>318</v>
      </c>
      <c r="G317" s="59">
        <v>0.36480000000000001</v>
      </c>
      <c r="H317" s="58">
        <v>5234</v>
      </c>
      <c r="I317" s="60">
        <v>42733</v>
      </c>
    </row>
    <row r="318" spans="1:9" ht="18" customHeight="1">
      <c r="A318" s="58" t="s">
        <v>16</v>
      </c>
      <c r="B318" s="58" t="s">
        <v>17</v>
      </c>
      <c r="C318" s="58">
        <v>116</v>
      </c>
      <c r="D318" s="58">
        <v>1</v>
      </c>
      <c r="E318" s="58">
        <v>116</v>
      </c>
      <c r="F318" s="58">
        <v>318</v>
      </c>
      <c r="G318" s="59">
        <v>0.36480000000000001</v>
      </c>
      <c r="H318" s="58">
        <v>5235</v>
      </c>
      <c r="I318" s="60">
        <v>42733</v>
      </c>
    </row>
    <row r="319" spans="1:9" ht="18" customHeight="1">
      <c r="A319" s="58" t="s">
        <v>50</v>
      </c>
      <c r="B319" s="58" t="s">
        <v>51</v>
      </c>
      <c r="C319" s="58">
        <v>409</v>
      </c>
      <c r="D319" s="58">
        <v>1</v>
      </c>
      <c r="E319" s="58">
        <v>409</v>
      </c>
      <c r="F319" s="58">
        <v>968</v>
      </c>
      <c r="G319" s="59">
        <v>0.42249999999999999</v>
      </c>
      <c r="H319" s="58">
        <v>5236</v>
      </c>
      <c r="I319" s="60">
        <v>42733</v>
      </c>
    </row>
    <row r="320" spans="1:9" ht="18" customHeight="1">
      <c r="A320" s="58" t="s">
        <v>60</v>
      </c>
      <c r="B320" s="58" t="s">
        <v>26</v>
      </c>
      <c r="C320" s="58">
        <v>229</v>
      </c>
      <c r="D320" s="58">
        <v>1</v>
      </c>
      <c r="E320" s="58">
        <v>229</v>
      </c>
      <c r="F320" s="58">
        <v>528</v>
      </c>
      <c r="G320" s="59">
        <v>0.43369999999999997</v>
      </c>
      <c r="H320" s="58">
        <v>5237</v>
      </c>
      <c r="I320" s="60">
        <v>42733</v>
      </c>
    </row>
    <row r="321" spans="1:9" ht="18" customHeight="1">
      <c r="A321" s="58" t="s">
        <v>16</v>
      </c>
      <c r="B321" s="58" t="s">
        <v>17</v>
      </c>
      <c r="C321" s="58">
        <v>116</v>
      </c>
      <c r="D321" s="58">
        <v>1</v>
      </c>
      <c r="E321" s="58">
        <v>116</v>
      </c>
      <c r="F321" s="58">
        <v>318</v>
      </c>
      <c r="G321" s="59">
        <v>0.36480000000000001</v>
      </c>
      <c r="H321" s="58">
        <v>5238</v>
      </c>
      <c r="I321" s="60">
        <v>42733</v>
      </c>
    </row>
    <row r="322" spans="1:9" ht="18" customHeight="1">
      <c r="A322" s="58" t="s">
        <v>16</v>
      </c>
      <c r="B322" s="58" t="s">
        <v>17</v>
      </c>
      <c r="C322" s="58">
        <v>116</v>
      </c>
      <c r="D322" s="58">
        <v>1</v>
      </c>
      <c r="E322" s="58">
        <v>116</v>
      </c>
      <c r="F322" s="58">
        <v>318</v>
      </c>
      <c r="G322" s="59">
        <v>0.36480000000000001</v>
      </c>
      <c r="H322" s="58">
        <v>5239</v>
      </c>
      <c r="I322" s="60">
        <v>42733</v>
      </c>
    </row>
    <row r="323" spans="1:9" ht="18" customHeight="1">
      <c r="A323" s="58" t="s">
        <v>60</v>
      </c>
      <c r="B323" s="58" t="s">
        <v>26</v>
      </c>
      <c r="C323" s="58">
        <v>229</v>
      </c>
      <c r="D323" s="58">
        <v>1</v>
      </c>
      <c r="E323" s="58">
        <v>229</v>
      </c>
      <c r="F323" s="58">
        <v>528</v>
      </c>
      <c r="G323" s="59">
        <v>0.43369999999999997</v>
      </c>
      <c r="H323" s="58">
        <v>5242</v>
      </c>
      <c r="I323" s="60">
        <v>42733</v>
      </c>
    </row>
    <row r="324" spans="1:9" ht="18" customHeight="1">
      <c r="A324" s="58" t="s">
        <v>36</v>
      </c>
      <c r="B324" s="58" t="s">
        <v>26</v>
      </c>
      <c r="C324" s="58">
        <v>269</v>
      </c>
      <c r="D324" s="58">
        <v>1</v>
      </c>
      <c r="E324" s="58">
        <v>269</v>
      </c>
      <c r="F324" s="58">
        <v>598</v>
      </c>
      <c r="G324" s="59">
        <v>0.44979999999999998</v>
      </c>
      <c r="H324" s="58">
        <v>5245</v>
      </c>
      <c r="I324" s="60">
        <v>42733</v>
      </c>
    </row>
    <row r="325" spans="1:9" ht="18" customHeight="1">
      <c r="A325" s="58" t="s">
        <v>104</v>
      </c>
      <c r="B325" s="58" t="s">
        <v>86</v>
      </c>
      <c r="C325" s="58">
        <v>379</v>
      </c>
      <c r="D325" s="58">
        <v>1</v>
      </c>
      <c r="E325" s="58">
        <v>379</v>
      </c>
      <c r="F325" s="58">
        <v>1058</v>
      </c>
      <c r="G325" s="59">
        <v>0.35820000000000002</v>
      </c>
      <c r="H325" s="58">
        <v>5246</v>
      </c>
      <c r="I325" s="60">
        <v>42733</v>
      </c>
    </row>
    <row r="326" spans="1:9" ht="18" customHeight="1">
      <c r="A326" s="58" t="s">
        <v>16</v>
      </c>
      <c r="B326" s="58" t="s">
        <v>17</v>
      </c>
      <c r="C326" s="58">
        <v>116</v>
      </c>
      <c r="D326" s="58">
        <v>1</v>
      </c>
      <c r="E326" s="58">
        <v>116</v>
      </c>
      <c r="F326" s="58">
        <v>318</v>
      </c>
      <c r="G326" s="59">
        <v>0.36480000000000001</v>
      </c>
      <c r="H326" s="58">
        <v>5249</v>
      </c>
      <c r="I326" s="60">
        <v>42734</v>
      </c>
    </row>
    <row r="327" spans="1:9" ht="18" customHeight="1">
      <c r="A327" s="58" t="s">
        <v>16</v>
      </c>
      <c r="B327" s="58" t="s">
        <v>17</v>
      </c>
      <c r="C327" s="58">
        <v>116</v>
      </c>
      <c r="D327" s="58">
        <v>1</v>
      </c>
      <c r="E327" s="58">
        <v>116</v>
      </c>
      <c r="F327" s="58">
        <v>318</v>
      </c>
      <c r="G327" s="59">
        <v>0.36480000000000001</v>
      </c>
      <c r="H327" s="58">
        <v>5250</v>
      </c>
      <c r="I327" s="60">
        <v>42734</v>
      </c>
    </row>
    <row r="328" spans="1:9" ht="18" customHeight="1">
      <c r="A328" s="58" t="s">
        <v>50</v>
      </c>
      <c r="B328" s="58" t="s">
        <v>51</v>
      </c>
      <c r="C328" s="58">
        <v>409</v>
      </c>
      <c r="D328" s="58">
        <v>1</v>
      </c>
      <c r="E328" s="58">
        <v>409</v>
      </c>
      <c r="F328" s="58">
        <v>968</v>
      </c>
      <c r="G328" s="59">
        <v>0.42249999999999999</v>
      </c>
      <c r="H328" s="58">
        <v>5251</v>
      </c>
      <c r="I328" s="60">
        <v>42734</v>
      </c>
    </row>
    <row r="329" spans="1:9" ht="18" customHeight="1">
      <c r="A329" s="58" t="s">
        <v>32</v>
      </c>
      <c r="B329" s="58" t="s">
        <v>33</v>
      </c>
      <c r="C329" s="58">
        <v>490</v>
      </c>
      <c r="D329" s="58">
        <v>1</v>
      </c>
      <c r="E329" s="58">
        <v>490</v>
      </c>
      <c r="F329" s="58">
        <v>1198</v>
      </c>
      <c r="G329" s="59">
        <v>0.40899999999999997</v>
      </c>
      <c r="H329" s="58">
        <v>5251</v>
      </c>
      <c r="I329" s="60">
        <v>42734</v>
      </c>
    </row>
    <row r="330" spans="1:9" ht="18" customHeight="1">
      <c r="A330" s="58" t="s">
        <v>50</v>
      </c>
      <c r="B330" s="58" t="s">
        <v>51</v>
      </c>
      <c r="C330" s="58">
        <v>409</v>
      </c>
      <c r="D330" s="58">
        <v>1</v>
      </c>
      <c r="E330" s="58">
        <v>409</v>
      </c>
      <c r="F330" s="58">
        <v>968</v>
      </c>
      <c r="G330" s="59">
        <v>0.42249999999999999</v>
      </c>
      <c r="H330" s="58">
        <v>5252</v>
      </c>
      <c r="I330" s="60">
        <v>42734</v>
      </c>
    </row>
    <row r="331" spans="1:9" ht="18" customHeight="1">
      <c r="A331" s="58" t="s">
        <v>16</v>
      </c>
      <c r="B331" s="58" t="s">
        <v>17</v>
      </c>
      <c r="C331" s="58">
        <v>116</v>
      </c>
      <c r="D331" s="58">
        <v>1</v>
      </c>
      <c r="E331" s="58">
        <v>116</v>
      </c>
      <c r="F331" s="58">
        <v>318</v>
      </c>
      <c r="G331" s="59">
        <v>0.36480000000000001</v>
      </c>
      <c r="H331" s="58">
        <v>5259</v>
      </c>
      <c r="I331" s="60">
        <v>42734</v>
      </c>
    </row>
    <row r="332" spans="1:9" ht="18" customHeight="1">
      <c r="A332" s="58" t="s">
        <v>16</v>
      </c>
      <c r="B332" s="58" t="s">
        <v>17</v>
      </c>
      <c r="C332" s="58">
        <v>116</v>
      </c>
      <c r="D332" s="58">
        <v>1</v>
      </c>
      <c r="E332" s="58">
        <v>116</v>
      </c>
      <c r="F332" s="58">
        <v>318</v>
      </c>
      <c r="G332" s="59">
        <v>0.36480000000000001</v>
      </c>
      <c r="H332" s="58">
        <v>5260</v>
      </c>
      <c r="I332" s="60">
        <v>42734</v>
      </c>
    </row>
    <row r="333" spans="1:9" ht="18" customHeight="1">
      <c r="A333" s="58" t="s">
        <v>105</v>
      </c>
      <c r="B333" s="58" t="s">
        <v>106</v>
      </c>
      <c r="C333" s="58">
        <v>116</v>
      </c>
      <c r="D333" s="58">
        <v>1</v>
      </c>
      <c r="E333" s="58">
        <v>116</v>
      </c>
      <c r="F333" s="58">
        <v>258</v>
      </c>
      <c r="G333" s="59">
        <v>0.4496</v>
      </c>
      <c r="H333" s="58">
        <v>5261</v>
      </c>
      <c r="I333" s="60">
        <v>42734</v>
      </c>
    </row>
    <row r="334" spans="1:9" ht="18" customHeight="1">
      <c r="A334" s="58" t="s">
        <v>61</v>
      </c>
      <c r="B334" s="58" t="s">
        <v>62</v>
      </c>
      <c r="C334" s="58">
        <v>116</v>
      </c>
      <c r="D334" s="58">
        <v>1</v>
      </c>
      <c r="E334" s="58">
        <v>116</v>
      </c>
      <c r="F334" s="58">
        <v>258</v>
      </c>
      <c r="G334" s="59">
        <v>0.4496</v>
      </c>
      <c r="H334" s="58">
        <v>5261</v>
      </c>
      <c r="I334" s="60">
        <v>42734</v>
      </c>
    </row>
    <row r="335" spans="1:9" ht="18" customHeight="1">
      <c r="A335" s="58" t="s">
        <v>107</v>
      </c>
      <c r="B335" s="58" t="s">
        <v>108</v>
      </c>
      <c r="C335" s="58">
        <v>242</v>
      </c>
      <c r="D335" s="58">
        <v>1</v>
      </c>
      <c r="E335" s="58">
        <v>242</v>
      </c>
      <c r="F335" s="58">
        <v>628</v>
      </c>
      <c r="G335" s="59">
        <v>0.38540000000000002</v>
      </c>
      <c r="H335" s="58">
        <v>5265</v>
      </c>
      <c r="I335" s="60">
        <v>42734</v>
      </c>
    </row>
    <row r="336" spans="1:9" ht="18" customHeight="1">
      <c r="A336" s="58" t="s">
        <v>36</v>
      </c>
      <c r="B336" s="58" t="s">
        <v>26</v>
      </c>
      <c r="C336" s="58">
        <v>269</v>
      </c>
      <c r="D336" s="58">
        <v>-1</v>
      </c>
      <c r="E336" s="58">
        <v>-269</v>
      </c>
      <c r="F336" s="58">
        <v>598</v>
      </c>
      <c r="G336" s="59">
        <v>0.44979999999999998</v>
      </c>
      <c r="H336" s="58">
        <v>253</v>
      </c>
      <c r="I336" s="60">
        <v>42734</v>
      </c>
    </row>
    <row r="337" spans="1:9" ht="18" customHeight="1">
      <c r="A337" s="58" t="s">
        <v>36</v>
      </c>
      <c r="B337" s="58" t="s">
        <v>26</v>
      </c>
      <c r="C337" s="58">
        <v>269</v>
      </c>
      <c r="D337" s="58">
        <v>-1</v>
      </c>
      <c r="E337" s="58">
        <v>-269</v>
      </c>
      <c r="F337" s="58">
        <v>598</v>
      </c>
      <c r="G337" s="59">
        <v>0.44979999999999998</v>
      </c>
      <c r="H337" s="58">
        <v>254</v>
      </c>
      <c r="I337" s="60">
        <v>42734</v>
      </c>
    </row>
    <row r="338" spans="1:9" ht="18" customHeight="1">
      <c r="A338" s="58" t="s">
        <v>16</v>
      </c>
      <c r="B338" s="58" t="s">
        <v>17</v>
      </c>
      <c r="C338" s="58">
        <v>116</v>
      </c>
      <c r="D338" s="58">
        <v>-1</v>
      </c>
      <c r="E338" s="58">
        <v>-116</v>
      </c>
      <c r="F338" s="58">
        <v>318</v>
      </c>
      <c r="G338" s="59">
        <v>0.36480000000000001</v>
      </c>
      <c r="H338" s="58">
        <v>255</v>
      </c>
      <c r="I338" s="60">
        <v>42734</v>
      </c>
    </row>
    <row r="339" spans="1:9" ht="18" customHeight="1">
      <c r="A339" s="58" t="s">
        <v>18</v>
      </c>
      <c r="B339" s="58" t="s">
        <v>17</v>
      </c>
      <c r="C339" s="58">
        <v>107</v>
      </c>
      <c r="D339" s="58">
        <v>1</v>
      </c>
      <c r="E339" s="58">
        <v>107</v>
      </c>
      <c r="F339" s="58">
        <v>298</v>
      </c>
      <c r="G339" s="59">
        <v>0.35909999999999997</v>
      </c>
      <c r="H339" s="58">
        <v>5291</v>
      </c>
      <c r="I339" s="60">
        <v>42735</v>
      </c>
    </row>
    <row r="340" spans="1:9" ht="18" customHeight="1">
      <c r="A340" s="58" t="s">
        <v>16</v>
      </c>
      <c r="B340" s="58" t="s">
        <v>17</v>
      </c>
      <c r="C340" s="58">
        <v>116</v>
      </c>
      <c r="D340" s="58">
        <v>2</v>
      </c>
      <c r="E340" s="58">
        <v>232</v>
      </c>
      <c r="F340" s="58">
        <v>318</v>
      </c>
      <c r="G340" s="59">
        <v>0.36480000000000001</v>
      </c>
      <c r="H340" s="58">
        <v>5291</v>
      </c>
      <c r="I340" s="60">
        <v>42735</v>
      </c>
    </row>
    <row r="341" spans="1:9" ht="18" customHeight="1">
      <c r="A341" s="58" t="s">
        <v>36</v>
      </c>
      <c r="B341" s="58" t="s">
        <v>26</v>
      </c>
      <c r="C341" s="58">
        <v>269</v>
      </c>
      <c r="D341" s="58">
        <v>1</v>
      </c>
      <c r="E341" s="58">
        <v>269</v>
      </c>
      <c r="F341" s="58">
        <v>598</v>
      </c>
      <c r="G341" s="59">
        <v>0.44979999999999998</v>
      </c>
      <c r="H341" s="58">
        <v>5292</v>
      </c>
      <c r="I341" s="60">
        <v>42735</v>
      </c>
    </row>
    <row r="342" spans="1:9" ht="18" customHeight="1">
      <c r="A342" s="58" t="s">
        <v>16</v>
      </c>
      <c r="B342" s="58" t="s">
        <v>17</v>
      </c>
      <c r="C342" s="58">
        <v>116</v>
      </c>
      <c r="D342" s="58">
        <v>1</v>
      </c>
      <c r="E342" s="58">
        <v>116</v>
      </c>
      <c r="F342" s="58">
        <v>318</v>
      </c>
      <c r="G342" s="59">
        <v>0.36480000000000001</v>
      </c>
      <c r="H342" s="58">
        <v>5293</v>
      </c>
      <c r="I342" s="60">
        <v>42735</v>
      </c>
    </row>
    <row r="343" spans="1:9" ht="18" customHeight="1">
      <c r="A343" s="58" t="s">
        <v>16</v>
      </c>
      <c r="B343" s="58" t="s">
        <v>17</v>
      </c>
      <c r="C343" s="58">
        <v>55</v>
      </c>
      <c r="D343" s="58">
        <v>1</v>
      </c>
      <c r="E343" s="58">
        <v>55</v>
      </c>
      <c r="F343" s="58">
        <v>318</v>
      </c>
      <c r="G343" s="59">
        <v>0.36480000000000001</v>
      </c>
      <c r="H343" s="58">
        <v>5294</v>
      </c>
      <c r="I343" s="60">
        <v>42735</v>
      </c>
    </row>
    <row r="344" spans="1:9" ht="18" customHeight="1">
      <c r="A344" s="58"/>
      <c r="B344" s="58" t="s">
        <v>109</v>
      </c>
      <c r="C344" s="58">
        <v>198.1551</v>
      </c>
      <c r="D344" s="58">
        <v>316</v>
      </c>
      <c r="E344" s="61">
        <v>62556</v>
      </c>
      <c r="F344" s="58">
        <v>490.06330000000003</v>
      </c>
      <c r="G344" s="59">
        <v>0.39583099415204698</v>
      </c>
      <c r="H344" s="58"/>
      <c r="I344" s="60">
        <v>42735</v>
      </c>
    </row>
    <row r="347" spans="1:9" ht="18" customHeight="1">
      <c r="D347" s="62" t="s">
        <v>170</v>
      </c>
      <c r="E347" s="62">
        <v>62556</v>
      </c>
    </row>
  </sheetData>
  <autoFilter ref="A1:I344"/>
  <phoneticPr fontId="1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pane ySplit="2" topLeftCell="A3" activePane="bottomLeft" state="frozen"/>
      <selection pane="bottomLeft" activeCell="J27" sqref="J27"/>
    </sheetView>
  </sheetViews>
  <sheetFormatPr defaultColWidth="14.5" defaultRowHeight="13.5"/>
  <cols>
    <col min="1" max="1" width="14.5" customWidth="1"/>
  </cols>
  <sheetData>
    <row r="1" spans="1:10" ht="40.5">
      <c r="A1" s="1" t="s">
        <v>0</v>
      </c>
      <c r="B1" s="1" t="s">
        <v>1</v>
      </c>
      <c r="C1" s="20"/>
      <c r="D1" s="70" t="s">
        <v>2</v>
      </c>
      <c r="E1" s="71"/>
      <c r="F1" s="71"/>
      <c r="G1" s="71"/>
      <c r="H1" s="79"/>
      <c r="I1" s="21"/>
      <c r="J1" s="17" t="s">
        <v>151</v>
      </c>
    </row>
    <row r="2" spans="1:10" ht="40.5">
      <c r="A2" s="4"/>
      <c r="B2" s="5"/>
      <c r="C2" s="22" t="s">
        <v>111</v>
      </c>
      <c r="D2" s="22" t="s">
        <v>152</v>
      </c>
      <c r="E2" s="23" t="s">
        <v>153</v>
      </c>
      <c r="F2" s="23" t="s">
        <v>154</v>
      </c>
      <c r="G2" s="23" t="s">
        <v>4</v>
      </c>
      <c r="H2" s="22" t="s">
        <v>5</v>
      </c>
      <c r="I2" s="22" t="s">
        <v>155</v>
      </c>
      <c r="J2" s="18"/>
    </row>
    <row r="3" spans="1:10">
      <c r="A3" s="8">
        <v>42614</v>
      </c>
      <c r="B3" s="66">
        <v>20000</v>
      </c>
      <c r="C3" s="80">
        <v>-15345.71</v>
      </c>
      <c r="D3" s="25"/>
      <c r="E3" s="25">
        <v>542</v>
      </c>
      <c r="F3" s="27"/>
      <c r="G3" s="25"/>
      <c r="H3" s="25"/>
      <c r="I3" s="25">
        <f t="shared" ref="I3:I32" si="0">E3-F3</f>
        <v>542</v>
      </c>
      <c r="J3" s="19"/>
    </row>
    <row r="4" spans="1:10">
      <c r="A4" s="8">
        <v>42615</v>
      </c>
      <c r="B4" s="67"/>
      <c r="C4" s="81"/>
      <c r="D4" s="25">
        <v>20000</v>
      </c>
      <c r="E4" s="25">
        <v>1359</v>
      </c>
      <c r="F4" s="27"/>
      <c r="G4" s="25"/>
      <c r="H4" s="25"/>
      <c r="I4" s="25">
        <f t="shared" si="0"/>
        <v>1359</v>
      </c>
      <c r="J4" s="19"/>
    </row>
    <row r="5" spans="1:10">
      <c r="A5" s="8">
        <v>42616</v>
      </c>
      <c r="B5" s="67"/>
      <c r="C5" s="81"/>
      <c r="D5" s="25"/>
      <c r="E5" s="25">
        <v>1120</v>
      </c>
      <c r="F5" s="27"/>
      <c r="G5" s="25"/>
      <c r="H5" s="25"/>
      <c r="I5" s="25">
        <f t="shared" si="0"/>
        <v>1120</v>
      </c>
      <c r="J5" s="19"/>
    </row>
    <row r="6" spans="1:10">
      <c r="A6" s="8">
        <v>42617</v>
      </c>
      <c r="B6" s="67"/>
      <c r="C6" s="81"/>
      <c r="D6" s="25"/>
      <c r="E6" s="25">
        <v>2317</v>
      </c>
      <c r="F6" s="27"/>
      <c r="G6" s="25"/>
      <c r="H6" s="25"/>
      <c r="I6" s="25">
        <f t="shared" si="0"/>
        <v>2317</v>
      </c>
      <c r="J6" s="19"/>
    </row>
    <row r="7" spans="1:10">
      <c r="A7" s="8">
        <v>42618</v>
      </c>
      <c r="B7" s="67"/>
      <c r="C7" s="81"/>
      <c r="D7" s="25"/>
      <c r="E7" s="25">
        <v>2269</v>
      </c>
      <c r="F7" s="27">
        <v>31.2</v>
      </c>
      <c r="G7" s="25"/>
      <c r="H7" s="25"/>
      <c r="I7" s="25">
        <f t="shared" si="0"/>
        <v>2237.8000000000002</v>
      </c>
      <c r="J7" s="19"/>
    </row>
    <row r="8" spans="1:10">
      <c r="A8" s="8">
        <v>42619</v>
      </c>
      <c r="B8" s="67"/>
      <c r="C8" s="81"/>
      <c r="D8" s="25"/>
      <c r="E8" s="25">
        <v>1160</v>
      </c>
      <c r="F8" s="27">
        <v>116</v>
      </c>
      <c r="G8" s="25"/>
      <c r="H8" s="25"/>
      <c r="I8" s="25">
        <f t="shared" si="0"/>
        <v>1044</v>
      </c>
      <c r="J8" s="19"/>
    </row>
    <row r="9" spans="1:10">
      <c r="A9" s="8">
        <v>42620</v>
      </c>
      <c r="B9" s="67"/>
      <c r="C9" s="81"/>
      <c r="D9" s="25"/>
      <c r="E9" s="25">
        <v>1407</v>
      </c>
      <c r="F9" s="27"/>
      <c r="G9" s="25"/>
      <c r="H9" s="25"/>
      <c r="I9" s="25">
        <f t="shared" si="0"/>
        <v>1407</v>
      </c>
      <c r="J9" s="19"/>
    </row>
    <row r="10" spans="1:10">
      <c r="A10" s="8">
        <v>42621</v>
      </c>
      <c r="B10" s="67"/>
      <c r="C10" s="81"/>
      <c r="D10" s="25"/>
      <c r="E10" s="25">
        <v>2412</v>
      </c>
      <c r="F10" s="27">
        <v>219</v>
      </c>
      <c r="G10" s="25"/>
      <c r="H10" s="25"/>
      <c r="I10" s="25">
        <f t="shared" si="0"/>
        <v>2193</v>
      </c>
      <c r="J10" s="19"/>
    </row>
    <row r="11" spans="1:10">
      <c r="A11" s="8">
        <v>42622</v>
      </c>
      <c r="B11" s="67"/>
      <c r="C11" s="81"/>
      <c r="D11" s="25"/>
      <c r="E11" s="25">
        <v>1466</v>
      </c>
      <c r="F11" s="27"/>
      <c r="G11" s="25"/>
      <c r="H11" s="25"/>
      <c r="I11" s="25">
        <f t="shared" si="0"/>
        <v>1466</v>
      </c>
      <c r="J11" s="19"/>
    </row>
    <row r="12" spans="1:10">
      <c r="A12" s="8">
        <v>42623</v>
      </c>
      <c r="B12" s="67"/>
      <c r="C12" s="81"/>
      <c r="D12" s="25"/>
      <c r="E12" s="25">
        <v>1229</v>
      </c>
      <c r="F12" s="27"/>
      <c r="G12" s="25"/>
      <c r="H12" s="25"/>
      <c r="I12" s="25">
        <f t="shared" si="0"/>
        <v>1229</v>
      </c>
      <c r="J12" s="19"/>
    </row>
    <row r="13" spans="1:10">
      <c r="A13" s="8">
        <v>42624</v>
      </c>
      <c r="B13" s="67"/>
      <c r="C13" s="81"/>
      <c r="D13" s="25"/>
      <c r="E13" s="25">
        <v>1225</v>
      </c>
      <c r="F13" s="27"/>
      <c r="G13" s="25"/>
      <c r="H13" s="25"/>
      <c r="I13" s="25">
        <f t="shared" si="0"/>
        <v>1225</v>
      </c>
      <c r="J13" s="19"/>
    </row>
    <row r="14" spans="1:10">
      <c r="A14" s="8">
        <v>42625</v>
      </c>
      <c r="B14" s="67"/>
      <c r="C14" s="81"/>
      <c r="D14" s="25"/>
      <c r="E14" s="25">
        <v>1897</v>
      </c>
      <c r="F14" s="27"/>
      <c r="G14" s="25"/>
      <c r="H14" s="25"/>
      <c r="I14" s="25">
        <f t="shared" si="0"/>
        <v>1897</v>
      </c>
      <c r="J14" s="19"/>
    </row>
    <row r="15" spans="1:10">
      <c r="A15" s="8">
        <v>42626</v>
      </c>
      <c r="B15" s="67"/>
      <c r="C15" s="81"/>
      <c r="D15" s="25"/>
      <c r="E15" s="25">
        <v>2437</v>
      </c>
      <c r="F15" s="27">
        <v>107</v>
      </c>
      <c r="G15" s="25"/>
      <c r="H15" s="25"/>
      <c r="I15" s="25">
        <f t="shared" si="0"/>
        <v>2330</v>
      </c>
      <c r="J15" s="19"/>
    </row>
    <row r="16" spans="1:10">
      <c r="A16" s="8">
        <v>42627</v>
      </c>
      <c r="B16" s="67"/>
      <c r="C16" s="81"/>
      <c r="D16" s="25"/>
      <c r="E16" s="25">
        <v>1265</v>
      </c>
      <c r="F16" s="27">
        <v>269</v>
      </c>
      <c r="G16" s="25"/>
      <c r="H16" s="25"/>
      <c r="I16" s="25">
        <f t="shared" si="0"/>
        <v>996</v>
      </c>
      <c r="J16" s="19"/>
    </row>
    <row r="17" spans="1:10">
      <c r="A17" s="8">
        <v>42628</v>
      </c>
      <c r="B17" s="67"/>
      <c r="C17" s="81"/>
      <c r="D17" s="25"/>
      <c r="E17" s="25"/>
      <c r="F17" s="27"/>
      <c r="G17" s="25"/>
      <c r="H17" s="25"/>
      <c r="I17" s="25">
        <f t="shared" si="0"/>
        <v>0</v>
      </c>
      <c r="J17" s="19"/>
    </row>
    <row r="18" spans="1:10">
      <c r="A18" s="8">
        <v>42629</v>
      </c>
      <c r="B18" s="67"/>
      <c r="C18" s="81"/>
      <c r="D18" s="25">
        <v>20000</v>
      </c>
      <c r="E18" s="25">
        <v>3117</v>
      </c>
      <c r="F18" s="27"/>
      <c r="G18" s="25"/>
      <c r="H18" s="25"/>
      <c r="I18" s="25">
        <f t="shared" si="0"/>
        <v>3117</v>
      </c>
      <c r="J18" s="19"/>
    </row>
    <row r="19" spans="1:10">
      <c r="A19" s="8">
        <v>42630</v>
      </c>
      <c r="B19" s="67"/>
      <c r="C19" s="81"/>
      <c r="D19" s="25"/>
      <c r="E19" s="25">
        <v>1959</v>
      </c>
      <c r="F19" s="27"/>
      <c r="G19" s="25"/>
      <c r="H19" s="25"/>
      <c r="I19" s="25">
        <f t="shared" si="0"/>
        <v>1959</v>
      </c>
      <c r="J19" s="19"/>
    </row>
    <row r="20" spans="1:10">
      <c r="A20" s="8">
        <v>42631</v>
      </c>
      <c r="B20" s="67"/>
      <c r="C20" s="81"/>
      <c r="D20" s="25"/>
      <c r="E20" s="25">
        <v>1480</v>
      </c>
      <c r="F20" s="27"/>
      <c r="G20" s="25"/>
      <c r="H20" s="25"/>
      <c r="I20" s="25">
        <f t="shared" si="0"/>
        <v>1480</v>
      </c>
      <c r="J20" s="19"/>
    </row>
    <row r="21" spans="1:10">
      <c r="A21" s="8">
        <v>42632</v>
      </c>
      <c r="B21" s="67"/>
      <c r="C21" s="81"/>
      <c r="D21" s="25"/>
      <c r="E21" s="25">
        <v>1194</v>
      </c>
      <c r="F21" s="27"/>
      <c r="G21" s="25"/>
      <c r="H21" s="25"/>
      <c r="I21" s="25">
        <f t="shared" si="0"/>
        <v>1194</v>
      </c>
      <c r="J21" s="19"/>
    </row>
    <row r="22" spans="1:10">
      <c r="A22" s="8">
        <v>42633</v>
      </c>
      <c r="B22" s="67"/>
      <c r="C22" s="81"/>
      <c r="D22" s="25"/>
      <c r="E22" s="25">
        <v>1400</v>
      </c>
      <c r="F22" s="27"/>
      <c r="G22" s="25"/>
      <c r="H22" s="25"/>
      <c r="I22" s="25">
        <f t="shared" si="0"/>
        <v>1400</v>
      </c>
      <c r="J22" s="19"/>
    </row>
    <row r="23" spans="1:10">
      <c r="A23" s="8">
        <v>42634</v>
      </c>
      <c r="B23" s="67"/>
      <c r="C23" s="81"/>
      <c r="D23" s="25"/>
      <c r="E23" s="25">
        <v>1900.4</v>
      </c>
      <c r="F23" s="27"/>
      <c r="G23" s="25"/>
      <c r="H23" s="25"/>
      <c r="I23" s="25">
        <f t="shared" si="0"/>
        <v>1900.4</v>
      </c>
      <c r="J23" s="19"/>
    </row>
    <row r="24" spans="1:10">
      <c r="A24" s="8">
        <v>42635</v>
      </c>
      <c r="B24" s="67"/>
      <c r="C24" s="81"/>
      <c r="D24" s="25"/>
      <c r="E24" s="25">
        <v>2982</v>
      </c>
      <c r="F24" s="27"/>
      <c r="G24" s="25"/>
      <c r="H24" s="25"/>
      <c r="I24" s="25">
        <f t="shared" si="0"/>
        <v>2982</v>
      </c>
      <c r="J24" s="19"/>
    </row>
    <row r="25" spans="1:10">
      <c r="A25" s="8">
        <v>42636</v>
      </c>
      <c r="B25" s="67"/>
      <c r="C25" s="81"/>
      <c r="D25" s="25"/>
      <c r="E25" s="25">
        <v>1711</v>
      </c>
      <c r="F25" s="27"/>
      <c r="G25" s="25"/>
      <c r="H25" s="25"/>
      <c r="I25" s="25">
        <f t="shared" si="0"/>
        <v>1711</v>
      </c>
      <c r="J25" s="19"/>
    </row>
    <row r="26" spans="1:10">
      <c r="A26" s="8">
        <v>42637</v>
      </c>
      <c r="B26" s="67"/>
      <c r="C26" s="81"/>
      <c r="D26" s="25"/>
      <c r="E26" s="25">
        <v>1540</v>
      </c>
      <c r="F26" s="27"/>
      <c r="G26" s="25"/>
      <c r="H26" s="25"/>
      <c r="I26" s="25">
        <f t="shared" si="0"/>
        <v>1540</v>
      </c>
      <c r="J26" s="19"/>
    </row>
    <row r="27" spans="1:10">
      <c r="A27" s="8">
        <v>42638</v>
      </c>
      <c r="B27" s="67"/>
      <c r="C27" s="81"/>
      <c r="D27" s="25"/>
      <c r="E27" s="25">
        <v>1991</v>
      </c>
      <c r="F27" s="27"/>
      <c r="G27" s="25"/>
      <c r="H27" s="25"/>
      <c r="I27" s="25">
        <f t="shared" si="0"/>
        <v>1991</v>
      </c>
      <c r="J27" s="19"/>
    </row>
    <row r="28" spans="1:10">
      <c r="A28" s="8">
        <v>42639</v>
      </c>
      <c r="B28" s="67"/>
      <c r="C28" s="81"/>
      <c r="D28" s="25"/>
      <c r="E28" s="25">
        <v>2628.02</v>
      </c>
      <c r="F28" s="27">
        <v>833</v>
      </c>
      <c r="G28" s="25"/>
      <c r="H28" s="25"/>
      <c r="I28" s="25">
        <f t="shared" si="0"/>
        <v>1795.02</v>
      </c>
      <c r="J28" s="19"/>
    </row>
    <row r="29" spans="1:10">
      <c r="A29" s="8">
        <v>42640</v>
      </c>
      <c r="B29" s="67"/>
      <c r="C29" s="81"/>
      <c r="D29" s="25"/>
      <c r="E29" s="25">
        <v>1097</v>
      </c>
      <c r="F29" s="27"/>
      <c r="G29" s="25"/>
      <c r="H29" s="25"/>
      <c r="I29" s="25">
        <f t="shared" si="0"/>
        <v>1097</v>
      </c>
      <c r="J29" s="19"/>
    </row>
    <row r="30" spans="1:10">
      <c r="A30" s="8">
        <v>42641</v>
      </c>
      <c r="B30" s="67"/>
      <c r="C30" s="81"/>
      <c r="D30" s="25">
        <v>20000</v>
      </c>
      <c r="E30" s="25">
        <v>623.20000000000005</v>
      </c>
      <c r="F30" s="27"/>
      <c r="G30" s="25"/>
      <c r="H30" s="25"/>
      <c r="I30" s="25">
        <f t="shared" si="0"/>
        <v>623.20000000000005</v>
      </c>
      <c r="J30" s="19"/>
    </row>
    <row r="31" spans="1:10">
      <c r="A31" s="8">
        <v>42642</v>
      </c>
      <c r="B31" s="67"/>
      <c r="C31" s="81"/>
      <c r="D31" s="25"/>
      <c r="E31" s="24">
        <v>819</v>
      </c>
      <c r="F31" s="27">
        <v>219</v>
      </c>
      <c r="G31" s="25"/>
      <c r="H31" s="25"/>
      <c r="I31" s="25">
        <f t="shared" si="0"/>
        <v>600</v>
      </c>
      <c r="J31" s="19"/>
    </row>
    <row r="32" spans="1:10">
      <c r="A32" s="8">
        <v>42643</v>
      </c>
      <c r="B32" s="67"/>
      <c r="C32" s="81"/>
      <c r="D32" s="29"/>
      <c r="E32" s="25">
        <v>777</v>
      </c>
      <c r="F32" s="27">
        <v>483</v>
      </c>
      <c r="G32" s="25"/>
      <c r="H32" s="25"/>
      <c r="I32" s="25">
        <f t="shared" si="0"/>
        <v>294</v>
      </c>
      <c r="J32" s="19"/>
    </row>
    <row r="33" spans="1:10" ht="20.25">
      <c r="A33" s="13" t="s">
        <v>6</v>
      </c>
      <c r="B33" s="14">
        <f>SUM(B3:B27)</f>
        <v>20000</v>
      </c>
      <c r="C33" s="15">
        <f>SUM(C3:C27)</f>
        <v>-15345.71</v>
      </c>
      <c r="D33" s="15">
        <f t="shared" ref="D33:G33" si="1">SUM(D3:D32)</f>
        <v>60000</v>
      </c>
      <c r="E33" s="16">
        <f t="shared" si="1"/>
        <v>47323.62</v>
      </c>
      <c r="F33" s="15">
        <f t="shared" si="1"/>
        <v>2277.1999999999998</v>
      </c>
      <c r="G33" s="15">
        <f t="shared" si="1"/>
        <v>0</v>
      </c>
      <c r="H33" s="15">
        <f>C33+D33-E33+F33-G33</f>
        <v>-392.12999999999499</v>
      </c>
      <c r="I33" s="15">
        <f>SUM(I3:I32)</f>
        <v>45046.42</v>
      </c>
      <c r="J33" s="15">
        <f>B33+C33+D33-E33+F33-G33</f>
        <v>19607.87</v>
      </c>
    </row>
    <row r="35" spans="1:10">
      <c r="A35" s="30" t="s">
        <v>156</v>
      </c>
    </row>
    <row r="36" spans="1:10">
      <c r="A36" t="s">
        <v>157</v>
      </c>
    </row>
    <row r="37" spans="1:10">
      <c r="A37" s="31" t="s">
        <v>158</v>
      </c>
    </row>
  </sheetData>
  <protectedRanges>
    <protectedRange sqref="F26" name="区域1_3" securityDescriptor=""/>
    <protectedRange sqref="E7" name="区域1_1_1_1" securityDescriptor=""/>
  </protectedRanges>
  <mergeCells count="3">
    <mergeCell ref="D1:H1"/>
    <mergeCell ref="B3:B32"/>
    <mergeCell ref="C3:C32"/>
  </mergeCells>
  <phoneticPr fontId="15" type="noConversion"/>
  <pageMargins left="0.75" right="0.75" top="1" bottom="1" header="0.51180555555555596" footer="0.51180555555555596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8"/>
  <sheetViews>
    <sheetView topLeftCell="A28" workbookViewId="0">
      <selection activeCell="F53" sqref="F53"/>
    </sheetView>
  </sheetViews>
  <sheetFormatPr defaultColWidth="14.5" defaultRowHeight="13.5"/>
  <cols>
    <col min="1" max="1" width="14.5" customWidth="1"/>
  </cols>
  <sheetData>
    <row r="1" spans="1:10" ht="40.5">
      <c r="A1" s="1" t="s">
        <v>0</v>
      </c>
      <c r="B1" s="1" t="s">
        <v>1</v>
      </c>
      <c r="C1" s="20"/>
      <c r="D1" s="70" t="s">
        <v>2</v>
      </c>
      <c r="E1" s="71"/>
      <c r="F1" s="71"/>
      <c r="G1" s="71"/>
      <c r="H1" s="79"/>
      <c r="I1" s="21"/>
      <c r="J1" s="17" t="s">
        <v>159</v>
      </c>
    </row>
    <row r="2" spans="1:10" ht="40.5">
      <c r="A2" s="4"/>
      <c r="B2" s="5"/>
      <c r="C2" s="22" t="s">
        <v>111</v>
      </c>
      <c r="D2" s="22" t="s">
        <v>160</v>
      </c>
      <c r="E2" s="23" t="s">
        <v>161</v>
      </c>
      <c r="F2" s="23" t="s">
        <v>162</v>
      </c>
      <c r="G2" s="23" t="s">
        <v>4</v>
      </c>
      <c r="H2" s="22" t="s">
        <v>5</v>
      </c>
      <c r="I2" s="22" t="s">
        <v>163</v>
      </c>
      <c r="J2" s="18"/>
    </row>
    <row r="3" spans="1:10">
      <c r="A3" s="8">
        <v>42644</v>
      </c>
      <c r="B3" s="66">
        <v>20000</v>
      </c>
      <c r="C3" s="80">
        <v>-407.13</v>
      </c>
      <c r="D3" s="25"/>
      <c r="E3" s="26">
        <v>2470</v>
      </c>
      <c r="F3" s="27"/>
      <c r="G3" s="25"/>
      <c r="H3" s="25"/>
      <c r="I3" s="25">
        <f t="shared" ref="I3:I24" si="0">E3-F3</f>
        <v>2470</v>
      </c>
      <c r="J3" s="19"/>
    </row>
    <row r="4" spans="1:10">
      <c r="A4" s="8">
        <v>42645</v>
      </c>
      <c r="B4" s="67"/>
      <c r="C4" s="81"/>
      <c r="D4" s="25"/>
      <c r="E4" s="26"/>
      <c r="F4" s="27"/>
      <c r="G4" s="25"/>
      <c r="H4" s="25"/>
      <c r="I4" s="25">
        <f t="shared" si="0"/>
        <v>0</v>
      </c>
      <c r="J4" s="19"/>
    </row>
    <row r="5" spans="1:10">
      <c r="A5" s="8">
        <v>42646</v>
      </c>
      <c r="B5" s="67"/>
      <c r="C5" s="81"/>
      <c r="D5" s="25"/>
      <c r="E5" s="26"/>
      <c r="F5" s="26"/>
      <c r="G5" s="25"/>
      <c r="H5" s="25"/>
      <c r="I5" s="25">
        <f t="shared" si="0"/>
        <v>0</v>
      </c>
      <c r="J5" s="19"/>
    </row>
    <row r="6" spans="1:10">
      <c r="A6" s="8">
        <v>42647</v>
      </c>
      <c r="B6" s="67"/>
      <c r="C6" s="81"/>
      <c r="D6" s="25"/>
      <c r="E6" s="26">
        <v>4581</v>
      </c>
      <c r="F6" s="26"/>
      <c r="G6" s="25"/>
      <c r="H6" s="25"/>
      <c r="I6" s="25">
        <f t="shared" si="0"/>
        <v>4581</v>
      </c>
      <c r="J6" s="19"/>
    </row>
    <row r="7" spans="1:10">
      <c r="A7" s="8">
        <v>42648</v>
      </c>
      <c r="B7" s="67"/>
      <c r="C7" s="81"/>
      <c r="D7" s="25"/>
      <c r="E7" s="26"/>
      <c r="F7" s="26"/>
      <c r="G7" s="25"/>
      <c r="H7" s="25"/>
      <c r="I7" s="25">
        <f t="shared" si="0"/>
        <v>0</v>
      </c>
      <c r="J7" s="19"/>
    </row>
    <row r="8" spans="1:10">
      <c r="A8" s="8">
        <v>42649</v>
      </c>
      <c r="B8" s="67"/>
      <c r="C8" s="81"/>
      <c r="D8" s="25"/>
      <c r="E8" s="26">
        <v>2629</v>
      </c>
      <c r="F8" s="26"/>
      <c r="G8" s="25"/>
      <c r="H8" s="25"/>
      <c r="I8" s="25">
        <f t="shared" si="0"/>
        <v>2629</v>
      </c>
      <c r="J8" s="19"/>
    </row>
    <row r="9" spans="1:10">
      <c r="A9" s="8">
        <v>42650</v>
      </c>
      <c r="B9" s="67"/>
      <c r="C9" s="81"/>
      <c r="D9" s="25"/>
      <c r="E9" s="26">
        <v>815</v>
      </c>
      <c r="F9" s="26"/>
      <c r="G9" s="25"/>
      <c r="H9" s="25"/>
      <c r="I9" s="25">
        <f t="shared" si="0"/>
        <v>815</v>
      </c>
      <c r="J9" s="19"/>
    </row>
    <row r="10" spans="1:10">
      <c r="A10" s="8">
        <v>42651</v>
      </c>
      <c r="B10" s="67"/>
      <c r="C10" s="81"/>
      <c r="D10" s="25"/>
      <c r="E10" s="26">
        <v>1177</v>
      </c>
      <c r="F10" s="26">
        <v>448</v>
      </c>
      <c r="G10" s="25"/>
      <c r="H10" s="25"/>
      <c r="I10" s="25">
        <f t="shared" si="0"/>
        <v>729</v>
      </c>
      <c r="J10" s="19"/>
    </row>
    <row r="11" spans="1:10">
      <c r="A11" s="8">
        <v>42652</v>
      </c>
      <c r="B11" s="67"/>
      <c r="C11" s="81"/>
      <c r="D11" s="25"/>
      <c r="E11" s="26">
        <v>1974</v>
      </c>
      <c r="F11" s="26">
        <v>107</v>
      </c>
      <c r="G11" s="25"/>
      <c r="H11" s="25"/>
      <c r="I11" s="25">
        <f t="shared" si="0"/>
        <v>1867</v>
      </c>
      <c r="J11" s="19"/>
    </row>
    <row r="12" spans="1:10">
      <c r="A12" s="8">
        <v>42653</v>
      </c>
      <c r="B12" s="67"/>
      <c r="C12" s="81"/>
      <c r="D12" s="25"/>
      <c r="E12" s="26">
        <v>1103</v>
      </c>
      <c r="F12" s="26"/>
      <c r="G12" s="25"/>
      <c r="H12" s="25"/>
      <c r="I12" s="25">
        <f t="shared" si="0"/>
        <v>1103</v>
      </c>
      <c r="J12" s="19"/>
    </row>
    <row r="13" spans="1:10">
      <c r="A13" s="8">
        <v>42654</v>
      </c>
      <c r="B13" s="67"/>
      <c r="C13" s="81"/>
      <c r="D13" s="25"/>
      <c r="E13" s="26">
        <v>400</v>
      </c>
      <c r="F13" s="26">
        <v>249</v>
      </c>
      <c r="G13" s="25"/>
      <c r="H13" s="25"/>
      <c r="I13" s="25">
        <f t="shared" si="0"/>
        <v>151</v>
      </c>
      <c r="J13" s="19"/>
    </row>
    <row r="14" spans="1:10">
      <c r="A14" s="8">
        <v>42655</v>
      </c>
      <c r="B14" s="67"/>
      <c r="C14" s="81"/>
      <c r="D14" s="25"/>
      <c r="E14" s="26">
        <v>1382</v>
      </c>
      <c r="F14" s="26"/>
      <c r="G14" s="25"/>
      <c r="H14" s="25"/>
      <c r="I14" s="25">
        <f t="shared" si="0"/>
        <v>1382</v>
      </c>
      <c r="J14" s="19"/>
    </row>
    <row r="15" spans="1:10">
      <c r="A15" s="8">
        <v>42656</v>
      </c>
      <c r="B15" s="67"/>
      <c r="C15" s="81"/>
      <c r="D15" s="25"/>
      <c r="E15" s="26">
        <v>1503</v>
      </c>
      <c r="F15" s="26"/>
      <c r="G15" s="25"/>
      <c r="H15" s="25"/>
      <c r="I15" s="25">
        <f t="shared" si="0"/>
        <v>1503</v>
      </c>
      <c r="J15" s="19"/>
    </row>
    <row r="16" spans="1:10">
      <c r="A16" s="8">
        <v>42657</v>
      </c>
      <c r="B16" s="67"/>
      <c r="C16" s="81"/>
      <c r="D16" s="25"/>
      <c r="E16" s="26">
        <v>1448</v>
      </c>
      <c r="F16" s="26"/>
      <c r="G16" s="25"/>
      <c r="H16" s="25"/>
      <c r="I16" s="25">
        <f t="shared" si="0"/>
        <v>1448</v>
      </c>
      <c r="J16" s="19"/>
    </row>
    <row r="17" spans="1:10">
      <c r="A17" s="8">
        <v>42658</v>
      </c>
      <c r="B17" s="67"/>
      <c r="C17" s="81"/>
      <c r="D17" s="25">
        <v>20000</v>
      </c>
      <c r="E17" s="26">
        <v>1175</v>
      </c>
      <c r="F17" s="26"/>
      <c r="G17" s="25"/>
      <c r="H17" s="25"/>
      <c r="I17" s="25">
        <f t="shared" si="0"/>
        <v>1175</v>
      </c>
      <c r="J17" s="19"/>
    </row>
    <row r="18" spans="1:10">
      <c r="A18" s="8">
        <v>42659</v>
      </c>
      <c r="B18" s="67"/>
      <c r="C18" s="81"/>
      <c r="D18" s="25"/>
      <c r="E18" s="26">
        <v>1942</v>
      </c>
      <c r="F18" s="26"/>
      <c r="G18" s="25"/>
      <c r="H18" s="25"/>
      <c r="I18" s="25">
        <f t="shared" si="0"/>
        <v>1942</v>
      </c>
      <c r="J18" s="19"/>
    </row>
    <row r="19" spans="1:10">
      <c r="A19" s="8">
        <v>42660</v>
      </c>
      <c r="B19" s="67"/>
      <c r="C19" s="81"/>
      <c r="D19" s="25"/>
      <c r="E19" s="26">
        <v>1524</v>
      </c>
      <c r="F19" s="26"/>
      <c r="G19" s="25"/>
      <c r="H19" s="25"/>
      <c r="I19" s="25">
        <f t="shared" si="0"/>
        <v>1524</v>
      </c>
      <c r="J19" s="19"/>
    </row>
    <row r="20" spans="1:10">
      <c r="A20" s="8">
        <v>42661</v>
      </c>
      <c r="B20" s="67"/>
      <c r="C20" s="81"/>
      <c r="D20" s="25"/>
      <c r="E20" s="26">
        <v>1321</v>
      </c>
      <c r="F20" s="26">
        <v>219</v>
      </c>
      <c r="G20" s="25"/>
      <c r="H20" s="25"/>
      <c r="I20" s="25">
        <f t="shared" si="0"/>
        <v>1102</v>
      </c>
      <c r="J20" s="19"/>
    </row>
    <row r="21" spans="1:10">
      <c r="A21" s="8">
        <v>42662</v>
      </c>
      <c r="B21" s="67"/>
      <c r="C21" s="81"/>
      <c r="D21" s="25"/>
      <c r="E21" s="26">
        <v>1897</v>
      </c>
      <c r="F21" s="26"/>
      <c r="G21" s="25"/>
      <c r="H21" s="25"/>
      <c r="I21" s="25">
        <f t="shared" si="0"/>
        <v>1897</v>
      </c>
      <c r="J21" s="19"/>
    </row>
    <row r="22" spans="1:10">
      <c r="A22" s="8">
        <v>42663</v>
      </c>
      <c r="B22" s="67"/>
      <c r="C22" s="81"/>
      <c r="D22" s="25"/>
      <c r="E22" s="26">
        <v>2085</v>
      </c>
      <c r="F22" s="26">
        <v>148</v>
      </c>
      <c r="G22" s="25"/>
      <c r="H22" s="25"/>
      <c r="I22" s="25">
        <f t="shared" si="0"/>
        <v>1937</v>
      </c>
      <c r="J22" s="19"/>
    </row>
    <row r="23" spans="1:10">
      <c r="A23" s="8">
        <v>42664</v>
      </c>
      <c r="B23" s="67"/>
      <c r="C23" s="81"/>
      <c r="D23" s="25"/>
      <c r="E23" s="26">
        <v>2064</v>
      </c>
      <c r="F23" s="26"/>
      <c r="G23" s="25"/>
      <c r="H23" s="25"/>
      <c r="I23" s="25">
        <f t="shared" si="0"/>
        <v>2064</v>
      </c>
      <c r="J23" s="19"/>
    </row>
    <row r="24" spans="1:10">
      <c r="A24" s="8">
        <v>42665</v>
      </c>
      <c r="B24" s="67"/>
      <c r="C24" s="81"/>
      <c r="D24" s="25"/>
      <c r="E24" s="26">
        <v>1256</v>
      </c>
      <c r="F24" s="26"/>
      <c r="G24" s="25"/>
      <c r="H24" s="25"/>
      <c r="I24" s="25">
        <f t="shared" si="0"/>
        <v>1256</v>
      </c>
      <c r="J24" s="19"/>
    </row>
    <row r="25" spans="1:10">
      <c r="A25" s="8">
        <v>42666</v>
      </c>
      <c r="B25" s="67"/>
      <c r="C25" s="81"/>
      <c r="D25" s="25"/>
      <c r="E25" s="26">
        <v>219</v>
      </c>
      <c r="F25" s="26"/>
      <c r="G25" s="25"/>
      <c r="H25" s="25"/>
      <c r="I25" s="25">
        <f t="shared" ref="I25:I33" si="1">E25-F25</f>
        <v>219</v>
      </c>
      <c r="J25" s="19"/>
    </row>
    <row r="26" spans="1:10">
      <c r="A26" s="8">
        <v>42667</v>
      </c>
      <c r="B26" s="67"/>
      <c r="C26" s="81"/>
      <c r="D26" s="25"/>
      <c r="E26" s="26">
        <v>2774</v>
      </c>
      <c r="F26" s="26"/>
      <c r="G26" s="25"/>
      <c r="H26" s="25"/>
      <c r="I26" s="25">
        <f t="shared" si="1"/>
        <v>2774</v>
      </c>
      <c r="J26" s="19"/>
    </row>
    <row r="27" spans="1:10">
      <c r="A27" s="8">
        <v>42668</v>
      </c>
      <c r="B27" s="67"/>
      <c r="C27" s="81"/>
      <c r="D27" s="25"/>
      <c r="E27" s="26">
        <v>694</v>
      </c>
      <c r="F27" s="26">
        <v>116</v>
      </c>
      <c r="G27" s="25"/>
      <c r="H27" s="25"/>
      <c r="I27" s="25">
        <f t="shared" si="1"/>
        <v>578</v>
      </c>
      <c r="J27" s="19"/>
    </row>
    <row r="28" spans="1:10">
      <c r="A28" s="8">
        <v>42669</v>
      </c>
      <c r="B28" s="67"/>
      <c r="C28" s="81"/>
      <c r="D28" s="25"/>
      <c r="E28" s="26">
        <v>1634</v>
      </c>
      <c r="F28" s="26">
        <v>359</v>
      </c>
      <c r="G28" s="25"/>
      <c r="H28" s="25"/>
      <c r="I28" s="25">
        <f t="shared" si="1"/>
        <v>1275</v>
      </c>
      <c r="J28" s="19"/>
    </row>
    <row r="29" spans="1:10">
      <c r="A29" s="8">
        <v>42670</v>
      </c>
      <c r="B29" s="67"/>
      <c r="C29" s="81"/>
      <c r="D29" s="25">
        <v>30000</v>
      </c>
      <c r="E29" s="26">
        <v>1361</v>
      </c>
      <c r="F29" s="26"/>
      <c r="G29" s="25"/>
      <c r="H29" s="25"/>
      <c r="I29" s="25">
        <f t="shared" si="1"/>
        <v>1361</v>
      </c>
      <c r="J29" s="19"/>
    </row>
    <row r="30" spans="1:10">
      <c r="A30" s="8">
        <v>42671</v>
      </c>
      <c r="B30" s="67"/>
      <c r="C30" s="81"/>
      <c r="D30" s="25"/>
      <c r="E30" s="26">
        <v>219</v>
      </c>
      <c r="F30" s="26"/>
      <c r="G30" s="25"/>
      <c r="H30" s="25"/>
      <c r="I30" s="25">
        <f t="shared" si="1"/>
        <v>219</v>
      </c>
      <c r="J30" s="19"/>
    </row>
    <row r="31" spans="1:10">
      <c r="A31" s="8">
        <v>42672</v>
      </c>
      <c r="B31" s="67"/>
      <c r="C31" s="81"/>
      <c r="D31" s="25"/>
      <c r="E31" s="26">
        <v>2351</v>
      </c>
      <c r="F31" s="26"/>
      <c r="G31" s="25"/>
      <c r="H31" s="25"/>
      <c r="I31" s="25">
        <f t="shared" si="1"/>
        <v>2351</v>
      </c>
      <c r="J31" s="19"/>
    </row>
    <row r="32" spans="1:10">
      <c r="A32" s="8">
        <v>42673</v>
      </c>
      <c r="B32" s="67"/>
      <c r="C32" s="81"/>
      <c r="D32" s="29"/>
      <c r="E32" s="26"/>
      <c r="F32" s="26"/>
      <c r="G32" s="25"/>
      <c r="H32" s="25"/>
      <c r="I32" s="25">
        <f t="shared" si="1"/>
        <v>0</v>
      </c>
      <c r="J32" s="19"/>
    </row>
    <row r="33" spans="1:10">
      <c r="A33" s="8">
        <v>42674</v>
      </c>
      <c r="B33" s="11"/>
      <c r="C33" s="28"/>
      <c r="D33" s="29"/>
      <c r="E33" s="26">
        <v>2086</v>
      </c>
      <c r="F33" s="27"/>
      <c r="G33" s="25"/>
      <c r="H33" s="25"/>
      <c r="I33" s="25">
        <f t="shared" si="1"/>
        <v>2086</v>
      </c>
      <c r="J33" s="19"/>
    </row>
    <row r="34" spans="1:10" ht="20.25">
      <c r="A34" s="13" t="s">
        <v>6</v>
      </c>
      <c r="B34" s="14">
        <f>SUM(B3:B27)</f>
        <v>20000</v>
      </c>
      <c r="C34" s="15">
        <f>SUM(C3:C27)</f>
        <v>-407.13</v>
      </c>
      <c r="D34" s="15">
        <f>SUM(D3:D32)</f>
        <v>50000</v>
      </c>
      <c r="E34" s="16">
        <f>SUM(E3:E33)</f>
        <v>44084</v>
      </c>
      <c r="F34" s="15">
        <f>SUM(F3:F33)</f>
        <v>1646</v>
      </c>
      <c r="G34" s="15">
        <v>18</v>
      </c>
      <c r="H34" s="15">
        <f>C34+D34-E34+F34-G34</f>
        <v>7136.87</v>
      </c>
      <c r="I34" s="15">
        <f>SUM(I3:I33)+G34</f>
        <v>42456</v>
      </c>
      <c r="J34" s="15">
        <f>B34+C34+D34-E34+F34-G34</f>
        <v>27136.87</v>
      </c>
    </row>
    <row r="36" spans="1:10">
      <c r="A36" s="30" t="s">
        <v>156</v>
      </c>
    </row>
    <row r="38" spans="1:10">
      <c r="A38" s="82" t="s">
        <v>164</v>
      </c>
      <c r="B38" s="82"/>
      <c r="C38" s="82"/>
      <c r="D38" s="82"/>
    </row>
  </sheetData>
  <mergeCells count="4">
    <mergeCell ref="D1:H1"/>
    <mergeCell ref="A38:D38"/>
    <mergeCell ref="B3:B32"/>
    <mergeCell ref="C3:C32"/>
  </mergeCells>
  <phoneticPr fontId="15" type="noConversion"/>
  <pageMargins left="0.75" right="0.75" top="1" bottom="1" header="0.51180555555555596" footer="0.51180555555555596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3"/>
  <sheetViews>
    <sheetView topLeftCell="A11" workbookViewId="0">
      <selection activeCell="G27" sqref="G27"/>
    </sheetView>
  </sheetViews>
  <sheetFormatPr defaultColWidth="15.375" defaultRowHeight="13.5"/>
  <cols>
    <col min="1" max="1" width="15.375" customWidth="1"/>
  </cols>
  <sheetData>
    <row r="1" spans="1:10" ht="40.5">
      <c r="A1" s="1" t="s">
        <v>0</v>
      </c>
      <c r="B1" s="1" t="s">
        <v>1</v>
      </c>
      <c r="C1" s="2"/>
      <c r="D1" s="63" t="s">
        <v>2</v>
      </c>
      <c r="E1" s="64"/>
      <c r="F1" s="64"/>
      <c r="G1" s="64"/>
      <c r="H1" s="65"/>
      <c r="I1" s="3"/>
      <c r="J1" s="17" t="s">
        <v>165</v>
      </c>
    </row>
    <row r="2" spans="1:10" ht="40.5">
      <c r="A2" s="4"/>
      <c r="B2" s="5"/>
      <c r="C2" s="6" t="s">
        <v>3</v>
      </c>
      <c r="D2" s="6" t="s">
        <v>166</v>
      </c>
      <c r="E2" s="7" t="s">
        <v>167</v>
      </c>
      <c r="F2" s="7" t="s">
        <v>168</v>
      </c>
      <c r="G2" s="7" t="s">
        <v>4</v>
      </c>
      <c r="H2" s="6" t="s">
        <v>5</v>
      </c>
      <c r="I2" s="6" t="s">
        <v>169</v>
      </c>
      <c r="J2" s="18"/>
    </row>
    <row r="3" spans="1:10">
      <c r="A3" s="8">
        <v>42675</v>
      </c>
      <c r="B3" s="66">
        <v>20000</v>
      </c>
      <c r="C3" s="68">
        <v>7136.87</v>
      </c>
      <c r="D3" s="9"/>
      <c r="E3" s="9">
        <v>972</v>
      </c>
      <c r="F3" s="10"/>
      <c r="G3" s="9"/>
      <c r="H3" s="9"/>
      <c r="I3" s="9">
        <f t="shared" ref="I3:I32" si="0">E3-F3</f>
        <v>972</v>
      </c>
      <c r="J3" s="19"/>
    </row>
    <row r="4" spans="1:10">
      <c r="A4" s="8">
        <v>42676</v>
      </c>
      <c r="B4" s="67"/>
      <c r="C4" s="69"/>
      <c r="D4" s="9"/>
      <c r="E4" s="9">
        <v>1785</v>
      </c>
      <c r="F4" s="10"/>
      <c r="G4" s="9"/>
      <c r="H4" s="9"/>
      <c r="I4" s="9">
        <f t="shared" si="0"/>
        <v>1785</v>
      </c>
      <c r="J4" s="19"/>
    </row>
    <row r="5" spans="1:10">
      <c r="A5" s="8">
        <v>42677</v>
      </c>
      <c r="B5" s="67"/>
      <c r="C5" s="69"/>
      <c r="D5" s="9"/>
      <c r="E5" s="9">
        <v>764</v>
      </c>
      <c r="F5" s="12"/>
      <c r="G5" s="9"/>
      <c r="H5" s="9"/>
      <c r="I5" s="9">
        <f t="shared" si="0"/>
        <v>764</v>
      </c>
      <c r="J5" s="19"/>
    </row>
    <row r="6" spans="1:10">
      <c r="A6" s="8">
        <v>42678</v>
      </c>
      <c r="B6" s="67"/>
      <c r="C6" s="69"/>
      <c r="D6" s="9"/>
      <c r="E6" s="9">
        <v>464</v>
      </c>
      <c r="F6" s="12"/>
      <c r="G6" s="9"/>
      <c r="H6" s="9"/>
      <c r="I6" s="9">
        <f t="shared" si="0"/>
        <v>464</v>
      </c>
      <c r="J6" s="19"/>
    </row>
    <row r="7" spans="1:10">
      <c r="A7" s="8">
        <v>42679</v>
      </c>
      <c r="B7" s="67"/>
      <c r="C7" s="69"/>
      <c r="D7" s="9"/>
      <c r="E7" s="9">
        <v>1166</v>
      </c>
      <c r="F7" s="12"/>
      <c r="G7" s="9"/>
      <c r="H7" s="9"/>
      <c r="I7" s="9">
        <f t="shared" si="0"/>
        <v>1166</v>
      </c>
      <c r="J7" s="19"/>
    </row>
    <row r="8" spans="1:10">
      <c r="A8" s="8">
        <v>42680</v>
      </c>
      <c r="B8" s="67"/>
      <c r="C8" s="69"/>
      <c r="D8" s="9"/>
      <c r="E8" s="9">
        <v>1972</v>
      </c>
      <c r="F8" s="12"/>
      <c r="G8" s="9"/>
      <c r="H8" s="9"/>
      <c r="I8" s="9">
        <f t="shared" si="0"/>
        <v>1972</v>
      </c>
      <c r="J8" s="19"/>
    </row>
    <row r="9" spans="1:10">
      <c r="A9" s="8">
        <v>42681</v>
      </c>
      <c r="B9" s="67"/>
      <c r="C9" s="69"/>
      <c r="D9" s="9"/>
      <c r="E9" s="9">
        <v>1759</v>
      </c>
      <c r="F9" s="12"/>
      <c r="G9" s="9"/>
      <c r="H9" s="9"/>
      <c r="I9" s="9">
        <f t="shared" si="0"/>
        <v>1759</v>
      </c>
      <c r="J9" s="19"/>
    </row>
    <row r="10" spans="1:10">
      <c r="A10" s="8">
        <v>42682</v>
      </c>
      <c r="B10" s="67"/>
      <c r="C10" s="69"/>
      <c r="D10" s="9"/>
      <c r="E10" s="9">
        <v>1038</v>
      </c>
      <c r="F10" s="9"/>
      <c r="G10" s="9"/>
      <c r="H10" s="9"/>
      <c r="I10" s="9">
        <f t="shared" si="0"/>
        <v>1038</v>
      </c>
      <c r="J10" s="19"/>
    </row>
    <row r="11" spans="1:10">
      <c r="A11" s="8">
        <v>42683</v>
      </c>
      <c r="B11" s="67"/>
      <c r="C11" s="69"/>
      <c r="D11" s="9"/>
      <c r="E11" s="9">
        <v>2662</v>
      </c>
      <c r="F11" s="9"/>
      <c r="G11" s="9"/>
      <c r="H11" s="9"/>
      <c r="I11" s="9">
        <f t="shared" si="0"/>
        <v>2662</v>
      </c>
      <c r="J11" s="19"/>
    </row>
    <row r="12" spans="1:10">
      <c r="A12" s="8">
        <v>42684</v>
      </c>
      <c r="B12" s="67"/>
      <c r="C12" s="69"/>
      <c r="D12" s="9"/>
      <c r="E12" s="9">
        <v>516</v>
      </c>
      <c r="F12" s="9"/>
      <c r="G12" s="9"/>
      <c r="H12" s="9"/>
      <c r="I12" s="9">
        <f t="shared" si="0"/>
        <v>516</v>
      </c>
      <c r="J12" s="19"/>
    </row>
    <row r="13" spans="1:10">
      <c r="A13" s="8">
        <v>42685</v>
      </c>
      <c r="B13" s="67"/>
      <c r="C13" s="69"/>
      <c r="D13" s="9">
        <v>20000</v>
      </c>
      <c r="E13" s="9">
        <v>69225</v>
      </c>
      <c r="F13" s="9"/>
      <c r="G13" s="9"/>
      <c r="H13" s="9"/>
      <c r="I13" s="9">
        <f t="shared" si="0"/>
        <v>69225</v>
      </c>
      <c r="J13" s="19"/>
    </row>
    <row r="14" spans="1:10">
      <c r="A14" s="8">
        <v>42686</v>
      </c>
      <c r="B14" s="67"/>
      <c r="C14" s="69"/>
      <c r="D14" s="9"/>
      <c r="E14" s="9"/>
      <c r="F14" s="9"/>
      <c r="G14" s="9"/>
      <c r="H14" s="9"/>
      <c r="I14" s="9">
        <f t="shared" si="0"/>
        <v>0</v>
      </c>
      <c r="J14" s="19"/>
    </row>
    <row r="15" spans="1:10">
      <c r="A15" s="8">
        <v>42687</v>
      </c>
      <c r="B15" s="67"/>
      <c r="C15" s="69"/>
      <c r="D15" s="9"/>
      <c r="E15" s="9"/>
      <c r="F15" s="9"/>
      <c r="G15" s="9"/>
      <c r="H15" s="9"/>
      <c r="I15" s="9">
        <f t="shared" si="0"/>
        <v>0</v>
      </c>
      <c r="J15" s="19"/>
    </row>
    <row r="16" spans="1:10">
      <c r="A16" s="8">
        <v>42688</v>
      </c>
      <c r="B16" s="67"/>
      <c r="C16" s="69"/>
      <c r="D16" s="9"/>
      <c r="E16" s="9">
        <v>2420</v>
      </c>
      <c r="F16" s="9"/>
      <c r="G16" s="9"/>
      <c r="H16" s="9"/>
      <c r="I16" s="9">
        <f t="shared" si="0"/>
        <v>2420</v>
      </c>
      <c r="J16" s="19"/>
    </row>
    <row r="17" spans="1:10">
      <c r="A17" s="8">
        <v>42689</v>
      </c>
      <c r="B17" s="67"/>
      <c r="C17" s="69"/>
      <c r="D17" s="9"/>
      <c r="E17" s="9">
        <v>69</v>
      </c>
      <c r="F17" s="9"/>
      <c r="G17" s="9"/>
      <c r="H17" s="9"/>
      <c r="I17" s="9">
        <f t="shared" si="0"/>
        <v>69</v>
      </c>
      <c r="J17" s="19"/>
    </row>
    <row r="18" spans="1:10">
      <c r="A18" s="8">
        <v>42690</v>
      </c>
      <c r="B18" s="67"/>
      <c r="C18" s="69"/>
      <c r="D18" s="9"/>
      <c r="E18" s="9">
        <v>338</v>
      </c>
      <c r="F18" s="9"/>
      <c r="G18" s="9"/>
      <c r="H18" s="9"/>
      <c r="I18" s="9">
        <f t="shared" si="0"/>
        <v>338</v>
      </c>
      <c r="J18" s="19"/>
    </row>
    <row r="19" spans="1:10">
      <c r="A19" s="8">
        <v>42691</v>
      </c>
      <c r="B19" s="67"/>
      <c r="C19" s="69"/>
      <c r="D19" s="9"/>
      <c r="E19" s="9">
        <v>372</v>
      </c>
      <c r="F19" s="9"/>
      <c r="G19" s="9"/>
      <c r="H19" s="9"/>
      <c r="I19" s="9">
        <f t="shared" si="0"/>
        <v>372</v>
      </c>
      <c r="J19" s="19"/>
    </row>
    <row r="20" spans="1:10">
      <c r="A20" s="8">
        <v>42692</v>
      </c>
      <c r="B20" s="67"/>
      <c r="C20" s="69"/>
      <c r="D20" s="9"/>
      <c r="E20" s="9">
        <v>250</v>
      </c>
      <c r="F20" s="9"/>
      <c r="G20" s="9"/>
      <c r="H20" s="9"/>
      <c r="I20" s="9">
        <f t="shared" si="0"/>
        <v>250</v>
      </c>
      <c r="J20" s="19"/>
    </row>
    <row r="21" spans="1:10">
      <c r="A21" s="8">
        <v>42693</v>
      </c>
      <c r="B21" s="67"/>
      <c r="C21" s="69"/>
      <c r="D21" s="9"/>
      <c r="E21" s="9">
        <v>730</v>
      </c>
      <c r="F21" s="9"/>
      <c r="G21" s="9"/>
      <c r="H21" s="9"/>
      <c r="I21" s="9">
        <f t="shared" si="0"/>
        <v>730</v>
      </c>
      <c r="J21" s="19"/>
    </row>
    <row r="22" spans="1:10">
      <c r="A22" s="8">
        <v>42694</v>
      </c>
      <c r="B22" s="67"/>
      <c r="C22" s="69"/>
      <c r="D22" s="9"/>
      <c r="E22" s="9"/>
      <c r="F22" s="9"/>
      <c r="G22" s="9"/>
      <c r="H22" s="9"/>
      <c r="I22" s="9">
        <f t="shared" si="0"/>
        <v>0</v>
      </c>
      <c r="J22" s="19"/>
    </row>
    <row r="23" spans="1:10">
      <c r="A23" s="8">
        <v>42695</v>
      </c>
      <c r="B23" s="67"/>
      <c r="C23" s="69"/>
      <c r="D23" s="9"/>
      <c r="E23" s="9">
        <v>498</v>
      </c>
      <c r="F23" s="9">
        <v>1328</v>
      </c>
      <c r="G23" s="9"/>
      <c r="H23" s="9"/>
      <c r="I23" s="9">
        <f t="shared" si="0"/>
        <v>-830</v>
      </c>
      <c r="J23" s="19"/>
    </row>
    <row r="24" spans="1:10">
      <c r="A24" s="8">
        <v>42696</v>
      </c>
      <c r="B24" s="67"/>
      <c r="C24" s="69"/>
      <c r="D24" s="9"/>
      <c r="E24" s="9">
        <v>191.6</v>
      </c>
      <c r="F24" s="9"/>
      <c r="G24" s="9"/>
      <c r="H24" s="9"/>
      <c r="I24" s="9">
        <f t="shared" si="0"/>
        <v>191.6</v>
      </c>
      <c r="J24" s="19"/>
    </row>
    <row r="25" spans="1:10">
      <c r="A25" s="8">
        <v>42697</v>
      </c>
      <c r="B25" s="67"/>
      <c r="C25" s="69"/>
      <c r="D25" s="9">
        <v>60000</v>
      </c>
      <c r="E25" s="9">
        <v>256</v>
      </c>
      <c r="F25" s="9"/>
      <c r="G25" s="9"/>
      <c r="H25" s="9"/>
      <c r="I25" s="9">
        <f t="shared" si="0"/>
        <v>256</v>
      </c>
      <c r="J25" s="19"/>
    </row>
    <row r="26" spans="1:10">
      <c r="A26" s="8">
        <v>42698</v>
      </c>
      <c r="B26" s="67"/>
      <c r="C26" s="69"/>
      <c r="D26" s="9">
        <v>100</v>
      </c>
      <c r="E26" s="9">
        <v>893</v>
      </c>
      <c r="F26" s="9"/>
      <c r="G26" s="9"/>
      <c r="H26" s="9"/>
      <c r="I26" s="9">
        <f t="shared" si="0"/>
        <v>893</v>
      </c>
      <c r="J26" s="19"/>
    </row>
    <row r="27" spans="1:10">
      <c r="A27" s="8">
        <v>42699</v>
      </c>
      <c r="B27" s="67"/>
      <c r="C27" s="69"/>
      <c r="D27" s="9"/>
      <c r="E27" s="9">
        <v>164</v>
      </c>
      <c r="F27" s="9">
        <v>505</v>
      </c>
      <c r="G27" s="9"/>
      <c r="H27" s="9"/>
      <c r="I27" s="9">
        <f t="shared" si="0"/>
        <v>-341</v>
      </c>
      <c r="J27" s="19"/>
    </row>
    <row r="28" spans="1:10">
      <c r="A28" s="8">
        <v>42700</v>
      </c>
      <c r="B28" s="67"/>
      <c r="C28" s="69"/>
      <c r="D28" s="9"/>
      <c r="E28" s="9">
        <v>30</v>
      </c>
      <c r="F28" s="9">
        <v>98</v>
      </c>
      <c r="G28" s="9"/>
      <c r="H28" s="9"/>
      <c r="I28" s="9">
        <f t="shared" si="0"/>
        <v>-68</v>
      </c>
      <c r="J28" s="19"/>
    </row>
    <row r="29" spans="1:10">
      <c r="A29" s="8">
        <v>42701</v>
      </c>
      <c r="B29" s="67"/>
      <c r="C29" s="69"/>
      <c r="D29" s="9"/>
      <c r="E29" s="9"/>
      <c r="F29" s="9"/>
      <c r="G29" s="9"/>
      <c r="H29" s="9"/>
      <c r="I29" s="9">
        <f t="shared" si="0"/>
        <v>0</v>
      </c>
      <c r="J29" s="19"/>
    </row>
    <row r="30" spans="1:10">
      <c r="A30" s="8">
        <v>42702</v>
      </c>
      <c r="B30" s="67"/>
      <c r="C30" s="69"/>
      <c r="D30" s="9"/>
      <c r="E30" s="9">
        <v>2428</v>
      </c>
      <c r="F30" s="9">
        <v>241</v>
      </c>
      <c r="G30" s="9"/>
      <c r="H30" s="9"/>
      <c r="I30" s="9">
        <f t="shared" si="0"/>
        <v>2187</v>
      </c>
      <c r="J30" s="19"/>
    </row>
    <row r="31" spans="1:10">
      <c r="A31" s="8">
        <v>42703</v>
      </c>
      <c r="B31" s="67"/>
      <c r="C31" s="69"/>
      <c r="D31" s="9"/>
      <c r="E31" s="9">
        <v>1444</v>
      </c>
      <c r="F31" s="9">
        <v>335</v>
      </c>
      <c r="G31" s="9"/>
      <c r="H31" s="9"/>
      <c r="I31" s="9">
        <f t="shared" si="0"/>
        <v>1109</v>
      </c>
      <c r="J31" s="19"/>
    </row>
    <row r="32" spans="1:10">
      <c r="A32" s="8">
        <v>42704</v>
      </c>
      <c r="B32" s="67"/>
      <c r="C32" s="69"/>
      <c r="D32" s="9"/>
      <c r="E32" s="9">
        <v>1212</v>
      </c>
      <c r="F32" s="12"/>
      <c r="G32" s="9"/>
      <c r="H32" s="9"/>
      <c r="I32" s="9">
        <f t="shared" si="0"/>
        <v>1212</v>
      </c>
      <c r="J32" s="19"/>
    </row>
    <row r="33" spans="1:10" ht="20.25">
      <c r="A33" s="13" t="s">
        <v>6</v>
      </c>
      <c r="B33" s="14">
        <f>SUM(B3:B27)</f>
        <v>20000</v>
      </c>
      <c r="C33" s="15">
        <f>SUM(C3:C27)</f>
        <v>7136.87</v>
      </c>
      <c r="D33" s="15">
        <f t="shared" ref="D33:F33" si="1">SUM(D3:D32)</f>
        <v>80100</v>
      </c>
      <c r="E33" s="16">
        <f t="shared" si="1"/>
        <v>93618.6</v>
      </c>
      <c r="F33" s="15">
        <f t="shared" si="1"/>
        <v>2507</v>
      </c>
      <c r="G33" s="15"/>
      <c r="H33" s="15">
        <f>C33+D33-E33+F33-G33</f>
        <v>-3874.73000000001</v>
      </c>
      <c r="I33" s="15">
        <f>SUM(I3:I32)</f>
        <v>91111.6</v>
      </c>
      <c r="J33" s="15">
        <f>B33+C33+D33-E33+F33-G33</f>
        <v>16125.27</v>
      </c>
    </row>
  </sheetData>
  <protectedRanges>
    <protectedRange sqref="D26" name="区域1_3" securityDescriptor=""/>
  </protectedRanges>
  <mergeCells count="3">
    <mergeCell ref="D1:H1"/>
    <mergeCell ref="B3:B32"/>
    <mergeCell ref="C3:C32"/>
  </mergeCells>
  <phoneticPr fontId="15" type="noConversion"/>
  <pageMargins left="0.75" right="0.75" top="1" bottom="1" header="0.51180555555555596" footer="0.51180555555555596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pane ySplit="2" topLeftCell="A24" activePane="bottomLeft" state="frozen"/>
      <selection pane="bottomLeft" activeCell="C3" sqref="C3:C31"/>
    </sheetView>
  </sheetViews>
  <sheetFormatPr defaultColWidth="15.75" defaultRowHeight="13.5"/>
  <cols>
    <col min="1" max="7" width="15.75" customWidth="1"/>
    <col min="8" max="8" width="18.625" customWidth="1"/>
    <col min="9" max="9" width="19.25" customWidth="1"/>
    <col min="10" max="10" width="15.75" customWidth="1"/>
  </cols>
  <sheetData>
    <row r="1" spans="1:10" ht="34.5" customHeight="1">
      <c r="A1" s="36" t="s">
        <v>0</v>
      </c>
      <c r="B1" s="36" t="s">
        <v>1</v>
      </c>
      <c r="C1" s="37"/>
      <c r="D1" s="70" t="s">
        <v>2</v>
      </c>
      <c r="E1" s="71"/>
      <c r="F1" s="71"/>
      <c r="G1" s="71"/>
      <c r="H1" s="72"/>
      <c r="I1" s="38"/>
      <c r="J1" s="36" t="s">
        <v>110</v>
      </c>
    </row>
    <row r="2" spans="1:10" ht="41.1" customHeight="1">
      <c r="B2" s="39"/>
      <c r="C2" s="22" t="s">
        <v>111</v>
      </c>
      <c r="D2" s="23" t="s">
        <v>112</v>
      </c>
      <c r="E2" s="23" t="s">
        <v>113</v>
      </c>
      <c r="F2" s="23" t="s">
        <v>114</v>
      </c>
      <c r="G2" s="23" t="s">
        <v>4</v>
      </c>
      <c r="H2" s="22" t="s">
        <v>115</v>
      </c>
      <c r="I2" s="23" t="s">
        <v>116</v>
      </c>
    </row>
    <row r="3" spans="1:10" ht="17.25" customHeight="1">
      <c r="A3" s="40">
        <v>42370</v>
      </c>
      <c r="B3" s="73">
        <v>20000</v>
      </c>
      <c r="C3" s="76">
        <v>0</v>
      </c>
      <c r="D3" s="42"/>
      <c r="E3" s="42"/>
      <c r="F3" s="42"/>
      <c r="G3" s="42"/>
      <c r="H3" s="42"/>
      <c r="I3" s="42">
        <f>E3-F3</f>
        <v>0</v>
      </c>
      <c r="J3" s="47"/>
    </row>
    <row r="4" spans="1:10">
      <c r="A4" s="40">
        <v>42371</v>
      </c>
      <c r="B4" s="74"/>
      <c r="C4" s="77"/>
      <c r="D4" s="42"/>
      <c r="E4" s="42"/>
      <c r="F4" s="42"/>
      <c r="G4" s="42"/>
      <c r="H4" s="42"/>
      <c r="I4" s="42">
        <f t="shared" ref="I4:I33" si="0">E4-F4</f>
        <v>0</v>
      </c>
      <c r="J4" s="47"/>
    </row>
    <row r="5" spans="1:10">
      <c r="A5" s="40">
        <v>42372</v>
      </c>
      <c r="B5" s="74"/>
      <c r="C5" s="77"/>
      <c r="D5" s="42"/>
      <c r="E5" s="42">
        <v>2369</v>
      </c>
      <c r="F5" s="42"/>
      <c r="G5" s="42"/>
      <c r="H5" s="42"/>
      <c r="I5" s="42">
        <f t="shared" si="0"/>
        <v>2369</v>
      </c>
      <c r="J5" s="47"/>
    </row>
    <row r="6" spans="1:10">
      <c r="A6" s="40">
        <v>42373</v>
      </c>
      <c r="B6" s="74"/>
      <c r="C6" s="77"/>
      <c r="D6" s="42"/>
      <c r="E6" s="42">
        <v>3442</v>
      </c>
      <c r="F6" s="42"/>
      <c r="G6" s="42"/>
      <c r="H6" s="42"/>
      <c r="I6" s="42">
        <f t="shared" si="0"/>
        <v>3442</v>
      </c>
      <c r="J6" s="47"/>
    </row>
    <row r="7" spans="1:10">
      <c r="A7" s="40">
        <v>42374</v>
      </c>
      <c r="B7" s="74"/>
      <c r="C7" s="77"/>
      <c r="D7" s="42"/>
      <c r="E7" s="42">
        <v>3637</v>
      </c>
      <c r="F7" s="53">
        <v>320</v>
      </c>
      <c r="G7" s="42"/>
      <c r="H7" s="42"/>
      <c r="I7" s="42">
        <f t="shared" si="0"/>
        <v>3317</v>
      </c>
      <c r="J7" s="47"/>
    </row>
    <row r="8" spans="1:10">
      <c r="A8" s="40">
        <v>42375</v>
      </c>
      <c r="B8" s="74"/>
      <c r="C8" s="77"/>
      <c r="D8" s="42"/>
      <c r="E8" s="42">
        <v>4837</v>
      </c>
      <c r="F8" s="53"/>
      <c r="G8" s="42"/>
      <c r="H8" s="42"/>
      <c r="I8" s="42">
        <f t="shared" si="0"/>
        <v>4837</v>
      </c>
      <c r="J8" s="47"/>
    </row>
    <row r="9" spans="1:10">
      <c r="A9" s="40">
        <v>42376</v>
      </c>
      <c r="B9" s="74"/>
      <c r="C9" s="77"/>
      <c r="D9" s="42"/>
      <c r="E9" s="42">
        <v>1826</v>
      </c>
      <c r="F9" s="53"/>
      <c r="G9" s="42"/>
      <c r="H9" s="42"/>
      <c r="I9" s="42">
        <f t="shared" si="0"/>
        <v>1826</v>
      </c>
      <c r="J9" s="47"/>
    </row>
    <row r="10" spans="1:10">
      <c r="A10" s="40">
        <v>42377</v>
      </c>
      <c r="B10" s="74"/>
      <c r="C10" s="77"/>
      <c r="D10" s="42"/>
      <c r="E10" s="42">
        <v>1696</v>
      </c>
      <c r="F10" s="53">
        <v>250</v>
      </c>
      <c r="G10" s="42"/>
      <c r="H10" s="42"/>
      <c r="I10" s="42">
        <f t="shared" si="0"/>
        <v>1446</v>
      </c>
      <c r="J10" s="47"/>
    </row>
    <row r="11" spans="1:10">
      <c r="A11" s="40">
        <v>42378</v>
      </c>
      <c r="B11" s="74"/>
      <c r="C11" s="77"/>
      <c r="D11" s="42"/>
      <c r="E11" s="42">
        <v>1715</v>
      </c>
      <c r="F11" s="53"/>
      <c r="G11" s="42"/>
      <c r="H11" s="42"/>
      <c r="I11" s="42">
        <f t="shared" si="0"/>
        <v>1715</v>
      </c>
      <c r="J11" s="47"/>
    </row>
    <row r="12" spans="1:10">
      <c r="A12" s="40">
        <v>42379</v>
      </c>
      <c r="B12" s="74"/>
      <c r="C12" s="77"/>
      <c r="D12" s="42"/>
      <c r="E12" s="42">
        <v>2819</v>
      </c>
      <c r="F12" s="53"/>
      <c r="G12" s="42"/>
      <c r="H12" s="42"/>
      <c r="I12" s="42">
        <f t="shared" si="0"/>
        <v>2819</v>
      </c>
      <c r="J12" s="47"/>
    </row>
    <row r="13" spans="1:10">
      <c r="A13" s="40">
        <v>42380</v>
      </c>
      <c r="B13" s="74"/>
      <c r="C13" s="77"/>
      <c r="D13" s="42"/>
      <c r="E13" s="42">
        <v>1762</v>
      </c>
      <c r="F13" s="53"/>
      <c r="G13" s="42"/>
      <c r="H13" s="42"/>
      <c r="I13" s="42">
        <f t="shared" si="0"/>
        <v>1762</v>
      </c>
      <c r="J13" s="47"/>
    </row>
    <row r="14" spans="1:10">
      <c r="A14" s="40">
        <v>42381</v>
      </c>
      <c r="B14" s="74"/>
      <c r="C14" s="77"/>
      <c r="D14" s="42"/>
      <c r="E14" s="42">
        <v>2383</v>
      </c>
      <c r="F14" s="53">
        <v>886</v>
      </c>
      <c r="G14" s="42"/>
      <c r="H14" s="42"/>
      <c r="I14" s="42">
        <f t="shared" si="0"/>
        <v>1497</v>
      </c>
      <c r="J14" s="47"/>
    </row>
    <row r="15" spans="1:10">
      <c r="A15" s="40">
        <v>42382</v>
      </c>
      <c r="B15" s="74"/>
      <c r="C15" s="77"/>
      <c r="D15" s="42"/>
      <c r="E15" s="42">
        <v>2715</v>
      </c>
      <c r="F15" s="53"/>
      <c r="G15" s="42"/>
      <c r="H15" s="42"/>
      <c r="I15" s="42">
        <f t="shared" si="0"/>
        <v>2715</v>
      </c>
      <c r="J15" s="47"/>
    </row>
    <row r="16" spans="1:10">
      <c r="A16" s="40">
        <v>42383</v>
      </c>
      <c r="B16" s="74"/>
      <c r="C16" s="77"/>
      <c r="D16" s="42"/>
      <c r="E16" s="42">
        <v>2754</v>
      </c>
      <c r="F16" s="53"/>
      <c r="G16" s="42"/>
      <c r="H16" s="42"/>
      <c r="I16" s="42">
        <f t="shared" si="0"/>
        <v>2754</v>
      </c>
      <c r="J16" s="47"/>
    </row>
    <row r="17" spans="1:10">
      <c r="A17" s="40">
        <v>42384</v>
      </c>
      <c r="B17" s="74"/>
      <c r="C17" s="77"/>
      <c r="D17" s="42"/>
      <c r="E17" s="42">
        <v>1711</v>
      </c>
      <c r="F17" s="53">
        <v>148</v>
      </c>
      <c r="G17" s="42"/>
      <c r="H17" s="42"/>
      <c r="I17" s="42">
        <f t="shared" si="0"/>
        <v>1563</v>
      </c>
      <c r="J17" s="47"/>
    </row>
    <row r="18" spans="1:10">
      <c r="A18" s="40">
        <v>42385</v>
      </c>
      <c r="B18" s="74"/>
      <c r="C18" s="77"/>
      <c r="D18" s="42"/>
      <c r="E18" s="42">
        <v>3111</v>
      </c>
      <c r="F18" s="53">
        <v>667</v>
      </c>
      <c r="G18" s="42"/>
      <c r="H18" s="42"/>
      <c r="I18" s="42">
        <f t="shared" si="0"/>
        <v>2444</v>
      </c>
      <c r="J18" s="47"/>
    </row>
    <row r="19" spans="1:10">
      <c r="A19" s="40">
        <v>42386</v>
      </c>
      <c r="B19" s="74"/>
      <c r="C19" s="77"/>
      <c r="D19" s="42"/>
      <c r="E19" s="42">
        <v>7272</v>
      </c>
      <c r="F19" s="53"/>
      <c r="G19" s="42"/>
      <c r="H19" s="42"/>
      <c r="I19" s="42">
        <f t="shared" si="0"/>
        <v>7272</v>
      </c>
      <c r="J19" s="47"/>
    </row>
    <row r="20" spans="1:10">
      <c r="A20" s="40">
        <v>42387</v>
      </c>
      <c r="B20" s="74"/>
      <c r="C20" s="77"/>
      <c r="D20" s="42"/>
      <c r="E20" s="42">
        <v>3896</v>
      </c>
      <c r="F20" s="53">
        <v>732</v>
      </c>
      <c r="G20" s="42"/>
      <c r="H20" s="42"/>
      <c r="I20" s="42">
        <f t="shared" si="0"/>
        <v>3164</v>
      </c>
      <c r="J20" s="47"/>
    </row>
    <row r="21" spans="1:10">
      <c r="A21" s="40">
        <v>42388</v>
      </c>
      <c r="B21" s="74"/>
      <c r="C21" s="77"/>
      <c r="D21" s="42"/>
      <c r="E21" s="42">
        <v>3258</v>
      </c>
      <c r="F21" s="53">
        <v>376</v>
      </c>
      <c r="G21" s="42"/>
      <c r="H21" s="42"/>
      <c r="I21" s="42">
        <f t="shared" si="0"/>
        <v>2882</v>
      </c>
      <c r="J21" s="47"/>
    </row>
    <row r="22" spans="1:10">
      <c r="A22" s="40">
        <v>42389</v>
      </c>
      <c r="B22" s="74"/>
      <c r="C22" s="77"/>
      <c r="D22" s="42"/>
      <c r="E22" s="42">
        <v>4070</v>
      </c>
      <c r="F22" s="53">
        <v>350</v>
      </c>
      <c r="G22" s="42"/>
      <c r="H22" s="42"/>
      <c r="I22" s="42">
        <f t="shared" si="0"/>
        <v>3720</v>
      </c>
      <c r="J22" s="47"/>
    </row>
    <row r="23" spans="1:10">
      <c r="A23" s="40">
        <v>42390</v>
      </c>
      <c r="B23" s="74"/>
      <c r="C23" s="77"/>
      <c r="D23" s="42"/>
      <c r="E23" s="42">
        <v>2382</v>
      </c>
      <c r="F23" s="53">
        <v>175</v>
      </c>
      <c r="G23" s="42"/>
      <c r="H23" s="42"/>
      <c r="I23" s="42">
        <f t="shared" si="0"/>
        <v>2207</v>
      </c>
      <c r="J23" s="47"/>
    </row>
    <row r="24" spans="1:10">
      <c r="A24" s="40">
        <v>42391</v>
      </c>
      <c r="B24" s="74"/>
      <c r="C24" s="77"/>
      <c r="D24" s="42"/>
      <c r="E24" s="42">
        <v>3466</v>
      </c>
      <c r="F24" s="53">
        <v>151.24</v>
      </c>
      <c r="G24" s="42"/>
      <c r="H24" s="42"/>
      <c r="I24" s="42">
        <f t="shared" si="0"/>
        <v>3314.76</v>
      </c>
      <c r="J24" s="47"/>
    </row>
    <row r="25" spans="1:10">
      <c r="A25" s="40">
        <v>42392</v>
      </c>
      <c r="B25" s="74"/>
      <c r="C25" s="77"/>
      <c r="D25" s="42"/>
      <c r="E25" s="42">
        <v>1648</v>
      </c>
      <c r="F25" s="53"/>
      <c r="G25" s="42"/>
      <c r="H25" s="42"/>
      <c r="I25" s="42">
        <f t="shared" si="0"/>
        <v>1648</v>
      </c>
      <c r="J25" s="47"/>
    </row>
    <row r="26" spans="1:10">
      <c r="A26" s="40">
        <v>42393</v>
      </c>
      <c r="B26" s="74"/>
      <c r="C26" s="77"/>
      <c r="D26" s="42"/>
      <c r="E26" s="42"/>
      <c r="F26" s="53"/>
      <c r="G26" s="42"/>
      <c r="H26" s="42"/>
      <c r="I26" s="42">
        <f t="shared" si="0"/>
        <v>0</v>
      </c>
      <c r="J26" s="47"/>
    </row>
    <row r="27" spans="1:10">
      <c r="A27" s="40">
        <v>42394</v>
      </c>
      <c r="B27" s="74"/>
      <c r="C27" s="77"/>
      <c r="D27" s="42"/>
      <c r="E27" s="42">
        <v>2116.1999999999998</v>
      </c>
      <c r="F27" s="53"/>
      <c r="G27" s="42"/>
      <c r="H27" s="42"/>
      <c r="I27" s="42">
        <f t="shared" si="0"/>
        <v>2116.1999999999998</v>
      </c>
      <c r="J27" s="47"/>
    </row>
    <row r="28" spans="1:10">
      <c r="A28" s="40">
        <v>42395</v>
      </c>
      <c r="B28" s="74"/>
      <c r="C28" s="77"/>
      <c r="D28" s="42"/>
      <c r="E28" s="42">
        <v>2522</v>
      </c>
      <c r="F28" s="53">
        <v>656</v>
      </c>
      <c r="G28" s="42"/>
      <c r="H28" s="42"/>
      <c r="I28" s="42">
        <f t="shared" si="0"/>
        <v>1866</v>
      </c>
      <c r="J28" s="47"/>
    </row>
    <row r="29" spans="1:10">
      <c r="A29" s="40">
        <v>42396</v>
      </c>
      <c r="B29" s="74"/>
      <c r="C29" s="77"/>
      <c r="D29" s="42"/>
      <c r="E29" s="42">
        <v>2776.2</v>
      </c>
      <c r="F29" s="53">
        <v>255</v>
      </c>
      <c r="G29" s="42"/>
      <c r="H29" s="42"/>
      <c r="I29" s="42">
        <f t="shared" si="0"/>
        <v>2521.1999999999998</v>
      </c>
      <c r="J29" s="47"/>
    </row>
    <row r="30" spans="1:10">
      <c r="A30" s="40">
        <v>42397</v>
      </c>
      <c r="B30" s="74"/>
      <c r="C30" s="77"/>
      <c r="D30" s="42"/>
      <c r="E30" s="42">
        <v>1200</v>
      </c>
      <c r="F30" s="53">
        <v>219</v>
      </c>
      <c r="G30" s="42"/>
      <c r="H30" s="42"/>
      <c r="I30" s="42">
        <f t="shared" si="0"/>
        <v>981</v>
      </c>
      <c r="J30" s="47"/>
    </row>
    <row r="31" spans="1:10">
      <c r="A31" s="40">
        <v>42398</v>
      </c>
      <c r="B31" s="75"/>
      <c r="C31" s="78"/>
      <c r="D31" s="42"/>
      <c r="E31" s="42">
        <v>1871</v>
      </c>
      <c r="F31" s="53"/>
      <c r="G31" s="42"/>
      <c r="H31" s="42"/>
      <c r="I31" s="42">
        <f t="shared" si="0"/>
        <v>1871</v>
      </c>
      <c r="J31" s="47"/>
    </row>
    <row r="32" spans="1:10">
      <c r="A32" s="40">
        <v>42399</v>
      </c>
      <c r="B32" s="49"/>
      <c r="C32" s="50"/>
      <c r="D32" s="43"/>
      <c r="E32" s="42">
        <v>1804</v>
      </c>
      <c r="F32" s="53"/>
      <c r="G32" s="42"/>
      <c r="H32" s="42"/>
      <c r="I32" s="42">
        <f t="shared" si="0"/>
        <v>1804</v>
      </c>
      <c r="J32" s="47"/>
    </row>
    <row r="33" spans="1:10">
      <c r="A33" s="40">
        <v>42400</v>
      </c>
      <c r="B33" s="49"/>
      <c r="C33" s="50"/>
      <c r="D33" s="43">
        <v>60000</v>
      </c>
      <c r="E33" s="42">
        <v>631</v>
      </c>
      <c r="F33" s="53"/>
      <c r="G33" s="42"/>
      <c r="H33" s="42"/>
      <c r="I33" s="42">
        <f t="shared" si="0"/>
        <v>631</v>
      </c>
      <c r="J33" s="47"/>
    </row>
    <row r="34" spans="1:10" ht="23.25" customHeight="1">
      <c r="A34" s="51" t="s">
        <v>117</v>
      </c>
      <c r="B34" s="49"/>
      <c r="C34" s="50"/>
      <c r="D34" s="43"/>
      <c r="E34" s="53"/>
      <c r="F34" s="54"/>
      <c r="G34" s="42">
        <v>428</v>
      </c>
      <c r="H34" s="42"/>
      <c r="I34" s="42"/>
      <c r="J34" s="47"/>
    </row>
    <row r="35" spans="1:10" ht="32.25" customHeight="1">
      <c r="A35" s="44" t="s">
        <v>6</v>
      </c>
      <c r="B35" s="45">
        <f>SUM(B3:B27)</f>
        <v>20000</v>
      </c>
      <c r="C35" s="15">
        <f>SUM(C3:C27)</f>
        <v>0</v>
      </c>
      <c r="D35" s="15">
        <f t="shared" ref="D35:F35" si="1">SUM(D3:D33)</f>
        <v>60000</v>
      </c>
      <c r="E35" s="16">
        <f t="shared" si="1"/>
        <v>75689.399999999994</v>
      </c>
      <c r="F35" s="15">
        <f t="shared" si="1"/>
        <v>5185.24</v>
      </c>
      <c r="G35" s="15">
        <f>SUM(G3:G34)</f>
        <v>428</v>
      </c>
      <c r="H35" s="15">
        <f>D35-E35+F35-G35</f>
        <v>-10932.16</v>
      </c>
      <c r="I35" s="15">
        <f>SUM(I3:I34)</f>
        <v>70504.160000000003</v>
      </c>
      <c r="J35" s="15">
        <f>B35+C35+D35-E35+F35-G35</f>
        <v>9067.8400000000092</v>
      </c>
    </row>
  </sheetData>
  <protectedRanges>
    <protectedRange sqref="D19" name="区域1" securityDescriptor=""/>
    <protectedRange sqref="F3:F6" name="区域1_1" securityDescriptor=""/>
    <protectedRange sqref="H34" name="区域1_2" securityDescriptor=""/>
    <protectedRange sqref="E3 E4" name="区域1_2_1" securityDescriptor=""/>
    <protectedRange sqref="F7:F33" name="区域1_3" securityDescriptor=""/>
    <protectedRange sqref="E5:E33" name="区域1_1_1" securityDescriptor=""/>
    <protectedRange sqref="E5:E30" name="区域1_1_2" securityDescriptor=""/>
  </protectedRanges>
  <mergeCells count="3">
    <mergeCell ref="D1:H1"/>
    <mergeCell ref="B3:B31"/>
    <mergeCell ref="C3:C31"/>
  </mergeCells>
  <phoneticPr fontId="15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ySplit="3" topLeftCell="A28" activePane="bottomLeft" state="frozen"/>
      <selection pane="bottomLeft" activeCell="H33" sqref="H33"/>
    </sheetView>
  </sheetViews>
  <sheetFormatPr defaultColWidth="9" defaultRowHeight="13.5"/>
  <cols>
    <col min="1" max="1" width="16.25" customWidth="1"/>
    <col min="2" max="2" width="12.125" customWidth="1"/>
    <col min="3" max="3" width="13.5" customWidth="1"/>
    <col min="4" max="4" width="17.25" style="48" customWidth="1"/>
    <col min="5" max="5" width="19.25" style="35" customWidth="1"/>
    <col min="6" max="7" width="18.5" style="35" customWidth="1"/>
    <col min="8" max="9" width="17.5" style="35" customWidth="1"/>
    <col min="10" max="10" width="20.375" customWidth="1"/>
  </cols>
  <sheetData>
    <row r="1" spans="1:10" ht="34.5" customHeight="1">
      <c r="A1" s="36" t="s">
        <v>0</v>
      </c>
      <c r="B1" s="36" t="s">
        <v>1</v>
      </c>
      <c r="C1" s="37"/>
      <c r="D1" s="70" t="s">
        <v>2</v>
      </c>
      <c r="E1" s="71"/>
      <c r="F1" s="71"/>
      <c r="G1" s="71"/>
      <c r="H1" s="72"/>
      <c r="I1" s="38"/>
      <c r="J1" s="36" t="s">
        <v>118</v>
      </c>
    </row>
    <row r="2" spans="1:10" ht="41.1" customHeight="1">
      <c r="B2" s="39"/>
      <c r="C2" s="22" t="s">
        <v>111</v>
      </c>
      <c r="D2" s="23" t="s">
        <v>119</v>
      </c>
      <c r="E2" s="23" t="s">
        <v>120</v>
      </c>
      <c r="F2" s="23" t="s">
        <v>121</v>
      </c>
      <c r="G2" s="23" t="s">
        <v>4</v>
      </c>
      <c r="H2" s="22" t="s">
        <v>5</v>
      </c>
      <c r="I2" s="23" t="s">
        <v>122</v>
      </c>
    </row>
    <row r="3" spans="1:10" ht="17.25" customHeight="1">
      <c r="A3" s="40">
        <v>42401</v>
      </c>
      <c r="B3" s="73">
        <v>20000</v>
      </c>
      <c r="C3" s="76">
        <v>-10932.16</v>
      </c>
      <c r="D3" s="42"/>
      <c r="E3" s="42">
        <v>719</v>
      </c>
      <c r="F3" s="42"/>
      <c r="G3" s="42"/>
      <c r="H3" s="42"/>
      <c r="I3" s="42">
        <f>E3-F3</f>
        <v>719</v>
      </c>
      <c r="J3" s="47"/>
    </row>
    <row r="4" spans="1:10">
      <c r="A4" s="40">
        <v>42402</v>
      </c>
      <c r="B4" s="74"/>
      <c r="C4" s="77"/>
      <c r="D4" s="42"/>
      <c r="E4" s="42">
        <v>1222</v>
      </c>
      <c r="F4" s="42">
        <v>555</v>
      </c>
      <c r="G4" s="42"/>
      <c r="H4" s="42"/>
      <c r="I4" s="42">
        <f t="shared" ref="I4:I31" si="0">E4-F4</f>
        <v>667</v>
      </c>
      <c r="J4" s="47"/>
    </row>
    <row r="5" spans="1:10">
      <c r="A5" s="40">
        <v>42403</v>
      </c>
      <c r="B5" s="74"/>
      <c r="C5" s="77"/>
      <c r="D5" s="42"/>
      <c r="E5" s="42">
        <v>1053</v>
      </c>
      <c r="F5" s="42">
        <v>944</v>
      </c>
      <c r="G5" s="42"/>
      <c r="H5" s="42"/>
      <c r="I5" s="42">
        <f t="shared" si="0"/>
        <v>109</v>
      </c>
      <c r="J5" s="47"/>
    </row>
    <row r="6" spans="1:10">
      <c r="A6" s="40">
        <v>42404</v>
      </c>
      <c r="B6" s="74"/>
      <c r="C6" s="77"/>
      <c r="D6" s="42"/>
      <c r="E6" s="42">
        <v>0</v>
      </c>
      <c r="F6" s="42"/>
      <c r="G6" s="42"/>
      <c r="H6" s="42"/>
      <c r="I6" s="42">
        <f t="shared" si="0"/>
        <v>0</v>
      </c>
      <c r="J6" s="47"/>
    </row>
    <row r="7" spans="1:10">
      <c r="A7" s="40">
        <v>42405</v>
      </c>
      <c r="B7" s="74"/>
      <c r="C7" s="77"/>
      <c r="D7" s="42"/>
      <c r="E7" s="42">
        <v>0</v>
      </c>
      <c r="F7" s="42"/>
      <c r="G7" s="42"/>
      <c r="H7" s="42"/>
      <c r="I7" s="42">
        <f t="shared" si="0"/>
        <v>0</v>
      </c>
      <c r="J7" s="47"/>
    </row>
    <row r="8" spans="1:10">
      <c r="A8" s="40">
        <v>42406</v>
      </c>
      <c r="B8" s="74"/>
      <c r="C8" s="77"/>
      <c r="D8" s="42"/>
      <c r="E8" s="42">
        <v>0</v>
      </c>
      <c r="F8" s="42"/>
      <c r="G8" s="42"/>
      <c r="H8" s="42"/>
      <c r="I8" s="42">
        <f t="shared" si="0"/>
        <v>0</v>
      </c>
      <c r="J8" s="47"/>
    </row>
    <row r="9" spans="1:10">
      <c r="A9" s="40">
        <v>42407</v>
      </c>
      <c r="B9" s="74"/>
      <c r="C9" s="77"/>
      <c r="D9" s="42"/>
      <c r="E9" s="42">
        <v>0</v>
      </c>
      <c r="F9" s="42"/>
      <c r="G9" s="42"/>
      <c r="H9" s="42"/>
      <c r="I9" s="42">
        <f t="shared" si="0"/>
        <v>0</v>
      </c>
      <c r="J9" s="47"/>
    </row>
    <row r="10" spans="1:10">
      <c r="A10" s="40">
        <v>42408</v>
      </c>
      <c r="B10" s="74"/>
      <c r="C10" s="77"/>
      <c r="D10" s="42"/>
      <c r="E10" s="42">
        <v>0</v>
      </c>
      <c r="F10" s="42"/>
      <c r="G10" s="42"/>
      <c r="H10" s="42"/>
      <c r="I10" s="42">
        <f t="shared" si="0"/>
        <v>0</v>
      </c>
      <c r="J10" s="47"/>
    </row>
    <row r="11" spans="1:10">
      <c r="A11" s="40">
        <v>42409</v>
      </c>
      <c r="B11" s="74"/>
      <c r="C11" s="77"/>
      <c r="D11" s="42"/>
      <c r="E11" s="42">
        <v>0</v>
      </c>
      <c r="F11" s="42"/>
      <c r="G11" s="42"/>
      <c r="H11" s="42"/>
      <c r="I11" s="42">
        <f t="shared" si="0"/>
        <v>0</v>
      </c>
      <c r="J11" s="47"/>
    </row>
    <row r="12" spans="1:10">
      <c r="A12" s="40">
        <v>42410</v>
      </c>
      <c r="B12" s="74"/>
      <c r="C12" s="77"/>
      <c r="D12" s="42"/>
      <c r="E12" s="42">
        <v>0</v>
      </c>
      <c r="F12" s="42"/>
      <c r="G12" s="42"/>
      <c r="H12" s="42"/>
      <c r="I12" s="42">
        <f t="shared" si="0"/>
        <v>0</v>
      </c>
      <c r="J12" s="47"/>
    </row>
    <row r="13" spans="1:10">
      <c r="A13" s="40">
        <v>42411</v>
      </c>
      <c r="B13" s="74"/>
      <c r="C13" s="77"/>
      <c r="D13" s="42"/>
      <c r="E13" s="42">
        <v>0</v>
      </c>
      <c r="F13" s="42"/>
      <c r="G13" s="42"/>
      <c r="H13" s="42"/>
      <c r="I13" s="42">
        <f t="shared" si="0"/>
        <v>0</v>
      </c>
      <c r="J13" s="47"/>
    </row>
    <row r="14" spans="1:10">
      <c r="A14" s="40">
        <v>42412</v>
      </c>
      <c r="B14" s="74"/>
      <c r="C14" s="77"/>
      <c r="D14" s="42"/>
      <c r="E14" s="42">
        <v>0</v>
      </c>
      <c r="F14" s="42"/>
      <c r="G14" s="42"/>
      <c r="H14" s="42"/>
      <c r="I14" s="42">
        <f t="shared" si="0"/>
        <v>0</v>
      </c>
      <c r="J14" s="47"/>
    </row>
    <row r="15" spans="1:10">
      <c r="A15" s="40">
        <v>42413</v>
      </c>
      <c r="B15" s="74"/>
      <c r="C15" s="77"/>
      <c r="D15" s="42"/>
      <c r="E15" s="42">
        <v>0</v>
      </c>
      <c r="F15" s="42"/>
      <c r="G15" s="42"/>
      <c r="H15" s="42"/>
      <c r="I15" s="42">
        <f t="shared" si="0"/>
        <v>0</v>
      </c>
      <c r="J15" s="47"/>
    </row>
    <row r="16" spans="1:10">
      <c r="A16" s="40">
        <v>42414</v>
      </c>
      <c r="B16" s="74"/>
      <c r="C16" s="77"/>
      <c r="D16" s="42"/>
      <c r="E16" s="42">
        <v>0</v>
      </c>
      <c r="F16" s="42"/>
      <c r="G16" s="42"/>
      <c r="H16" s="42"/>
      <c r="I16" s="42">
        <f t="shared" si="0"/>
        <v>0</v>
      </c>
      <c r="J16" s="47"/>
    </row>
    <row r="17" spans="1:10">
      <c r="A17" s="40">
        <v>42415</v>
      </c>
      <c r="B17" s="74"/>
      <c r="C17" s="77"/>
      <c r="D17" s="42"/>
      <c r="E17" s="42">
        <v>9867</v>
      </c>
      <c r="F17" s="42"/>
      <c r="G17" s="42"/>
      <c r="H17" s="42"/>
      <c r="I17" s="42">
        <f t="shared" si="0"/>
        <v>9867</v>
      </c>
      <c r="J17" s="47"/>
    </row>
    <row r="18" spans="1:10">
      <c r="A18" s="40">
        <v>42416</v>
      </c>
      <c r="B18" s="74"/>
      <c r="C18" s="77"/>
      <c r="D18" s="42"/>
      <c r="E18" s="42">
        <v>1358</v>
      </c>
      <c r="F18" s="42"/>
      <c r="G18" s="42"/>
      <c r="H18" s="42"/>
      <c r="I18" s="42">
        <f t="shared" si="0"/>
        <v>1358</v>
      </c>
      <c r="J18" s="47"/>
    </row>
    <row r="19" spans="1:10">
      <c r="A19" s="40">
        <v>42417</v>
      </c>
      <c r="B19" s="74"/>
      <c r="C19" s="77"/>
      <c r="D19" s="42">
        <v>20000</v>
      </c>
      <c r="E19" s="42">
        <v>2122</v>
      </c>
      <c r="F19" s="42"/>
      <c r="G19" s="42"/>
      <c r="H19" s="42"/>
      <c r="I19" s="42">
        <f t="shared" si="0"/>
        <v>2122</v>
      </c>
      <c r="J19" s="47"/>
    </row>
    <row r="20" spans="1:10">
      <c r="A20" s="40">
        <v>42418</v>
      </c>
      <c r="B20" s="74"/>
      <c r="C20" s="77"/>
      <c r="D20" s="42"/>
      <c r="E20" s="42">
        <v>3594</v>
      </c>
      <c r="F20" s="42"/>
      <c r="G20" s="42"/>
      <c r="H20" s="42"/>
      <c r="I20" s="42">
        <f t="shared" si="0"/>
        <v>3594</v>
      </c>
      <c r="J20" s="47"/>
    </row>
    <row r="21" spans="1:10">
      <c r="A21" s="40">
        <v>42419</v>
      </c>
      <c r="B21" s="74"/>
      <c r="C21" s="77"/>
      <c r="D21" s="42"/>
      <c r="E21" s="42">
        <v>1480</v>
      </c>
      <c r="F21" s="42">
        <v>518</v>
      </c>
      <c r="G21" s="42"/>
      <c r="H21" s="42"/>
      <c r="I21" s="42">
        <f t="shared" si="0"/>
        <v>962</v>
      </c>
      <c r="J21" s="47"/>
    </row>
    <row r="22" spans="1:10">
      <c r="A22" s="40">
        <v>42420</v>
      </c>
      <c r="B22" s="74"/>
      <c r="C22" s="77"/>
      <c r="D22" s="42"/>
      <c r="E22" s="42">
        <v>535</v>
      </c>
      <c r="F22" s="42"/>
      <c r="G22" s="42"/>
      <c r="H22" s="42"/>
      <c r="I22" s="42">
        <f t="shared" si="0"/>
        <v>535</v>
      </c>
      <c r="J22" s="47"/>
    </row>
    <row r="23" spans="1:10">
      <c r="A23" s="40">
        <v>42421</v>
      </c>
      <c r="B23" s="74"/>
      <c r="C23" s="77"/>
      <c r="D23" s="42"/>
      <c r="E23" s="42">
        <v>2009</v>
      </c>
      <c r="F23" s="42"/>
      <c r="G23" s="42"/>
      <c r="H23" s="42"/>
      <c r="I23" s="42">
        <f t="shared" si="0"/>
        <v>2009</v>
      </c>
      <c r="J23" s="47"/>
    </row>
    <row r="24" spans="1:10">
      <c r="A24" s="40">
        <v>42422</v>
      </c>
      <c r="B24" s="74"/>
      <c r="C24" s="77"/>
      <c r="D24" s="42"/>
      <c r="E24" s="42">
        <v>5031</v>
      </c>
      <c r="F24" s="42"/>
      <c r="G24" s="42"/>
      <c r="H24" s="42"/>
      <c r="I24" s="42">
        <f t="shared" si="0"/>
        <v>5031</v>
      </c>
      <c r="J24" s="47"/>
    </row>
    <row r="25" spans="1:10">
      <c r="A25" s="40">
        <v>42423</v>
      </c>
      <c r="B25" s="74"/>
      <c r="C25" s="77"/>
      <c r="D25" s="42"/>
      <c r="E25" s="42">
        <v>1028</v>
      </c>
      <c r="F25" s="42">
        <v>356</v>
      </c>
      <c r="G25" s="42"/>
      <c r="H25" s="42"/>
      <c r="I25" s="42">
        <f t="shared" si="0"/>
        <v>672</v>
      </c>
      <c r="J25" s="47"/>
    </row>
    <row r="26" spans="1:10">
      <c r="A26" s="40">
        <v>42424</v>
      </c>
      <c r="B26" s="74"/>
      <c r="C26" s="77"/>
      <c r="D26" s="42"/>
      <c r="E26" s="42">
        <v>1069</v>
      </c>
      <c r="F26" s="42"/>
      <c r="G26" s="42"/>
      <c r="H26" s="42"/>
      <c r="I26" s="42">
        <f t="shared" si="0"/>
        <v>1069</v>
      </c>
      <c r="J26" s="47"/>
    </row>
    <row r="27" spans="1:10">
      <c r="A27" s="40">
        <v>42425</v>
      </c>
      <c r="B27" s="74"/>
      <c r="C27" s="77"/>
      <c r="D27" s="42"/>
      <c r="E27" s="42">
        <v>2080</v>
      </c>
      <c r="F27" s="42">
        <v>1189</v>
      </c>
      <c r="G27" s="42"/>
      <c r="H27" s="42"/>
      <c r="I27" s="42">
        <f t="shared" si="0"/>
        <v>891</v>
      </c>
      <c r="J27" s="47"/>
    </row>
    <row r="28" spans="1:10">
      <c r="A28" s="40">
        <v>42426</v>
      </c>
      <c r="B28" s="74"/>
      <c r="C28" s="77"/>
      <c r="D28" s="42">
        <v>10000</v>
      </c>
      <c r="E28" s="42">
        <v>1406</v>
      </c>
      <c r="F28" s="42">
        <v>356</v>
      </c>
      <c r="G28" s="42"/>
      <c r="H28" s="42"/>
      <c r="I28" s="42">
        <f t="shared" si="0"/>
        <v>1050</v>
      </c>
      <c r="J28" s="47"/>
    </row>
    <row r="29" spans="1:10">
      <c r="A29" s="40">
        <v>42427</v>
      </c>
      <c r="B29" s="74"/>
      <c r="C29" s="77"/>
      <c r="D29" s="42"/>
      <c r="E29" s="42">
        <v>1031</v>
      </c>
      <c r="F29" s="42">
        <v>466</v>
      </c>
      <c r="G29" s="42"/>
      <c r="H29" s="42"/>
      <c r="I29" s="42">
        <f t="shared" si="0"/>
        <v>565</v>
      </c>
      <c r="J29" s="47"/>
    </row>
    <row r="30" spans="1:10">
      <c r="A30" s="40">
        <v>42428</v>
      </c>
      <c r="B30" s="74"/>
      <c r="C30" s="77"/>
      <c r="D30" s="42"/>
      <c r="E30" s="42">
        <v>2239</v>
      </c>
      <c r="F30" s="42"/>
      <c r="G30" s="42"/>
      <c r="H30" s="42"/>
      <c r="I30" s="42">
        <f t="shared" si="0"/>
        <v>2239</v>
      </c>
      <c r="J30" s="47"/>
    </row>
    <row r="31" spans="1:10">
      <c r="A31" s="40">
        <v>42429</v>
      </c>
      <c r="B31" s="75"/>
      <c r="C31" s="78"/>
      <c r="D31" s="42"/>
      <c r="E31" s="42">
        <v>2061</v>
      </c>
      <c r="F31" s="42">
        <v>518</v>
      </c>
      <c r="G31" s="42"/>
      <c r="H31" s="42"/>
      <c r="I31" s="42">
        <f t="shared" si="0"/>
        <v>1543</v>
      </c>
      <c r="J31" s="47"/>
    </row>
    <row r="32" spans="1:10" ht="23.25" customHeight="1">
      <c r="A32" s="51" t="s">
        <v>117</v>
      </c>
      <c r="B32" s="49"/>
      <c r="C32" s="50"/>
      <c r="D32" s="42"/>
      <c r="E32" s="52"/>
      <c r="F32" s="42"/>
      <c r="G32" s="42">
        <v>245</v>
      </c>
      <c r="H32" s="42"/>
      <c r="I32" s="42"/>
      <c r="J32" s="47"/>
    </row>
    <row r="33" spans="1:10" ht="32.25" customHeight="1">
      <c r="A33" s="44" t="s">
        <v>6</v>
      </c>
      <c r="B33" s="45">
        <f>SUM(B3:B27)</f>
        <v>20000</v>
      </c>
      <c r="C33" s="15">
        <f>SUM(C3:C27)</f>
        <v>-10932.16</v>
      </c>
      <c r="D33" s="15">
        <f t="shared" ref="D33:I33" si="1">SUM(D3:D31)</f>
        <v>30000</v>
      </c>
      <c r="E33" s="15">
        <f>SUM(E3:E32)</f>
        <v>39904</v>
      </c>
      <c r="F33" s="15">
        <f t="shared" si="1"/>
        <v>4902</v>
      </c>
      <c r="G33" s="15">
        <f>SUM(G3:G32)</f>
        <v>245</v>
      </c>
      <c r="H33" s="15">
        <f>C33+D33-E33+F33-G33</f>
        <v>-16179.16</v>
      </c>
      <c r="I33" s="15">
        <f t="shared" si="1"/>
        <v>35002</v>
      </c>
      <c r="J33" s="15">
        <f>B33+C33+D33-E33+F33-G33</f>
        <v>3820.84</v>
      </c>
    </row>
    <row r="34" spans="1:10" ht="21.75" customHeight="1"/>
  </sheetData>
  <protectedRanges>
    <protectedRange sqref="D19" name="区域1" securityDescriptor=""/>
    <protectedRange sqref="F3:F27" name="区域1_1" securityDescriptor=""/>
    <protectedRange sqref="F26" name="区域1_3" securityDescriptor=""/>
    <protectedRange sqref="E3 E17:E27 E4:E6" name="区域1_2_1" securityDescriptor=""/>
    <protectedRange sqref="E7" name="区域1_1_1_1" securityDescriptor=""/>
  </protectedRanges>
  <mergeCells count="3">
    <mergeCell ref="D1:H1"/>
    <mergeCell ref="B3:B31"/>
    <mergeCell ref="C3:C3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4"/>
  <sheetViews>
    <sheetView topLeftCell="A16" workbookViewId="0">
      <selection activeCell="E39" sqref="E39"/>
    </sheetView>
  </sheetViews>
  <sheetFormatPr defaultColWidth="13.25" defaultRowHeight="13.5"/>
  <cols>
    <col min="1" max="3" width="13.25" customWidth="1"/>
    <col min="4" max="4" width="18" customWidth="1"/>
    <col min="5" max="5" width="16.125" customWidth="1"/>
    <col min="6" max="6" width="16" customWidth="1"/>
    <col min="7" max="7" width="13.25" customWidth="1"/>
  </cols>
  <sheetData>
    <row r="1" spans="1:10" ht="39" customHeight="1">
      <c r="A1" s="36" t="s">
        <v>0</v>
      </c>
      <c r="B1" s="36" t="s">
        <v>1</v>
      </c>
      <c r="C1" s="37"/>
      <c r="D1" s="70" t="s">
        <v>2</v>
      </c>
      <c r="E1" s="71"/>
      <c r="F1" s="71"/>
      <c r="G1" s="71"/>
      <c r="H1" s="72"/>
      <c r="I1" s="38"/>
      <c r="J1" s="46" t="s">
        <v>118</v>
      </c>
    </row>
    <row r="2" spans="1:10" ht="41.1" customHeight="1">
      <c r="B2" s="39"/>
      <c r="C2" s="22" t="s">
        <v>111</v>
      </c>
      <c r="D2" s="22" t="s">
        <v>123</v>
      </c>
      <c r="E2" s="23" t="s">
        <v>124</v>
      </c>
      <c r="F2" s="23" t="s">
        <v>125</v>
      </c>
      <c r="G2" s="23" t="s">
        <v>4</v>
      </c>
      <c r="H2" s="22" t="s">
        <v>5</v>
      </c>
      <c r="I2" s="22" t="s">
        <v>126</v>
      </c>
    </row>
    <row r="3" spans="1:10" ht="17.25" customHeight="1">
      <c r="A3" s="40">
        <v>42430</v>
      </c>
      <c r="B3" s="73">
        <v>20000</v>
      </c>
      <c r="C3" s="76">
        <v>-16179.16</v>
      </c>
      <c r="D3" s="42"/>
      <c r="E3" s="42">
        <v>872</v>
      </c>
      <c r="F3" s="27"/>
      <c r="G3" s="42"/>
      <c r="H3" s="42"/>
      <c r="I3" s="25">
        <f t="shared" ref="I3:I33" si="0">E3-F3</f>
        <v>872</v>
      </c>
      <c r="J3" s="47"/>
    </row>
    <row r="4" spans="1:10">
      <c r="A4" s="40">
        <v>42431</v>
      </c>
      <c r="B4" s="74"/>
      <c r="C4" s="77"/>
      <c r="D4" s="42"/>
      <c r="E4" s="42">
        <v>2456</v>
      </c>
      <c r="F4" s="27"/>
      <c r="G4" s="42"/>
      <c r="H4" s="42"/>
      <c r="I4" s="25">
        <f t="shared" si="0"/>
        <v>2456</v>
      </c>
      <c r="J4" s="47"/>
    </row>
    <row r="5" spans="1:10">
      <c r="A5" s="40">
        <v>42432</v>
      </c>
      <c r="B5" s="74"/>
      <c r="C5" s="77"/>
      <c r="D5" s="42">
        <v>20000</v>
      </c>
      <c r="E5" s="42">
        <v>1703</v>
      </c>
      <c r="F5" s="27"/>
      <c r="G5" s="42"/>
      <c r="H5" s="42"/>
      <c r="I5" s="25">
        <f t="shared" si="0"/>
        <v>1703</v>
      </c>
      <c r="J5" s="47"/>
    </row>
    <row r="6" spans="1:10">
      <c r="A6" s="40">
        <v>42433</v>
      </c>
      <c r="B6" s="74"/>
      <c r="C6" s="77"/>
      <c r="D6" s="42"/>
      <c r="E6" s="42">
        <v>1082</v>
      </c>
      <c r="F6" s="27"/>
      <c r="G6" s="42"/>
      <c r="H6" s="42"/>
      <c r="I6" s="25">
        <f t="shared" si="0"/>
        <v>1082</v>
      </c>
      <c r="J6" s="47"/>
    </row>
    <row r="7" spans="1:10">
      <c r="A7" s="40">
        <v>42434</v>
      </c>
      <c r="B7" s="74"/>
      <c r="C7" s="77"/>
      <c r="D7" s="42"/>
      <c r="E7" s="42">
        <v>1583</v>
      </c>
      <c r="F7" s="27"/>
      <c r="G7" s="42"/>
      <c r="H7" s="42"/>
      <c r="I7" s="25">
        <f t="shared" si="0"/>
        <v>1583</v>
      </c>
      <c r="J7" s="47"/>
    </row>
    <row r="8" spans="1:10">
      <c r="A8" s="40">
        <v>42435</v>
      </c>
      <c r="B8" s="74"/>
      <c r="C8" s="77"/>
      <c r="D8" s="42"/>
      <c r="E8" s="42">
        <v>1511</v>
      </c>
      <c r="F8" s="27"/>
      <c r="G8" s="42"/>
      <c r="H8" s="42"/>
      <c r="I8" s="25">
        <f t="shared" si="0"/>
        <v>1511</v>
      </c>
      <c r="J8" s="47"/>
    </row>
    <row r="9" spans="1:10">
      <c r="A9" s="40">
        <v>42436</v>
      </c>
      <c r="B9" s="74"/>
      <c r="C9" s="77"/>
      <c r="D9" s="42"/>
      <c r="E9" s="42">
        <v>1262</v>
      </c>
      <c r="F9" s="27">
        <v>589</v>
      </c>
      <c r="G9" s="42"/>
      <c r="H9" s="42"/>
      <c r="I9" s="25">
        <f t="shared" si="0"/>
        <v>673</v>
      </c>
      <c r="J9" s="47"/>
    </row>
    <row r="10" spans="1:10">
      <c r="A10" s="40">
        <v>42437</v>
      </c>
      <c r="B10" s="74"/>
      <c r="C10" s="77"/>
      <c r="D10" s="42"/>
      <c r="E10" s="42">
        <v>886</v>
      </c>
      <c r="F10" s="27"/>
      <c r="G10" s="42"/>
      <c r="H10" s="42"/>
      <c r="I10" s="25">
        <f t="shared" si="0"/>
        <v>886</v>
      </c>
      <c r="J10" s="47"/>
    </row>
    <row r="11" spans="1:10">
      <c r="A11" s="40">
        <v>42438</v>
      </c>
      <c r="B11" s="74"/>
      <c r="C11" s="77"/>
      <c r="D11" s="42"/>
      <c r="E11" s="42">
        <v>2706</v>
      </c>
      <c r="F11" s="27">
        <v>269</v>
      </c>
      <c r="G11" s="42"/>
      <c r="H11" s="42"/>
      <c r="I11" s="25">
        <f t="shared" si="0"/>
        <v>2437</v>
      </c>
      <c r="J11" s="47"/>
    </row>
    <row r="12" spans="1:10">
      <c r="A12" s="40">
        <v>42439</v>
      </c>
      <c r="B12" s="74"/>
      <c r="C12" s="77"/>
      <c r="D12" s="42"/>
      <c r="E12" s="42">
        <v>2080</v>
      </c>
      <c r="F12" s="27">
        <v>491.8</v>
      </c>
      <c r="G12" s="42"/>
      <c r="H12" s="42"/>
      <c r="I12" s="25">
        <f t="shared" si="0"/>
        <v>1588.2</v>
      </c>
      <c r="J12" s="47"/>
    </row>
    <row r="13" spans="1:10">
      <c r="A13" s="40">
        <v>42440</v>
      </c>
      <c r="B13" s="74"/>
      <c r="C13" s="77"/>
      <c r="D13" s="42"/>
      <c r="E13" s="42">
        <v>1013</v>
      </c>
      <c r="F13" s="27"/>
      <c r="G13" s="42"/>
      <c r="H13" s="42"/>
      <c r="I13" s="25">
        <f t="shared" si="0"/>
        <v>1013</v>
      </c>
      <c r="J13" s="47"/>
    </row>
    <row r="14" spans="1:10">
      <c r="A14" s="40">
        <v>42441</v>
      </c>
      <c r="B14" s="74"/>
      <c r="C14" s="77"/>
      <c r="D14" s="42"/>
      <c r="E14" s="42">
        <v>1710.6</v>
      </c>
      <c r="F14" s="27">
        <v>296</v>
      </c>
      <c r="G14" s="42"/>
      <c r="H14" s="42"/>
      <c r="I14" s="25">
        <f t="shared" si="0"/>
        <v>1414.6</v>
      </c>
      <c r="J14" s="47"/>
    </row>
    <row r="15" spans="1:10">
      <c r="A15" s="40">
        <v>42442</v>
      </c>
      <c r="B15" s="74"/>
      <c r="C15" s="77"/>
      <c r="D15" s="42"/>
      <c r="E15" s="42">
        <v>385</v>
      </c>
      <c r="F15" s="27"/>
      <c r="G15" s="42"/>
      <c r="H15" s="42"/>
      <c r="I15" s="25">
        <f t="shared" si="0"/>
        <v>385</v>
      </c>
      <c r="J15" s="47"/>
    </row>
    <row r="16" spans="1:10">
      <c r="A16" s="40">
        <v>42443</v>
      </c>
      <c r="B16" s="74"/>
      <c r="C16" s="77"/>
      <c r="D16" s="42"/>
      <c r="E16" s="42">
        <v>3055</v>
      </c>
      <c r="F16" s="27"/>
      <c r="G16" s="42"/>
      <c r="H16" s="42"/>
      <c r="I16" s="25">
        <f t="shared" si="0"/>
        <v>3055</v>
      </c>
      <c r="J16" s="47"/>
    </row>
    <row r="17" spans="1:10">
      <c r="A17" s="40">
        <v>42444</v>
      </c>
      <c r="B17" s="74"/>
      <c r="C17" s="77"/>
      <c r="D17" s="42"/>
      <c r="E17" s="42">
        <v>2510</v>
      </c>
      <c r="F17" s="27">
        <v>219</v>
      </c>
      <c r="G17" s="42"/>
      <c r="H17" s="42"/>
      <c r="I17" s="25">
        <f t="shared" si="0"/>
        <v>2291</v>
      </c>
      <c r="J17" s="47"/>
    </row>
    <row r="18" spans="1:10">
      <c r="A18" s="40">
        <v>42445</v>
      </c>
      <c r="B18" s="74"/>
      <c r="C18" s="77"/>
      <c r="D18" s="42">
        <v>30000</v>
      </c>
      <c r="E18" s="42">
        <v>1921</v>
      </c>
      <c r="F18" s="27"/>
      <c r="G18" s="42"/>
      <c r="H18" s="42"/>
      <c r="I18" s="25">
        <f t="shared" si="0"/>
        <v>1921</v>
      </c>
      <c r="J18" s="47"/>
    </row>
    <row r="19" spans="1:10">
      <c r="A19" s="40">
        <v>42446</v>
      </c>
      <c r="B19" s="74"/>
      <c r="C19" s="77"/>
      <c r="D19" s="42"/>
      <c r="E19" s="42">
        <v>664</v>
      </c>
      <c r="F19" s="27">
        <v>107</v>
      </c>
      <c r="G19" s="42"/>
      <c r="H19" s="42"/>
      <c r="I19" s="25">
        <f t="shared" si="0"/>
        <v>557</v>
      </c>
      <c r="J19" s="47"/>
    </row>
    <row r="20" spans="1:10">
      <c r="A20" s="40">
        <v>42447</v>
      </c>
      <c r="B20" s="74"/>
      <c r="C20" s="77"/>
      <c r="D20" s="42"/>
      <c r="E20" s="42">
        <v>883</v>
      </c>
      <c r="F20" s="27"/>
      <c r="G20" s="42"/>
      <c r="H20" s="42"/>
      <c r="I20" s="25">
        <f t="shared" si="0"/>
        <v>883</v>
      </c>
      <c r="J20" s="47"/>
    </row>
    <row r="21" spans="1:10">
      <c r="A21" s="40">
        <v>42448</v>
      </c>
      <c r="B21" s="74"/>
      <c r="C21" s="77"/>
      <c r="D21" s="42"/>
      <c r="E21" s="42">
        <v>1729</v>
      </c>
      <c r="F21" s="27"/>
      <c r="G21" s="42"/>
      <c r="H21" s="42"/>
      <c r="I21" s="25">
        <f t="shared" si="0"/>
        <v>1729</v>
      </c>
      <c r="J21" s="47"/>
    </row>
    <row r="22" spans="1:10">
      <c r="A22" s="40">
        <v>42449</v>
      </c>
      <c r="B22" s="74"/>
      <c r="C22" s="77"/>
      <c r="D22" s="42"/>
      <c r="E22" s="42">
        <v>1163</v>
      </c>
      <c r="F22" s="27"/>
      <c r="G22" s="42"/>
      <c r="H22" s="42"/>
      <c r="I22" s="25">
        <f t="shared" si="0"/>
        <v>1163</v>
      </c>
      <c r="J22" s="47"/>
    </row>
    <row r="23" spans="1:10">
      <c r="A23" s="40">
        <v>42450</v>
      </c>
      <c r="B23" s="74"/>
      <c r="C23" s="77"/>
      <c r="D23" s="42"/>
      <c r="E23" s="42">
        <v>2409</v>
      </c>
      <c r="F23" s="27">
        <v>269</v>
      </c>
      <c r="G23" s="42"/>
      <c r="H23" s="42"/>
      <c r="I23" s="25">
        <f t="shared" si="0"/>
        <v>2140</v>
      </c>
      <c r="J23" s="47"/>
    </row>
    <row r="24" spans="1:10">
      <c r="A24" s="40">
        <v>42451</v>
      </c>
      <c r="B24" s="74"/>
      <c r="C24" s="77"/>
      <c r="D24" s="42"/>
      <c r="E24" s="42">
        <v>1686</v>
      </c>
      <c r="F24" s="27"/>
      <c r="G24" s="42"/>
      <c r="H24" s="42"/>
      <c r="I24" s="25">
        <f t="shared" si="0"/>
        <v>1686</v>
      </c>
      <c r="J24" s="47"/>
    </row>
    <row r="25" spans="1:10">
      <c r="A25" s="40">
        <v>42452</v>
      </c>
      <c r="B25" s="74"/>
      <c r="C25" s="77"/>
      <c r="D25" s="42"/>
      <c r="E25" s="42">
        <v>3121</v>
      </c>
      <c r="F25" s="27"/>
      <c r="G25" s="42"/>
      <c r="H25" s="42"/>
      <c r="I25" s="25">
        <f t="shared" si="0"/>
        <v>3121</v>
      </c>
      <c r="J25" s="47"/>
    </row>
    <row r="26" spans="1:10">
      <c r="A26" s="40">
        <v>42453</v>
      </c>
      <c r="B26" s="74"/>
      <c r="C26" s="77"/>
      <c r="D26" s="42"/>
      <c r="E26" s="42">
        <v>1517</v>
      </c>
      <c r="F26" s="27">
        <v>249</v>
      </c>
      <c r="G26" s="42"/>
      <c r="H26" s="42"/>
      <c r="I26" s="25">
        <f t="shared" si="0"/>
        <v>1268</v>
      </c>
      <c r="J26" s="47"/>
    </row>
    <row r="27" spans="1:10">
      <c r="A27" s="40">
        <v>42454</v>
      </c>
      <c r="B27" s="74"/>
      <c r="C27" s="77"/>
      <c r="D27" s="42"/>
      <c r="E27" s="42">
        <v>1615</v>
      </c>
      <c r="F27" s="27">
        <v>896</v>
      </c>
      <c r="G27" s="42"/>
      <c r="H27" s="42"/>
      <c r="I27" s="25">
        <f t="shared" si="0"/>
        <v>719</v>
      </c>
      <c r="J27" s="47"/>
    </row>
    <row r="28" spans="1:10">
      <c r="A28" s="40">
        <v>42455</v>
      </c>
      <c r="B28" s="74"/>
      <c r="C28" s="77"/>
      <c r="D28" s="42"/>
      <c r="E28" s="42">
        <v>850</v>
      </c>
      <c r="F28" s="27"/>
      <c r="G28" s="42"/>
      <c r="H28" s="42"/>
      <c r="I28" s="25">
        <f t="shared" si="0"/>
        <v>850</v>
      </c>
      <c r="J28" s="47"/>
    </row>
    <row r="29" spans="1:10">
      <c r="A29" s="40">
        <v>42456</v>
      </c>
      <c r="B29" s="74"/>
      <c r="C29" s="77"/>
      <c r="D29" s="42"/>
      <c r="E29" s="42">
        <v>0</v>
      </c>
      <c r="F29" s="27"/>
      <c r="G29" s="42"/>
      <c r="H29" s="42"/>
      <c r="I29" s="25">
        <f t="shared" si="0"/>
        <v>0</v>
      </c>
      <c r="J29" s="47"/>
    </row>
    <row r="30" spans="1:10">
      <c r="A30" s="40">
        <v>42457</v>
      </c>
      <c r="B30" s="74"/>
      <c r="C30" s="77"/>
      <c r="D30" s="42"/>
      <c r="E30" s="42">
        <v>1567</v>
      </c>
      <c r="F30" s="27">
        <v>488</v>
      </c>
      <c r="G30" s="42"/>
      <c r="H30" s="42"/>
      <c r="I30" s="25">
        <f t="shared" si="0"/>
        <v>1079</v>
      </c>
      <c r="J30" s="47"/>
    </row>
    <row r="31" spans="1:10">
      <c r="A31" s="40">
        <v>42458</v>
      </c>
      <c r="B31" s="74"/>
      <c r="C31" s="77"/>
      <c r="D31" s="42"/>
      <c r="E31" s="41">
        <v>1219</v>
      </c>
      <c r="F31" s="27"/>
      <c r="G31" s="42"/>
      <c r="H31" s="42"/>
      <c r="I31" s="25">
        <f t="shared" si="0"/>
        <v>1219</v>
      </c>
      <c r="J31" s="47"/>
    </row>
    <row r="32" spans="1:10">
      <c r="A32" s="40">
        <v>42459</v>
      </c>
      <c r="B32" s="74"/>
      <c r="C32" s="77"/>
      <c r="D32" s="43"/>
      <c r="E32" s="42">
        <v>770</v>
      </c>
      <c r="F32" s="27"/>
      <c r="G32" s="42"/>
      <c r="H32" s="42"/>
      <c r="I32" s="25">
        <f t="shared" si="0"/>
        <v>770</v>
      </c>
      <c r="J32" s="47"/>
    </row>
    <row r="33" spans="1:10">
      <c r="A33" s="40">
        <v>42460</v>
      </c>
      <c r="B33" s="74"/>
      <c r="C33" s="77"/>
      <c r="D33" s="43"/>
      <c r="E33" s="42">
        <v>1827</v>
      </c>
      <c r="F33" s="27"/>
      <c r="G33" s="42">
        <v>16</v>
      </c>
      <c r="H33" s="42"/>
      <c r="I33" s="25">
        <f t="shared" si="0"/>
        <v>1827</v>
      </c>
      <c r="J33" s="47"/>
    </row>
    <row r="34" spans="1:10" ht="32.25" customHeight="1">
      <c r="A34" s="44" t="s">
        <v>6</v>
      </c>
      <c r="B34" s="45">
        <f>SUM(B3:B27)</f>
        <v>20000</v>
      </c>
      <c r="C34" s="15">
        <f>SUM(C3:C27)</f>
        <v>-16179.16</v>
      </c>
      <c r="D34" s="15">
        <f t="shared" ref="D34:G34" si="1">SUM(D3:D33)</f>
        <v>50000</v>
      </c>
      <c r="E34" s="16">
        <f t="shared" si="1"/>
        <v>47755.6</v>
      </c>
      <c r="F34" s="15">
        <f t="shared" si="1"/>
        <v>3873.8</v>
      </c>
      <c r="G34" s="15">
        <f t="shared" si="1"/>
        <v>16</v>
      </c>
      <c r="H34" s="15">
        <f>C34+D34-E34+F34-G34</f>
        <v>-10076.959999999999</v>
      </c>
      <c r="I34" s="15">
        <f>SUM(I3:I33)</f>
        <v>43881.8</v>
      </c>
      <c r="J34" s="15">
        <f>B34+C34+D34-E34+F34-G34</f>
        <v>9923.0400000000009</v>
      </c>
    </row>
  </sheetData>
  <protectedRanges>
    <protectedRange sqref="F26" name="区域1_3" securityDescriptor=""/>
    <protectedRange sqref="E7" name="区域1_1_1_1" securityDescriptor=""/>
  </protectedRanges>
  <mergeCells count="3">
    <mergeCell ref="D1:H1"/>
    <mergeCell ref="B3:B33"/>
    <mergeCell ref="C3:C33"/>
  </mergeCells>
  <phoneticPr fontId="15" type="noConversion"/>
  <pageMargins left="0.75" right="0.75" top="1" bottom="1" header="0.51180555555555596" footer="0.51180555555555596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pane ySplit="2" topLeftCell="A3" activePane="bottomLeft" state="frozen"/>
      <selection pane="bottomLeft" activeCell="K31" sqref="K31"/>
    </sheetView>
  </sheetViews>
  <sheetFormatPr defaultColWidth="9" defaultRowHeight="13.5"/>
  <cols>
    <col min="2" max="2" width="11.25" customWidth="1"/>
    <col min="3" max="3" width="13.375" customWidth="1"/>
    <col min="4" max="9" width="16.625" customWidth="1"/>
    <col min="10" max="10" width="13.125" customWidth="1"/>
  </cols>
  <sheetData>
    <row r="1" spans="1:10" ht="41.1" customHeight="1">
      <c r="A1" s="36" t="s">
        <v>0</v>
      </c>
      <c r="B1" s="36" t="s">
        <v>1</v>
      </c>
      <c r="C1" s="37"/>
      <c r="D1" s="70" t="s">
        <v>2</v>
      </c>
      <c r="E1" s="71"/>
      <c r="F1" s="71"/>
      <c r="G1" s="71"/>
      <c r="H1" s="72"/>
      <c r="I1" s="38"/>
      <c r="J1" s="46" t="s">
        <v>118</v>
      </c>
    </row>
    <row r="2" spans="1:10" ht="41.1" customHeight="1">
      <c r="B2" s="39"/>
      <c r="C2" s="22" t="s">
        <v>111</v>
      </c>
      <c r="D2" s="22" t="s">
        <v>127</v>
      </c>
      <c r="E2" s="23" t="s">
        <v>128</v>
      </c>
      <c r="F2" s="23" t="s">
        <v>129</v>
      </c>
      <c r="G2" s="23" t="s">
        <v>4</v>
      </c>
      <c r="H2" s="22" t="s">
        <v>5</v>
      </c>
      <c r="I2" s="22" t="s">
        <v>130</v>
      </c>
    </row>
    <row r="3" spans="1:10" ht="17.25" customHeight="1">
      <c r="A3" s="40">
        <v>42461</v>
      </c>
      <c r="B3" s="73">
        <v>20000</v>
      </c>
      <c r="C3" s="76">
        <v>-10076.959999999999</v>
      </c>
      <c r="D3" s="42"/>
      <c r="E3" s="42">
        <v>952</v>
      </c>
      <c r="F3" s="27">
        <v>249</v>
      </c>
      <c r="G3" s="42"/>
      <c r="H3" s="42"/>
      <c r="I3" s="25">
        <f t="shared" ref="I3:I32" si="0">E3-F3</f>
        <v>703</v>
      </c>
      <c r="J3" s="47"/>
    </row>
    <row r="4" spans="1:10">
      <c r="A4" s="40">
        <v>42462</v>
      </c>
      <c r="B4" s="74"/>
      <c r="C4" s="77"/>
      <c r="D4" s="42"/>
      <c r="E4" s="42">
        <v>335</v>
      </c>
      <c r="F4" s="27"/>
      <c r="G4" s="42"/>
      <c r="H4" s="42"/>
      <c r="I4" s="25">
        <f t="shared" si="0"/>
        <v>335</v>
      </c>
      <c r="J4" s="47"/>
    </row>
    <row r="5" spans="1:10">
      <c r="A5" s="40">
        <v>42463</v>
      </c>
      <c r="B5" s="74"/>
      <c r="C5" s="77"/>
      <c r="D5" s="42"/>
      <c r="E5" s="42">
        <v>228</v>
      </c>
      <c r="F5" s="27"/>
      <c r="G5" s="42"/>
      <c r="H5" s="42"/>
      <c r="I5" s="25">
        <f t="shared" si="0"/>
        <v>228</v>
      </c>
      <c r="J5" s="47"/>
    </row>
    <row r="6" spans="1:10">
      <c r="A6" s="40">
        <v>42464</v>
      </c>
      <c r="B6" s="74"/>
      <c r="C6" s="77"/>
      <c r="D6" s="42"/>
      <c r="E6" s="42"/>
      <c r="F6" s="27"/>
      <c r="G6" s="42"/>
      <c r="H6" s="42"/>
      <c r="I6" s="25">
        <f t="shared" si="0"/>
        <v>0</v>
      </c>
      <c r="J6" s="47"/>
    </row>
    <row r="7" spans="1:10">
      <c r="A7" s="40">
        <v>42465</v>
      </c>
      <c r="B7" s="74"/>
      <c r="C7" s="77"/>
      <c r="D7" s="42"/>
      <c r="E7" s="42">
        <v>4257</v>
      </c>
      <c r="F7" s="27">
        <v>365</v>
      </c>
      <c r="G7" s="42"/>
      <c r="H7" s="42"/>
      <c r="I7" s="25">
        <f t="shared" si="0"/>
        <v>3892</v>
      </c>
      <c r="J7" s="47"/>
    </row>
    <row r="8" spans="1:10">
      <c r="A8" s="40">
        <v>42466</v>
      </c>
      <c r="B8" s="74"/>
      <c r="C8" s="77"/>
      <c r="D8" s="42"/>
      <c r="E8" s="42">
        <v>1843</v>
      </c>
      <c r="F8" s="27"/>
      <c r="G8" s="42"/>
      <c r="H8" s="42"/>
      <c r="I8" s="25">
        <f t="shared" si="0"/>
        <v>1843</v>
      </c>
      <c r="J8" s="47"/>
    </row>
    <row r="9" spans="1:10">
      <c r="A9" s="40">
        <v>42467</v>
      </c>
      <c r="B9" s="74"/>
      <c r="C9" s="77"/>
      <c r="D9" s="42"/>
      <c r="E9" s="42">
        <v>2283</v>
      </c>
      <c r="F9" s="27"/>
      <c r="G9" s="42"/>
      <c r="H9" s="42"/>
      <c r="I9" s="25">
        <f t="shared" si="0"/>
        <v>2283</v>
      </c>
      <c r="J9" s="47"/>
    </row>
    <row r="10" spans="1:10">
      <c r="A10" s="40">
        <v>42468</v>
      </c>
      <c r="B10" s="74"/>
      <c r="C10" s="77"/>
      <c r="D10" s="42">
        <v>20000</v>
      </c>
      <c r="E10" s="42">
        <v>2065</v>
      </c>
      <c r="F10" s="27"/>
      <c r="G10" s="42"/>
      <c r="H10" s="42"/>
      <c r="I10" s="25">
        <f t="shared" si="0"/>
        <v>2065</v>
      </c>
      <c r="J10" s="47"/>
    </row>
    <row r="11" spans="1:10">
      <c r="A11" s="40">
        <v>42469</v>
      </c>
      <c r="B11" s="74"/>
      <c r="C11" s="77"/>
      <c r="D11" s="42"/>
      <c r="E11" s="42">
        <v>1118</v>
      </c>
      <c r="F11" s="27"/>
      <c r="G11" s="42"/>
      <c r="H11" s="42"/>
      <c r="I11" s="25">
        <f t="shared" si="0"/>
        <v>1118</v>
      </c>
      <c r="J11" s="47"/>
    </row>
    <row r="12" spans="1:10">
      <c r="A12" s="40">
        <v>42470</v>
      </c>
      <c r="B12" s="74"/>
      <c r="C12" s="77"/>
      <c r="D12" s="42"/>
      <c r="E12" s="42">
        <v>249</v>
      </c>
      <c r="F12" s="27"/>
      <c r="G12" s="42"/>
      <c r="H12" s="42"/>
      <c r="I12" s="25">
        <f t="shared" si="0"/>
        <v>249</v>
      </c>
      <c r="J12" s="47"/>
    </row>
    <row r="13" spans="1:10">
      <c r="A13" s="40">
        <v>42471</v>
      </c>
      <c r="B13" s="74"/>
      <c r="C13" s="77"/>
      <c r="D13" s="42"/>
      <c r="E13" s="42">
        <v>4586</v>
      </c>
      <c r="F13" s="27"/>
      <c r="G13" s="42"/>
      <c r="H13" s="42"/>
      <c r="I13" s="25">
        <f t="shared" si="0"/>
        <v>4586</v>
      </c>
      <c r="J13" s="47"/>
    </row>
    <row r="14" spans="1:10">
      <c r="A14" s="40">
        <v>42472</v>
      </c>
      <c r="B14" s="74"/>
      <c r="C14" s="77"/>
      <c r="D14" s="42"/>
      <c r="E14" s="42">
        <v>1597</v>
      </c>
      <c r="F14" s="27"/>
      <c r="G14" s="42"/>
      <c r="H14" s="42"/>
      <c r="I14" s="25">
        <f t="shared" si="0"/>
        <v>1597</v>
      </c>
      <c r="J14" s="47"/>
    </row>
    <row r="15" spans="1:10">
      <c r="A15" s="40">
        <v>42473</v>
      </c>
      <c r="B15" s="74"/>
      <c r="C15" s="77"/>
      <c r="D15" s="42"/>
      <c r="E15" s="42">
        <v>400</v>
      </c>
      <c r="F15" s="27">
        <v>116</v>
      </c>
      <c r="G15" s="42"/>
      <c r="H15" s="42"/>
      <c r="I15" s="25">
        <f t="shared" si="0"/>
        <v>284</v>
      </c>
      <c r="J15" s="47"/>
    </row>
    <row r="16" spans="1:10">
      <c r="A16" s="40">
        <v>42474</v>
      </c>
      <c r="B16" s="74"/>
      <c r="C16" s="77"/>
      <c r="D16" s="42"/>
      <c r="E16" s="42">
        <v>858</v>
      </c>
      <c r="F16" s="27">
        <v>335</v>
      </c>
      <c r="G16" s="42"/>
      <c r="H16" s="42"/>
      <c r="I16" s="25">
        <f t="shared" si="0"/>
        <v>523</v>
      </c>
      <c r="J16" s="47"/>
    </row>
    <row r="17" spans="1:10">
      <c r="A17" s="40">
        <v>42475</v>
      </c>
      <c r="B17" s="74"/>
      <c r="C17" s="77"/>
      <c r="D17" s="42"/>
      <c r="E17" s="42">
        <v>2432.8000000000002</v>
      </c>
      <c r="F17" s="27"/>
      <c r="G17" s="42"/>
      <c r="H17" s="42"/>
      <c r="I17" s="25">
        <f t="shared" si="0"/>
        <v>2432.8000000000002</v>
      </c>
      <c r="J17" s="47"/>
    </row>
    <row r="18" spans="1:10">
      <c r="A18" s="40">
        <v>42476</v>
      </c>
      <c r="B18" s="74"/>
      <c r="C18" s="77"/>
      <c r="D18" s="42"/>
      <c r="E18" s="42">
        <v>0</v>
      </c>
      <c r="F18" s="27"/>
      <c r="G18" s="42"/>
      <c r="H18" s="42"/>
      <c r="I18" s="25">
        <f t="shared" si="0"/>
        <v>0</v>
      </c>
      <c r="J18" s="47"/>
    </row>
    <row r="19" spans="1:10">
      <c r="A19" s="40">
        <v>42477</v>
      </c>
      <c r="B19" s="74"/>
      <c r="C19" s="77"/>
      <c r="D19" s="42"/>
      <c r="E19" s="42">
        <v>646</v>
      </c>
      <c r="F19" s="27"/>
      <c r="G19" s="42"/>
      <c r="H19" s="42"/>
      <c r="I19" s="25">
        <f t="shared" si="0"/>
        <v>646</v>
      </c>
      <c r="J19" s="47"/>
    </row>
    <row r="20" spans="1:10">
      <c r="A20" s="40">
        <v>42478</v>
      </c>
      <c r="B20" s="74"/>
      <c r="C20" s="77"/>
      <c r="D20" s="42"/>
      <c r="E20" s="42">
        <v>960</v>
      </c>
      <c r="F20" s="27"/>
      <c r="G20" s="42"/>
      <c r="H20" s="42"/>
      <c r="I20" s="25">
        <f t="shared" si="0"/>
        <v>960</v>
      </c>
      <c r="J20" s="47"/>
    </row>
    <row r="21" spans="1:10">
      <c r="A21" s="40">
        <v>42479</v>
      </c>
      <c r="B21" s="74"/>
      <c r="C21" s="77"/>
      <c r="D21" s="42"/>
      <c r="E21" s="42">
        <v>1847</v>
      </c>
      <c r="F21" s="27">
        <v>214</v>
      </c>
      <c r="G21" s="42"/>
      <c r="H21" s="42"/>
      <c r="I21" s="25">
        <f t="shared" si="0"/>
        <v>1633</v>
      </c>
      <c r="J21" s="47"/>
    </row>
    <row r="22" spans="1:10">
      <c r="A22" s="40">
        <v>42480</v>
      </c>
      <c r="B22" s="74"/>
      <c r="C22" s="77"/>
      <c r="D22" s="42"/>
      <c r="E22" s="42">
        <v>1248</v>
      </c>
      <c r="F22" s="27"/>
      <c r="G22" s="42"/>
      <c r="H22" s="42"/>
      <c r="I22" s="25">
        <f t="shared" si="0"/>
        <v>1248</v>
      </c>
      <c r="J22" s="47"/>
    </row>
    <row r="23" spans="1:10">
      <c r="A23" s="40">
        <v>42481</v>
      </c>
      <c r="B23" s="74"/>
      <c r="C23" s="77"/>
      <c r="D23" s="42"/>
      <c r="E23" s="42">
        <v>153</v>
      </c>
      <c r="F23" s="27"/>
      <c r="G23" s="42"/>
      <c r="H23" s="42"/>
      <c r="I23" s="25">
        <f t="shared" si="0"/>
        <v>153</v>
      </c>
      <c r="J23" s="47"/>
    </row>
    <row r="24" spans="1:10">
      <c r="A24" s="40">
        <v>42482</v>
      </c>
      <c r="B24" s="74"/>
      <c r="C24" s="77"/>
      <c r="D24" s="42"/>
      <c r="E24" s="42">
        <v>442</v>
      </c>
      <c r="F24" s="27"/>
      <c r="G24" s="42"/>
      <c r="H24" s="42"/>
      <c r="I24" s="25">
        <f t="shared" si="0"/>
        <v>442</v>
      </c>
      <c r="J24" s="47"/>
    </row>
    <row r="25" spans="1:10">
      <c r="A25" s="40">
        <v>42483</v>
      </c>
      <c r="B25" s="74"/>
      <c r="C25" s="77"/>
      <c r="D25" s="42"/>
      <c r="E25" s="42">
        <v>715</v>
      </c>
      <c r="F25" s="27"/>
      <c r="G25" s="42"/>
      <c r="H25" s="42"/>
      <c r="I25" s="25">
        <f t="shared" si="0"/>
        <v>715</v>
      </c>
      <c r="J25" s="47"/>
    </row>
    <row r="26" spans="1:10">
      <c r="A26" s="40">
        <v>42484</v>
      </c>
      <c r="B26" s="74"/>
      <c r="C26" s="77"/>
      <c r="D26" s="42"/>
      <c r="E26" s="42">
        <v>584</v>
      </c>
      <c r="F26" s="27"/>
      <c r="G26" s="42"/>
      <c r="H26" s="42"/>
      <c r="I26" s="25">
        <f t="shared" si="0"/>
        <v>584</v>
      </c>
      <c r="J26" s="47"/>
    </row>
    <row r="27" spans="1:10">
      <c r="A27" s="40">
        <v>42485</v>
      </c>
      <c r="B27" s="74"/>
      <c r="C27" s="77"/>
      <c r="D27" s="42">
        <v>20000</v>
      </c>
      <c r="E27" s="42">
        <v>3253</v>
      </c>
      <c r="F27" s="27"/>
      <c r="G27" s="42"/>
      <c r="H27" s="42"/>
      <c r="I27" s="25">
        <f t="shared" si="0"/>
        <v>3253</v>
      </c>
      <c r="J27" s="47"/>
    </row>
    <row r="28" spans="1:10">
      <c r="A28" s="40">
        <v>42486</v>
      </c>
      <c r="B28" s="74"/>
      <c r="C28" s="77"/>
      <c r="D28" s="42"/>
      <c r="E28" s="42">
        <v>2860</v>
      </c>
      <c r="F28" s="27"/>
      <c r="G28" s="42"/>
      <c r="H28" s="42"/>
      <c r="I28" s="25">
        <f t="shared" si="0"/>
        <v>2860</v>
      </c>
      <c r="J28" s="47"/>
    </row>
    <row r="29" spans="1:10">
      <c r="A29" s="40">
        <v>42487</v>
      </c>
      <c r="B29" s="74"/>
      <c r="C29" s="77"/>
      <c r="D29" s="42"/>
      <c r="E29" s="42">
        <v>2376</v>
      </c>
      <c r="F29" s="27"/>
      <c r="G29" s="42"/>
      <c r="H29" s="42"/>
      <c r="I29" s="25">
        <f t="shared" si="0"/>
        <v>2376</v>
      </c>
      <c r="J29" s="47"/>
    </row>
    <row r="30" spans="1:10">
      <c r="A30" s="40">
        <v>42488</v>
      </c>
      <c r="B30" s="74"/>
      <c r="C30" s="77"/>
      <c r="D30" s="42"/>
      <c r="E30" s="42">
        <v>567</v>
      </c>
      <c r="F30" s="27"/>
      <c r="G30" s="42"/>
      <c r="H30" s="42"/>
      <c r="I30" s="25">
        <f t="shared" si="0"/>
        <v>567</v>
      </c>
      <c r="J30" s="47"/>
    </row>
    <row r="31" spans="1:10">
      <c r="A31" s="40">
        <v>42489</v>
      </c>
      <c r="B31" s="74"/>
      <c r="C31" s="77"/>
      <c r="D31" s="42"/>
      <c r="E31" s="41">
        <v>1110</v>
      </c>
      <c r="F31" s="27"/>
      <c r="G31" s="42"/>
      <c r="H31" s="42"/>
      <c r="I31" s="25">
        <f t="shared" si="0"/>
        <v>1110</v>
      </c>
      <c r="J31" s="47"/>
    </row>
    <row r="32" spans="1:10">
      <c r="A32" s="40">
        <v>42490</v>
      </c>
      <c r="B32" s="74"/>
      <c r="C32" s="77"/>
      <c r="D32" s="43"/>
      <c r="E32" s="42"/>
      <c r="F32" s="27"/>
      <c r="G32" s="42"/>
      <c r="H32" s="42"/>
      <c r="I32" s="25">
        <f t="shared" si="0"/>
        <v>0</v>
      </c>
      <c r="J32" s="47"/>
    </row>
    <row r="33" spans="1:10" ht="32.25" customHeight="1">
      <c r="A33" s="44" t="s">
        <v>6</v>
      </c>
      <c r="B33" s="45">
        <f>SUM(B3:B27)</f>
        <v>20000</v>
      </c>
      <c r="C33" s="15">
        <f>SUM(C3:C27)</f>
        <v>-10076.959999999999</v>
      </c>
      <c r="D33" s="15">
        <f t="shared" ref="D33:G33" si="1">SUM(D3:D32)</f>
        <v>40000</v>
      </c>
      <c r="E33" s="16">
        <f t="shared" si="1"/>
        <v>39964.800000000003</v>
      </c>
      <c r="F33" s="15">
        <f t="shared" si="1"/>
        <v>1279</v>
      </c>
      <c r="G33" s="15">
        <f t="shared" si="1"/>
        <v>0</v>
      </c>
      <c r="H33" s="15">
        <f>C33+D33-E33+F33-G33</f>
        <v>-8762.76</v>
      </c>
      <c r="I33" s="15">
        <f>SUM(I3:I31)</f>
        <v>38685.800000000003</v>
      </c>
      <c r="J33" s="15">
        <f>B33+C33+D33-E33+F33-G33</f>
        <v>11237.24</v>
      </c>
    </row>
  </sheetData>
  <protectedRanges>
    <protectedRange sqref="F26" name="区域1_3" securityDescriptor=""/>
    <protectedRange sqref="E7" name="区域1_1_1_1" securityDescriptor=""/>
  </protectedRanges>
  <mergeCells count="3">
    <mergeCell ref="D1:H1"/>
    <mergeCell ref="B3:B32"/>
    <mergeCell ref="C3:C32"/>
  </mergeCells>
  <phoneticPr fontId="15" type="noConversion"/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G37" sqref="G37"/>
    </sheetView>
  </sheetViews>
  <sheetFormatPr defaultColWidth="14.375" defaultRowHeight="13.5"/>
  <cols>
    <col min="1" max="2" width="14.375" style="35" customWidth="1"/>
    <col min="3" max="3" width="14.375" customWidth="1"/>
    <col min="4" max="4" width="17.875" customWidth="1"/>
    <col min="5" max="5" width="14.375" customWidth="1"/>
    <col min="6" max="6" width="16.75" customWidth="1"/>
    <col min="7" max="8" width="14.375" customWidth="1"/>
    <col min="9" max="10" width="15.75" style="35" customWidth="1"/>
    <col min="11" max="11" width="14.375" customWidth="1"/>
  </cols>
  <sheetData>
    <row r="1" spans="1:10" s="4" customFormat="1" ht="40.5">
      <c r="A1" s="1" t="s">
        <v>0</v>
      </c>
      <c r="B1" s="1" t="s">
        <v>1</v>
      </c>
      <c r="C1" s="20"/>
      <c r="D1" s="70" t="s">
        <v>2</v>
      </c>
      <c r="E1" s="71"/>
      <c r="F1" s="71"/>
      <c r="G1" s="71"/>
      <c r="H1" s="79"/>
      <c r="I1" s="21"/>
      <c r="J1" s="17" t="s">
        <v>131</v>
      </c>
    </row>
    <row r="2" spans="1:10" s="4" customFormat="1" ht="40.5">
      <c r="B2" s="5"/>
      <c r="C2" s="22" t="s">
        <v>111</v>
      </c>
      <c r="D2" s="22" t="s">
        <v>132</v>
      </c>
      <c r="E2" s="23" t="s">
        <v>133</v>
      </c>
      <c r="F2" s="23" t="s">
        <v>134</v>
      </c>
      <c r="G2" s="23" t="s">
        <v>4</v>
      </c>
      <c r="H2" s="22" t="s">
        <v>5</v>
      </c>
      <c r="I2" s="22" t="s">
        <v>135</v>
      </c>
    </row>
    <row r="3" spans="1:10" s="4" customFormat="1">
      <c r="A3" s="8">
        <v>42491</v>
      </c>
      <c r="B3" s="66">
        <v>20000</v>
      </c>
      <c r="C3" s="80">
        <v>-8762.76</v>
      </c>
      <c r="D3" s="25"/>
      <c r="E3" s="25">
        <v>493</v>
      </c>
      <c r="F3" s="27"/>
      <c r="G3" s="25"/>
      <c r="H3" s="25"/>
      <c r="I3" s="25">
        <f t="shared" ref="I3:I33" si="0">E3-F3</f>
        <v>493</v>
      </c>
      <c r="J3" s="19"/>
    </row>
    <row r="4" spans="1:10" s="4" customFormat="1">
      <c r="A4" s="8">
        <v>42492</v>
      </c>
      <c r="B4" s="67"/>
      <c r="C4" s="81"/>
      <c r="D4" s="25"/>
      <c r="E4" s="25">
        <v>1733</v>
      </c>
      <c r="F4" s="27"/>
      <c r="G4" s="25"/>
      <c r="H4" s="25"/>
      <c r="I4" s="25">
        <f t="shared" si="0"/>
        <v>1733</v>
      </c>
      <c r="J4" s="19"/>
    </row>
    <row r="5" spans="1:10" s="4" customFormat="1">
      <c r="A5" s="8">
        <v>42493</v>
      </c>
      <c r="B5" s="67"/>
      <c r="C5" s="81"/>
      <c r="D5" s="25"/>
      <c r="E5" s="25">
        <v>1678</v>
      </c>
      <c r="F5" s="27">
        <v>445</v>
      </c>
      <c r="G5" s="25"/>
      <c r="H5" s="25"/>
      <c r="I5" s="25">
        <f t="shared" si="0"/>
        <v>1233</v>
      </c>
      <c r="J5" s="19"/>
    </row>
    <row r="6" spans="1:10" s="4" customFormat="1">
      <c r="A6" s="8">
        <v>42494</v>
      </c>
      <c r="B6" s="67"/>
      <c r="C6" s="81"/>
      <c r="D6" s="25"/>
      <c r="E6" s="25">
        <v>678</v>
      </c>
      <c r="F6" s="27"/>
      <c r="G6" s="25"/>
      <c r="H6" s="25"/>
      <c r="I6" s="25">
        <f t="shared" si="0"/>
        <v>678</v>
      </c>
      <c r="J6" s="19"/>
    </row>
    <row r="7" spans="1:10" s="4" customFormat="1">
      <c r="A7" s="8">
        <v>42495</v>
      </c>
      <c r="B7" s="67"/>
      <c r="C7" s="81"/>
      <c r="D7" s="25"/>
      <c r="E7" s="25">
        <v>1221</v>
      </c>
      <c r="F7" s="27"/>
      <c r="G7" s="25"/>
      <c r="H7" s="25"/>
      <c r="I7" s="25">
        <f t="shared" si="0"/>
        <v>1221</v>
      </c>
      <c r="J7" s="19"/>
    </row>
    <row r="8" spans="1:10" s="4" customFormat="1">
      <c r="A8" s="8">
        <v>42496</v>
      </c>
      <c r="B8" s="67"/>
      <c r="C8" s="81"/>
      <c r="D8" s="25"/>
      <c r="E8" s="25">
        <v>737</v>
      </c>
      <c r="F8" s="27">
        <v>335</v>
      </c>
      <c r="G8" s="25"/>
      <c r="H8" s="25"/>
      <c r="I8" s="25">
        <f t="shared" si="0"/>
        <v>402</v>
      </c>
      <c r="J8" s="19"/>
    </row>
    <row r="9" spans="1:10" s="4" customFormat="1">
      <c r="A9" s="8">
        <v>42497</v>
      </c>
      <c r="B9" s="67"/>
      <c r="C9" s="81"/>
      <c r="D9" s="25"/>
      <c r="E9" s="25">
        <v>800</v>
      </c>
      <c r="F9" s="27"/>
      <c r="G9" s="25"/>
      <c r="H9" s="25"/>
      <c r="I9" s="25">
        <f t="shared" si="0"/>
        <v>800</v>
      </c>
      <c r="J9" s="19"/>
    </row>
    <row r="10" spans="1:10" s="4" customFormat="1">
      <c r="A10" s="8">
        <v>42498</v>
      </c>
      <c r="B10" s="67"/>
      <c r="C10" s="81"/>
      <c r="D10" s="25"/>
      <c r="E10" s="25">
        <v>1573</v>
      </c>
      <c r="F10" s="27"/>
      <c r="G10" s="25"/>
      <c r="H10" s="25"/>
      <c r="I10" s="25">
        <f t="shared" si="0"/>
        <v>1573</v>
      </c>
      <c r="J10" s="19"/>
    </row>
    <row r="11" spans="1:10" s="4" customFormat="1">
      <c r="A11" s="8">
        <v>42499</v>
      </c>
      <c r="B11" s="67"/>
      <c r="C11" s="81"/>
      <c r="D11" s="25"/>
      <c r="E11" s="25">
        <v>1202</v>
      </c>
      <c r="F11" s="27">
        <v>116</v>
      </c>
      <c r="G11" s="25"/>
      <c r="H11" s="25"/>
      <c r="I11" s="25">
        <f t="shared" si="0"/>
        <v>1086</v>
      </c>
      <c r="J11" s="19"/>
    </row>
    <row r="12" spans="1:10" s="4" customFormat="1">
      <c r="A12" s="8">
        <v>42500</v>
      </c>
      <c r="B12" s="67"/>
      <c r="C12" s="81"/>
      <c r="D12" s="25"/>
      <c r="E12" s="25">
        <v>1764</v>
      </c>
      <c r="F12" s="27"/>
      <c r="G12" s="25"/>
      <c r="H12" s="25"/>
      <c r="I12" s="25">
        <f t="shared" si="0"/>
        <v>1764</v>
      </c>
      <c r="J12" s="19"/>
    </row>
    <row r="13" spans="1:10" s="4" customFormat="1">
      <c r="A13" s="8">
        <v>42501</v>
      </c>
      <c r="B13" s="67"/>
      <c r="C13" s="81"/>
      <c r="D13" s="25">
        <v>20000</v>
      </c>
      <c r="E13" s="25">
        <v>1258</v>
      </c>
      <c r="F13" s="27"/>
      <c r="G13" s="25"/>
      <c r="H13" s="25"/>
      <c r="I13" s="25">
        <f t="shared" si="0"/>
        <v>1258</v>
      </c>
      <c r="J13" s="19"/>
    </row>
    <row r="14" spans="1:10" s="4" customFormat="1">
      <c r="A14" s="8">
        <v>42502</v>
      </c>
      <c r="B14" s="67"/>
      <c r="C14" s="81"/>
      <c r="D14" s="25"/>
      <c r="E14" s="25">
        <v>796</v>
      </c>
      <c r="F14" s="27"/>
      <c r="G14" s="25"/>
      <c r="H14" s="25"/>
      <c r="I14" s="25">
        <f t="shared" si="0"/>
        <v>796</v>
      </c>
      <c r="J14" s="19"/>
    </row>
    <row r="15" spans="1:10" s="4" customFormat="1">
      <c r="A15" s="8">
        <v>42503</v>
      </c>
      <c r="B15" s="67"/>
      <c r="C15" s="81"/>
      <c r="D15" s="25"/>
      <c r="E15" s="25">
        <v>936</v>
      </c>
      <c r="F15" s="27">
        <v>385</v>
      </c>
      <c r="G15" s="25"/>
      <c r="H15" s="25"/>
      <c r="I15" s="25">
        <f t="shared" si="0"/>
        <v>551</v>
      </c>
      <c r="J15" s="19"/>
    </row>
    <row r="16" spans="1:10" s="4" customFormat="1">
      <c r="A16" s="8">
        <v>42504</v>
      </c>
      <c r="B16" s="67"/>
      <c r="C16" s="81"/>
      <c r="D16" s="25"/>
      <c r="E16" s="25">
        <v>249</v>
      </c>
      <c r="F16" s="27"/>
      <c r="G16" s="25"/>
      <c r="H16" s="25"/>
      <c r="I16" s="25">
        <f t="shared" si="0"/>
        <v>249</v>
      </c>
      <c r="J16" s="19"/>
    </row>
    <row r="17" spans="1:10" s="4" customFormat="1">
      <c r="A17" s="8">
        <v>42505</v>
      </c>
      <c r="B17" s="67"/>
      <c r="C17" s="81"/>
      <c r="D17" s="25"/>
      <c r="E17" s="25">
        <v>1054</v>
      </c>
      <c r="F17" s="27"/>
      <c r="G17" s="25"/>
      <c r="H17" s="25"/>
      <c r="I17" s="25">
        <f t="shared" si="0"/>
        <v>1054</v>
      </c>
      <c r="J17" s="19"/>
    </row>
    <row r="18" spans="1:10" s="4" customFormat="1">
      <c r="A18" s="8">
        <v>42506</v>
      </c>
      <c r="B18" s="67"/>
      <c r="C18" s="81"/>
      <c r="D18" s="25"/>
      <c r="E18" s="25">
        <v>1867</v>
      </c>
      <c r="F18" s="27">
        <v>219</v>
      </c>
      <c r="G18" s="25"/>
      <c r="H18" s="25"/>
      <c r="I18" s="25">
        <f t="shared" si="0"/>
        <v>1648</v>
      </c>
      <c r="J18" s="19"/>
    </row>
    <row r="19" spans="1:10" s="4" customFormat="1">
      <c r="A19" s="8">
        <v>42507</v>
      </c>
      <c r="B19" s="67"/>
      <c r="C19" s="81"/>
      <c r="D19" s="25"/>
      <c r="E19" s="25">
        <v>588</v>
      </c>
      <c r="F19" s="27"/>
      <c r="G19" s="25"/>
      <c r="H19" s="25"/>
      <c r="I19" s="25">
        <f t="shared" si="0"/>
        <v>588</v>
      </c>
      <c r="J19" s="19"/>
    </row>
    <row r="20" spans="1:10" s="4" customFormat="1">
      <c r="A20" s="8">
        <v>42508</v>
      </c>
      <c r="B20" s="67"/>
      <c r="C20" s="81"/>
      <c r="D20" s="25"/>
      <c r="E20" s="25">
        <v>704</v>
      </c>
      <c r="F20" s="27">
        <v>249</v>
      </c>
      <c r="G20" s="25"/>
      <c r="H20" s="25"/>
      <c r="I20" s="25">
        <f t="shared" si="0"/>
        <v>455</v>
      </c>
      <c r="J20" s="19"/>
    </row>
    <row r="21" spans="1:10" s="4" customFormat="1">
      <c r="A21" s="8">
        <v>42509</v>
      </c>
      <c r="B21" s="67"/>
      <c r="C21" s="81"/>
      <c r="D21" s="25"/>
      <c r="E21" s="25">
        <v>849</v>
      </c>
      <c r="F21" s="27"/>
      <c r="G21" s="25"/>
      <c r="H21" s="25"/>
      <c r="I21" s="25">
        <f t="shared" si="0"/>
        <v>849</v>
      </c>
      <c r="J21" s="19"/>
    </row>
    <row r="22" spans="1:10" s="4" customFormat="1">
      <c r="A22" s="8">
        <v>42510</v>
      </c>
      <c r="B22" s="67"/>
      <c r="C22" s="81"/>
      <c r="D22" s="25"/>
      <c r="E22" s="25">
        <v>798</v>
      </c>
      <c r="F22" s="27"/>
      <c r="G22" s="25"/>
      <c r="H22" s="25"/>
      <c r="I22" s="25">
        <f t="shared" si="0"/>
        <v>798</v>
      </c>
      <c r="J22" s="19"/>
    </row>
    <row r="23" spans="1:10" s="4" customFormat="1">
      <c r="A23" s="8">
        <v>42511</v>
      </c>
      <c r="B23" s="67"/>
      <c r="C23" s="81"/>
      <c r="D23" s="25"/>
      <c r="E23" s="25">
        <v>770</v>
      </c>
      <c r="F23" s="27"/>
      <c r="G23" s="25"/>
      <c r="H23" s="25"/>
      <c r="I23" s="25">
        <f t="shared" si="0"/>
        <v>770</v>
      </c>
      <c r="J23" s="19"/>
    </row>
    <row r="24" spans="1:10" s="4" customFormat="1">
      <c r="A24" s="8">
        <v>42512</v>
      </c>
      <c r="B24" s="67"/>
      <c r="C24" s="81"/>
      <c r="D24" s="25"/>
      <c r="E24" s="25">
        <v>952</v>
      </c>
      <c r="F24" s="27"/>
      <c r="G24" s="25"/>
      <c r="H24" s="25"/>
      <c r="I24" s="25">
        <f t="shared" si="0"/>
        <v>952</v>
      </c>
      <c r="J24" s="19"/>
    </row>
    <row r="25" spans="1:10" s="4" customFormat="1">
      <c r="A25" s="8">
        <v>42513</v>
      </c>
      <c r="B25" s="67"/>
      <c r="C25" s="81"/>
      <c r="D25" s="25"/>
      <c r="E25" s="25">
        <v>1371</v>
      </c>
      <c r="F25" s="27">
        <v>116</v>
      </c>
      <c r="G25" s="25"/>
      <c r="H25" s="25"/>
      <c r="I25" s="25">
        <f t="shared" si="0"/>
        <v>1255</v>
      </c>
      <c r="J25" s="19"/>
    </row>
    <row r="26" spans="1:10" s="4" customFormat="1">
      <c r="A26" s="8">
        <v>42514</v>
      </c>
      <c r="B26" s="67"/>
      <c r="C26" s="81"/>
      <c r="D26" s="25"/>
      <c r="E26" s="25">
        <v>2839</v>
      </c>
      <c r="F26" s="27"/>
      <c r="G26" s="25"/>
      <c r="H26" s="25"/>
      <c r="I26" s="25">
        <f t="shared" si="0"/>
        <v>2839</v>
      </c>
      <c r="J26" s="19"/>
    </row>
    <row r="27" spans="1:10" s="4" customFormat="1">
      <c r="A27" s="8">
        <v>42515</v>
      </c>
      <c r="B27" s="67"/>
      <c r="C27" s="81"/>
      <c r="D27" s="25"/>
      <c r="E27" s="25">
        <v>898</v>
      </c>
      <c r="F27" s="27"/>
      <c r="G27" s="25"/>
      <c r="H27" s="25"/>
      <c r="I27" s="25">
        <f t="shared" si="0"/>
        <v>898</v>
      </c>
      <c r="J27" s="19"/>
    </row>
    <row r="28" spans="1:10" s="4" customFormat="1">
      <c r="A28" s="8">
        <v>42516</v>
      </c>
      <c r="B28" s="67"/>
      <c r="C28" s="81"/>
      <c r="D28" s="25"/>
      <c r="E28" s="25">
        <v>822</v>
      </c>
      <c r="F28" s="27"/>
      <c r="G28" s="25"/>
      <c r="H28" s="25"/>
      <c r="I28" s="25">
        <f t="shared" si="0"/>
        <v>822</v>
      </c>
      <c r="J28" s="19"/>
    </row>
    <row r="29" spans="1:10" s="4" customFormat="1">
      <c r="A29" s="8">
        <v>42517</v>
      </c>
      <c r="B29" s="67"/>
      <c r="C29" s="81"/>
      <c r="D29" s="25"/>
      <c r="E29" s="25">
        <v>510</v>
      </c>
      <c r="F29" s="27">
        <v>335</v>
      </c>
      <c r="G29" s="25"/>
      <c r="H29" s="25"/>
      <c r="I29" s="25">
        <f t="shared" si="0"/>
        <v>175</v>
      </c>
      <c r="J29" s="19"/>
    </row>
    <row r="30" spans="1:10" s="4" customFormat="1">
      <c r="A30" s="8">
        <v>42518</v>
      </c>
      <c r="B30" s="67"/>
      <c r="C30" s="81"/>
      <c r="D30" s="25"/>
      <c r="E30" s="25">
        <v>995</v>
      </c>
      <c r="F30" s="27"/>
      <c r="G30" s="25"/>
      <c r="H30" s="25"/>
      <c r="I30" s="25">
        <f t="shared" si="0"/>
        <v>995</v>
      </c>
      <c r="J30" s="19"/>
    </row>
    <row r="31" spans="1:10" s="4" customFormat="1">
      <c r="A31" s="8">
        <v>42519</v>
      </c>
      <c r="B31" s="67"/>
      <c r="C31" s="81"/>
      <c r="D31" s="25"/>
      <c r="E31" s="24">
        <v>910</v>
      </c>
      <c r="F31" s="27"/>
      <c r="G31" s="25"/>
      <c r="H31" s="25"/>
      <c r="I31" s="25">
        <f t="shared" si="0"/>
        <v>910</v>
      </c>
      <c r="J31" s="19"/>
    </row>
    <row r="32" spans="1:10" s="4" customFormat="1">
      <c r="A32" s="8">
        <v>42520</v>
      </c>
      <c r="B32" s="67"/>
      <c r="C32" s="81"/>
      <c r="D32" s="29"/>
      <c r="E32" s="25">
        <v>823</v>
      </c>
      <c r="F32" s="27">
        <v>107</v>
      </c>
      <c r="G32" s="25"/>
      <c r="H32" s="25"/>
      <c r="I32" s="25">
        <f t="shared" si="0"/>
        <v>716</v>
      </c>
      <c r="J32" s="19"/>
    </row>
    <row r="33" spans="1:10" s="4" customFormat="1">
      <c r="A33" s="8">
        <v>42521</v>
      </c>
      <c r="B33" s="11"/>
      <c r="C33" s="28"/>
      <c r="D33" s="29">
        <v>10000</v>
      </c>
      <c r="E33" s="26">
        <v>1600</v>
      </c>
      <c r="F33" s="27">
        <v>291</v>
      </c>
      <c r="G33" s="25"/>
      <c r="H33" s="25"/>
      <c r="I33" s="25">
        <f t="shared" si="0"/>
        <v>1309</v>
      </c>
      <c r="J33" s="19"/>
    </row>
    <row r="34" spans="1:10" s="4" customFormat="1" ht="20.25">
      <c r="A34" s="13" t="s">
        <v>6</v>
      </c>
      <c r="B34" s="14">
        <f>SUM(B3:B27)</f>
        <v>20000</v>
      </c>
      <c r="C34" s="15">
        <f>SUM(C3:C27)</f>
        <v>-8762.76</v>
      </c>
      <c r="D34" s="15">
        <f t="shared" ref="D34:F34" si="1">SUM(D3:D33)</f>
        <v>30000</v>
      </c>
      <c r="E34" s="16">
        <f t="shared" si="1"/>
        <v>33468</v>
      </c>
      <c r="F34" s="15">
        <f t="shared" si="1"/>
        <v>2598</v>
      </c>
      <c r="G34" s="15">
        <v>102.5</v>
      </c>
      <c r="H34" s="15">
        <f>C34+D34-E34+F34-G34</f>
        <v>-9735.26</v>
      </c>
      <c r="I34" s="15">
        <f>SUM(I3:I33)</f>
        <v>30870</v>
      </c>
      <c r="J34" s="15">
        <f>B34+C34+D34-E34+F34-G34</f>
        <v>10264.74</v>
      </c>
    </row>
  </sheetData>
  <protectedRanges>
    <protectedRange sqref="F26" name="区域1_3" securityDescriptor=""/>
    <protectedRange sqref="E7" name="区域1_1_1_1" securityDescriptor=""/>
  </protectedRanges>
  <mergeCells count="3">
    <mergeCell ref="D1:H1"/>
    <mergeCell ref="B3:B32"/>
    <mergeCell ref="C3:C32"/>
  </mergeCells>
  <phoneticPr fontId="15" type="noConversion"/>
  <pageMargins left="0.75" right="0.75" top="1" bottom="1" header="0.51180555555555596" footer="0.51180555555555596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pane ySplit="2" topLeftCell="A3" activePane="bottomLeft" state="frozen"/>
      <selection pane="bottomLeft" activeCell="F24" sqref="F24"/>
    </sheetView>
  </sheetViews>
  <sheetFormatPr defaultColWidth="14.375" defaultRowHeight="13.5"/>
  <cols>
    <col min="1" max="2" width="14.375" style="35" customWidth="1"/>
    <col min="3" max="3" width="14.375" customWidth="1"/>
    <col min="4" max="4" width="17.875" customWidth="1"/>
    <col min="5" max="5" width="14.375" customWidth="1"/>
    <col min="6" max="6" width="16.75" customWidth="1"/>
    <col min="7" max="8" width="14.375" customWidth="1"/>
    <col min="9" max="10" width="15.75" style="35" customWidth="1"/>
    <col min="11" max="11" width="14.375" customWidth="1"/>
  </cols>
  <sheetData>
    <row r="1" spans="1:10" s="4" customFormat="1" ht="40.5">
      <c r="A1" s="1" t="s">
        <v>0</v>
      </c>
      <c r="B1" s="1" t="s">
        <v>1</v>
      </c>
      <c r="D1" s="70" t="s">
        <v>2</v>
      </c>
      <c r="E1" s="71"/>
      <c r="F1" s="71"/>
      <c r="G1" s="71"/>
      <c r="H1" s="79"/>
      <c r="I1" s="21"/>
      <c r="J1" s="17" t="s">
        <v>136</v>
      </c>
    </row>
    <row r="2" spans="1:10" s="4" customFormat="1" ht="40.5">
      <c r="B2" s="5"/>
      <c r="C2" s="32" t="s">
        <v>111</v>
      </c>
      <c r="D2" s="22" t="s">
        <v>137</v>
      </c>
      <c r="E2" s="23" t="s">
        <v>138</v>
      </c>
      <c r="F2" s="23" t="s">
        <v>139</v>
      </c>
      <c r="G2" s="23" t="s">
        <v>4</v>
      </c>
      <c r="H2" s="22" t="s">
        <v>5</v>
      </c>
      <c r="I2" s="22" t="s">
        <v>140</v>
      </c>
      <c r="J2" s="18"/>
    </row>
    <row r="3" spans="1:10" s="4" customFormat="1">
      <c r="A3" s="8">
        <v>42522</v>
      </c>
      <c r="B3" s="66">
        <v>20000</v>
      </c>
      <c r="C3" s="66">
        <v>-9735.26</v>
      </c>
      <c r="D3" s="25"/>
      <c r="E3" s="25">
        <v>291</v>
      </c>
      <c r="F3" s="27">
        <v>229</v>
      </c>
      <c r="G3" s="25"/>
      <c r="H3" s="25"/>
      <c r="I3" s="25">
        <f t="shared" ref="I3:I32" si="0">E3-F3</f>
        <v>62</v>
      </c>
      <c r="J3" s="19"/>
    </row>
    <row r="4" spans="1:10" s="4" customFormat="1">
      <c r="A4" s="8">
        <v>42523</v>
      </c>
      <c r="B4" s="67"/>
      <c r="C4" s="67"/>
      <c r="D4" s="25"/>
      <c r="E4" s="25">
        <v>2004</v>
      </c>
      <c r="F4" s="27"/>
      <c r="G4" s="25"/>
      <c r="H4" s="25"/>
      <c r="I4" s="25">
        <f t="shared" si="0"/>
        <v>2004</v>
      </c>
      <c r="J4" s="19"/>
    </row>
    <row r="5" spans="1:10" s="4" customFormat="1">
      <c r="A5" s="8">
        <v>42524</v>
      </c>
      <c r="B5" s="67"/>
      <c r="C5" s="67"/>
      <c r="D5" s="25"/>
      <c r="E5" s="25">
        <v>1721</v>
      </c>
      <c r="F5" s="27"/>
      <c r="G5" s="25"/>
      <c r="H5" s="25"/>
      <c r="I5" s="25">
        <f t="shared" si="0"/>
        <v>1721</v>
      </c>
      <c r="J5" s="19"/>
    </row>
    <row r="6" spans="1:10" s="4" customFormat="1">
      <c r="A6" s="8">
        <v>42525</v>
      </c>
      <c r="B6" s="67"/>
      <c r="C6" s="67"/>
      <c r="D6" s="25"/>
      <c r="E6" s="25">
        <v>542</v>
      </c>
      <c r="F6" s="27"/>
      <c r="G6" s="25"/>
      <c r="H6" s="25"/>
      <c r="I6" s="25">
        <f t="shared" si="0"/>
        <v>542</v>
      </c>
      <c r="J6" s="19"/>
    </row>
    <row r="7" spans="1:10" s="4" customFormat="1">
      <c r="A7" s="8">
        <v>42526</v>
      </c>
      <c r="B7" s="67"/>
      <c r="C7" s="67"/>
      <c r="D7" s="25"/>
      <c r="E7" s="25">
        <v>1921</v>
      </c>
      <c r="F7" s="27"/>
      <c r="G7" s="25"/>
      <c r="H7" s="25"/>
      <c r="I7" s="25">
        <f t="shared" si="0"/>
        <v>1921</v>
      </c>
      <c r="J7" s="19"/>
    </row>
    <row r="8" spans="1:10" s="4" customFormat="1">
      <c r="A8" s="8">
        <v>42527</v>
      </c>
      <c r="B8" s="67"/>
      <c r="C8" s="67"/>
      <c r="D8" s="25"/>
      <c r="E8" s="25">
        <v>910</v>
      </c>
      <c r="F8" s="27"/>
      <c r="G8" s="25"/>
      <c r="H8" s="25"/>
      <c r="I8" s="25">
        <f t="shared" si="0"/>
        <v>910</v>
      </c>
      <c r="J8" s="19"/>
    </row>
    <row r="9" spans="1:10" s="4" customFormat="1">
      <c r="A9" s="8">
        <v>42528</v>
      </c>
      <c r="B9" s="67"/>
      <c r="C9" s="67"/>
      <c r="D9" s="25"/>
      <c r="E9" s="25">
        <v>2052</v>
      </c>
      <c r="F9" s="27">
        <v>1128</v>
      </c>
      <c r="G9" s="25"/>
      <c r="H9" s="25"/>
      <c r="I9" s="25">
        <f t="shared" si="0"/>
        <v>924</v>
      </c>
      <c r="J9" s="19"/>
    </row>
    <row r="10" spans="1:10" s="4" customFormat="1">
      <c r="A10" s="8">
        <v>42529</v>
      </c>
      <c r="B10" s="67"/>
      <c r="C10" s="67"/>
      <c r="D10" s="25">
        <v>10000</v>
      </c>
      <c r="E10" s="25">
        <v>2905</v>
      </c>
      <c r="F10" s="27"/>
      <c r="G10" s="25"/>
      <c r="H10" s="25"/>
      <c r="I10" s="25">
        <f t="shared" si="0"/>
        <v>2905</v>
      </c>
      <c r="J10" s="19"/>
    </row>
    <row r="11" spans="1:10" s="4" customFormat="1">
      <c r="A11" s="8">
        <v>42530</v>
      </c>
      <c r="B11" s="67"/>
      <c r="C11" s="67"/>
      <c r="D11" s="25"/>
      <c r="E11" s="25">
        <v>0</v>
      </c>
      <c r="F11" s="27"/>
      <c r="G11" s="25"/>
      <c r="H11" s="25"/>
      <c r="I11" s="25">
        <f t="shared" si="0"/>
        <v>0</v>
      </c>
      <c r="J11" s="19"/>
    </row>
    <row r="12" spans="1:10" s="4" customFormat="1">
      <c r="A12" s="8">
        <v>42531</v>
      </c>
      <c r="B12" s="67"/>
      <c r="C12" s="67"/>
      <c r="D12" s="25"/>
      <c r="E12" s="25">
        <v>2458</v>
      </c>
      <c r="F12" s="27"/>
      <c r="G12" s="25"/>
      <c r="H12" s="25"/>
      <c r="I12" s="25">
        <f t="shared" si="0"/>
        <v>2458</v>
      </c>
      <c r="J12" s="19"/>
    </row>
    <row r="13" spans="1:10" s="4" customFormat="1">
      <c r="A13" s="8">
        <v>42532</v>
      </c>
      <c r="B13" s="67"/>
      <c r="C13" s="67"/>
      <c r="D13" s="25"/>
      <c r="E13" s="25">
        <v>871</v>
      </c>
      <c r="F13" s="27"/>
      <c r="G13" s="25"/>
      <c r="H13" s="25"/>
      <c r="I13" s="25">
        <f t="shared" si="0"/>
        <v>871</v>
      </c>
      <c r="J13" s="19"/>
    </row>
    <row r="14" spans="1:10" s="4" customFormat="1">
      <c r="A14" s="8">
        <v>42533</v>
      </c>
      <c r="B14" s="67"/>
      <c r="C14" s="67"/>
      <c r="D14" s="25"/>
      <c r="E14" s="25">
        <v>178</v>
      </c>
      <c r="F14" s="27">
        <v>219</v>
      </c>
      <c r="G14" s="25"/>
      <c r="H14" s="25"/>
      <c r="I14" s="25">
        <f t="shared" si="0"/>
        <v>-41</v>
      </c>
      <c r="J14" s="19"/>
    </row>
    <row r="15" spans="1:10" s="4" customFormat="1">
      <c r="A15" s="8">
        <v>42534</v>
      </c>
      <c r="B15" s="67"/>
      <c r="C15" s="67"/>
      <c r="D15" s="25"/>
      <c r="E15" s="25">
        <v>1391</v>
      </c>
      <c r="F15" s="27"/>
      <c r="G15" s="25"/>
      <c r="H15" s="25"/>
      <c r="I15" s="25">
        <f t="shared" si="0"/>
        <v>1391</v>
      </c>
      <c r="J15" s="19"/>
    </row>
    <row r="16" spans="1:10" s="4" customFormat="1">
      <c r="A16" s="8">
        <v>42535</v>
      </c>
      <c r="B16" s="67"/>
      <c r="C16" s="67"/>
      <c r="D16" s="25"/>
      <c r="E16" s="25">
        <v>1421</v>
      </c>
      <c r="F16" s="27">
        <v>534</v>
      </c>
      <c r="G16" s="25"/>
      <c r="H16" s="25"/>
      <c r="I16" s="25">
        <f t="shared" si="0"/>
        <v>887</v>
      </c>
      <c r="J16" s="19"/>
    </row>
    <row r="17" spans="1:10" s="4" customFormat="1">
      <c r="A17" s="8">
        <v>42536</v>
      </c>
      <c r="B17" s="67"/>
      <c r="C17" s="67"/>
      <c r="D17" s="25"/>
      <c r="E17" s="25">
        <v>427</v>
      </c>
      <c r="F17" s="27"/>
      <c r="G17" s="25"/>
      <c r="H17" s="25"/>
      <c r="I17" s="25">
        <f t="shared" si="0"/>
        <v>427</v>
      </c>
      <c r="J17" s="19"/>
    </row>
    <row r="18" spans="1:10" s="4" customFormat="1">
      <c r="A18" s="8">
        <v>42537</v>
      </c>
      <c r="B18" s="67"/>
      <c r="C18" s="67"/>
      <c r="D18" s="25"/>
      <c r="E18" s="25">
        <v>568</v>
      </c>
      <c r="F18" s="27">
        <v>98</v>
      </c>
      <c r="G18" s="25"/>
      <c r="H18" s="25"/>
      <c r="I18" s="25">
        <f t="shared" si="0"/>
        <v>470</v>
      </c>
      <c r="J18" s="19"/>
    </row>
    <row r="19" spans="1:10" s="4" customFormat="1">
      <c r="A19" s="8">
        <v>42538</v>
      </c>
      <c r="B19" s="67"/>
      <c r="C19" s="67"/>
      <c r="D19" s="25"/>
      <c r="E19" s="25">
        <v>702</v>
      </c>
      <c r="F19" s="27"/>
      <c r="G19" s="25"/>
      <c r="H19" s="25"/>
      <c r="I19" s="25">
        <f t="shared" si="0"/>
        <v>702</v>
      </c>
      <c r="J19" s="19"/>
    </row>
    <row r="20" spans="1:10" s="4" customFormat="1">
      <c r="A20" s="8">
        <v>42539</v>
      </c>
      <c r="B20" s="67"/>
      <c r="C20" s="67"/>
      <c r="D20" s="25">
        <v>20000</v>
      </c>
      <c r="E20" s="25">
        <v>7499</v>
      </c>
      <c r="F20" s="27"/>
      <c r="G20" s="25"/>
      <c r="H20" s="25"/>
      <c r="I20" s="25">
        <f t="shared" si="0"/>
        <v>7499</v>
      </c>
      <c r="J20" s="19"/>
    </row>
    <row r="21" spans="1:10" s="4" customFormat="1">
      <c r="A21" s="8">
        <v>42540</v>
      </c>
      <c r="B21" s="67"/>
      <c r="C21" s="67"/>
      <c r="D21" s="25"/>
      <c r="E21" s="25">
        <v>4545</v>
      </c>
      <c r="F21" s="27"/>
      <c r="G21" s="25"/>
      <c r="H21" s="25"/>
      <c r="I21" s="25">
        <f t="shared" si="0"/>
        <v>4545</v>
      </c>
      <c r="J21" s="19"/>
    </row>
    <row r="22" spans="1:10" s="4" customFormat="1">
      <c r="A22" s="8">
        <v>42541</v>
      </c>
      <c r="B22" s="67"/>
      <c r="C22" s="67"/>
      <c r="D22" s="25"/>
      <c r="E22" s="25">
        <v>1742</v>
      </c>
      <c r="F22" s="27"/>
      <c r="G22" s="25"/>
      <c r="H22" s="25"/>
      <c r="I22" s="25">
        <f t="shared" si="0"/>
        <v>1742</v>
      </c>
      <c r="J22" s="19"/>
    </row>
    <row r="23" spans="1:10" s="4" customFormat="1">
      <c r="A23" s="8">
        <v>42542</v>
      </c>
      <c r="B23" s="67"/>
      <c r="C23" s="67"/>
      <c r="D23" s="25"/>
      <c r="E23" s="25">
        <v>1822</v>
      </c>
      <c r="F23" s="27">
        <v>229</v>
      </c>
      <c r="G23" s="25"/>
      <c r="H23" s="25"/>
      <c r="I23" s="25">
        <f t="shared" si="0"/>
        <v>1593</v>
      </c>
      <c r="J23" s="19"/>
    </row>
    <row r="24" spans="1:10" s="4" customFormat="1">
      <c r="A24" s="8">
        <v>42543</v>
      </c>
      <c r="B24" s="67"/>
      <c r="C24" s="67"/>
      <c r="D24" s="25"/>
      <c r="E24" s="25">
        <v>1248</v>
      </c>
      <c r="F24" s="27"/>
      <c r="G24" s="25"/>
      <c r="H24" s="25"/>
      <c r="I24" s="25">
        <f t="shared" si="0"/>
        <v>1248</v>
      </c>
      <c r="J24" s="19"/>
    </row>
    <row r="25" spans="1:10" s="4" customFormat="1">
      <c r="A25" s="8">
        <v>42544</v>
      </c>
      <c r="B25" s="67"/>
      <c r="C25" s="67"/>
      <c r="D25" s="25"/>
      <c r="E25" s="25">
        <v>365</v>
      </c>
      <c r="F25" s="27"/>
      <c r="G25" s="25"/>
      <c r="H25" s="25"/>
      <c r="I25" s="25">
        <f t="shared" si="0"/>
        <v>365</v>
      </c>
      <c r="J25" s="19"/>
    </row>
    <row r="26" spans="1:10" s="4" customFormat="1">
      <c r="A26" s="8">
        <v>42545</v>
      </c>
      <c r="B26" s="67"/>
      <c r="C26" s="67"/>
      <c r="D26" s="25"/>
      <c r="E26" s="25">
        <v>1350</v>
      </c>
      <c r="F26" s="27">
        <v>385</v>
      </c>
      <c r="G26" s="25"/>
      <c r="H26" s="25"/>
      <c r="I26" s="25">
        <f t="shared" si="0"/>
        <v>965</v>
      </c>
      <c r="J26" s="19"/>
    </row>
    <row r="27" spans="1:10" s="4" customFormat="1">
      <c r="A27" s="8">
        <v>42546</v>
      </c>
      <c r="B27" s="67"/>
      <c r="C27" s="67"/>
      <c r="D27" s="25"/>
      <c r="E27" s="25">
        <v>371</v>
      </c>
      <c r="F27" s="27"/>
      <c r="G27" s="25"/>
      <c r="H27" s="25"/>
      <c r="I27" s="25">
        <f t="shared" si="0"/>
        <v>371</v>
      </c>
      <c r="J27" s="19"/>
    </row>
    <row r="28" spans="1:10" s="4" customFormat="1">
      <c r="A28" s="8">
        <v>42547</v>
      </c>
      <c r="B28" s="67"/>
      <c r="C28" s="67"/>
      <c r="D28" s="25"/>
      <c r="E28" s="25">
        <v>714</v>
      </c>
      <c r="F28" s="27"/>
      <c r="G28" s="25"/>
      <c r="H28" s="25"/>
      <c r="I28" s="25">
        <f t="shared" si="0"/>
        <v>714</v>
      </c>
      <c r="J28" s="19"/>
    </row>
    <row r="29" spans="1:10" s="4" customFormat="1">
      <c r="A29" s="8">
        <v>42548</v>
      </c>
      <c r="B29" s="67"/>
      <c r="C29" s="67"/>
      <c r="D29" s="25"/>
      <c r="E29" s="25">
        <v>1043</v>
      </c>
      <c r="F29" s="27">
        <v>299</v>
      </c>
      <c r="G29" s="25"/>
      <c r="H29" s="25"/>
      <c r="I29" s="25">
        <f t="shared" si="0"/>
        <v>744</v>
      </c>
      <c r="J29" s="19"/>
    </row>
    <row r="30" spans="1:10" s="4" customFormat="1">
      <c r="A30" s="8">
        <v>42549</v>
      </c>
      <c r="B30" s="67"/>
      <c r="C30" s="67"/>
      <c r="D30" s="25"/>
      <c r="E30" s="25">
        <v>447</v>
      </c>
      <c r="F30" s="27">
        <v>116</v>
      </c>
      <c r="G30" s="25"/>
      <c r="H30" s="25"/>
      <c r="I30" s="25">
        <f t="shared" si="0"/>
        <v>331</v>
      </c>
      <c r="J30" s="19"/>
    </row>
    <row r="31" spans="1:10" s="4" customFormat="1">
      <c r="A31" s="8">
        <v>42550</v>
      </c>
      <c r="B31" s="67"/>
      <c r="C31" s="67"/>
      <c r="D31" s="25"/>
      <c r="E31" s="24">
        <v>930</v>
      </c>
      <c r="F31" s="27"/>
      <c r="G31" s="25"/>
      <c r="H31" s="25"/>
      <c r="I31" s="25">
        <f t="shared" si="0"/>
        <v>930</v>
      </c>
      <c r="J31" s="19"/>
    </row>
    <row r="32" spans="1:10" s="4" customFormat="1">
      <c r="A32" s="8">
        <v>42551</v>
      </c>
      <c r="B32" s="67"/>
      <c r="C32" s="67"/>
      <c r="D32" s="29">
        <v>20000</v>
      </c>
      <c r="E32" s="25">
        <v>1434</v>
      </c>
      <c r="F32" s="27"/>
      <c r="G32" s="25"/>
      <c r="H32" s="25"/>
      <c r="I32" s="25">
        <f t="shared" si="0"/>
        <v>1434</v>
      </c>
      <c r="J32" s="19"/>
    </row>
    <row r="33" spans="1:10" s="4" customFormat="1" ht="20.25">
      <c r="A33" s="13" t="s">
        <v>6</v>
      </c>
      <c r="B33" s="14">
        <f>SUM(B3:B27)</f>
        <v>20000</v>
      </c>
      <c r="C33" s="15">
        <f>SUM(C3:C27)</f>
        <v>-9735.26</v>
      </c>
      <c r="D33" s="15">
        <f t="shared" ref="D33:G33" si="1">SUM(D3:D32)</f>
        <v>50000</v>
      </c>
      <c r="E33" s="16">
        <f t="shared" si="1"/>
        <v>43872</v>
      </c>
      <c r="F33" s="15">
        <f t="shared" si="1"/>
        <v>3237</v>
      </c>
      <c r="G33" s="15">
        <f t="shared" si="1"/>
        <v>0</v>
      </c>
      <c r="H33" s="15">
        <f>C33+D33-E33+F33-G33</f>
        <v>-370.26000000000198</v>
      </c>
      <c r="I33" s="15">
        <f>SUM(I3:I32)</f>
        <v>40635</v>
      </c>
      <c r="J33" s="15">
        <f>B33+C33+D33-E33+F33-G33</f>
        <v>19629.740000000002</v>
      </c>
    </row>
  </sheetData>
  <protectedRanges>
    <protectedRange sqref="E7" name="区域1_1_1_1" securityDescriptor=""/>
    <protectedRange sqref="F26" name="区域1_3" securityDescriptor=""/>
    <protectedRange sqref="E7" name="区域1_1_1_1_1" securityDescriptor=""/>
  </protectedRanges>
  <mergeCells count="3">
    <mergeCell ref="D1:H1"/>
    <mergeCell ref="B3:B32"/>
    <mergeCell ref="C3:C32"/>
  </mergeCells>
  <phoneticPr fontId="15" type="noConversion"/>
  <pageMargins left="0.75" right="0.75" top="1" bottom="1" header="0.51180555555555596" footer="0.51180555555555596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ySplit="2" topLeftCell="A21" activePane="bottomLeft" state="frozen"/>
      <selection pane="bottomLeft" activeCell="H2" sqref="H2"/>
    </sheetView>
  </sheetViews>
  <sheetFormatPr defaultColWidth="9" defaultRowHeight="13.5"/>
  <cols>
    <col min="1" max="256" width="14" style="4" customWidth="1"/>
    <col min="257" max="16384" width="9" style="4"/>
  </cols>
  <sheetData>
    <row r="1" spans="1:10" ht="40.5">
      <c r="A1" s="1"/>
      <c r="B1" s="1" t="s">
        <v>1</v>
      </c>
      <c r="D1" s="70" t="s">
        <v>2</v>
      </c>
      <c r="E1" s="71"/>
      <c r="F1" s="71"/>
      <c r="G1" s="71"/>
      <c r="H1" s="79"/>
      <c r="I1" s="21"/>
      <c r="J1" s="17" t="s">
        <v>141</v>
      </c>
    </row>
    <row r="2" spans="1:10" ht="40.5">
      <c r="B2" s="5"/>
      <c r="C2" s="32" t="s">
        <v>111</v>
      </c>
      <c r="D2" s="22" t="s">
        <v>142</v>
      </c>
      <c r="E2" s="23" t="s">
        <v>143</v>
      </c>
      <c r="F2" s="23" t="s">
        <v>144</v>
      </c>
      <c r="G2" s="23" t="s">
        <v>4</v>
      </c>
      <c r="H2" s="22" t="s">
        <v>5</v>
      </c>
      <c r="I2" s="22" t="s">
        <v>145</v>
      </c>
      <c r="J2" s="18"/>
    </row>
    <row r="3" spans="1:10">
      <c r="A3" s="8">
        <v>42552</v>
      </c>
      <c r="B3" s="66">
        <v>20000</v>
      </c>
      <c r="C3" s="66">
        <v>-370.26</v>
      </c>
      <c r="D3" s="25"/>
      <c r="E3" s="25">
        <v>249</v>
      </c>
      <c r="F3" s="27"/>
      <c r="G3" s="25"/>
      <c r="H3" s="25"/>
      <c r="I3" s="25">
        <f>E3-F3</f>
        <v>249</v>
      </c>
      <c r="J3" s="19"/>
    </row>
    <row r="4" spans="1:10">
      <c r="A4" s="8">
        <v>42553</v>
      </c>
      <c r="B4" s="67"/>
      <c r="C4" s="67"/>
      <c r="D4" s="25"/>
      <c r="E4" s="25">
        <v>335</v>
      </c>
      <c r="F4" s="27"/>
      <c r="G4" s="25"/>
      <c r="H4" s="25"/>
      <c r="I4" s="25">
        <f t="shared" ref="I4:I33" si="0">E4-F4</f>
        <v>335</v>
      </c>
      <c r="J4" s="19"/>
    </row>
    <row r="5" spans="1:10">
      <c r="A5" s="8">
        <v>42554</v>
      </c>
      <c r="B5" s="67"/>
      <c r="C5" s="67"/>
      <c r="D5" s="25"/>
      <c r="E5" s="25"/>
      <c r="F5" s="27"/>
      <c r="G5" s="25"/>
      <c r="H5" s="25"/>
      <c r="I5" s="25">
        <f t="shared" si="0"/>
        <v>0</v>
      </c>
      <c r="J5" s="19"/>
    </row>
    <row r="6" spans="1:10">
      <c r="A6" s="8">
        <v>42555</v>
      </c>
      <c r="B6" s="67"/>
      <c r="C6" s="67"/>
      <c r="D6" s="25"/>
      <c r="E6" s="25">
        <v>1553</v>
      </c>
      <c r="F6" s="27">
        <v>175</v>
      </c>
      <c r="G6" s="25"/>
      <c r="H6" s="25"/>
      <c r="I6" s="25">
        <f t="shared" si="0"/>
        <v>1378</v>
      </c>
      <c r="J6" s="19"/>
    </row>
    <row r="7" spans="1:10">
      <c r="A7" s="8">
        <v>42556</v>
      </c>
      <c r="B7" s="67"/>
      <c r="C7" s="67"/>
      <c r="D7" s="25"/>
      <c r="E7" s="25">
        <v>1052</v>
      </c>
      <c r="F7" s="27"/>
      <c r="G7" s="25"/>
      <c r="H7" s="25"/>
      <c r="I7" s="25">
        <f t="shared" si="0"/>
        <v>1052</v>
      </c>
      <c r="J7" s="19"/>
    </row>
    <row r="8" spans="1:10">
      <c r="A8" s="8">
        <v>42557</v>
      </c>
      <c r="B8" s="67"/>
      <c r="C8" s="67"/>
      <c r="D8" s="25"/>
      <c r="E8" s="25">
        <v>680</v>
      </c>
      <c r="F8" s="27">
        <v>175</v>
      </c>
      <c r="G8" s="25"/>
      <c r="H8" s="25"/>
      <c r="I8" s="25">
        <f t="shared" si="0"/>
        <v>505</v>
      </c>
      <c r="J8" s="19"/>
    </row>
    <row r="9" spans="1:10">
      <c r="A9" s="8">
        <v>42558</v>
      </c>
      <c r="B9" s="67"/>
      <c r="C9" s="67"/>
      <c r="D9" s="25"/>
      <c r="E9" s="25">
        <v>1425</v>
      </c>
      <c r="F9" s="27">
        <v>232</v>
      </c>
      <c r="G9" s="25"/>
      <c r="H9" s="25"/>
      <c r="I9" s="25">
        <f t="shared" si="0"/>
        <v>1193</v>
      </c>
      <c r="J9" s="19"/>
    </row>
    <row r="10" spans="1:10">
      <c r="A10" s="8">
        <v>42559</v>
      </c>
      <c r="B10" s="67"/>
      <c r="C10" s="67"/>
      <c r="D10" s="25"/>
      <c r="E10" s="25">
        <v>614</v>
      </c>
      <c r="F10" s="27"/>
      <c r="G10" s="25"/>
      <c r="H10" s="25"/>
      <c r="I10" s="25">
        <f t="shared" si="0"/>
        <v>614</v>
      </c>
      <c r="J10" s="19"/>
    </row>
    <row r="11" spans="1:10">
      <c r="A11" s="8">
        <v>42560</v>
      </c>
      <c r="B11" s="67"/>
      <c r="C11" s="67"/>
      <c r="D11" s="25"/>
      <c r="E11" s="25">
        <v>714</v>
      </c>
      <c r="F11" s="27"/>
      <c r="G11" s="25"/>
      <c r="H11" s="25"/>
      <c r="I11" s="25">
        <f t="shared" si="0"/>
        <v>714</v>
      </c>
      <c r="J11" s="19"/>
    </row>
    <row r="12" spans="1:10">
      <c r="A12" s="8">
        <v>42561</v>
      </c>
      <c r="B12" s="67"/>
      <c r="C12" s="67"/>
      <c r="D12" s="25"/>
      <c r="E12" s="25">
        <v>0</v>
      </c>
      <c r="F12" s="27"/>
      <c r="G12" s="25"/>
      <c r="H12" s="25"/>
      <c r="I12" s="25">
        <f t="shared" si="0"/>
        <v>0</v>
      </c>
      <c r="J12" s="19"/>
    </row>
    <row r="13" spans="1:10">
      <c r="A13" s="8">
        <v>42562</v>
      </c>
      <c r="B13" s="67"/>
      <c r="C13" s="67"/>
      <c r="D13" s="25"/>
      <c r="E13" s="25">
        <v>961</v>
      </c>
      <c r="F13" s="27">
        <v>116</v>
      </c>
      <c r="G13" s="25"/>
      <c r="H13" s="25"/>
      <c r="I13" s="25">
        <f t="shared" si="0"/>
        <v>845</v>
      </c>
      <c r="J13" s="19"/>
    </row>
    <row r="14" spans="1:10">
      <c r="A14" s="8">
        <v>42563</v>
      </c>
      <c r="B14" s="67"/>
      <c r="C14" s="67"/>
      <c r="D14" s="25"/>
      <c r="E14" s="25">
        <v>1315</v>
      </c>
      <c r="F14" s="27"/>
      <c r="G14" s="25"/>
      <c r="H14" s="25"/>
      <c r="I14" s="25">
        <f t="shared" si="0"/>
        <v>1315</v>
      </c>
      <c r="J14" s="19"/>
    </row>
    <row r="15" spans="1:10">
      <c r="A15" s="8">
        <v>42564</v>
      </c>
      <c r="B15" s="67"/>
      <c r="C15" s="67"/>
      <c r="D15" s="25"/>
      <c r="E15" s="25">
        <v>1262</v>
      </c>
      <c r="F15" s="27"/>
      <c r="G15" s="25"/>
      <c r="H15" s="25"/>
      <c r="I15" s="25">
        <f t="shared" si="0"/>
        <v>1262</v>
      </c>
      <c r="J15" s="19"/>
    </row>
    <row r="16" spans="1:10">
      <c r="A16" s="8">
        <v>42565</v>
      </c>
      <c r="B16" s="67"/>
      <c r="C16" s="67"/>
      <c r="D16" s="25"/>
      <c r="E16" s="25">
        <v>756</v>
      </c>
      <c r="F16" s="27"/>
      <c r="G16" s="25"/>
      <c r="H16" s="25"/>
      <c r="I16" s="25">
        <f t="shared" si="0"/>
        <v>756</v>
      </c>
      <c r="J16" s="19"/>
    </row>
    <row r="17" spans="1:10">
      <c r="A17" s="8">
        <v>42566</v>
      </c>
      <c r="B17" s="67"/>
      <c r="C17" s="67"/>
      <c r="D17" s="25"/>
      <c r="E17" s="25">
        <v>232</v>
      </c>
      <c r="F17" s="27"/>
      <c r="G17" s="25"/>
      <c r="H17" s="25"/>
      <c r="I17" s="25">
        <f t="shared" si="0"/>
        <v>232</v>
      </c>
      <c r="J17" s="19"/>
    </row>
    <row r="18" spans="1:10">
      <c r="A18" s="8">
        <v>42567</v>
      </c>
      <c r="B18" s="67"/>
      <c r="C18" s="67"/>
      <c r="D18" s="25"/>
      <c r="E18" s="25">
        <v>730</v>
      </c>
      <c r="F18" s="27"/>
      <c r="G18" s="25"/>
      <c r="H18" s="25"/>
      <c r="I18" s="25">
        <f t="shared" si="0"/>
        <v>730</v>
      </c>
      <c r="J18" s="19"/>
    </row>
    <row r="19" spans="1:10">
      <c r="A19" s="8">
        <v>42568</v>
      </c>
      <c r="B19" s="67"/>
      <c r="C19" s="67"/>
      <c r="D19" s="25"/>
      <c r="E19" s="25"/>
      <c r="F19" s="27"/>
      <c r="G19" s="25"/>
      <c r="H19" s="25"/>
      <c r="I19" s="25">
        <f t="shared" si="0"/>
        <v>0</v>
      </c>
      <c r="J19" s="19"/>
    </row>
    <row r="20" spans="1:10">
      <c r="A20" s="8">
        <v>42569</v>
      </c>
      <c r="B20" s="67"/>
      <c r="C20" s="67"/>
      <c r="D20" s="25"/>
      <c r="E20" s="25">
        <v>1840</v>
      </c>
      <c r="F20" s="27">
        <v>219</v>
      </c>
      <c r="G20" s="25"/>
      <c r="H20" s="25"/>
      <c r="I20" s="25">
        <f t="shared" si="0"/>
        <v>1621</v>
      </c>
      <c r="J20" s="19"/>
    </row>
    <row r="21" spans="1:10">
      <c r="A21" s="8">
        <v>42570</v>
      </c>
      <c r="B21" s="67"/>
      <c r="C21" s="67"/>
      <c r="D21" s="25"/>
      <c r="E21" s="25">
        <v>410</v>
      </c>
      <c r="F21" s="27"/>
      <c r="G21" s="25"/>
      <c r="H21" s="25"/>
      <c r="I21" s="25">
        <f t="shared" si="0"/>
        <v>410</v>
      </c>
      <c r="J21" s="19"/>
    </row>
    <row r="22" spans="1:10">
      <c r="A22" s="8">
        <v>42571</v>
      </c>
      <c r="B22" s="67"/>
      <c r="C22" s="67"/>
      <c r="D22" s="25"/>
      <c r="E22" s="25">
        <v>477</v>
      </c>
      <c r="F22" s="27"/>
      <c r="G22" s="25"/>
      <c r="H22" s="25"/>
      <c r="I22" s="25">
        <f t="shared" si="0"/>
        <v>477</v>
      </c>
      <c r="J22" s="19"/>
    </row>
    <row r="23" spans="1:10">
      <c r="A23" s="8">
        <v>42572</v>
      </c>
      <c r="B23" s="67"/>
      <c r="C23" s="67"/>
      <c r="D23" s="25"/>
      <c r="E23" s="25">
        <v>1553</v>
      </c>
      <c r="F23" s="27">
        <v>498</v>
      </c>
      <c r="G23" s="25"/>
      <c r="H23" s="25"/>
      <c r="I23" s="25">
        <f t="shared" si="0"/>
        <v>1055</v>
      </c>
      <c r="J23" s="19"/>
    </row>
    <row r="24" spans="1:10">
      <c r="A24" s="8">
        <v>42573</v>
      </c>
      <c r="B24" s="67"/>
      <c r="C24" s="67"/>
      <c r="D24" s="25"/>
      <c r="E24" s="25">
        <v>538</v>
      </c>
      <c r="F24" s="27"/>
      <c r="G24" s="25"/>
      <c r="H24" s="25"/>
      <c r="I24" s="25">
        <f t="shared" si="0"/>
        <v>538</v>
      </c>
      <c r="J24" s="19"/>
    </row>
    <row r="25" spans="1:10">
      <c r="A25" s="8">
        <v>42574</v>
      </c>
      <c r="B25" s="67"/>
      <c r="C25" s="67"/>
      <c r="D25" s="25"/>
      <c r="E25" s="25">
        <v>1267.4000000000001</v>
      </c>
      <c r="F25" s="27"/>
      <c r="G25" s="25"/>
      <c r="H25" s="25"/>
      <c r="I25" s="25">
        <f t="shared" si="0"/>
        <v>1267.4000000000001</v>
      </c>
      <c r="J25" s="19"/>
    </row>
    <row r="26" spans="1:10">
      <c r="A26" s="8">
        <v>42575</v>
      </c>
      <c r="B26" s="67"/>
      <c r="C26" s="67"/>
      <c r="D26" s="25"/>
      <c r="E26" s="25"/>
      <c r="F26" s="27"/>
      <c r="G26" s="25"/>
      <c r="H26" s="25"/>
      <c r="I26" s="25">
        <f t="shared" si="0"/>
        <v>0</v>
      </c>
      <c r="J26" s="19"/>
    </row>
    <row r="27" spans="1:10">
      <c r="A27" s="8">
        <v>42576</v>
      </c>
      <c r="B27" s="67"/>
      <c r="C27" s="67"/>
      <c r="D27" s="25">
        <v>10000</v>
      </c>
      <c r="E27" s="25">
        <v>3215</v>
      </c>
      <c r="F27" s="27"/>
      <c r="G27" s="25"/>
      <c r="H27" s="25"/>
      <c r="I27" s="25">
        <f t="shared" si="0"/>
        <v>3215</v>
      </c>
      <c r="J27" s="19"/>
    </row>
    <row r="28" spans="1:10">
      <c r="A28" s="8">
        <v>42577</v>
      </c>
      <c r="B28" s="67"/>
      <c r="C28" s="67"/>
      <c r="D28" s="25"/>
      <c r="E28" s="25">
        <v>1663</v>
      </c>
      <c r="F28" s="27"/>
      <c r="G28" s="25"/>
      <c r="H28" s="25"/>
      <c r="I28" s="25">
        <f t="shared" si="0"/>
        <v>1663</v>
      </c>
      <c r="J28" s="19"/>
    </row>
    <row r="29" spans="1:10">
      <c r="A29" s="8">
        <v>42578</v>
      </c>
      <c r="B29" s="67"/>
      <c r="C29" s="67"/>
      <c r="D29" s="25"/>
      <c r="E29" s="25">
        <v>1585</v>
      </c>
      <c r="F29" s="27">
        <v>219</v>
      </c>
      <c r="G29" s="25"/>
      <c r="H29" s="25"/>
      <c r="I29" s="25">
        <f t="shared" si="0"/>
        <v>1366</v>
      </c>
      <c r="J29" s="19"/>
    </row>
    <row r="30" spans="1:10">
      <c r="A30" s="8">
        <v>42579</v>
      </c>
      <c r="B30" s="67"/>
      <c r="C30" s="67"/>
      <c r="D30" s="25"/>
      <c r="E30" s="25">
        <v>1380</v>
      </c>
      <c r="F30" s="27"/>
      <c r="G30" s="25"/>
      <c r="H30" s="25"/>
      <c r="I30" s="25">
        <f t="shared" si="0"/>
        <v>1380</v>
      </c>
      <c r="J30" s="19"/>
    </row>
    <row r="31" spans="1:10">
      <c r="A31" s="8">
        <v>42580</v>
      </c>
      <c r="B31" s="67"/>
      <c r="C31" s="67"/>
      <c r="D31" s="25"/>
      <c r="E31" s="24">
        <v>926</v>
      </c>
      <c r="F31" s="27"/>
      <c r="G31" s="25"/>
      <c r="H31" s="25"/>
      <c r="I31" s="25">
        <f t="shared" si="0"/>
        <v>926</v>
      </c>
      <c r="J31" s="19"/>
    </row>
    <row r="32" spans="1:10">
      <c r="A32" s="8">
        <v>42581</v>
      </c>
      <c r="B32" s="67"/>
      <c r="C32" s="67"/>
      <c r="D32" s="29"/>
      <c r="E32" s="25">
        <v>404</v>
      </c>
      <c r="F32" s="27"/>
      <c r="G32" s="25"/>
      <c r="H32" s="25"/>
      <c r="I32" s="25">
        <f t="shared" si="0"/>
        <v>404</v>
      </c>
      <c r="J32" s="19"/>
    </row>
    <row r="33" spans="1:10">
      <c r="A33" s="8">
        <v>42582</v>
      </c>
      <c r="B33" s="11"/>
      <c r="C33" s="11"/>
      <c r="D33" s="29"/>
      <c r="E33" s="26">
        <v>2703</v>
      </c>
      <c r="F33" s="27"/>
      <c r="G33" s="25"/>
      <c r="H33" s="25"/>
      <c r="I33" s="25">
        <f t="shared" si="0"/>
        <v>2703</v>
      </c>
      <c r="J33" s="19"/>
    </row>
    <row r="34" spans="1:10" ht="20.25">
      <c r="A34" s="13" t="s">
        <v>6</v>
      </c>
      <c r="B34" s="14">
        <f>SUM(B3:B27)</f>
        <v>20000</v>
      </c>
      <c r="C34" s="15">
        <f>SUM(C3:C27)</f>
        <v>-370.26</v>
      </c>
      <c r="D34" s="33">
        <f t="shared" ref="D34:G34" si="1">SUM(D3:D32)</f>
        <v>10000</v>
      </c>
      <c r="E34" s="34">
        <f t="shared" si="1"/>
        <v>27136.400000000001</v>
      </c>
      <c r="F34" s="33">
        <f t="shared" si="1"/>
        <v>1634</v>
      </c>
      <c r="G34" s="33">
        <f t="shared" si="1"/>
        <v>0</v>
      </c>
      <c r="H34" s="33">
        <f>C34+D34-E34+F34-G34</f>
        <v>-15872.66</v>
      </c>
      <c r="I34" s="33">
        <f>SUM(I3:I33)</f>
        <v>28205.4</v>
      </c>
      <c r="J34" s="15">
        <f>B34+C34+D34-E34+F34-G34</f>
        <v>4127.34</v>
      </c>
    </row>
  </sheetData>
  <protectedRanges>
    <protectedRange sqref="F26" name="区域1_3" securityDescriptor=""/>
    <protectedRange sqref="E8" name="区域1_1_1_1_1" securityDescriptor=""/>
  </protectedRanges>
  <mergeCells count="3">
    <mergeCell ref="D1:H1"/>
    <mergeCell ref="B3:B32"/>
    <mergeCell ref="C3:C32"/>
  </mergeCells>
  <phoneticPr fontId="15" type="noConversion"/>
  <pageMargins left="0.75" right="0.75" top="1" bottom="1" header="0.51180555555555596" footer="0.51180555555555596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H9" sqref="H9"/>
    </sheetView>
  </sheetViews>
  <sheetFormatPr defaultColWidth="15.375" defaultRowHeight="13.5"/>
  <cols>
    <col min="1" max="1" width="15.375" customWidth="1"/>
  </cols>
  <sheetData>
    <row r="1" spans="1:10" ht="40.5">
      <c r="A1" s="1"/>
      <c r="B1" s="1" t="s">
        <v>1</v>
      </c>
      <c r="C1" s="4"/>
      <c r="D1" s="70" t="s">
        <v>2</v>
      </c>
      <c r="E1" s="71"/>
      <c r="F1" s="71"/>
      <c r="G1" s="71"/>
      <c r="H1" s="79"/>
      <c r="I1" s="21"/>
      <c r="J1" s="17" t="s">
        <v>146</v>
      </c>
    </row>
    <row r="2" spans="1:10" ht="40.5">
      <c r="A2" s="4"/>
      <c r="B2" s="5"/>
      <c r="C2" s="32" t="s">
        <v>111</v>
      </c>
      <c r="D2" s="22" t="s">
        <v>147</v>
      </c>
      <c r="E2" s="23" t="s">
        <v>148</v>
      </c>
      <c r="F2" s="23" t="s">
        <v>149</v>
      </c>
      <c r="G2" s="23" t="s">
        <v>4</v>
      </c>
      <c r="H2" s="22" t="s">
        <v>5</v>
      </c>
      <c r="I2" s="22" t="s">
        <v>150</v>
      </c>
      <c r="J2" s="18"/>
    </row>
    <row r="3" spans="1:10">
      <c r="A3" s="8">
        <v>42583</v>
      </c>
      <c r="B3" s="66">
        <v>20000</v>
      </c>
      <c r="C3" s="66">
        <v>-15872.66</v>
      </c>
      <c r="D3" s="25">
        <v>20000</v>
      </c>
      <c r="E3" s="25">
        <v>2412</v>
      </c>
      <c r="F3" s="25">
        <v>323</v>
      </c>
      <c r="G3" s="25"/>
      <c r="H3" s="25"/>
      <c r="I3" s="25">
        <f>E3-F3</f>
        <v>2089</v>
      </c>
      <c r="J3" s="19"/>
    </row>
    <row r="4" spans="1:10">
      <c r="A4" s="8">
        <v>42584</v>
      </c>
      <c r="B4" s="67"/>
      <c r="C4" s="67"/>
      <c r="D4" s="25"/>
      <c r="E4" s="25">
        <v>2561</v>
      </c>
      <c r="F4" s="25"/>
      <c r="G4" s="25"/>
      <c r="H4" s="25"/>
      <c r="I4" s="25">
        <f t="shared" ref="I4:I33" si="0">E4-F4</f>
        <v>2561</v>
      </c>
      <c r="J4" s="19"/>
    </row>
    <row r="5" spans="1:10">
      <c r="A5" s="8">
        <v>42585</v>
      </c>
      <c r="B5" s="67"/>
      <c r="C5" s="67"/>
      <c r="D5" s="25"/>
      <c r="E5" s="25">
        <v>1764</v>
      </c>
      <c r="F5" s="25"/>
      <c r="G5" s="25"/>
      <c r="H5" s="25"/>
      <c r="I5" s="25">
        <f t="shared" si="0"/>
        <v>1764</v>
      </c>
      <c r="J5" s="19"/>
    </row>
    <row r="6" spans="1:10">
      <c r="A6" s="8">
        <v>42586</v>
      </c>
      <c r="B6" s="67"/>
      <c r="C6" s="67"/>
      <c r="D6" s="25"/>
      <c r="E6" s="25">
        <v>964</v>
      </c>
      <c r="F6" s="25"/>
      <c r="G6" s="25"/>
      <c r="H6" s="25"/>
      <c r="I6" s="25">
        <f t="shared" si="0"/>
        <v>964</v>
      </c>
      <c r="J6" s="19"/>
    </row>
    <row r="7" spans="1:10">
      <c r="A7" s="8">
        <v>42587</v>
      </c>
      <c r="B7" s="67"/>
      <c r="C7" s="67"/>
      <c r="D7" s="25"/>
      <c r="E7" s="25">
        <v>345</v>
      </c>
      <c r="F7" s="25"/>
      <c r="G7" s="25"/>
      <c r="H7" s="25"/>
      <c r="I7" s="25">
        <f t="shared" si="0"/>
        <v>345</v>
      </c>
      <c r="J7" s="19"/>
    </row>
    <row r="8" spans="1:10">
      <c r="A8" s="8">
        <v>42588</v>
      </c>
      <c r="B8" s="67"/>
      <c r="C8" s="67"/>
      <c r="D8" s="25"/>
      <c r="E8" s="25">
        <v>1014</v>
      </c>
      <c r="F8" s="25"/>
      <c r="G8" s="25"/>
      <c r="H8" s="25"/>
      <c r="I8" s="25">
        <f t="shared" si="0"/>
        <v>1014</v>
      </c>
      <c r="J8" s="19"/>
    </row>
    <row r="9" spans="1:10">
      <c r="A9" s="8">
        <v>42589</v>
      </c>
      <c r="B9" s="67"/>
      <c r="C9" s="67"/>
      <c r="D9" s="25"/>
      <c r="E9" s="25">
        <v>359</v>
      </c>
      <c r="F9" s="25"/>
      <c r="G9" s="25"/>
      <c r="H9" s="25"/>
      <c r="I9" s="25">
        <f t="shared" si="0"/>
        <v>359</v>
      </c>
      <c r="J9" s="19"/>
    </row>
    <row r="10" spans="1:10">
      <c r="A10" s="8">
        <v>42590</v>
      </c>
      <c r="B10" s="67"/>
      <c r="C10" s="67"/>
      <c r="D10" s="25"/>
      <c r="E10" s="25">
        <v>905</v>
      </c>
      <c r="F10" s="25">
        <v>107</v>
      </c>
      <c r="G10" s="25"/>
      <c r="H10" s="25"/>
      <c r="I10" s="25">
        <f t="shared" si="0"/>
        <v>798</v>
      </c>
      <c r="J10" s="19"/>
    </row>
    <row r="11" spans="1:10">
      <c r="A11" s="8">
        <v>42591</v>
      </c>
      <c r="B11" s="67"/>
      <c r="C11" s="67"/>
      <c r="D11" s="25"/>
      <c r="E11" s="25">
        <v>472</v>
      </c>
      <c r="F11" s="25"/>
      <c r="G11" s="25"/>
      <c r="H11" s="25"/>
      <c r="I11" s="25">
        <f t="shared" si="0"/>
        <v>472</v>
      </c>
      <c r="J11" s="19"/>
    </row>
    <row r="12" spans="1:10">
      <c r="A12" s="8">
        <v>42592</v>
      </c>
      <c r="B12" s="67"/>
      <c r="C12" s="67"/>
      <c r="D12" s="25"/>
      <c r="E12" s="25">
        <v>968</v>
      </c>
      <c r="F12" s="25"/>
      <c r="G12" s="25"/>
      <c r="H12" s="25"/>
      <c r="I12" s="25">
        <f t="shared" si="0"/>
        <v>968</v>
      </c>
      <c r="J12" s="19"/>
    </row>
    <row r="13" spans="1:10">
      <c r="A13" s="8">
        <v>42593</v>
      </c>
      <c r="B13" s="67"/>
      <c r="C13" s="67"/>
      <c r="D13" s="25"/>
      <c r="E13" s="25">
        <v>2214</v>
      </c>
      <c r="F13" s="25">
        <v>116</v>
      </c>
      <c r="G13" s="25"/>
      <c r="H13" s="25"/>
      <c r="I13" s="25">
        <f t="shared" si="0"/>
        <v>2098</v>
      </c>
      <c r="J13" s="19"/>
    </row>
    <row r="14" spans="1:10">
      <c r="A14" s="8">
        <v>42594</v>
      </c>
      <c r="B14" s="67"/>
      <c r="C14" s="67"/>
      <c r="D14" s="25"/>
      <c r="E14" s="25">
        <v>409</v>
      </c>
      <c r="F14" s="25"/>
      <c r="G14" s="25"/>
      <c r="H14" s="25"/>
      <c r="I14" s="25">
        <f t="shared" si="0"/>
        <v>409</v>
      </c>
      <c r="J14" s="19"/>
    </row>
    <row r="15" spans="1:10">
      <c r="A15" s="8">
        <v>42595</v>
      </c>
      <c r="B15" s="67"/>
      <c r="C15" s="67"/>
      <c r="D15" s="25"/>
      <c r="E15" s="25">
        <v>2069.4499999999998</v>
      </c>
      <c r="F15" s="25">
        <v>269</v>
      </c>
      <c r="G15" s="25"/>
      <c r="H15" s="25"/>
      <c r="I15" s="25">
        <f t="shared" si="0"/>
        <v>1800.45</v>
      </c>
      <c r="J15" s="19"/>
    </row>
    <row r="16" spans="1:10">
      <c r="A16" s="8">
        <v>42596</v>
      </c>
      <c r="B16" s="67"/>
      <c r="C16" s="67"/>
      <c r="D16" s="25"/>
      <c r="E16" s="25">
        <v>443</v>
      </c>
      <c r="F16" s="25"/>
      <c r="G16" s="25"/>
      <c r="H16" s="25"/>
      <c r="I16" s="25">
        <f t="shared" si="0"/>
        <v>443</v>
      </c>
      <c r="J16" s="19"/>
    </row>
    <row r="17" spans="1:10">
      <c r="A17" s="8">
        <v>42597</v>
      </c>
      <c r="B17" s="67"/>
      <c r="C17" s="67"/>
      <c r="D17" s="25"/>
      <c r="E17" s="25">
        <v>1515.45</v>
      </c>
      <c r="F17" s="25"/>
      <c r="G17" s="25"/>
      <c r="H17" s="25"/>
      <c r="I17" s="25">
        <f t="shared" si="0"/>
        <v>1515.45</v>
      </c>
      <c r="J17" s="19"/>
    </row>
    <row r="18" spans="1:10">
      <c r="A18" s="8">
        <v>42598</v>
      </c>
      <c r="B18" s="67"/>
      <c r="C18" s="67"/>
      <c r="D18" s="25"/>
      <c r="E18" s="25">
        <v>1601</v>
      </c>
      <c r="F18" s="25"/>
      <c r="G18" s="25"/>
      <c r="H18" s="25"/>
      <c r="I18" s="25">
        <f t="shared" si="0"/>
        <v>1601</v>
      </c>
      <c r="J18" s="19"/>
    </row>
    <row r="19" spans="1:10">
      <c r="A19" s="8">
        <v>42599</v>
      </c>
      <c r="B19" s="67"/>
      <c r="C19" s="67"/>
      <c r="D19" s="25"/>
      <c r="E19" s="25">
        <v>1007</v>
      </c>
      <c r="F19" s="25"/>
      <c r="G19" s="25"/>
      <c r="H19" s="25"/>
      <c r="I19" s="25">
        <f t="shared" si="0"/>
        <v>1007</v>
      </c>
      <c r="J19" s="19"/>
    </row>
    <row r="20" spans="1:10">
      <c r="A20" s="8">
        <v>42600</v>
      </c>
      <c r="B20" s="67"/>
      <c r="C20" s="67"/>
      <c r="D20" s="25"/>
      <c r="E20" s="25">
        <v>1129</v>
      </c>
      <c r="F20" s="25"/>
      <c r="G20" s="25"/>
      <c r="H20" s="25"/>
      <c r="I20" s="25">
        <f t="shared" si="0"/>
        <v>1129</v>
      </c>
      <c r="J20" s="19"/>
    </row>
    <row r="21" spans="1:10">
      <c r="A21" s="8">
        <v>42601</v>
      </c>
      <c r="B21" s="67"/>
      <c r="C21" s="67"/>
      <c r="D21" s="25">
        <v>20000</v>
      </c>
      <c r="E21" s="25">
        <v>2305</v>
      </c>
      <c r="F21" s="25">
        <v>107</v>
      </c>
      <c r="G21" s="25"/>
      <c r="H21" s="25"/>
      <c r="I21" s="25">
        <f t="shared" si="0"/>
        <v>2198</v>
      </c>
      <c r="J21" s="19"/>
    </row>
    <row r="22" spans="1:10">
      <c r="A22" s="8">
        <v>42602</v>
      </c>
      <c r="B22" s="67"/>
      <c r="C22" s="67"/>
      <c r="D22" s="25"/>
      <c r="E22" s="25">
        <v>574</v>
      </c>
      <c r="F22" s="25"/>
      <c r="G22" s="25"/>
      <c r="H22" s="25"/>
      <c r="I22" s="25">
        <f t="shared" si="0"/>
        <v>574</v>
      </c>
      <c r="J22" s="19"/>
    </row>
    <row r="23" spans="1:10">
      <c r="A23" s="8">
        <v>42603</v>
      </c>
      <c r="B23" s="67"/>
      <c r="C23" s="67"/>
      <c r="D23" s="25"/>
      <c r="E23" s="25">
        <v>1172</v>
      </c>
      <c r="F23" s="25"/>
      <c r="G23" s="25"/>
      <c r="H23" s="25"/>
      <c r="I23" s="25">
        <f t="shared" si="0"/>
        <v>1172</v>
      </c>
      <c r="J23" s="19"/>
    </row>
    <row r="24" spans="1:10">
      <c r="A24" s="8">
        <v>42604</v>
      </c>
      <c r="B24" s="67"/>
      <c r="C24" s="67"/>
      <c r="D24" s="25"/>
      <c r="E24" s="25">
        <v>932</v>
      </c>
      <c r="F24" s="25">
        <v>107</v>
      </c>
      <c r="G24" s="25"/>
      <c r="H24" s="25"/>
      <c r="I24" s="25">
        <f t="shared" si="0"/>
        <v>825</v>
      </c>
      <c r="J24" s="19"/>
    </row>
    <row r="25" spans="1:10">
      <c r="A25" s="8">
        <v>42605</v>
      </c>
      <c r="B25" s="67"/>
      <c r="C25" s="67"/>
      <c r="D25" s="25"/>
      <c r="E25" s="25">
        <v>2694</v>
      </c>
      <c r="F25" s="25"/>
      <c r="G25" s="25"/>
      <c r="H25" s="25"/>
      <c r="I25" s="25">
        <f t="shared" si="0"/>
        <v>2694</v>
      </c>
      <c r="J25" s="19"/>
    </row>
    <row r="26" spans="1:10">
      <c r="A26" s="8">
        <v>42606</v>
      </c>
      <c r="B26" s="67"/>
      <c r="C26" s="67"/>
      <c r="D26" s="25"/>
      <c r="E26" s="25">
        <v>2483</v>
      </c>
      <c r="F26" s="25"/>
      <c r="G26" s="25"/>
      <c r="H26" s="25"/>
      <c r="I26" s="25">
        <f t="shared" si="0"/>
        <v>2483</v>
      </c>
      <c r="J26" s="19"/>
    </row>
    <row r="27" spans="1:10">
      <c r="A27" s="8">
        <v>42607</v>
      </c>
      <c r="B27" s="67"/>
      <c r="C27" s="67"/>
      <c r="D27" s="25"/>
      <c r="E27" s="25">
        <v>577</v>
      </c>
      <c r="F27" s="25"/>
      <c r="G27" s="25"/>
      <c r="H27" s="25"/>
      <c r="I27" s="25">
        <f t="shared" si="0"/>
        <v>577</v>
      </c>
      <c r="J27" s="19"/>
    </row>
    <row r="28" spans="1:10">
      <c r="A28" s="8">
        <v>42608</v>
      </c>
      <c r="B28" s="67"/>
      <c r="C28" s="67"/>
      <c r="D28" s="25"/>
      <c r="E28" s="25">
        <v>178</v>
      </c>
      <c r="F28" s="25"/>
      <c r="G28" s="25"/>
      <c r="H28" s="25"/>
      <c r="I28" s="25">
        <f t="shared" si="0"/>
        <v>178</v>
      </c>
      <c r="J28" s="19"/>
    </row>
    <row r="29" spans="1:10">
      <c r="A29" s="8">
        <v>42609</v>
      </c>
      <c r="B29" s="67"/>
      <c r="C29" s="67"/>
      <c r="D29" s="25"/>
      <c r="E29" s="25">
        <v>665.2</v>
      </c>
      <c r="F29" s="25"/>
      <c r="G29" s="25"/>
      <c r="H29" s="25"/>
      <c r="I29" s="25">
        <f t="shared" si="0"/>
        <v>665.2</v>
      </c>
      <c r="J29" s="19"/>
    </row>
    <row r="30" spans="1:10">
      <c r="A30" s="8">
        <v>42610</v>
      </c>
      <c r="B30" s="67"/>
      <c r="C30" s="67"/>
      <c r="D30" s="25"/>
      <c r="E30" s="25">
        <v>1087</v>
      </c>
      <c r="F30" s="25"/>
      <c r="G30" s="25"/>
      <c r="H30" s="25"/>
      <c r="I30" s="25">
        <f t="shared" si="0"/>
        <v>1087</v>
      </c>
      <c r="J30" s="19"/>
    </row>
    <row r="31" spans="1:10">
      <c r="A31" s="8">
        <v>42611</v>
      </c>
      <c r="B31" s="67"/>
      <c r="C31" s="67"/>
      <c r="D31" s="25"/>
      <c r="E31" s="25">
        <v>1684.45</v>
      </c>
      <c r="F31" s="25">
        <v>116</v>
      </c>
      <c r="G31" s="25"/>
      <c r="H31" s="25"/>
      <c r="I31" s="25">
        <f t="shared" si="0"/>
        <v>1568.45</v>
      </c>
      <c r="J31" s="19"/>
    </row>
    <row r="32" spans="1:10">
      <c r="A32" s="8">
        <v>42612</v>
      </c>
      <c r="B32" s="67"/>
      <c r="C32" s="67"/>
      <c r="D32" s="29"/>
      <c r="E32" s="25">
        <v>1628</v>
      </c>
      <c r="F32" s="25"/>
      <c r="G32" s="25"/>
      <c r="H32" s="25"/>
      <c r="I32" s="25">
        <f t="shared" si="0"/>
        <v>1628</v>
      </c>
      <c r="J32" s="19"/>
    </row>
    <row r="33" spans="1:10">
      <c r="A33" s="8">
        <v>42613</v>
      </c>
      <c r="B33" s="11"/>
      <c r="C33" s="11"/>
      <c r="D33" s="29"/>
      <c r="E33" s="25">
        <v>2386</v>
      </c>
      <c r="F33" s="25"/>
      <c r="G33" s="25"/>
      <c r="H33" s="25"/>
      <c r="I33" s="25">
        <f t="shared" si="0"/>
        <v>2386</v>
      </c>
      <c r="J33" s="19"/>
    </row>
    <row r="34" spans="1:10" ht="20.25">
      <c r="A34" s="13" t="s">
        <v>6</v>
      </c>
      <c r="B34" s="14">
        <f>SUM(B3:B27)</f>
        <v>20000</v>
      </c>
      <c r="C34" s="15">
        <f>SUM(C3:C27)</f>
        <v>-15872.66</v>
      </c>
      <c r="D34" s="33">
        <f t="shared" ref="D34:F34" si="1">SUM(D3:D32)</f>
        <v>40000</v>
      </c>
      <c r="E34" s="34">
        <f>SUM(E3:E33)</f>
        <v>40517.550000000003</v>
      </c>
      <c r="F34" s="33">
        <f t="shared" si="1"/>
        <v>1145</v>
      </c>
      <c r="G34" s="33">
        <v>100.5</v>
      </c>
      <c r="H34" s="33">
        <f>C34+D34-E34+F34-G34</f>
        <v>-15345.71</v>
      </c>
      <c r="I34" s="33">
        <f>SUM(I3:I33)</f>
        <v>39372.550000000003</v>
      </c>
      <c r="J34" s="15">
        <f>B34+C34+D34-E34+F34-G34</f>
        <v>4654.29</v>
      </c>
    </row>
  </sheetData>
  <mergeCells count="3">
    <mergeCell ref="D1:H1"/>
    <mergeCell ref="B3:B32"/>
    <mergeCell ref="C3:C32"/>
  </mergeCells>
  <phoneticPr fontId="15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12月酷维销售明细</vt:lpstr>
      <vt:lpstr>1月汇总</vt:lpstr>
      <vt:lpstr>2月汇总</vt:lpstr>
      <vt:lpstr>3月总表</vt:lpstr>
      <vt:lpstr>4月汇总</vt:lpstr>
      <vt:lpstr>5月汇总</vt:lpstr>
      <vt:lpstr>6月汇总</vt:lpstr>
      <vt:lpstr>7月汇总</vt:lpstr>
      <vt:lpstr>8月汇总</vt:lpstr>
      <vt:lpstr>9月汇总</vt:lpstr>
      <vt:lpstr>10月汇总</vt:lpstr>
      <vt:lpstr>11月总表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2017-01-10T02:36:56Z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