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5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<sst xmlns="http://schemas.openxmlformats.org/spreadsheetml/2006/main" count="35">
  <si>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日期</t>
  </si>
  <si>
    <t>天猫导出（新）</t>
  </si>
  <si>
    <t>天猫（旧）</t>
  </si>
  <si>
    <t>销售额(旧）</t>
  </si>
  <si>
    <t>销售额(新）</t>
  </si>
  <si>
    <t>成本支出</t>
  </si>
  <si>
    <t>商品出库金额</t>
  </si>
  <si>
    <t>代销他人成本</t>
  </si>
  <si>
    <t>利润</t>
  </si>
  <si>
    <t>2016年08月</t>
  </si>
  <si>
    <t>2016年09月</t>
  </si>
  <si>
    <t>2016年10月</t>
  </si>
  <si>
    <t>2016年11月</t>
  </si>
  <si>
    <t>2016年12月</t>
  </si>
  <si>
    <t>2017年01月</t>
  </si>
  <si>
    <t>2017年02月</t>
  </si>
  <si>
    <t>2017年03月</t>
  </si>
  <si>
    <t>2017年04月</t>
  </si>
  <si>
    <t>2017年05月</t>
  </si>
  <si>
    <t>2017年06月</t>
  </si>
  <si>
    <t>2017年07月</t>
  </si>
  <si>
    <t>1年</t>
  </si>
  <si>
    <t>7月</t>
  </si>
  <si>
    <t>6月</t>
  </si>
  <si>
    <t>5月</t>
  </si>
  <si>
    <t>4月</t>
  </si>
  <si>
    <t>菲迪拉</t>
  </si>
  <si>
    <t>尚尼</t>
  </si>
  <si>
    <t>新税</t>
  </si>
  <si>
    <t>新锐</t>
  </si>
  <si>
    <t xml:space="preserve">新锐 </t>
  </si>
  <si>
    <t>同城调货</t>
  </si>
  <si>
    <t>防丢器</t>
  </si>
  <si>
    <t>郭</t>
  </si>
  <si>
    <t>云仓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</si>
</sst>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9"/>
      <color theme="1"/>
      <name val="Tahoma"/>
      <charset val="134"/>
    </font>
    <font>
      <sz val="12"/>
      <color theme="1"/>
      <name val="宋体"/>
      <charset val="134"/>
      <scheme val="minor"/>
    </font>
    <font>
      <sz val="10"/>
      <color theme="1"/>
      <name val="Tahoma"/>
      <charset val="134"/>
    </font>
    <font>
      <sz val="10"/>
      <color theme="1"/>
      <name val="宋体"/>
      <charset val="134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/>
    <xf numFmtId="4" fontId="1" fillId="0" borderId="1" xfId="0" applyNumberFormat="1" applyFont="1" applyFill="1" applyBorder="1" applyAlignment="1">
      <alignment horizontal="left" vertical="center"/>
    </xf>
    <xf numFmtId="176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wrapText="1"/>
    </xf>
    <xf numFmtId="176" fontId="2" fillId="0" borderId="0" xfId="0" applyNumberFormat="1" applyFont="1" applyFill="1" applyAlignment="1">
      <alignment horizontal="right" vertical="center"/>
    </xf>
    <xf numFmtId="4" fontId="0" fillId="0" borderId="0" xfId="0" applyNumberFormat="1" applyAlignment="1">
      <alignment wrapText="1"/>
    </xf>
    <xf numFmtId="4" fontId="3" fillId="0" borderId="1" xfId="0" applyNumberFormat="1" applyFont="1" applyFill="1" applyBorder="1" applyAlignment="1">
      <alignment horizontal="left" vertical="center"/>
    </xf>
    <xf numFmtId="4" fontId="4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4" fontId="5" fillId="0" borderId="0" xfId="0" applyNumberFormat="1" applyFon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7"/>
  <sheetViews>
    <sheetView workbookViewId="0">
      <selection activeCell="G14" sqref="F14:G14"/>
    </sheetView>
  </sheetViews>
  <sheetFormatPr defaultColWidth="9" defaultRowHeight="13.5"/>
  <cols>
    <col min="1" max="5" width="21.2833333333333" customWidth="1"/>
    <col min="6" max="6" width="16" customWidth="1"/>
    <col min="7" max="7" width="17.5666666666667" customWidth="1"/>
    <col min="8" max="8" width="15.5666666666667" customWidth="1"/>
    <col min="9" max="9" width="15.1416666666667" customWidth="1"/>
    <col min="10" max="10" width="11.625"/>
    <col min="11" max="11" width="15.2833333333333" customWidth="1"/>
  </cols>
  <sheetData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8</v>
      </c>
    </row>
    <row r="3" ht="14.25" spans="1:11">
      <c r="A3" t="s">
        <v>9</v>
      </c>
      <c r="B3" s="2">
        <v>235087.95</v>
      </c>
      <c r="C3" s="3">
        <v>236043.25</v>
      </c>
      <c r="D3" s="4">
        <v>299906.66</v>
      </c>
      <c r="E3" s="5">
        <v>298951.36</v>
      </c>
      <c r="F3" s="4">
        <v>131218.5</v>
      </c>
      <c r="G3" s="4">
        <v>104429.03</v>
      </c>
      <c r="H3" s="4">
        <v>64621.84</v>
      </c>
      <c r="I3" s="4"/>
      <c r="J3">
        <f>E3-F3-G3-H3</f>
        <v>-1318.01000000001</v>
      </c>
      <c r="K3" s="4"/>
    </row>
    <row r="4" ht="14.25" spans="1:11">
      <c r="A4" t="s">
        <v>10</v>
      </c>
      <c r="B4" s="2">
        <v>257889.61</v>
      </c>
      <c r="C4" s="6">
        <v>260522.28</v>
      </c>
      <c r="D4" s="4">
        <v>310401.92</v>
      </c>
      <c r="E4" s="5">
        <v>307769.25</v>
      </c>
      <c r="F4" s="4">
        <v>146228.42</v>
      </c>
      <c r="G4" s="4">
        <v>89599.21</v>
      </c>
      <c r="H4" s="4">
        <v>77949.26</v>
      </c>
      <c r="I4" s="4"/>
      <c r="J4">
        <f t="shared" ref="J4:J17" si="0">E4-F4-G4-H4</f>
        <v>-6007.64000000001</v>
      </c>
      <c r="K4" s="4"/>
    </row>
    <row r="5" ht="14.25" spans="1:11">
      <c r="A5" t="s">
        <v>11</v>
      </c>
      <c r="B5" s="2">
        <v>292069.22</v>
      </c>
      <c r="C5" s="6">
        <v>295347.72</v>
      </c>
      <c r="D5" s="4">
        <v>350367.47</v>
      </c>
      <c r="E5" s="5">
        <v>347088.97</v>
      </c>
      <c r="F5" s="4">
        <v>160181.27</v>
      </c>
      <c r="G5" s="4">
        <v>64571.03</v>
      </c>
      <c r="H5" s="4">
        <v>77394.4</v>
      </c>
      <c r="I5" s="4"/>
      <c r="J5">
        <f t="shared" si="0"/>
        <v>44942.27</v>
      </c>
      <c r="K5" s="4"/>
    </row>
    <row r="6" ht="14.25" spans="1:11">
      <c r="A6" t="s">
        <v>12</v>
      </c>
      <c r="B6" s="2">
        <v>611684.33</v>
      </c>
      <c r="C6" s="6">
        <v>614378.39</v>
      </c>
      <c r="D6" s="4">
        <v>680385.91</v>
      </c>
      <c r="E6" s="5">
        <v>677691.85</v>
      </c>
      <c r="F6" s="5">
        <v>194756.32</v>
      </c>
      <c r="G6" s="4">
        <v>12810.63</v>
      </c>
      <c r="H6" s="4">
        <v>452527.64</v>
      </c>
      <c r="I6" s="4"/>
      <c r="J6">
        <f t="shared" si="0"/>
        <v>17597.26</v>
      </c>
      <c r="K6" s="4"/>
    </row>
    <row r="7" ht="14.25" spans="1:11">
      <c r="A7" t="s">
        <v>13</v>
      </c>
      <c r="B7" s="2">
        <v>417431.35</v>
      </c>
      <c r="C7" s="6">
        <v>420900.28</v>
      </c>
      <c r="D7" s="4">
        <v>523665.35</v>
      </c>
      <c r="E7" s="5">
        <v>520196.42</v>
      </c>
      <c r="F7" s="5">
        <v>184339.53</v>
      </c>
      <c r="G7" s="4">
        <v>8783.6</v>
      </c>
      <c r="H7" s="4">
        <v>284980</v>
      </c>
      <c r="I7" s="4"/>
      <c r="J7">
        <f t="shared" si="0"/>
        <v>42093.29</v>
      </c>
      <c r="K7" s="4"/>
    </row>
    <row r="8" ht="14.25" spans="1:11">
      <c r="A8" t="s">
        <v>14</v>
      </c>
      <c r="B8" s="2">
        <v>441660.86</v>
      </c>
      <c r="C8" s="6">
        <v>443590.07</v>
      </c>
      <c r="D8" s="4">
        <v>548378.54</v>
      </c>
      <c r="E8" s="4">
        <v>546449.33</v>
      </c>
      <c r="F8" s="4">
        <v>148914.93</v>
      </c>
      <c r="G8" s="4">
        <v>3236.43</v>
      </c>
      <c r="H8" s="4">
        <v>235471.65</v>
      </c>
      <c r="I8" s="4"/>
      <c r="J8">
        <f t="shared" si="0"/>
        <v>158826.32</v>
      </c>
      <c r="K8" s="4"/>
    </row>
    <row r="9" ht="14.25" spans="1:11">
      <c r="A9" t="s">
        <v>15</v>
      </c>
      <c r="B9" s="2">
        <v>249999.58</v>
      </c>
      <c r="C9" s="6">
        <v>253341.05</v>
      </c>
      <c r="D9" s="4">
        <v>328287.01</v>
      </c>
      <c r="E9" s="4">
        <v>324945.54</v>
      </c>
      <c r="F9" s="7">
        <v>178301.33</v>
      </c>
      <c r="G9" s="4">
        <v>3514.54</v>
      </c>
      <c r="H9" s="4">
        <v>209577.67</v>
      </c>
      <c r="I9" s="4"/>
      <c r="J9">
        <f t="shared" si="0"/>
        <v>-66448</v>
      </c>
      <c r="K9" s="4"/>
    </row>
    <row r="10" ht="14.25" spans="1:11">
      <c r="A10" t="s">
        <v>16</v>
      </c>
      <c r="B10" s="8">
        <v>277987.02</v>
      </c>
      <c r="C10" s="6">
        <v>279188.81</v>
      </c>
      <c r="D10" s="4">
        <v>327344.94</v>
      </c>
      <c r="E10" s="4">
        <v>326143.15</v>
      </c>
      <c r="F10" s="7">
        <v>156191.56</v>
      </c>
      <c r="G10" s="4">
        <v>3915.79</v>
      </c>
      <c r="H10" s="4">
        <v>173923.62</v>
      </c>
      <c r="I10" s="4"/>
      <c r="J10">
        <f t="shared" si="0"/>
        <v>-7887.81999999998</v>
      </c>
      <c r="K10" s="4"/>
    </row>
    <row r="11" ht="14.25" spans="1:11">
      <c r="A11" t="s">
        <v>17</v>
      </c>
      <c r="B11" s="8">
        <v>231021.61</v>
      </c>
      <c r="C11" s="6">
        <v>231816.12</v>
      </c>
      <c r="D11" s="4">
        <v>283475.8</v>
      </c>
      <c r="E11" s="4">
        <v>282681.29</v>
      </c>
      <c r="F11" s="7">
        <v>120074</v>
      </c>
      <c r="G11" s="4">
        <v>2807.8</v>
      </c>
      <c r="H11">
        <v>138631.9</v>
      </c>
      <c r="I11" s="4"/>
      <c r="J11">
        <f t="shared" si="0"/>
        <v>21167.59</v>
      </c>
      <c r="K11" s="4"/>
    </row>
    <row r="12" ht="14.25" spans="1:11">
      <c r="A12" t="s">
        <v>18</v>
      </c>
      <c r="B12" s="9">
        <v>244386.86</v>
      </c>
      <c r="C12" s="6">
        <v>246526.09</v>
      </c>
      <c r="D12" s="4">
        <v>299881.99</v>
      </c>
      <c r="E12" s="5">
        <v>297742.76</v>
      </c>
      <c r="F12" s="7">
        <v>109103.12</v>
      </c>
      <c r="G12">
        <v>66569.03</v>
      </c>
      <c r="H12">
        <v>88551.29</v>
      </c>
      <c r="I12" s="4"/>
      <c r="J12">
        <f t="shared" si="0"/>
        <v>33519.32</v>
      </c>
      <c r="K12" s="4"/>
    </row>
    <row r="13" ht="14.25" spans="1:11">
      <c r="A13" t="s">
        <v>19</v>
      </c>
      <c r="B13" s="2">
        <v>233102.45</v>
      </c>
      <c r="C13" s="6">
        <v>233102.45</v>
      </c>
      <c r="D13" s="7">
        <v>256450.76</v>
      </c>
      <c r="E13" s="5">
        <v>256450.76</v>
      </c>
      <c r="F13" s="7">
        <v>113553.77</v>
      </c>
      <c r="G13" s="4">
        <v>87989.39</v>
      </c>
      <c r="H13">
        <v>74401.57</v>
      </c>
      <c r="I13" s="4"/>
      <c r="J13">
        <f t="shared" si="0"/>
        <v>-19493.97</v>
      </c>
      <c r="K13" s="4"/>
    </row>
    <row r="14" ht="14.25" spans="1:11">
      <c r="A14" t="s">
        <v>20</v>
      </c>
      <c r="B14" s="9">
        <v>217422.72</v>
      </c>
      <c r="C14" s="10">
        <v>217422.72</v>
      </c>
      <c r="D14" s="7">
        <v>248822.7</v>
      </c>
      <c r="E14" s="5">
        <v>248822.7</v>
      </c>
      <c r="F14" s="7">
        <v>112504.73</v>
      </c>
      <c r="G14" s="4">
        <v>60713.48</v>
      </c>
      <c r="H14">
        <v>58903.23</v>
      </c>
      <c r="I14" s="4"/>
      <c r="J14">
        <f t="shared" si="0"/>
        <v>16701.26</v>
      </c>
      <c r="K14" s="4"/>
    </row>
    <row r="15" spans="10:10">
      <c r="J15">
        <f t="shared" si="0"/>
        <v>0</v>
      </c>
    </row>
    <row r="16" spans="10:10">
      <c r="J16">
        <f t="shared" si="0"/>
        <v>0</v>
      </c>
    </row>
    <row r="17" spans="1:11">
      <c r="A17" s="11"/>
      <c r="B17" s="11"/>
      <c r="C17" s="11"/>
      <c r="D17" s="12" t="s">
        <v>21</v>
      </c>
      <c r="E17" s="13">
        <f>SUM(E3:E16)</f>
        <v>4434933.38</v>
      </c>
      <c r="F17" s="14">
        <f>SUM(F3:F16)</f>
        <v>1755367.48</v>
      </c>
      <c r="G17" s="15">
        <f>SUM(G3:G16)</f>
        <v>508939.96</v>
      </c>
      <c r="H17" s="15">
        <f>SUM(H3:H16)</f>
        <v>1936934.07</v>
      </c>
      <c r="I17" s="15"/>
      <c r="J17" s="15">
        <f t="shared" si="0"/>
        <v>233691.87</v>
      </c>
      <c r="K17" s="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8"/>
  <sheetViews>
    <sheetView tabSelected="1" workbookViewId="0">
      <selection activeCell="L8" sqref="L8"/>
    </sheetView>
  </sheetViews>
  <sheetFormatPr defaultColWidth="9" defaultRowHeight="13.5"/>
  <sheetData>
    <row r="2" spans="2:11">
      <c r="B2" t="s">
        <v>22</v>
      </c>
      <c r="E2" t="s">
        <v>23</v>
      </c>
      <c r="H2" t="s">
        <v>24</v>
      </c>
      <c r="K2" t="s">
        <v>25</v>
      </c>
    </row>
    <row r="3" spans="2:12">
      <c r="B3" t="s">
        <v>26</v>
      </c>
      <c r="C3">
        <v>9842</v>
      </c>
      <c r="E3" t="s">
        <v>26</v>
      </c>
      <c r="F3">
        <v>5229</v>
      </c>
      <c r="H3" t="s">
        <v>26</v>
      </c>
      <c r="I3">
        <v>12502</v>
      </c>
      <c r="K3" t="s">
        <v>26</v>
      </c>
      <c r="L3">
        <v>9692</v>
      </c>
    </row>
    <row r="4" spans="2:12">
      <c r="B4" t="s">
        <v>27</v>
      </c>
      <c r="C4">
        <v>24006.6</v>
      </c>
      <c r="E4" t="s">
        <v>27</v>
      </c>
      <c r="F4">
        <v>41040.4</v>
      </c>
      <c r="H4" t="s">
        <v>27</v>
      </c>
      <c r="I4">
        <v>31170.2</v>
      </c>
      <c r="K4" t="s">
        <v>27</v>
      </c>
      <c r="L4">
        <v>25164.2</v>
      </c>
    </row>
    <row r="5" spans="2:12">
      <c r="B5" t="s">
        <v>28</v>
      </c>
      <c r="C5">
        <v>24035.65</v>
      </c>
      <c r="E5" t="s">
        <v>29</v>
      </c>
      <c r="F5">
        <v>28132.17</v>
      </c>
      <c r="H5" t="s">
        <v>30</v>
      </c>
      <c r="I5">
        <v>21014.09</v>
      </c>
      <c r="K5" t="s">
        <v>29</v>
      </c>
      <c r="L5">
        <v>22036.89</v>
      </c>
    </row>
    <row r="6" spans="2:12">
      <c r="B6" t="s">
        <v>31</v>
      </c>
      <c r="C6">
        <v>1019</v>
      </c>
      <c r="H6" t="s">
        <v>31</v>
      </c>
      <c r="I6">
        <v>3820</v>
      </c>
      <c r="K6" t="s">
        <v>32</v>
      </c>
      <c r="L6">
        <v>3835</v>
      </c>
    </row>
    <row r="7" spans="8:9">
      <c r="H7" t="s">
        <v>33</v>
      </c>
      <c r="I7">
        <v>20045</v>
      </c>
    </row>
    <row r="8" spans="8:12">
      <c r="H8" t="s">
        <v>34</v>
      </c>
      <c r="K8" t="s">
        <v>34</v>
      </c>
      <c r="L8">
        <v>77903.84</v>
      </c>
    </row>
    <row r="9" s="1" customFormat="1" spans="3:12">
      <c r="C9" s="1">
        <f>SUM(C3:C8)</f>
        <v>58903.25</v>
      </c>
      <c r="F9" s="1">
        <f>SUM(F3:F8)</f>
        <v>74401.57</v>
      </c>
      <c r="I9" s="1">
        <f>SUM(I3:I8)</f>
        <v>88551.29</v>
      </c>
      <c r="L9" s="1">
        <f>SUM(L3:L8)</f>
        <v>138631.93</v>
      </c>
    </row>
    <row r="14" spans="3:3">
      <c r="C14">
        <v>58903.23</v>
      </c>
    </row>
    <row r="15" spans="3:3">
      <c r="C15">
        <v>74401.57</v>
      </c>
    </row>
    <row r="16" spans="3:3">
      <c r="C16">
        <v>155120.3</v>
      </c>
    </row>
    <row r="17" spans="3:3">
      <c r="C17">
        <v>138631.9</v>
      </c>
    </row>
    <row r="18" spans="3:3">
      <c r="C18">
        <v>88551.29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40" sqref="I4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Wu-PC</cp:lastModifiedBy>
  <dcterms:created xsi:type="dcterms:W3CDTF">2006-09-16T00:00:00Z</dcterms:created>
  <dcterms:modified xsi:type="dcterms:W3CDTF">2017-09-09T16:01:30Z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