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8" windowHeight="8010"/>
  </bookViews>
  <sheets>
    <sheet name="Foglio1" sheetId="1" r:id="rId1"/>
    <sheet name="Foglio2" sheetId="2" r:id="rId2"/>
    <sheet name="Foglio3" sheetId="3" r:id="rId3"/>
  </sheets>
  <calcPr calcId="145621"/>
</workbook>
</file>

<file path=xl/calcChain.xml><?xml version="1.0" encoding="utf-8"?>
<calcChain xmlns="http://schemas.openxmlformats.org/spreadsheetml/2006/main">
  <c r="H21" i="1" l="1"/>
  <c r="H28" i="1" s="1"/>
  <c r="I21" i="1"/>
  <c r="I28" i="1" s="1"/>
  <c r="J21" i="1"/>
  <c r="J28" i="1" s="1"/>
  <c r="G21" i="1"/>
  <c r="G28" i="1" s="1"/>
  <c r="H15" i="1"/>
  <c r="I15" i="1"/>
  <c r="J15" i="1"/>
  <c r="G15" i="1"/>
  <c r="C21" i="1"/>
  <c r="C28" i="1" s="1"/>
  <c r="D21" i="1"/>
  <c r="D28" i="1" s="1"/>
  <c r="E21" i="1"/>
  <c r="E28" i="1" s="1"/>
  <c r="B21" i="1"/>
  <c r="B28" i="1" s="1"/>
  <c r="B15" i="1"/>
  <c r="B30" i="1" l="1"/>
  <c r="G30" i="1"/>
</calcChain>
</file>

<file path=xl/sharedStrings.xml><?xml version="1.0" encoding="utf-8"?>
<sst xmlns="http://schemas.openxmlformats.org/spreadsheetml/2006/main" count="31" uniqueCount="24">
  <si>
    <t>root</t>
  </si>
  <si>
    <t>kink</t>
  </si>
  <si>
    <t>tip</t>
  </si>
  <si>
    <t>t/c</t>
  </si>
  <si>
    <t>Chord</t>
  </si>
  <si>
    <t>c'/c</t>
  </si>
  <si>
    <t>slat1</t>
  </si>
  <si>
    <t>slat2</t>
  </si>
  <si>
    <t>slat3</t>
  </si>
  <si>
    <t>slat4</t>
  </si>
  <si>
    <t>Global mean airfoil</t>
  </si>
  <si>
    <t>Local mean airfoil</t>
  </si>
  <si>
    <t>WING DATA</t>
  </si>
  <si>
    <r>
      <t>LE</t>
    </r>
    <r>
      <rPr>
        <vertAlign val="subscript"/>
        <sz val="11"/>
        <color theme="0"/>
        <rFont val="Calibri"/>
        <family val="2"/>
        <scheme val="minor"/>
      </rPr>
      <t>R</t>
    </r>
  </si>
  <si>
    <r>
      <t>LE</t>
    </r>
    <r>
      <rPr>
        <vertAlign val="subscript"/>
        <sz val="11"/>
        <color theme="1"/>
        <rFont val="Calibri"/>
        <family val="2"/>
        <scheme val="minor"/>
      </rPr>
      <t>R</t>
    </r>
  </si>
  <si>
    <r>
      <t>(LE</t>
    </r>
    <r>
      <rPr>
        <vertAlign val="subscript"/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/chord)/(t/c)</t>
    </r>
  </si>
  <si>
    <r>
      <rPr>
        <sz val="11"/>
        <color theme="1"/>
        <rFont val="Calibri"/>
        <family val="2"/>
      </rPr>
      <t>η</t>
    </r>
    <r>
      <rPr>
        <vertAlign val="subscript"/>
        <sz val="11"/>
        <color theme="1"/>
        <rFont val="Calibri"/>
        <family val="2"/>
      </rPr>
      <t>m</t>
    </r>
    <r>
      <rPr>
        <vertAlign val="subscript"/>
        <sz val="11"/>
        <color theme="1"/>
        <rFont val="Calibri"/>
        <family val="2"/>
        <scheme val="minor"/>
      </rPr>
      <t>ax</t>
    </r>
  </si>
  <si>
    <r>
      <rPr>
        <sz val="11"/>
        <color theme="1"/>
        <rFont val="Calibri"/>
        <family val="2"/>
      </rPr>
      <t>η</t>
    </r>
    <r>
      <rPr>
        <vertAlign val="subscript"/>
        <sz val="11"/>
        <color theme="1"/>
        <rFont val="Calibri"/>
        <family val="2"/>
        <scheme val="minor"/>
      </rPr>
      <t>delta</t>
    </r>
  </si>
  <si>
    <r>
      <rPr>
        <sz val="11"/>
        <color theme="1"/>
        <rFont val="Calibri"/>
        <family val="2"/>
      </rPr>
      <t>δ</t>
    </r>
    <r>
      <rPr>
        <vertAlign val="subscript"/>
        <sz val="11"/>
        <color theme="1"/>
        <rFont val="Calibri"/>
        <family val="2"/>
        <scheme val="minor"/>
      </rPr>
      <t>s</t>
    </r>
  </si>
  <si>
    <r>
      <rPr>
        <sz val="11"/>
        <color theme="1"/>
        <rFont val="Calibri"/>
        <family val="2"/>
      </rPr>
      <t>∂</t>
    </r>
    <r>
      <rPr>
        <sz val="11"/>
        <color theme="1"/>
        <rFont val="Calibri"/>
        <family val="2"/>
        <scheme val="minor"/>
      </rPr>
      <t>Cl/</t>
    </r>
    <r>
      <rPr>
        <sz val="11"/>
        <color theme="1"/>
        <rFont val="Calibri"/>
        <family val="2"/>
      </rPr>
      <t>∂δ</t>
    </r>
  </si>
  <si>
    <r>
      <rPr>
        <sz val="11"/>
        <color theme="1"/>
        <rFont val="Calibri"/>
        <family val="2"/>
      </rPr>
      <t>Δ</t>
    </r>
    <r>
      <rPr>
        <sz val="11"/>
        <color theme="1"/>
        <rFont val="Calibri"/>
        <family val="2"/>
        <scheme val="minor"/>
      </rPr>
      <t>Cl</t>
    </r>
    <r>
      <rPr>
        <vertAlign val="subscript"/>
        <sz val="11"/>
        <color theme="1"/>
        <rFont val="Calibri"/>
        <family val="2"/>
        <scheme val="minor"/>
      </rPr>
      <t>max</t>
    </r>
  </si>
  <si>
    <r>
      <t>S</t>
    </r>
    <r>
      <rPr>
        <vertAlign val="subscript"/>
        <sz val="11"/>
        <color theme="1"/>
        <rFont val="Calibri"/>
        <family val="2"/>
        <scheme val="minor"/>
      </rPr>
      <t>ws</t>
    </r>
    <r>
      <rPr>
        <sz val="11"/>
        <color theme="1"/>
        <rFont val="Calibri"/>
        <family val="2"/>
        <scheme val="minor"/>
      </rPr>
      <t>/S</t>
    </r>
    <r>
      <rPr>
        <vertAlign val="subscript"/>
        <sz val="11"/>
        <color theme="1"/>
        <rFont val="Calibri"/>
        <family val="2"/>
        <scheme val="minor"/>
      </rPr>
      <t>w</t>
    </r>
  </si>
  <si>
    <r>
      <rPr>
        <sz val="11"/>
        <color theme="1"/>
        <rFont val="Calibri"/>
        <family val="2"/>
      </rPr>
      <t>ΔC</t>
    </r>
    <r>
      <rPr>
        <sz val="11"/>
        <color theme="1"/>
        <rFont val="Calibri"/>
        <family val="2"/>
        <scheme val="minor"/>
      </rPr>
      <t>l</t>
    </r>
    <r>
      <rPr>
        <vertAlign val="subscript"/>
        <sz val="11"/>
        <color theme="1"/>
        <rFont val="Calibri"/>
        <family val="2"/>
        <scheme val="minor"/>
      </rPr>
      <t>max_tot</t>
    </r>
  </si>
  <si>
    <r>
      <t>K</t>
    </r>
    <r>
      <rPr>
        <vertAlign val="subscript"/>
        <sz val="11"/>
        <color theme="1"/>
        <rFont val="Calibri"/>
        <family val="2"/>
      </rPr>
      <t>Λ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</si>
</sst>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"/>
    <numFmt numFmtId="165" formatCode="0.00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0"/>
      <name val="Calibri"/>
      <family val="2"/>
      <scheme val="minor"/>
    </font>
    <font>
      <vertAlign val="subscript"/>
      <sz val="11"/>
      <color theme="0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vertAlign val="subscript"/>
      <sz val="11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9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</cellStyleXfs>
  <cellXfs count="24">
    <xf numFmtId="0" fontId="0" fillId="0" borderId="0" xfId="0"/>
    <xf numFmtId="0" fontId="3" fillId="4" borderId="7" xfId="3" applyBorder="1"/>
    <xf numFmtId="0" fontId="1" fillId="3" borderId="8" xfId="2" applyBorder="1"/>
    <xf numFmtId="0" fontId="0" fillId="0" borderId="8" xfId="0" applyBorder="1"/>
    <xf numFmtId="0" fontId="3" fillId="6" borderId="8" xfId="5" applyBorder="1"/>
    <xf numFmtId="0" fontId="3" fillId="6" borderId="9" xfId="5" applyBorder="1"/>
    <xf numFmtId="165" fontId="2" fillId="2" borderId="8" xfId="1" applyNumberFormat="1" applyBorder="1"/>
    <xf numFmtId="0" fontId="2" fillId="2" borderId="8" xfId="1" applyBorder="1"/>
    <xf numFmtId="164" fontId="2" fillId="2" borderId="8" xfId="1" applyNumberFormat="1" applyBorder="1"/>
    <xf numFmtId="0" fontId="0" fillId="3" borderId="8" xfId="2" applyFont="1" applyBorder="1"/>
    <xf numFmtId="0" fontId="5" fillId="3" borderId="8" xfId="2" applyFont="1" applyBorder="1"/>
    <xf numFmtId="0" fontId="0" fillId="0" borderId="8" xfId="0" applyBorder="1" applyAlignment="1">
      <alignment horizontal="center"/>
    </xf>
    <xf numFmtId="0" fontId="2" fillId="2" borderId="8" xfId="1" applyBorder="1" applyAlignment="1">
      <alignment horizontal="center"/>
    </xf>
    <xf numFmtId="0" fontId="3" fillId="5" borderId="8" xfId="4" applyBorder="1" applyAlignment="1">
      <alignment horizontal="center"/>
    </xf>
    <xf numFmtId="164" fontId="2" fillId="2" borderId="4" xfId="1" applyNumberFormat="1" applyBorder="1" applyAlignment="1">
      <alignment horizontal="center"/>
    </xf>
    <xf numFmtId="0" fontId="2" fillId="2" borderId="5" xfId="1" applyBorder="1" applyAlignment="1">
      <alignment horizontal="center"/>
    </xf>
    <xf numFmtId="0" fontId="2" fillId="2" borderId="6" xfId="1" applyBorder="1" applyAlignment="1">
      <alignment horizontal="center"/>
    </xf>
    <xf numFmtId="0" fontId="3" fillId="5" borderId="4" xfId="4" applyBorder="1" applyAlignment="1">
      <alignment horizontal="center"/>
    </xf>
    <xf numFmtId="0" fontId="3" fillId="5" borderId="5" xfId="4" applyBorder="1" applyAlignment="1">
      <alignment horizontal="center"/>
    </xf>
    <xf numFmtId="0" fontId="3" fillId="5" borderId="6" xfId="4" applyBorder="1" applyAlignment="1">
      <alignment horizontal="center"/>
    </xf>
    <xf numFmtId="164" fontId="2" fillId="2" borderId="8" xfId="1" applyNumberFormat="1" applyBorder="1" applyAlignment="1">
      <alignment horizontal="center"/>
    </xf>
    <xf numFmtId="0" fontId="3" fillId="5" borderId="1" xfId="4" applyBorder="1" applyAlignment="1">
      <alignment horizontal="center"/>
    </xf>
    <xf numFmtId="0" fontId="3" fillId="5" borderId="2" xfId="4" applyBorder="1" applyAlignment="1">
      <alignment horizontal="center"/>
    </xf>
    <xf numFmtId="0" fontId="3" fillId="5" borderId="3" xfId="4" applyBorder="1" applyAlignment="1">
      <alignment horizontal="center"/>
    </xf>
  </cellXfs>
  <cellStyles count="6">
    <cellStyle name="20% - Colore 1" xfId="2" builtinId="30"/>
    <cellStyle name="60% - Colore 1" xfId="3" builtinId="32"/>
    <cellStyle name="Colore 2" xfId="4" builtinId="33"/>
    <cellStyle name="Colore 6" xfId="5" builtinId="49"/>
    <cellStyle name="Normale" xfId="0" builtinId="0"/>
    <cellStyle name="Valore valido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234163</xdr:colOff>
      <xdr:row>14</xdr:row>
      <xdr:rowOff>13606</xdr:rowOff>
    </xdr:from>
    <xdr:to>
      <xdr:col>19</xdr:col>
      <xdr:colOff>43543</xdr:colOff>
      <xdr:row>19</xdr:row>
      <xdr:rowOff>102640</xdr:rowOff>
    </xdr:to>
    <xdr:pic>
      <xdr:nvPicPr>
        <xdr:cNvPr id="2" name="Immagin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53520" y="2789463"/>
          <a:ext cx="4095630" cy="1204820"/>
        </a:xfrm>
        <a:prstGeom prst="rect">
          <a:avLst/>
        </a:prstGeom>
      </xdr:spPr>
    </xdr:pic>
    <xdr:clientData/>
  </xdr:twoCellAnchor>
  <xdr:twoCellAnchor editAs="oneCell">
    <xdr:from>
      <xdr:col>12</xdr:col>
      <xdr:colOff>517071</xdr:colOff>
      <xdr:row>23</xdr:row>
      <xdr:rowOff>54750</xdr:rowOff>
    </xdr:from>
    <xdr:to>
      <xdr:col>18</xdr:col>
      <xdr:colOff>450593</xdr:colOff>
      <xdr:row>27</xdr:row>
      <xdr:rowOff>176973</xdr:rowOff>
    </xdr:to>
    <xdr:pic>
      <xdr:nvPicPr>
        <xdr:cNvPr id="3" name="Immagine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36428" y="4749214"/>
          <a:ext cx="3607451" cy="965866"/>
        </a:xfrm>
        <a:prstGeom prst="rect">
          <a:avLst/>
        </a:prstGeom>
      </xdr:spPr>
    </xdr:pic>
    <xdr:clientData/>
  </xdr:twoCellAnchor>
  <xdr:twoCellAnchor>
    <xdr:from>
      <xdr:col>10</xdr:col>
      <xdr:colOff>19050</xdr:colOff>
      <xdr:row>20</xdr:row>
      <xdr:rowOff>13607</xdr:rowOff>
    </xdr:from>
    <xdr:to>
      <xdr:col>12</xdr:col>
      <xdr:colOff>136072</xdr:colOff>
      <xdr:row>20</xdr:row>
      <xdr:rowOff>114300</xdr:rowOff>
    </xdr:to>
    <xdr:cxnSp macro="">
      <xdr:nvCxnSpPr>
        <xdr:cNvPr id="5" name="Connettore 2 4"/>
        <xdr:cNvCxnSpPr/>
      </xdr:nvCxnSpPr>
      <xdr:spPr>
        <a:xfrm flipV="1">
          <a:off x="7059930" y="3991247"/>
          <a:ext cx="1397182" cy="10069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22860</xdr:colOff>
      <xdr:row>27</xdr:row>
      <xdr:rowOff>83820</xdr:rowOff>
    </xdr:from>
    <xdr:to>
      <xdr:col>12</xdr:col>
      <xdr:colOff>489857</xdr:colOff>
      <xdr:row>27</xdr:row>
      <xdr:rowOff>136072</xdr:rowOff>
    </xdr:to>
    <xdr:cxnSp macro="">
      <xdr:nvCxnSpPr>
        <xdr:cNvPr id="7" name="Connettore 2 6"/>
        <xdr:cNvCxnSpPr/>
      </xdr:nvCxnSpPr>
      <xdr:spPr>
        <a:xfrm>
          <a:off x="7063740" y="5448300"/>
          <a:ext cx="1747157" cy="5225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tabSelected="1" topLeftCell="A10" zoomScaleNormal="100" workbookViewId="0">
      <selection activeCell="N21" sqref="N21"/>
    </sheetView>
  </sheetViews>
  <sheetFormatPr defaultRowHeight="14.4" x14ac:dyDescent="0.55000000000000004"/>
  <cols>
    <col min="1" max="1" width="17.68359375" customWidth="1"/>
  </cols>
  <sheetData>
    <row r="1" spans="1:10" ht="15" x14ac:dyDescent="0.25">
      <c r="B1" s="13" t="s">
        <v>12</v>
      </c>
      <c r="C1" s="13"/>
      <c r="D1" s="13"/>
    </row>
    <row r="2" spans="1:10" ht="15" x14ac:dyDescent="0.25">
      <c r="B2" s="4" t="s">
        <v>0</v>
      </c>
      <c r="C2" s="4" t="s">
        <v>1</v>
      </c>
      <c r="D2" s="4" t="s">
        <v>2</v>
      </c>
    </row>
    <row r="3" spans="1:10" ht="15" x14ac:dyDescent="0.25">
      <c r="A3" s="5" t="s">
        <v>3</v>
      </c>
      <c r="B3" s="3">
        <v>0.161</v>
      </c>
      <c r="C3" s="3">
        <v>0.14899999999999999</v>
      </c>
      <c r="D3" s="3">
        <v>0.11899999999999999</v>
      </c>
    </row>
    <row r="4" spans="1:10" ht="18" x14ac:dyDescent="0.35">
      <c r="A4" s="5" t="s">
        <v>13</v>
      </c>
      <c r="B4" s="3">
        <v>3.8920000000000003E-2</v>
      </c>
      <c r="C4" s="3">
        <v>4.265E-2</v>
      </c>
      <c r="D4" s="3">
        <v>2.92E-2</v>
      </c>
    </row>
    <row r="5" spans="1:10" ht="15" x14ac:dyDescent="0.25">
      <c r="A5" s="5" t="s">
        <v>4</v>
      </c>
      <c r="B5" s="3">
        <v>6.39</v>
      </c>
      <c r="C5" s="3">
        <v>2.72</v>
      </c>
      <c r="D5" s="3">
        <v>1.05</v>
      </c>
    </row>
    <row r="9" spans="1:10" ht="15.75" thickBot="1" x14ac:dyDescent="0.3"/>
    <row r="10" spans="1:10" ht="15.75" thickBot="1" x14ac:dyDescent="0.3">
      <c r="B10" s="21" t="s">
        <v>10</v>
      </c>
      <c r="C10" s="22"/>
      <c r="D10" s="22"/>
      <c r="E10" s="23"/>
      <c r="G10" s="17" t="s">
        <v>11</v>
      </c>
      <c r="H10" s="18"/>
      <c r="I10" s="18"/>
      <c r="J10" s="19"/>
    </row>
    <row r="11" spans="1:10" ht="15" x14ac:dyDescent="0.25">
      <c r="B11" s="1" t="s">
        <v>6</v>
      </c>
      <c r="C11" s="1" t="s">
        <v>7</v>
      </c>
      <c r="D11" s="1" t="s">
        <v>8</v>
      </c>
      <c r="E11" s="1" t="s">
        <v>9</v>
      </c>
      <c r="G11" s="1" t="s">
        <v>6</v>
      </c>
      <c r="H11" s="1" t="s">
        <v>7</v>
      </c>
      <c r="I11" s="1" t="s">
        <v>8</v>
      </c>
      <c r="J11" s="1" t="s">
        <v>9</v>
      </c>
    </row>
    <row r="12" spans="1:10" ht="15" x14ac:dyDescent="0.25">
      <c r="A12" s="2" t="s">
        <v>3</v>
      </c>
      <c r="B12" s="12">
        <v>0.1512</v>
      </c>
      <c r="C12" s="12"/>
      <c r="D12" s="12"/>
      <c r="E12" s="12"/>
      <c r="G12" s="7">
        <v>0.15490000000000001</v>
      </c>
      <c r="H12" s="7">
        <v>0.14499999999999999</v>
      </c>
      <c r="I12" s="7">
        <v>0.13689999999999999</v>
      </c>
      <c r="J12" s="7">
        <v>0.12770000000000001</v>
      </c>
    </row>
    <row r="13" spans="1:10" ht="18" x14ac:dyDescent="0.35">
      <c r="A13" s="9" t="s">
        <v>14</v>
      </c>
      <c r="B13" s="12">
        <v>3.9699999999999999E-2</v>
      </c>
      <c r="C13" s="12"/>
      <c r="D13" s="12"/>
      <c r="E13" s="12"/>
      <c r="G13" s="7">
        <v>4.0800000000000003E-2</v>
      </c>
      <c r="H13" s="7">
        <v>4.0989999999999999E-2</v>
      </c>
      <c r="I13" s="7">
        <v>3.7220000000000003E-2</v>
      </c>
      <c r="J13" s="7">
        <v>3.3099999999999997E-2</v>
      </c>
    </row>
    <row r="14" spans="1:10" ht="15" x14ac:dyDescent="0.25">
      <c r="A14" s="2" t="s">
        <v>4</v>
      </c>
      <c r="B14" s="12">
        <v>4.1341000000000001</v>
      </c>
      <c r="C14" s="12"/>
      <c r="D14" s="12"/>
      <c r="E14" s="12"/>
      <c r="G14" s="7">
        <v>4.5359999999999996</v>
      </c>
      <c r="H14" s="7">
        <v>2.5139999999999998</v>
      </c>
      <c r="I14" s="7">
        <v>2.0468999999999999</v>
      </c>
      <c r="J14" s="7">
        <v>1.538</v>
      </c>
    </row>
    <row r="15" spans="1:10" ht="18" x14ac:dyDescent="0.35">
      <c r="A15" s="9" t="s">
        <v>15</v>
      </c>
      <c r="B15" s="20">
        <f>(B13/B14)/(B12)</f>
        <v>6.3512285035712143E-2</v>
      </c>
      <c r="C15" s="20"/>
      <c r="D15" s="20"/>
      <c r="E15" s="20"/>
      <c r="G15" s="6">
        <f>(G13/G14)/G12</f>
        <v>5.8067843736016755E-2</v>
      </c>
      <c r="H15" s="6">
        <f t="shared" ref="H15:J15" si="0">(H13/H14)/H12</f>
        <v>0.11244616355306834</v>
      </c>
      <c r="I15" s="6">
        <f t="shared" si="0"/>
        <v>0.13282392041042237</v>
      </c>
      <c r="J15" s="6">
        <f t="shared" si="0"/>
        <v>0.16853137382091679</v>
      </c>
    </row>
    <row r="16" spans="1:10" ht="16.8" x14ac:dyDescent="0.75">
      <c r="A16" s="9" t="s">
        <v>16</v>
      </c>
      <c r="B16" s="12">
        <v>1.6048</v>
      </c>
      <c r="C16" s="12"/>
      <c r="D16" s="12"/>
      <c r="E16" s="12"/>
      <c r="G16" s="7">
        <v>1.55</v>
      </c>
      <c r="H16" s="7">
        <v>1.65</v>
      </c>
      <c r="I16" s="7">
        <v>1.43</v>
      </c>
      <c r="J16" s="7">
        <v>1.1000000000000001</v>
      </c>
    </row>
    <row r="17" spans="1:10" ht="16.8" x14ac:dyDescent="0.75">
      <c r="A17" s="9" t="s">
        <v>17</v>
      </c>
      <c r="B17" s="11">
        <v>0.75</v>
      </c>
      <c r="C17" s="11"/>
      <c r="D17" s="11"/>
      <c r="E17" s="11"/>
      <c r="G17" s="11">
        <v>0.75</v>
      </c>
      <c r="H17" s="11"/>
      <c r="I17" s="11"/>
      <c r="J17" s="11"/>
    </row>
    <row r="18" spans="1:10" ht="16.8" x14ac:dyDescent="0.75">
      <c r="A18" s="10" t="s">
        <v>18</v>
      </c>
      <c r="B18" s="11">
        <v>25</v>
      </c>
      <c r="C18" s="11"/>
      <c r="D18" s="11"/>
      <c r="E18" s="11"/>
      <c r="G18" s="11">
        <v>25</v>
      </c>
      <c r="H18" s="11"/>
      <c r="I18" s="11"/>
      <c r="J18" s="11"/>
    </row>
    <row r="19" spans="1:10" ht="15" x14ac:dyDescent="0.25">
      <c r="A19" s="2" t="s">
        <v>5</v>
      </c>
      <c r="B19" s="11">
        <v>1.1000000000000001</v>
      </c>
      <c r="C19" s="11"/>
      <c r="D19" s="11"/>
      <c r="E19" s="11"/>
      <c r="G19" s="11">
        <v>1.1000000000000001</v>
      </c>
      <c r="H19" s="11"/>
      <c r="I19" s="11"/>
      <c r="J19" s="11"/>
    </row>
    <row r="20" spans="1:10" x14ac:dyDescent="0.55000000000000004">
      <c r="A20" s="9" t="s">
        <v>19</v>
      </c>
      <c r="B20" s="3">
        <v>1.5599999999999999E-2</v>
      </c>
      <c r="C20" s="3">
        <v>1.9199999999999998E-2</v>
      </c>
      <c r="D20" s="3">
        <v>2.0299999999999999E-2</v>
      </c>
      <c r="E20" s="3">
        <v>2.1899999999999999E-2</v>
      </c>
      <c r="G20" s="3">
        <v>1.5599999999999999E-2</v>
      </c>
      <c r="H20" s="3">
        <v>1.9199999999999998E-2</v>
      </c>
      <c r="I20" s="3">
        <v>2.0299999999999999E-2</v>
      </c>
      <c r="J20" s="3">
        <v>2.1899999999999999E-2</v>
      </c>
    </row>
    <row r="21" spans="1:10" ht="16.8" x14ac:dyDescent="0.75">
      <c r="A21" s="9" t="s">
        <v>20</v>
      </c>
      <c r="B21" s="6">
        <f>$B$16*$B$17*$B$18*$B$19*B20</f>
        <v>0.51634440000000004</v>
      </c>
      <c r="C21" s="6">
        <f>$B$16*$B$17*$B$18*$B$19*C20</f>
        <v>0.63550079999999998</v>
      </c>
      <c r="D21" s="6">
        <f>$B$16*$B$17*$B$18*$B$19*D20</f>
        <v>0.67190970000000005</v>
      </c>
      <c r="E21" s="6">
        <f>$B$16*$B$17*$B$18*$B$19*E20</f>
        <v>0.72486810000000002</v>
      </c>
      <c r="G21" s="7">
        <f>G16*$G$17*$G$18*$G$19*G20</f>
        <v>0.49871250000000011</v>
      </c>
      <c r="H21" s="7">
        <f>H16*$G$17*$G$18*$G$19*H20</f>
        <v>0.65339999999999998</v>
      </c>
      <c r="I21" s="7">
        <f>I16*$G$17*$G$18*$G$19*I20</f>
        <v>0.59872312500000002</v>
      </c>
      <c r="J21" s="7">
        <f>J16*$G$17*$G$18*$G$19*J20</f>
        <v>0.49685625000000005</v>
      </c>
    </row>
    <row r="24" spans="1:10" ht="18" x14ac:dyDescent="0.35">
      <c r="A24" s="9" t="s">
        <v>21</v>
      </c>
      <c r="B24" s="3">
        <v>0.28199999999999997</v>
      </c>
      <c r="C24" s="3">
        <v>0.16300000000000001</v>
      </c>
      <c r="D24" s="3">
        <v>0.128</v>
      </c>
      <c r="E24" s="3">
        <v>0.1138</v>
      </c>
      <c r="G24" s="3">
        <v>0.28199999999999997</v>
      </c>
      <c r="H24" s="3">
        <v>0.16300000000000001</v>
      </c>
      <c r="I24" s="3">
        <v>0.128</v>
      </c>
      <c r="J24" s="3">
        <v>0.1138</v>
      </c>
    </row>
    <row r="25" spans="1:10" ht="16.8" x14ac:dyDescent="0.75">
      <c r="A25" s="9" t="s">
        <v>23</v>
      </c>
      <c r="B25" s="11">
        <v>0.86719999999999997</v>
      </c>
      <c r="C25" s="11"/>
      <c r="D25" s="11"/>
      <c r="E25" s="11"/>
      <c r="G25" s="11">
        <v>0.86719999999999997</v>
      </c>
      <c r="H25" s="11"/>
      <c r="I25" s="11"/>
      <c r="J25" s="11"/>
    </row>
    <row r="28" spans="1:10" ht="16.8" x14ac:dyDescent="0.75">
      <c r="A28" s="9" t="s">
        <v>20</v>
      </c>
      <c r="B28" s="8">
        <f>B24*$B$25*B21</f>
        <v>0.12627222955775999</v>
      </c>
      <c r="C28" s="8">
        <f>C24*$B$25*C21</f>
        <v>8.9830325882879994E-2</v>
      </c>
      <c r="D28" s="8">
        <f>D24*$B$25*D21</f>
        <v>7.4583051755520005E-2</v>
      </c>
      <c r="E28" s="8">
        <f>E24*$B$25*E21</f>
        <v>7.1535319137216002E-2</v>
      </c>
      <c r="G28" s="8">
        <f>$G$25*G24*G21</f>
        <v>0.12196034136000002</v>
      </c>
      <c r="H28" s="8">
        <f>$G$25*H24*H21</f>
        <v>9.2360442239999993E-2</v>
      </c>
      <c r="I28" s="8">
        <f>$G$25*I24*I21</f>
        <v>6.6459224831999994E-2</v>
      </c>
      <c r="J28" s="8">
        <f>$G$25*J24*J21</f>
        <v>4.9033431612000009E-2</v>
      </c>
    </row>
    <row r="29" spans="1:10" ht="15.75" thickBot="1" x14ac:dyDescent="0.3"/>
    <row r="30" spans="1:10" ht="17.100000000000001" thickBot="1" x14ac:dyDescent="0.8">
      <c r="A30" s="9" t="s">
        <v>22</v>
      </c>
      <c r="B30" s="14">
        <f>B28+C28+D28+E28</f>
        <v>0.36222092633337599</v>
      </c>
      <c r="C30" s="15"/>
      <c r="D30" s="15"/>
      <c r="E30" s="16"/>
      <c r="G30" s="14">
        <f>G28+H28+I28+J28</f>
        <v>0.32981344004400004</v>
      </c>
      <c r="H30" s="15"/>
      <c r="I30" s="15"/>
      <c r="J30" s="16"/>
    </row>
  </sheetData>
  <mergeCells count="18">
    <mergeCell ref="B30:E30"/>
    <mergeCell ref="G30:J30"/>
    <mergeCell ref="B18:E18"/>
    <mergeCell ref="B19:E19"/>
    <mergeCell ref="G10:J10"/>
    <mergeCell ref="G17:J17"/>
    <mergeCell ref="G18:J18"/>
    <mergeCell ref="G19:J19"/>
    <mergeCell ref="B15:E15"/>
    <mergeCell ref="B14:E14"/>
    <mergeCell ref="B13:E13"/>
    <mergeCell ref="B12:E12"/>
    <mergeCell ref="B10:E10"/>
    <mergeCell ref="B17:E17"/>
    <mergeCell ref="B16:E16"/>
    <mergeCell ref="B1:D1"/>
    <mergeCell ref="B25:E25"/>
    <mergeCell ref="G25:J25"/>
  </mergeCells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Stingo</dc:creator>
  <cp:lastModifiedBy>Manuela Ruocco</cp:lastModifiedBy>
  <dcterms:created xsi:type="dcterms:W3CDTF">2016-06-01T13:07:10Z</dcterms:created>
  <dcterms:modified xsi:type="dcterms:W3CDTF">2016-06-01T15:11:59Z</dcterms:modified>
</cp:coreProperties>
</file>