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870" windowHeight="9885" activeTab="2"/>
  </bookViews>
  <sheets>
    <sheet name="checklist" sheetId="3" r:id="rId1"/>
    <sheet name="PCB cost" sheetId="2" r:id="rId2"/>
    <sheet name="Part price" sheetId="4" r:id="rId3"/>
    <sheet name="part cost template" sheetId="1" r:id="rId4"/>
  </sheets>
  <definedNames>
    <definedName name="_xlnm._FilterDatabase" localSheetId="2" hidden="1">'Part price'!$A$1:$E$1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5" i="4"/>
  <c r="C10" i="4"/>
  <c r="C5" i="4"/>
  <c r="E2" i="1" l="1"/>
  <c r="F2" i="1" l="1"/>
  <c r="C13" i="2" l="1"/>
  <c r="C10" i="2"/>
  <c r="C15" i="2" l="1"/>
  <c r="C9" i="2"/>
  <c r="C8" i="2"/>
  <c r="D3" i="2"/>
  <c r="D2" i="2"/>
  <c r="C7" i="2"/>
</calcChain>
</file>

<file path=xl/sharedStrings.xml><?xml version="1.0" encoding="utf-8"?>
<sst xmlns="http://schemas.openxmlformats.org/spreadsheetml/2006/main" count="162" uniqueCount="99">
  <si>
    <t>PCB cost</t>
    <phoneticPr fontId="1" type="noConversion"/>
  </si>
  <si>
    <t>Engineering cost</t>
    <phoneticPr fontId="1" type="noConversion"/>
  </si>
  <si>
    <t>L</t>
    <phoneticPr fontId="1" type="noConversion"/>
  </si>
  <si>
    <t>W</t>
    <phoneticPr fontId="1" type="noConversion"/>
  </si>
  <si>
    <t>Set</t>
    <phoneticPr fontId="1" type="noConversion"/>
  </si>
  <si>
    <t>Cost</t>
    <phoneticPr fontId="1" type="noConversion"/>
  </si>
  <si>
    <t>Price</t>
    <phoneticPr fontId="1" type="noConversion"/>
  </si>
  <si>
    <t>Film cost</t>
    <phoneticPr fontId="1" type="noConversion"/>
  </si>
  <si>
    <t>Total Area</t>
    <phoneticPr fontId="1" type="noConversion"/>
  </si>
  <si>
    <t>Single Area</t>
    <phoneticPr fontId="1" type="noConversion"/>
  </si>
  <si>
    <t>Board cost</t>
    <phoneticPr fontId="1" type="noConversion"/>
  </si>
  <si>
    <t xml:space="preserve">Unit PCB cost </t>
    <phoneticPr fontId="1" type="noConversion"/>
  </si>
  <si>
    <t>Value</t>
    <phoneticPr fontId="1" type="noConversion"/>
  </si>
  <si>
    <t>Stencil</t>
    <phoneticPr fontId="1" type="noConversion"/>
  </si>
  <si>
    <t>Pick-and-Place file</t>
    <phoneticPr fontId="1" type="noConversion"/>
  </si>
  <si>
    <t>Part list</t>
    <phoneticPr fontId="1" type="noConversion"/>
  </si>
  <si>
    <t>Description</t>
    <phoneticPr fontId="1" type="noConversion"/>
  </si>
  <si>
    <t>10V/20%</t>
    <phoneticPr fontId="1" type="noConversion"/>
  </si>
  <si>
    <t>50V/20%</t>
    <phoneticPr fontId="1" type="noConversion"/>
  </si>
  <si>
    <t>25V/20%</t>
    <phoneticPr fontId="1" type="noConversion"/>
  </si>
  <si>
    <t>Stencil Cost</t>
    <phoneticPr fontId="1" type="noConversion"/>
  </si>
  <si>
    <t>Total Cost</t>
    <phoneticPr fontId="1" type="noConversion"/>
  </si>
  <si>
    <t>100pcs Price</t>
    <phoneticPr fontId="1" type="noConversion"/>
  </si>
  <si>
    <t>Designator | part name</t>
    <phoneticPr fontId="1" type="noConversion"/>
  </si>
  <si>
    <t>Note</t>
    <phoneticPr fontId="1" type="noConversion"/>
  </si>
  <si>
    <t>Value</t>
    <phoneticPr fontId="1" type="noConversion"/>
  </si>
  <si>
    <t>Qty</t>
    <phoneticPr fontId="1" type="noConversion"/>
  </si>
  <si>
    <t>C1</t>
    <phoneticPr fontId="1" type="noConversion"/>
  </si>
  <si>
    <t>Total Price</t>
    <phoneticPr fontId="1" type="noConversion"/>
  </si>
  <si>
    <t>Price look</t>
    <phoneticPr fontId="1" type="noConversion"/>
  </si>
  <si>
    <t>5%/1/8W</t>
    <phoneticPr fontId="1" type="noConversion"/>
  </si>
  <si>
    <t>Group</t>
    <phoneticPr fontId="1" type="noConversion"/>
  </si>
  <si>
    <t>Resistor</t>
    <phoneticPr fontId="1" type="noConversion"/>
  </si>
  <si>
    <t>Capacitor</t>
    <phoneticPr fontId="1" type="noConversion"/>
  </si>
  <si>
    <t>LED</t>
    <phoneticPr fontId="1" type="noConversion"/>
  </si>
  <si>
    <t>Button</t>
    <phoneticPr fontId="1" type="noConversion"/>
  </si>
  <si>
    <t>1206-1N4007</t>
    <phoneticPr fontId="1" type="noConversion"/>
  </si>
  <si>
    <t>SOD-123</t>
    <phoneticPr fontId="1" type="noConversion"/>
  </si>
  <si>
    <t>Diode</t>
    <phoneticPr fontId="1" type="noConversion"/>
  </si>
  <si>
    <t>Alminium CAP</t>
    <phoneticPr fontId="1" type="noConversion"/>
  </si>
  <si>
    <t>PTH-6x6</t>
    <phoneticPr fontId="1" type="noConversion"/>
  </si>
  <si>
    <t>1206-1N4148</t>
    <phoneticPr fontId="1" type="noConversion"/>
  </si>
  <si>
    <t>WLD 572-573, IV 38-45, VF 2.0-2.1</t>
    <phoneticPr fontId="1" type="noConversion"/>
  </si>
  <si>
    <t>WLD 600-625, IV 100-150, VF 2.0-2.3</t>
    <phoneticPr fontId="1" type="noConversion"/>
  </si>
  <si>
    <t>AMS1117</t>
    <phoneticPr fontId="1" type="noConversion"/>
  </si>
  <si>
    <t>Status</t>
    <phoneticPr fontId="1" type="noConversion"/>
  </si>
  <si>
    <t>In Use</t>
    <phoneticPr fontId="1" type="noConversion"/>
  </si>
  <si>
    <t>In Use-3</t>
    <phoneticPr fontId="1" type="noConversion"/>
  </si>
  <si>
    <t>In Use-4</t>
    <phoneticPr fontId="1" type="noConversion"/>
  </si>
  <si>
    <t>In Use-2</t>
    <phoneticPr fontId="1" type="noConversion"/>
  </si>
  <si>
    <t>In Use-1</t>
    <phoneticPr fontId="1" type="noConversion"/>
  </si>
  <si>
    <t>In Use-5</t>
    <phoneticPr fontId="1" type="noConversion"/>
  </si>
  <si>
    <t>SPX3819</t>
    <phoneticPr fontId="1" type="noConversion"/>
  </si>
  <si>
    <t>IC-Power</t>
    <phoneticPr fontId="1" type="noConversion"/>
  </si>
  <si>
    <t>AP2112</t>
    <phoneticPr fontId="1" type="noConversion"/>
  </si>
  <si>
    <t>SOT-5</t>
    <phoneticPr fontId="1" type="noConversion"/>
  </si>
  <si>
    <t>0805</t>
    <phoneticPr fontId="1" type="noConversion"/>
  </si>
  <si>
    <t>1K</t>
    <phoneticPr fontId="1" type="noConversion"/>
  </si>
  <si>
    <t>10K</t>
    <phoneticPr fontId="1" type="noConversion"/>
  </si>
  <si>
    <t>4K7</t>
    <phoneticPr fontId="1" type="noConversion"/>
  </si>
  <si>
    <t>1UF</t>
    <phoneticPr fontId="1" type="noConversion"/>
  </si>
  <si>
    <t>0.1UF</t>
    <phoneticPr fontId="1" type="noConversion"/>
  </si>
  <si>
    <t>10UF</t>
    <phoneticPr fontId="1" type="noConversion"/>
  </si>
  <si>
    <t>1206</t>
    <phoneticPr fontId="1" type="noConversion"/>
  </si>
  <si>
    <t>Footprint</t>
    <phoneticPr fontId="1" type="noConversion"/>
  </si>
  <si>
    <t>3V3 LDO</t>
    <phoneticPr fontId="1" type="noConversion"/>
  </si>
  <si>
    <t>3V3 LDO AP2112K-3.3TRG1</t>
    <phoneticPr fontId="1" type="noConversion"/>
  </si>
  <si>
    <t>SOD-123</t>
    <phoneticPr fontId="1" type="noConversion"/>
  </si>
  <si>
    <t>S8050</t>
    <phoneticPr fontId="1" type="noConversion"/>
  </si>
  <si>
    <t>S8550</t>
    <phoneticPr fontId="1" type="noConversion"/>
  </si>
  <si>
    <t>2N7002</t>
    <phoneticPr fontId="1" type="noConversion"/>
  </si>
  <si>
    <t>SOT-23</t>
    <phoneticPr fontId="1" type="noConversion"/>
  </si>
  <si>
    <t>J3Y</t>
    <phoneticPr fontId="1" type="noConversion"/>
  </si>
  <si>
    <t>Transistor</t>
    <phoneticPr fontId="1" type="noConversion"/>
  </si>
  <si>
    <t>470UF/16V</t>
    <phoneticPr fontId="1" type="noConversion"/>
  </si>
  <si>
    <t>8x10</t>
    <phoneticPr fontId="1" type="noConversion"/>
  </si>
  <si>
    <t>5x5.4</t>
  </si>
  <si>
    <t>10UF</t>
    <phoneticPr fontId="1" type="noConversion"/>
  </si>
  <si>
    <t>10UH</t>
    <phoneticPr fontId="1" type="noConversion"/>
  </si>
  <si>
    <t>CD43</t>
    <phoneticPr fontId="1" type="noConversion"/>
  </si>
  <si>
    <t>Power Inductor</t>
    <phoneticPr fontId="1" type="noConversion"/>
  </si>
  <si>
    <t>1A, not insulated</t>
    <phoneticPr fontId="1" type="noConversion"/>
  </si>
  <si>
    <t>1x2pin</t>
    <phoneticPr fontId="1" type="noConversion"/>
  </si>
  <si>
    <t xml:space="preserve">Pin header </t>
    <phoneticPr fontId="1" type="noConversion"/>
  </si>
  <si>
    <t>Pin header</t>
    <phoneticPr fontId="1" type="noConversion"/>
  </si>
  <si>
    <t>Package</t>
    <phoneticPr fontId="1" type="noConversion"/>
  </si>
  <si>
    <t>1x1pin</t>
    <phoneticPr fontId="1" type="noConversion"/>
  </si>
  <si>
    <t>R</t>
    <phoneticPr fontId="1" type="noConversion"/>
  </si>
  <si>
    <t>PTH</t>
    <phoneticPr fontId="1" type="noConversion"/>
  </si>
  <si>
    <t>Type</t>
    <phoneticPr fontId="1" type="noConversion"/>
  </si>
  <si>
    <t>SMD</t>
    <phoneticPr fontId="1" type="noConversion"/>
  </si>
  <si>
    <t>Turtle Switch</t>
    <phoneticPr fontId="1" type="noConversion"/>
  </si>
  <si>
    <t>100K</t>
    <phoneticPr fontId="1" type="noConversion"/>
  </si>
  <si>
    <t>In Use-6</t>
    <phoneticPr fontId="1" type="noConversion"/>
  </si>
  <si>
    <t>In Use-7</t>
    <phoneticPr fontId="1" type="noConversion"/>
  </si>
  <si>
    <t>PIN</t>
    <phoneticPr fontId="1" type="noConversion"/>
  </si>
  <si>
    <t>SOT223</t>
    <phoneticPr fontId="1" type="noConversion"/>
  </si>
  <si>
    <t>Use Mutiply</t>
    <phoneticPr fontId="1" type="noConversion"/>
  </si>
  <si>
    <t>Basic Raw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</si>
</sst>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\$* #,##0.00_ ;_-\$* \-#,##0.00\ ;_-\$* &quot;-&quot;??_ ;_-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quotePrefix="1"/>
    <xf numFmtId="176" fontId="2" fillId="0" borderId="0" xfId="0" applyNumberFormat="1" applyFont="1" applyAlignment="1">
      <alignment horizontal="left" wrapText="1"/>
    </xf>
    <xf numFmtId="176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27" sqref="A27"/>
    </sheetView>
  </sheetViews>
  <sheetFormatPr defaultRowHeight="14.25" x14ac:dyDescent="0.2"/>
  <cols>
    <col min="1" max="1" width="18.125" customWidth="1"/>
    <col min="2" max="2" width="13.375" customWidth="1"/>
  </cols>
  <sheetData>
    <row r="2" spans="1:1" x14ac:dyDescent="0.2">
      <c r="A2" t="s">
        <v>0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5" sqref="C5"/>
    </sheetView>
  </sheetViews>
  <sheetFormatPr defaultRowHeight="14.25" x14ac:dyDescent="0.2"/>
  <cols>
    <col min="1" max="1" width="17.875" customWidth="1"/>
    <col min="2" max="2" width="14.875" customWidth="1"/>
    <col min="3" max="3" width="19.5" customWidth="1"/>
  </cols>
  <sheetData>
    <row r="2" spans="1:4" x14ac:dyDescent="0.2">
      <c r="A2" t="s">
        <v>2</v>
      </c>
      <c r="B2">
        <v>7.5</v>
      </c>
      <c r="C2" t="s">
        <v>9</v>
      </c>
      <c r="D2">
        <f>B2*B3</f>
        <v>56.25</v>
      </c>
    </row>
    <row r="3" spans="1:4" x14ac:dyDescent="0.2">
      <c r="A3" t="s">
        <v>3</v>
      </c>
      <c r="B3">
        <v>7.5</v>
      </c>
      <c r="C3" t="s">
        <v>8</v>
      </c>
      <c r="D3">
        <f>D2*B4</f>
        <v>281.25</v>
      </c>
    </row>
    <row r="4" spans="1:4" x14ac:dyDescent="0.2">
      <c r="A4" t="s">
        <v>4</v>
      </c>
      <c r="B4">
        <v>5</v>
      </c>
    </row>
    <row r="6" spans="1:4" x14ac:dyDescent="0.2">
      <c r="B6" t="s">
        <v>5</v>
      </c>
      <c r="C6" t="s">
        <v>6</v>
      </c>
    </row>
    <row r="7" spans="1:4" x14ac:dyDescent="0.2">
      <c r="A7" t="s">
        <v>1</v>
      </c>
      <c r="B7">
        <v>13</v>
      </c>
      <c r="C7">
        <f>B7</f>
        <v>13</v>
      </c>
    </row>
    <row r="8" spans="1:4" x14ac:dyDescent="0.2">
      <c r="A8" t="s">
        <v>7</v>
      </c>
      <c r="B8">
        <v>0.08</v>
      </c>
      <c r="C8">
        <f>B8*D2</f>
        <v>4.5</v>
      </c>
    </row>
    <row r="9" spans="1:4" x14ac:dyDescent="0.2">
      <c r="A9" t="s">
        <v>10</v>
      </c>
      <c r="B9">
        <v>0.12</v>
      </c>
      <c r="C9">
        <f>B9*D3</f>
        <v>33.75</v>
      </c>
    </row>
    <row r="10" spans="1:4" x14ac:dyDescent="0.2">
      <c r="C10">
        <f>SUM(C7:C9)</f>
        <v>51.25</v>
      </c>
    </row>
    <row r="12" spans="1:4" x14ac:dyDescent="0.2">
      <c r="A12" t="s">
        <v>20</v>
      </c>
      <c r="C12">
        <v>15</v>
      </c>
    </row>
    <row r="13" spans="1:4" x14ac:dyDescent="0.2">
      <c r="A13" t="s">
        <v>21</v>
      </c>
      <c r="C13" s="3">
        <f>SUM(C10:C12)</f>
        <v>66.25</v>
      </c>
    </row>
    <row r="15" spans="1:4" x14ac:dyDescent="0.2">
      <c r="A15" t="s">
        <v>11</v>
      </c>
      <c r="C15" s="2">
        <f>C13/(B4*10)</f>
        <v>1.325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" sqref="I2"/>
    </sheetView>
  </sheetViews>
  <sheetFormatPr defaultRowHeight="14.25" x14ac:dyDescent="0.2"/>
  <cols>
    <col min="1" max="1" width="13.625" style="1" customWidth="1"/>
    <col min="2" max="2" width="9.125" style="6" customWidth="1"/>
    <col min="3" max="3" width="9.625" style="12" customWidth="1"/>
    <col min="4" max="4" width="16.125" style="1" customWidth="1"/>
    <col min="5" max="5" width="9" style="1"/>
    <col min="6" max="6" width="7.5" style="6" customWidth="1"/>
    <col min="7" max="7" width="34" style="1" customWidth="1"/>
    <col min="8" max="16384" width="9" style="1"/>
  </cols>
  <sheetData>
    <row r="1" spans="1:9" s="8" customFormat="1" ht="28.5" x14ac:dyDescent="0.2">
      <c r="A1" s="8" t="s">
        <v>12</v>
      </c>
      <c r="B1" s="9" t="s">
        <v>64</v>
      </c>
      <c r="C1" s="11" t="s">
        <v>22</v>
      </c>
      <c r="D1" s="8" t="s">
        <v>31</v>
      </c>
      <c r="E1" s="8" t="s">
        <v>45</v>
      </c>
      <c r="F1" s="9" t="s">
        <v>89</v>
      </c>
      <c r="G1" s="8" t="s">
        <v>16</v>
      </c>
      <c r="H1" s="8" t="s">
        <v>97</v>
      </c>
      <c r="I1" s="8" t="s">
        <v>98</v>
      </c>
    </row>
    <row r="2" spans="1:9" x14ac:dyDescent="0.2">
      <c r="A2" s="1" t="s">
        <v>74</v>
      </c>
      <c r="B2" s="6" t="s">
        <v>75</v>
      </c>
      <c r="C2" s="12">
        <v>7</v>
      </c>
      <c r="D2" s="1" t="s">
        <v>39</v>
      </c>
      <c r="E2" s="1" t="s">
        <v>46</v>
      </c>
      <c r="F2" s="7" t="s">
        <v>90</v>
      </c>
    </row>
    <row r="3" spans="1:9" x14ac:dyDescent="0.2">
      <c r="A3" s="1" t="s">
        <v>77</v>
      </c>
      <c r="B3" s="6" t="s">
        <v>76</v>
      </c>
      <c r="C3" s="12">
        <v>2.5</v>
      </c>
      <c r="D3" s="1" t="s">
        <v>39</v>
      </c>
      <c r="F3" s="7" t="s">
        <v>90</v>
      </c>
    </row>
    <row r="4" spans="1:9" x14ac:dyDescent="0.2">
      <c r="A4" s="1" t="s">
        <v>91</v>
      </c>
      <c r="D4" s="1" t="s">
        <v>35</v>
      </c>
      <c r="E4" s="1" t="s">
        <v>46</v>
      </c>
      <c r="F4" s="7" t="s">
        <v>90</v>
      </c>
    </row>
    <row r="5" spans="1:9" x14ac:dyDescent="0.2">
      <c r="A5" s="1" t="s">
        <v>40</v>
      </c>
      <c r="C5" s="12">
        <f>I5*H5</f>
        <v>0.96</v>
      </c>
      <c r="D5" s="1" t="s">
        <v>35</v>
      </c>
      <c r="F5" s="6" t="s">
        <v>88</v>
      </c>
      <c r="H5" s="1">
        <v>1.2</v>
      </c>
      <c r="I5" s="1">
        <v>0.8</v>
      </c>
    </row>
    <row r="6" spans="1:9" x14ac:dyDescent="0.2">
      <c r="A6" s="1" t="s">
        <v>60</v>
      </c>
      <c r="B6" s="7" t="s">
        <v>56</v>
      </c>
      <c r="C6" s="12">
        <v>0.4</v>
      </c>
      <c r="D6" s="1" t="s">
        <v>33</v>
      </c>
      <c r="E6" s="1" t="s">
        <v>94</v>
      </c>
      <c r="F6" s="7" t="s">
        <v>90</v>
      </c>
      <c r="G6" s="1" t="s">
        <v>19</v>
      </c>
    </row>
    <row r="7" spans="1:9" x14ac:dyDescent="0.2">
      <c r="A7" s="1" t="s">
        <v>62</v>
      </c>
      <c r="B7" s="7" t="s">
        <v>56</v>
      </c>
      <c r="C7" s="12">
        <v>0.8</v>
      </c>
      <c r="D7" s="1" t="s">
        <v>33</v>
      </c>
      <c r="E7" s="1" t="s">
        <v>49</v>
      </c>
      <c r="F7" s="7" t="s">
        <v>90</v>
      </c>
      <c r="G7" s="1" t="s">
        <v>17</v>
      </c>
    </row>
    <row r="8" spans="1:9" x14ac:dyDescent="0.2">
      <c r="A8" s="1" t="s">
        <v>61</v>
      </c>
      <c r="B8" s="7" t="s">
        <v>56</v>
      </c>
      <c r="C8" s="12">
        <v>0.4</v>
      </c>
      <c r="D8" s="1" t="s">
        <v>33</v>
      </c>
      <c r="E8" s="1" t="s">
        <v>50</v>
      </c>
      <c r="F8" s="7" t="s">
        <v>90</v>
      </c>
      <c r="G8" s="1" t="s">
        <v>18</v>
      </c>
    </row>
    <row r="9" spans="1:9" x14ac:dyDescent="0.2">
      <c r="A9" s="1" t="s">
        <v>41</v>
      </c>
      <c r="B9" s="7" t="s">
        <v>63</v>
      </c>
      <c r="C9" s="12">
        <v>1.2</v>
      </c>
      <c r="D9" s="1" t="s">
        <v>38</v>
      </c>
      <c r="E9" s="1" t="s">
        <v>46</v>
      </c>
      <c r="F9" s="7" t="s">
        <v>90</v>
      </c>
      <c r="G9" s="1" t="s">
        <v>67</v>
      </c>
    </row>
    <row r="10" spans="1:9" x14ac:dyDescent="0.2">
      <c r="A10" s="1" t="s">
        <v>36</v>
      </c>
      <c r="B10" s="7" t="s">
        <v>63</v>
      </c>
      <c r="C10" s="12">
        <f>I10*H10</f>
        <v>0.96</v>
      </c>
      <c r="D10" s="1" t="s">
        <v>38</v>
      </c>
      <c r="F10" s="7" t="s">
        <v>90</v>
      </c>
      <c r="G10" s="1" t="s">
        <v>37</v>
      </c>
      <c r="H10" s="1">
        <v>1.2</v>
      </c>
      <c r="I10" s="1">
        <v>0.8</v>
      </c>
    </row>
    <row r="11" spans="1:9" x14ac:dyDescent="0.2">
      <c r="A11" s="1" t="s">
        <v>52</v>
      </c>
      <c r="B11" s="6" t="s">
        <v>55</v>
      </c>
      <c r="C11" s="12">
        <v>7</v>
      </c>
      <c r="D11" s="1" t="s">
        <v>53</v>
      </c>
      <c r="E11" s="1" t="s">
        <v>46</v>
      </c>
      <c r="F11" s="7" t="s">
        <v>90</v>
      </c>
      <c r="G11" s="1" t="s">
        <v>65</v>
      </c>
    </row>
    <row r="12" spans="1:9" x14ac:dyDescent="0.2">
      <c r="A12" s="1" t="s">
        <v>54</v>
      </c>
      <c r="B12" s="6" t="s">
        <v>55</v>
      </c>
      <c r="C12" s="12">
        <f>I12*H12</f>
        <v>9.6</v>
      </c>
      <c r="D12" s="1" t="s">
        <v>53</v>
      </c>
      <c r="F12" s="7" t="s">
        <v>90</v>
      </c>
      <c r="G12" s="1" t="s">
        <v>66</v>
      </c>
      <c r="H12" s="1">
        <v>1.2</v>
      </c>
      <c r="I12" s="1">
        <v>8</v>
      </c>
    </row>
    <row r="13" spans="1:9" x14ac:dyDescent="0.2">
      <c r="A13" s="1" t="s">
        <v>44</v>
      </c>
      <c r="B13" s="6" t="s">
        <v>96</v>
      </c>
      <c r="C13" s="12">
        <v>1.5</v>
      </c>
      <c r="D13" s="1" t="s">
        <v>53</v>
      </c>
      <c r="E13" s="1" t="s">
        <v>46</v>
      </c>
      <c r="F13" s="7" t="s">
        <v>90</v>
      </c>
      <c r="G13" s="1" t="s">
        <v>65</v>
      </c>
    </row>
    <row r="14" spans="1:9" x14ac:dyDescent="0.2">
      <c r="A14" s="1" t="s">
        <v>87</v>
      </c>
      <c r="B14" s="7" t="s">
        <v>56</v>
      </c>
      <c r="C14" s="12">
        <v>1</v>
      </c>
      <c r="D14" s="1" t="s">
        <v>34</v>
      </c>
      <c r="E14" s="1" t="s">
        <v>51</v>
      </c>
      <c r="F14" s="7" t="s">
        <v>90</v>
      </c>
      <c r="G14" s="1" t="s">
        <v>42</v>
      </c>
    </row>
    <row r="15" spans="1:9" x14ac:dyDescent="0.2">
      <c r="A15" s="1" t="s">
        <v>87</v>
      </c>
      <c r="B15" s="7" t="s">
        <v>63</v>
      </c>
      <c r="C15" s="12">
        <f>I15*H15</f>
        <v>1.44</v>
      </c>
      <c r="D15" s="1" t="s">
        <v>34</v>
      </c>
      <c r="F15" s="7" t="s">
        <v>90</v>
      </c>
      <c r="G15" s="1" t="s">
        <v>43</v>
      </c>
      <c r="H15" s="1">
        <v>1.2</v>
      </c>
      <c r="I15" s="1">
        <v>1.2</v>
      </c>
    </row>
    <row r="16" spans="1:9" x14ac:dyDescent="0.2">
      <c r="A16" s="1" t="s">
        <v>82</v>
      </c>
      <c r="B16" s="6" t="s">
        <v>95</v>
      </c>
      <c r="C16" s="12">
        <v>1</v>
      </c>
      <c r="D16" s="1" t="s">
        <v>84</v>
      </c>
      <c r="F16" s="6" t="s">
        <v>88</v>
      </c>
    </row>
    <row r="17" spans="1:7" x14ac:dyDescent="0.2">
      <c r="A17" s="1" t="s">
        <v>86</v>
      </c>
      <c r="B17" s="6" t="s">
        <v>95</v>
      </c>
      <c r="C17" s="12">
        <v>0.5</v>
      </c>
      <c r="D17" s="1" t="s">
        <v>83</v>
      </c>
      <c r="F17" s="6" t="s">
        <v>88</v>
      </c>
    </row>
    <row r="18" spans="1:7" x14ac:dyDescent="0.2">
      <c r="A18" s="1" t="s">
        <v>59</v>
      </c>
      <c r="B18" s="7" t="s">
        <v>56</v>
      </c>
      <c r="C18" s="12">
        <v>0.3</v>
      </c>
      <c r="D18" s="1" t="s">
        <v>32</v>
      </c>
      <c r="E18" s="1" t="s">
        <v>46</v>
      </c>
      <c r="F18" s="7" t="s">
        <v>90</v>
      </c>
      <c r="G18" s="5" t="s">
        <v>30</v>
      </c>
    </row>
    <row r="19" spans="1:7" x14ac:dyDescent="0.2">
      <c r="A19" s="1" t="s">
        <v>57</v>
      </c>
      <c r="B19" s="7" t="s">
        <v>56</v>
      </c>
      <c r="C19" s="12">
        <v>0.3</v>
      </c>
      <c r="D19" s="1" t="s">
        <v>32</v>
      </c>
      <c r="E19" s="1" t="s">
        <v>47</v>
      </c>
      <c r="F19" s="7" t="s">
        <v>90</v>
      </c>
      <c r="G19" s="5" t="s">
        <v>30</v>
      </c>
    </row>
    <row r="20" spans="1:7" x14ac:dyDescent="0.2">
      <c r="A20" s="1" t="s">
        <v>58</v>
      </c>
      <c r="B20" s="7" t="s">
        <v>56</v>
      </c>
      <c r="C20" s="12">
        <v>0.3</v>
      </c>
      <c r="D20" s="1" t="s">
        <v>32</v>
      </c>
      <c r="E20" s="1" t="s">
        <v>48</v>
      </c>
      <c r="F20" s="7" t="s">
        <v>90</v>
      </c>
      <c r="G20" s="5" t="s">
        <v>30</v>
      </c>
    </row>
    <row r="21" spans="1:7" x14ac:dyDescent="0.2">
      <c r="A21" s="1" t="s">
        <v>92</v>
      </c>
      <c r="B21" s="7" t="s">
        <v>56</v>
      </c>
      <c r="C21" s="12">
        <v>0.3</v>
      </c>
      <c r="D21" s="1" t="s">
        <v>32</v>
      </c>
      <c r="E21" s="1" t="s">
        <v>93</v>
      </c>
      <c r="F21" s="7"/>
      <c r="G21" s="5" t="s">
        <v>30</v>
      </c>
    </row>
    <row r="22" spans="1:7" x14ac:dyDescent="0.2">
      <c r="A22" s="1" t="s">
        <v>69</v>
      </c>
      <c r="B22" s="6" t="s">
        <v>71</v>
      </c>
      <c r="C22" s="12">
        <v>1</v>
      </c>
      <c r="D22" s="1" t="s">
        <v>73</v>
      </c>
      <c r="E22" s="1" t="s">
        <v>46</v>
      </c>
      <c r="F22" s="7" t="s">
        <v>90</v>
      </c>
    </row>
    <row r="23" spans="1:7" x14ac:dyDescent="0.2">
      <c r="A23" s="1" t="s">
        <v>68</v>
      </c>
      <c r="B23" s="6" t="s">
        <v>71</v>
      </c>
      <c r="C23" s="12">
        <v>1</v>
      </c>
      <c r="D23" s="1" t="s">
        <v>73</v>
      </c>
      <c r="E23" s="1" t="s">
        <v>46</v>
      </c>
      <c r="F23" s="7" t="s">
        <v>90</v>
      </c>
      <c r="G23" s="1" t="s">
        <v>72</v>
      </c>
    </row>
    <row r="24" spans="1:7" x14ac:dyDescent="0.2">
      <c r="A24" s="1" t="s">
        <v>70</v>
      </c>
      <c r="B24" s="6" t="s">
        <v>71</v>
      </c>
      <c r="C24" s="12">
        <v>1.5</v>
      </c>
      <c r="D24" s="1" t="s">
        <v>73</v>
      </c>
      <c r="E24" s="1" t="s">
        <v>46</v>
      </c>
      <c r="F24" s="7" t="s">
        <v>90</v>
      </c>
      <c r="G24" s="1">
        <v>7002</v>
      </c>
    </row>
    <row r="25" spans="1:7" x14ac:dyDescent="0.2">
      <c r="A25" s="1" t="s">
        <v>78</v>
      </c>
      <c r="B25" s="6" t="s">
        <v>79</v>
      </c>
      <c r="C25" s="12">
        <v>4</v>
      </c>
      <c r="D25" s="1" t="s">
        <v>80</v>
      </c>
      <c r="E25" s="1" t="s">
        <v>46</v>
      </c>
      <c r="F25" s="7" t="s">
        <v>90</v>
      </c>
      <c r="G25" s="1" t="s">
        <v>81</v>
      </c>
    </row>
  </sheetData>
  <autoFilter ref="A1:E1">
    <sortState ref="A2:G23">
      <sortCondition ref="D1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15" sqref="A15"/>
    </sheetView>
  </sheetViews>
  <sheetFormatPr defaultColWidth="11" defaultRowHeight="14.25" x14ac:dyDescent="0.2"/>
  <cols>
    <col min="1" max="1" width="18.625" customWidth="1"/>
    <col min="2" max="4" width="13.625" customWidth="1"/>
    <col min="7" max="7" width="22.375" customWidth="1"/>
  </cols>
  <sheetData>
    <row r="1" spans="1:7" s="4" customFormat="1" ht="28.5" x14ac:dyDescent="0.2">
      <c r="A1" s="4" t="s">
        <v>23</v>
      </c>
      <c r="B1" s="4" t="s">
        <v>25</v>
      </c>
      <c r="C1" s="4" t="s">
        <v>85</v>
      </c>
      <c r="D1" s="4" t="s">
        <v>26</v>
      </c>
      <c r="E1" s="4" t="s">
        <v>29</v>
      </c>
      <c r="F1" s="4" t="s">
        <v>28</v>
      </c>
      <c r="G1" s="4" t="s">
        <v>24</v>
      </c>
    </row>
    <row r="2" spans="1:7" x14ac:dyDescent="0.2">
      <c r="A2" t="s">
        <v>27</v>
      </c>
      <c r="B2" t="s">
        <v>60</v>
      </c>
      <c r="C2" s="10" t="s">
        <v>56</v>
      </c>
      <c r="D2">
        <v>100</v>
      </c>
      <c r="E2">
        <f>VLOOKUP(B2,'Part price'!A:Z,3,FALSE)</f>
        <v>0.4</v>
      </c>
      <c r="F2">
        <f>D2/100*E2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checklist</vt:lpstr>
      <vt:lpstr>PCB cost</vt:lpstr>
      <vt:lpstr>Part price</vt:lpstr>
      <vt:lpstr>part cost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Toni1</dc:creator>
  <cp:lastModifiedBy>hechao</cp:lastModifiedBy>
  <dcterms:created xsi:type="dcterms:W3CDTF">2017-03-15T16:01:20Z</dcterms:created>
  <dcterms:modified xsi:type="dcterms:W3CDTF">2017-03-17T03:45:58Z</dcterms:modified>
</cp:coreProperties>
</file>