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atans\Desktop\"/>
    </mc:Choice>
  </mc:AlternateContent>
  <xr:revisionPtr revIDLastSave="0" documentId="13_ncr:1_{EAB70353-0287-4244-AB19-3C975DADF5BA}" xr6:coauthVersionLast="45" xr6:coauthVersionMax="45" xr10:uidLastSave="{00000000-0000-0000-0000-000000000000}"/>
  <bookViews>
    <workbookView xWindow="-108" yWindow="-108" windowWidth="23256" windowHeight="12576" xr2:uid="{DD4C7163-DCC9-4ADB-8FB0-282A03BE3112}"/>
  </bookViews>
  <sheets>
    <sheet name="Ride Profit Ana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5" i="1"/>
  <c r="B9" i="1" l="1"/>
  <c r="B10" i="1" s="1"/>
  <c r="B11" i="1" s="1"/>
  <c r="B12" i="1" s="1"/>
  <c r="B16" i="1" s="1"/>
  <c r="E13" i="1" s="1"/>
</calcChain>
</file>

<file path=xl/sharedStrings.xml><?xml version="1.0" encoding="utf-8"?>
<sst xmlns="http://schemas.openxmlformats.org/spreadsheetml/2006/main" count="25" uniqueCount="25">
  <si>
    <t>Vitz consumption</t>
  </si>
  <si>
    <t>Km/liter</t>
  </si>
  <si>
    <t>1 liter</t>
  </si>
  <si>
    <t>Birr</t>
  </si>
  <si>
    <t>%</t>
  </si>
  <si>
    <t>Working days</t>
  </si>
  <si>
    <t>Monthly Profit</t>
  </si>
  <si>
    <t>Ride Profit Anaysis</t>
  </si>
  <si>
    <t>Rides per day</t>
  </si>
  <si>
    <t>Gas expense per day</t>
  </si>
  <si>
    <t>Ride/Feres deduction</t>
  </si>
  <si>
    <t>Distance per day (kms)</t>
  </si>
  <si>
    <t>Total distance covered per ride (kms)</t>
  </si>
  <si>
    <t>Mobile expense per day (Mobile + Voice package)</t>
  </si>
  <si>
    <t>Total income per day (ETB)</t>
  </si>
  <si>
    <t>Average payment made by customer (ETB)</t>
  </si>
  <si>
    <t>Daily income (ETB)</t>
  </si>
  <si>
    <t>Daily income after Ride deduction (ETB)</t>
  </si>
  <si>
    <t>Monthly Income (ETB)</t>
  </si>
  <si>
    <t>Yearly Income (ETB)</t>
  </si>
  <si>
    <t>Yearly vehicle full insurance (ETB)</t>
  </si>
  <si>
    <t>Yearly license tax (ETB)</t>
  </si>
  <si>
    <t>Yearly maintenace (ETB)</t>
  </si>
  <si>
    <t>Yearly Profit (ETB)</t>
  </si>
  <si>
    <t>Developed by TG: @hagere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</si>
</sst>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0863-8A73-4986-871C-B6870E0B5709}">
  <dimension ref="A1:F18"/>
  <sheetViews>
    <sheetView tabSelected="1" topLeftCell="A2" zoomScale="160" zoomScaleNormal="160" workbookViewId="0">
      <selection activeCell="B4" sqref="B4"/>
    </sheetView>
  </sheetViews>
  <sheetFormatPr defaultRowHeight="14.4" x14ac:dyDescent="0.3"/>
  <cols>
    <col min="1" max="1" width="36" bestFit="1" customWidth="1"/>
    <col min="2" max="2" width="19" customWidth="1"/>
    <col min="4" max="4" width="17.88671875" customWidth="1"/>
    <col min="5" max="5" width="9.88671875" bestFit="1" customWidth="1"/>
  </cols>
  <sheetData>
    <row r="1" spans="1:6" ht="18" x14ac:dyDescent="0.35">
      <c r="A1" s="12" t="s">
        <v>7</v>
      </c>
      <c r="B1" s="12"/>
      <c r="C1" s="12"/>
      <c r="D1" s="12"/>
      <c r="E1" s="12"/>
      <c r="F1" s="12"/>
    </row>
    <row r="2" spans="1:6" x14ac:dyDescent="0.3">
      <c r="A2" t="s">
        <v>8</v>
      </c>
      <c r="B2" s="7">
        <v>7</v>
      </c>
      <c r="D2" t="s">
        <v>0</v>
      </c>
      <c r="E2" s="9">
        <v>13</v>
      </c>
      <c r="F2" t="s">
        <v>1</v>
      </c>
    </row>
    <row r="3" spans="1:6" x14ac:dyDescent="0.3">
      <c r="A3" s="6" t="s">
        <v>15</v>
      </c>
      <c r="B3" s="7">
        <v>130</v>
      </c>
      <c r="D3" t="s">
        <v>2</v>
      </c>
      <c r="E3" s="9">
        <v>23.25</v>
      </c>
      <c r="F3" t="s">
        <v>3</v>
      </c>
    </row>
    <row r="4" spans="1:6" x14ac:dyDescent="0.3">
      <c r="A4" t="s">
        <v>12</v>
      </c>
      <c r="B4" s="7">
        <v>5</v>
      </c>
      <c r="D4" t="s">
        <v>10</v>
      </c>
      <c r="E4" s="9">
        <v>12</v>
      </c>
      <c r="F4" t="s">
        <v>4</v>
      </c>
    </row>
    <row r="5" spans="1:6" x14ac:dyDescent="0.3">
      <c r="A5" t="s">
        <v>14</v>
      </c>
      <c r="B5" s="2">
        <f>B2*B3</f>
        <v>910</v>
      </c>
      <c r="D5" t="s">
        <v>5</v>
      </c>
      <c r="E5" s="9">
        <v>26</v>
      </c>
    </row>
    <row r="6" spans="1:6" x14ac:dyDescent="0.3">
      <c r="A6" t="s">
        <v>11</v>
      </c>
      <c r="B6" s="1">
        <f>B4*B2</f>
        <v>35</v>
      </c>
    </row>
    <row r="7" spans="1:6" x14ac:dyDescent="0.3">
      <c r="A7" t="s">
        <v>9</v>
      </c>
      <c r="B7" s="3">
        <f>(B6/E2)*E3</f>
        <v>62.596153846153854</v>
      </c>
    </row>
    <row r="8" spans="1:6" ht="28.8" x14ac:dyDescent="0.3">
      <c r="A8" s="5" t="s">
        <v>13</v>
      </c>
      <c r="B8" s="8">
        <v>19</v>
      </c>
    </row>
    <row r="9" spans="1:6" x14ac:dyDescent="0.3">
      <c r="A9" t="s">
        <v>16</v>
      </c>
      <c r="B9" s="4">
        <f>B5-B7-B8</f>
        <v>828.40384615384619</v>
      </c>
    </row>
    <row r="10" spans="1:6" x14ac:dyDescent="0.3">
      <c r="A10" t="s">
        <v>17</v>
      </c>
      <c r="B10" s="1">
        <f>B9*((100-E4)/100)</f>
        <v>728.99538461538464</v>
      </c>
    </row>
    <row r="11" spans="1:6" x14ac:dyDescent="0.3">
      <c r="A11" t="s">
        <v>18</v>
      </c>
      <c r="B11" s="2">
        <f>B10*E5</f>
        <v>18953.88</v>
      </c>
    </row>
    <row r="12" spans="1:6" x14ac:dyDescent="0.3">
      <c r="A12" t="s">
        <v>19</v>
      </c>
      <c r="B12" s="2">
        <f>B11*12</f>
        <v>227446.56</v>
      </c>
    </row>
    <row r="13" spans="1:6" x14ac:dyDescent="0.3">
      <c r="A13" t="s">
        <v>20</v>
      </c>
      <c r="B13" s="7">
        <v>10000</v>
      </c>
      <c r="D13" s="10" t="s">
        <v>6</v>
      </c>
      <c r="E13" s="11">
        <f>B16/12</f>
        <v>16787.213333333333</v>
      </c>
    </row>
    <row r="14" spans="1:6" x14ac:dyDescent="0.3">
      <c r="A14" t="s">
        <v>21</v>
      </c>
      <c r="B14" s="7">
        <v>6000</v>
      </c>
      <c r="D14" s="10"/>
      <c r="E14" s="11"/>
    </row>
    <row r="15" spans="1:6" x14ac:dyDescent="0.3">
      <c r="A15" t="s">
        <v>22</v>
      </c>
      <c r="B15" s="7">
        <v>10000</v>
      </c>
      <c r="D15" s="10"/>
      <c r="E15" s="11"/>
    </row>
    <row r="16" spans="1:6" x14ac:dyDescent="0.3">
      <c r="A16" t="s">
        <v>23</v>
      </c>
      <c r="B16" s="2">
        <f>B12-B13-B14-B15</f>
        <v>201446.56</v>
      </c>
      <c r="D16" s="10"/>
      <c r="E16" s="11"/>
    </row>
    <row r="18" spans="1:1" x14ac:dyDescent="0.3">
      <c r="A18" t="s">
        <v>24</v>
      </c>
    </row>
  </sheetData>
  <sheetProtection algorithmName="SHA-512" hashValue="/Wn2r4Ka+n/bDmjsWViWSXnGy9qBGfn+klvvhkQ5JE+861/iMPr+1viXaHR54kQ17tkktk3iLBh3fBzW5/Qa9Q==" saltValue="cY+uMv/8gP/G/HeMZzEq3A==" spinCount="100000" sheet="1" objects="1" scenarios="1" selectLockedCells="1"/>
  <mergeCells count="3">
    <mergeCell ref="D13:D16"/>
    <mergeCell ref="E13:E16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 Profit Anaysis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2020-02-24T14:53:08Z</dcterms:created>
  <dcterms:modified xsi:type="dcterms:W3CDTF">2021-07-07T07:31:19Z</dcterms:modified>
</cp:coreProperties>
</file>