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xperiments\2021-Yanfa\"/>
    </mc:Choice>
  </mc:AlternateContent>
  <bookViews>
    <workbookView xWindow="-1305" yWindow="225" windowWidth="16125" windowHeight="11580" activeTab="5"/>
  </bookViews>
  <sheets>
    <sheet name="Sheet4" sheetId="8" r:id="rId1"/>
    <sheet name="alldata" sheetId="1" r:id="rId2"/>
    <sheet name="ontoIDs" sheetId="9" r:id="rId3"/>
    <sheet name="data1建表" sheetId="2" r:id="rId4"/>
    <sheet name="w" sheetId="3" r:id="rId5"/>
    <sheet name="data2" sheetId="5" r:id="rId6"/>
    <sheet name="data2-建表" sheetId="6" r:id="rId7"/>
    <sheet name="data3" sheetId="4" r:id="rId8"/>
  </sheets>
  <calcPr calcId="162913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2" i="1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E2" i="9"/>
  <c r="C2" i="9"/>
  <c r="F22" i="5" l="1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  <c r="P99" i="1" l="1"/>
  <c r="P100" i="1"/>
  <c r="P101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75" i="1"/>
  <c r="P76" i="1"/>
  <c r="P77" i="1"/>
  <c r="P78" i="1"/>
  <c r="P79" i="1"/>
  <c r="P80" i="1"/>
  <c r="P81" i="1"/>
  <c r="P82" i="1"/>
  <c r="P83" i="1"/>
  <c r="P84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48" i="1"/>
  <c r="P49" i="1"/>
  <c r="P50" i="1"/>
  <c r="P51" i="1"/>
  <c r="P52" i="1"/>
  <c r="P53" i="1"/>
  <c r="P54" i="1"/>
  <c r="P55" i="1"/>
  <c r="P56" i="1"/>
  <c r="P57" i="1"/>
  <c r="P58" i="1"/>
  <c r="P59" i="1"/>
  <c r="P40" i="1"/>
  <c r="P41" i="1"/>
  <c r="P42" i="1"/>
  <c r="P43" i="1"/>
  <c r="P44" i="1"/>
  <c r="P45" i="1"/>
  <c r="P46" i="1"/>
  <c r="P47" i="1"/>
  <c r="P30" i="1"/>
  <c r="P31" i="1"/>
  <c r="P32" i="1"/>
  <c r="P33" i="1"/>
  <c r="P34" i="1"/>
  <c r="P35" i="1"/>
  <c r="P36" i="1"/>
  <c r="P37" i="1"/>
  <c r="P38" i="1"/>
  <c r="P39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O90" i="1"/>
  <c r="O91" i="1"/>
  <c r="O92" i="1"/>
  <c r="O93" i="1"/>
  <c r="O94" i="1"/>
  <c r="O95" i="1"/>
  <c r="O96" i="1"/>
  <c r="O97" i="1"/>
  <c r="O98" i="1"/>
  <c r="O99" i="1"/>
  <c r="O100" i="1"/>
  <c r="O101" i="1"/>
  <c r="O79" i="1"/>
  <c r="O80" i="1"/>
  <c r="O81" i="1"/>
  <c r="O82" i="1"/>
  <c r="O83" i="1"/>
  <c r="O84" i="1"/>
  <c r="O85" i="1"/>
  <c r="O86" i="1"/>
  <c r="O87" i="1"/>
  <c r="O88" i="1"/>
  <c r="O89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N10" i="1"/>
  <c r="C28" i="6"/>
  <c r="C29" i="6"/>
  <c r="C30" i="6"/>
  <c r="C31" i="6"/>
  <c r="C32" i="6"/>
  <c r="C33" i="6"/>
  <c r="C34" i="6"/>
  <c r="C35" i="6"/>
  <c r="C36" i="6"/>
  <c r="C37" i="6"/>
  <c r="C38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4" i="6"/>
  <c r="C5" i="6"/>
  <c r="C6" i="6"/>
  <c r="C7" i="6"/>
  <c r="C8" i="6"/>
  <c r="C9" i="6"/>
  <c r="C10" i="6"/>
  <c r="C11" i="6"/>
  <c r="C12" i="6"/>
  <c r="C13" i="6"/>
  <c r="C14" i="6"/>
  <c r="C3" i="6"/>
  <c r="N100" i="1"/>
  <c r="N101" i="1"/>
  <c r="N92" i="1"/>
  <c r="N93" i="1"/>
  <c r="N94" i="1"/>
  <c r="N95" i="1"/>
  <c r="N96" i="1"/>
  <c r="N97" i="1"/>
  <c r="N98" i="1"/>
  <c r="N99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67" i="1"/>
  <c r="N68" i="1"/>
  <c r="N69" i="1"/>
  <c r="N70" i="1"/>
  <c r="N71" i="1"/>
  <c r="N72" i="1"/>
  <c r="N73" i="1"/>
  <c r="N74" i="1"/>
  <c r="N75" i="1"/>
  <c r="N76" i="1"/>
  <c r="N77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41" i="1"/>
  <c r="N42" i="1"/>
  <c r="N43" i="1"/>
  <c r="N44" i="1"/>
  <c r="N45" i="1"/>
  <c r="N46" i="1"/>
  <c r="N47" i="1"/>
  <c r="N48" i="1"/>
  <c r="N49" i="1"/>
  <c r="N50" i="1"/>
  <c r="N51" i="1"/>
  <c r="N52" i="1"/>
  <c r="N31" i="1"/>
  <c r="N32" i="1"/>
  <c r="N33" i="1"/>
  <c r="N34" i="1"/>
  <c r="N35" i="1"/>
  <c r="N36" i="1"/>
  <c r="N37" i="1"/>
  <c r="N38" i="1"/>
  <c r="N39" i="1"/>
  <c r="N40" i="1"/>
  <c r="N19" i="1"/>
  <c r="N20" i="1"/>
  <c r="N21" i="1"/>
  <c r="N22" i="1"/>
  <c r="N23" i="1"/>
  <c r="N24" i="1"/>
  <c r="N25" i="1"/>
  <c r="N26" i="1"/>
  <c r="N27" i="1"/>
  <c r="N28" i="1"/>
  <c r="N29" i="1"/>
  <c r="N30" i="1"/>
  <c r="N3" i="1"/>
  <c r="N4" i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N2" i="1"/>
  <c r="M18" i="4"/>
  <c r="M19" i="4"/>
  <c r="M20" i="4"/>
  <c r="M21" i="4"/>
  <c r="M22" i="4"/>
  <c r="M23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2" i="4"/>
  <c r="C34" i="3" l="1"/>
  <c r="E35" i="2" l="1"/>
  <c r="C100" i="3" l="1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E32" i="2"/>
  <c r="E33" i="2"/>
  <c r="E34" i="2"/>
  <c r="E36" i="2"/>
  <c r="E37" i="2"/>
  <c r="E38" i="2"/>
  <c r="E39" i="2"/>
  <c r="E40" i="2"/>
  <c r="E41" i="2"/>
  <c r="E42" i="2"/>
  <c r="E43" i="2"/>
  <c r="E20" i="2"/>
  <c r="E21" i="2"/>
  <c r="E22" i="2"/>
  <c r="E23" i="2"/>
  <c r="E24" i="2"/>
  <c r="E25" i="2"/>
  <c r="E26" i="2"/>
  <c r="E27" i="2"/>
  <c r="E28" i="2"/>
  <c r="E29" i="2"/>
  <c r="E30" i="2"/>
  <c r="E3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3" i="2"/>
</calcChain>
</file>

<file path=xl/sharedStrings.xml><?xml version="1.0" encoding="utf-8"?>
<sst xmlns="http://schemas.openxmlformats.org/spreadsheetml/2006/main" count="496" uniqueCount="202">
  <si>
    <t>DataSet</t>
  </si>
  <si>
    <t>Ontology ID</t>
  </si>
  <si>
    <t>#UC</t>
  </si>
  <si>
    <t>#MUPS</t>
  </si>
  <si>
    <t>MUPS min Num</t>
  </si>
  <si>
    <t>MUPS max Num</t>
  </si>
  <si>
    <t>MUPS Min size</t>
  </si>
  <si>
    <t>MUPS Max size</t>
  </si>
  <si>
    <t>MUPS Mean size</t>
  </si>
  <si>
    <t>#MIPS</t>
  </si>
  <si>
    <t>#minRemoval</t>
  </si>
  <si>
    <t>1.1-existingOnts</t>
  </si>
  <si>
    <t>buggyPolicy</t>
  </si>
  <si>
    <t>CHEM-A</t>
  </si>
  <si>
    <t>cton</t>
  </si>
  <si>
    <t>dbpedia_2014</t>
  </si>
  <si>
    <t>DICE-A</t>
  </si>
  <si>
    <t>Economy</t>
  </si>
  <si>
    <t>Geography</t>
  </si>
  <si>
    <t>koala</t>
  </si>
  <si>
    <t>MGED</t>
  </si>
  <si>
    <t>miniTambis</t>
  </si>
  <si>
    <t>pizza</t>
  </si>
  <si>
    <t>proton</t>
  </si>
  <si>
    <t>Terrorism</t>
  </si>
  <si>
    <t>Transportation</t>
  </si>
  <si>
    <t>University</t>
  </si>
  <si>
    <t>1.2-MergeOntologies</t>
  </si>
  <si>
    <t>ALOD2Vec-confof-edas.rdf</t>
  </si>
  <si>
    <t>ATBox-cmt-confof.rdf</t>
  </si>
  <si>
    <t>ATBox-mouse-human.rdf</t>
  </si>
  <si>
    <t>Lily-cmt-conference.rdf</t>
  </si>
  <si>
    <t>Lily-edas-ekaw.rdf</t>
  </si>
  <si>
    <t>LogMapLt-mouse-human.rdf</t>
  </si>
  <si>
    <t>VeeAlign-cmt-conference.rdf</t>
  </si>
  <si>
    <t>VeeAlign-edas-iasted.rdf</t>
  </si>
  <si>
    <t>Wiktionary-cmt-confof.rdf</t>
  </si>
  <si>
    <t>Wiktionary-confof-edas.rdf</t>
  </si>
  <si>
    <t>Wiktionary-mouse-human.rdf</t>
  </si>
  <si>
    <t>1.3-subOnts</t>
  </si>
  <si>
    <t>ALOD2Vec-cmt-ekaw.rdf-100</t>
  </si>
  <si>
    <t>ALOD2Vec-cmt-ekaw.rdf-150</t>
  </si>
  <si>
    <t>ALOD2Vec-cmt-ekaw.rdf-200</t>
  </si>
  <si>
    <t>ALOD2Vec-cmt-ekaw.rdf-250</t>
  </si>
  <si>
    <t>ALOD2Vec-cmt-ekaw.rdf-300</t>
  </si>
  <si>
    <t>ALOD2Vec-cmt-ekaw.rdf-350</t>
  </si>
  <si>
    <t>ALOD2Vec-cmt-ekaw.rdf-400</t>
  </si>
  <si>
    <t>ALOD2Vec-cmt-ekaw.rdf-50</t>
  </si>
  <si>
    <t>km1500_i500-1000</t>
  </si>
  <si>
    <t>km1500_i500-1500</t>
  </si>
  <si>
    <t>km1500_i500-2000</t>
  </si>
  <si>
    <t>km1500_i500-2500</t>
  </si>
  <si>
    <t>km1500_i500-3000</t>
  </si>
  <si>
    <t>km1500_i500-500</t>
  </si>
  <si>
    <t>2.1-InjectUCsFromScratch</t>
  </si>
  <si>
    <t>newOnto-maxSize10-maxNum10-uc100</t>
  </si>
  <si>
    <t>newOnto-maxSize10-maxNum10-uc40</t>
  </si>
  <si>
    <t>newOnto-maxSize10-maxNum10-uc60</t>
  </si>
  <si>
    <t>newOnto-maxSize10-maxNum10-uc80</t>
  </si>
  <si>
    <t>newOnto-maxSize10-maxNum15-uc100</t>
  </si>
  <si>
    <t>newOnto-maxSize10-maxNum15-uc40</t>
  </si>
  <si>
    <t>newOnto-maxSize10-maxNum15-uc60</t>
  </si>
  <si>
    <t>newOnto-maxSize10-maxNum15-uc80</t>
  </si>
  <si>
    <t>newOnto-maxSize10-maxNum20-uc100</t>
  </si>
  <si>
    <t>newOnto-maxSize10-maxNum20-uc40</t>
  </si>
  <si>
    <t>newOnto-maxSize10-maxNum20-uc60</t>
  </si>
  <si>
    <t>newOnto-maxSize10-maxNum20-uc80</t>
  </si>
  <si>
    <t>2.2-InjectUCsWithOnto</t>
  </si>
  <si>
    <t>proton-Ext1000-Mips10-UC40</t>
  </si>
  <si>
    <t>proton-Ext1000-Mips10-UC60</t>
  </si>
  <si>
    <t>proton-Ext1000-Mips10-UC80</t>
  </si>
  <si>
    <t>proton-Ext1000-Mips20-UC40</t>
  </si>
  <si>
    <t>proton-Ext1000-Mips20-UC60</t>
  </si>
  <si>
    <t>proton-Ext1000-Mips20-UC80</t>
  </si>
  <si>
    <t>proton-Ext1000-Mips30-UC40</t>
  </si>
  <si>
    <t>proton-Ext1000-Mips30-UC60</t>
  </si>
  <si>
    <t>proton-Ext1000-Mips30-UC80</t>
  </si>
  <si>
    <t>2.3-mipsRel</t>
  </si>
  <si>
    <t>mipsRel-UC20-minR12</t>
  </si>
  <si>
    <t>mipsRel-UC20-minR14</t>
  </si>
  <si>
    <t>mipsRel-UC20-minR16</t>
  </si>
  <si>
    <t>mipsRel-UC30-minR12</t>
  </si>
  <si>
    <t>mipsRel-UC30-minR14</t>
  </si>
  <si>
    <t>mipsRel-UC30-minR16</t>
  </si>
  <si>
    <t>mipsRel-UC40-minR12</t>
  </si>
  <si>
    <t>mipsRel-UC40-minR14</t>
  </si>
  <si>
    <t>mipsRel-UC40-minR16</t>
  </si>
  <si>
    <t>mipsRel-UC50-minR12</t>
  </si>
  <si>
    <t>mipsRel-UC50-minR14</t>
  </si>
  <si>
    <t>mipsRel-UC50-minR16</t>
  </si>
  <si>
    <t>3-InjectIncoHybrid</t>
  </si>
  <si>
    <t>hybridOnto10000-UC100-mipsNum50-minR15</t>
  </si>
  <si>
    <t>hybridOnto10000-UC100-mipsNum80-minR40</t>
  </si>
  <si>
    <t>hybridOnto10000-UC150-mipsNum50-minR15</t>
  </si>
  <si>
    <t>hybridOnto10000-UC150-mipsNum80-minR40</t>
  </si>
  <si>
    <t>hybridOnto10000-UC200-mipsNum50-minR15</t>
  </si>
  <si>
    <t>hybridOnto10000-UC200-mipsNum80-minR40</t>
  </si>
  <si>
    <t>hybridOnto10000-UC250-mipsNum50-minR15</t>
  </si>
  <si>
    <t>hybridOnto10000-UC250-mipsNum80-minR40</t>
  </si>
  <si>
    <t>hybridOnto10000-UC300-mipsNum50-minR15</t>
  </si>
  <si>
    <t>hybridOnto10000-UC300-mipsNum80-minR40</t>
  </si>
  <si>
    <t>hybridOnto5000-UC100-mipsNum50-minR15</t>
  </si>
  <si>
    <t>hybridOnto5000-UC100-mipsNum80-minR40</t>
  </si>
  <si>
    <t>hybridOnto5000-UC150-mipsNum50-minR15</t>
  </si>
  <si>
    <t>hybridOnto5000-UC150-mipsNum80-minR40</t>
  </si>
  <si>
    <t>hybridOnto5000-UC200-mipsNum150-minR100</t>
  </si>
  <si>
    <t>hybridOnto5000-UC200-mipsNum150-minR110</t>
  </si>
  <si>
    <t>hybridOnto5000-UC200-mipsNum50-minR15</t>
  </si>
  <si>
    <t>hybridOnto5000-UC200-mipsNum80-minR40</t>
  </si>
  <si>
    <t>hybridOnto5000-UC250-mipsNum50-minR15</t>
  </si>
  <si>
    <t>hybridOnto5000-UC250-mipsNum80-minR40</t>
  </si>
  <si>
    <t>hybridOnto5000-UC300-mipsNum50-minR15</t>
  </si>
  <si>
    <t>hybridOnto5000-UC300-mipsNum80-minR40</t>
  </si>
  <si>
    <t>ID</t>
    <phoneticPr fontId="1" type="noConversion"/>
  </si>
  <si>
    <t>#MUPS AVG</t>
    <phoneticPr fontId="1" type="noConversion"/>
  </si>
  <si>
    <t>AVG</t>
    <phoneticPr fontId="1" type="noConversion"/>
  </si>
  <si>
    <t>Min</t>
    <phoneticPr fontId="1" type="noConversion"/>
  </si>
  <si>
    <t>Max</t>
    <phoneticPr fontId="1" type="noConversion"/>
  </si>
  <si>
    <t>MUPS数量</t>
    <phoneticPr fontId="1" type="noConversion"/>
  </si>
  <si>
    <t>Avg</t>
    <phoneticPr fontId="1" type="noConversion"/>
  </si>
  <si>
    <t>MUPS大小</t>
    <phoneticPr fontId="1" type="noConversion"/>
  </si>
  <si>
    <t>#minRem</t>
    <phoneticPr fontId="1" type="noConversion"/>
  </si>
  <si>
    <t>km1500_i500-3500</t>
  </si>
  <si>
    <t>proton-Ext1000-Mips10-UC100</t>
  </si>
  <si>
    <t>proton-Ext1000-Mips20-UC100</t>
  </si>
  <si>
    <t>proton-Ext1000-Mips30-UC100</t>
  </si>
  <si>
    <t>MUPS Num Avg</t>
    <phoneticPr fontId="1" type="noConversion"/>
  </si>
  <si>
    <t>#Class</t>
    <phoneticPr fontId="1" type="noConversion"/>
  </si>
  <si>
    <t>Duc</t>
    <phoneticPr fontId="1" type="noConversion"/>
  </si>
  <si>
    <t>radon</t>
    <phoneticPr fontId="1" type="noConversion"/>
  </si>
  <si>
    <t>pellet</t>
    <phoneticPr fontId="1" type="noConversion"/>
  </si>
  <si>
    <t>CP</t>
    <phoneticPr fontId="1" type="noConversion"/>
  </si>
  <si>
    <t>Swoop</t>
    <phoneticPr fontId="1" type="noConversion"/>
  </si>
  <si>
    <t>1.2-existingOnts</t>
  </si>
  <si>
    <t>MUPS Num Avg</t>
    <phoneticPr fontId="1" type="noConversion"/>
  </si>
  <si>
    <t>(多项)</t>
  </si>
  <si>
    <t>Redu</t>
    <phoneticPr fontId="1" type="noConversion"/>
  </si>
  <si>
    <t>mad_cows</t>
    <phoneticPr fontId="1" type="noConversion"/>
  </si>
  <si>
    <t>MUPS avg</t>
    <phoneticPr fontId="1" type="noConversion"/>
  </si>
  <si>
    <t>Ontology</t>
  </si>
  <si>
    <t>buggyPolicy.owl</t>
  </si>
  <si>
    <t>CHEM-A.owl</t>
  </si>
  <si>
    <t>cton.owl</t>
  </si>
  <si>
    <t>dbpedia_2014.owl</t>
  </si>
  <si>
    <t>DICE-A.owl</t>
  </si>
  <si>
    <t>Economy.owl</t>
  </si>
  <si>
    <t>Geography.owl</t>
  </si>
  <si>
    <t>km1500-tbox.owl</t>
  </si>
  <si>
    <t>koala.owl</t>
  </si>
  <si>
    <t>mad_cows.owl</t>
  </si>
  <si>
    <t>MGED.owl</t>
  </si>
  <si>
    <t>miniTambis.owl</t>
  </si>
  <si>
    <t>pizza.owl</t>
  </si>
  <si>
    <t>proton.owl</t>
  </si>
  <si>
    <t>tambis.owl</t>
  </si>
  <si>
    <t>Terrorism.owl</t>
  </si>
  <si>
    <t>Transportation.owl</t>
  </si>
  <si>
    <t>University.owl</t>
  </si>
  <si>
    <t>ALOD2Vec-mouse-human.rdf.owl</t>
  </si>
  <si>
    <t>ATBox-mouse-human.rdf.owl</t>
  </si>
  <si>
    <t>LogMapLt-mouse-human.rdf.owl</t>
  </si>
  <si>
    <t>Lily-mouse-human.rdf.owl</t>
  </si>
  <si>
    <t>OntoConnect-mouse-human.rdf.owl</t>
    <phoneticPr fontId="5" type="noConversion"/>
  </si>
  <si>
    <t>Wiktionary-mouse-human.rdf.owl</t>
  </si>
  <si>
    <t>VeeAlign-cmt-conference.rdf.owl</t>
    <phoneticPr fontId="5" type="noConversion"/>
  </si>
  <si>
    <t>VeeAlign-edas-iasted.rdf.owl</t>
  </si>
  <si>
    <t>Lily-edas-ekaw.rdf.owl</t>
  </si>
  <si>
    <t>Lily-cmt-conference.rdf.owl</t>
  </si>
  <si>
    <t>DESKMatcher-conference-ekaw.rdf.owl</t>
  </si>
  <si>
    <t>DESKMatcher-cmt-edas.rdf.owl</t>
  </si>
  <si>
    <t>Wiktionary-confof-edas.rdf.owl</t>
  </si>
  <si>
    <t>Wiktionary-cmt-confof.rdf.owl</t>
  </si>
  <si>
    <t>LogMapLt-confof-edas.rdf.owl</t>
  </si>
  <si>
    <t>LogMapLt-cmt-ekaw.rdf.owl</t>
  </si>
  <si>
    <t>ATBox-confof-edas.rdf.owl</t>
  </si>
  <si>
    <t>ATBox-cmt-confof.rdf.owl</t>
  </si>
  <si>
    <t>ALOD2Vec-edas-ekaw.rdf.owl</t>
  </si>
  <si>
    <t>ALOD2Vec-confof-edas.rdf.owl</t>
  </si>
  <si>
    <t>km1500_i500-500.owl</t>
  </si>
  <si>
    <t>km1500_i500-1000.owl</t>
  </si>
  <si>
    <t>km1500_i500-1500.owl</t>
  </si>
  <si>
    <t>km1500_i500-2000.owl</t>
  </si>
  <si>
    <t>km1500_i500-2500.owl</t>
  </si>
  <si>
    <t>km1500_i500-3000.owl</t>
  </si>
  <si>
    <t>km1500_i500-3500.owl</t>
  </si>
  <si>
    <t>km1500_i500-4000.owl</t>
  </si>
  <si>
    <t>km1500_i500-4500.owl</t>
  </si>
  <si>
    <t>km1500_i500-5000.owl</t>
  </si>
  <si>
    <t>ALOD2Vec-cmt-ekaw.rdf-50.owl</t>
  </si>
  <si>
    <t>ALOD2Vec-cmt-ekaw.rdf-100.owl</t>
  </si>
  <si>
    <t>ALOD2Vec-cmt-ekaw.rdf-150.owl</t>
  </si>
  <si>
    <t>ALOD2Vec-cmt-ekaw.rdf-200.owl</t>
  </si>
  <si>
    <t>ALOD2Vec-cmt-ekaw.rdf-250.owl</t>
  </si>
  <si>
    <t>ALOD2Vec-cmt-ekaw.rdf-300.owl</t>
  </si>
  <si>
    <t>ALOD2Vec-cmt-ekaw.rdf-350.owl</t>
  </si>
  <si>
    <t>ALOD2Vec-cmt-ekaw.rdf-400.owl</t>
  </si>
  <si>
    <t>ALOD2Vec-cmt-ekaw.rdf-450.owl</t>
  </si>
  <si>
    <t>ALOD2Vec-cmt-ekaw.rdf-465.owl</t>
  </si>
  <si>
    <t>ontoID</t>
    <phoneticPr fontId="5" type="noConversion"/>
  </si>
  <si>
    <t>求和项:#MUPS</t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</si>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</sst>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76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vertical="center"/>
    </xf>
    <xf numFmtId="176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/>
    <xf numFmtId="0" fontId="0" fillId="4" borderId="6" xfId="0" applyFill="1" applyBorder="1" applyAlignment="1">
      <alignment horizontal="center" vertical="center"/>
    </xf>
    <xf numFmtId="0" fontId="0" fillId="0" borderId="5" xfId="0" applyBorder="1"/>
    <xf numFmtId="176" fontId="0" fillId="0" borderId="5" xfId="0" applyNumberFormat="1" applyBorder="1"/>
    <xf numFmtId="0" fontId="0" fillId="3" borderId="5" xfId="0" applyFill="1" applyBorder="1" applyAlignment="1">
      <alignment vertical="center"/>
    </xf>
    <xf numFmtId="0" fontId="0" fillId="0" borderId="0" xfId="0" pivotButton="1"/>
    <xf numFmtId="0" fontId="0" fillId="0" borderId="0" xfId="0" applyNumberFormat="1"/>
    <xf numFmtId="176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3" borderId="5" xfId="0" applyFont="1" applyFill="1" applyBorder="1"/>
    <xf numFmtId="177" fontId="0" fillId="3" borderId="5" xfId="0" applyNumberFormat="1" applyFill="1" applyBorder="1"/>
    <xf numFmtId="0" fontId="0" fillId="3" borderId="5" xfId="0" applyFill="1" applyBorder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77" fontId="2" fillId="0" borderId="0" xfId="0" applyNumberFormat="1" applyFont="1"/>
    <xf numFmtId="177" fontId="0" fillId="0" borderId="0" xfId="0" applyNumberFormat="1"/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iuJi" refreshedDate="44284.73148761574" createdVersion="6" refreshedVersion="6" minRefreshableVersion="3" recordCount="100">
  <cacheSource type="worksheet">
    <worksheetSource ref="A1:O101" sheet="alldata"/>
  </cacheSource>
  <cacheFields count="15">
    <cacheField name="ID" numFmtId="0">
      <sharedItems containsSemiMixedTypes="0" containsString="0" containsNumber="1" containsInteger="1" minValue="1" maxValue="116"/>
    </cacheField>
    <cacheField name="DataSet" numFmtId="0">
      <sharedItems count="8">
        <s v="1.1-existingOnts"/>
        <s v="1.2-existingOnts"/>
        <s v="1.2-MergeOntologies"/>
        <s v="1.3-subOnts"/>
        <s v="2.1-InjectUCsFromScratch"/>
        <s v="2.2-InjectUCsWithOnto"/>
        <s v="2.3-mipsRel"/>
        <s v="3-InjectIncoHybrid"/>
      </sharedItems>
    </cacheField>
    <cacheField name="Ontology ID" numFmtId="0">
      <sharedItems count="100">
        <s v="buggyPolicy"/>
        <s v="CHEM-A"/>
        <s v="cton"/>
        <s v="dbpedia_2014"/>
        <s v="DICE-A"/>
        <s v="Economy"/>
        <s v="Geography"/>
        <s v="koala"/>
        <s v="mad_cows.owl"/>
        <s v="MGED"/>
        <s v="miniTambis"/>
        <s v="pizza"/>
        <s v="proton"/>
        <s v="Terrorism"/>
        <s v="Transportation"/>
        <s v="University"/>
        <s v="ATBox-mouse-human.rdf"/>
        <s v="LogMapLt-mouse-human.rdf"/>
        <s v="Wiktionary-mouse-human.rdf"/>
        <s v="VeeAlign-cmt-conference.rdf"/>
        <s v="VeeAlign-edas-iasted.rdf"/>
        <s v="Lily-edas-ekaw.rdf"/>
        <s v="Lily-cmt-conference.rdf"/>
        <s v="Wiktionary-confof-edas.rdf"/>
        <s v="Wiktionary-cmt-confof.rdf"/>
        <s v="ATBox-cmt-confof.rdf"/>
        <s v="ALOD2Vec-confof-edas.rdf"/>
        <s v="km1500_i500-500"/>
        <s v="km1500_i500-1000"/>
        <s v="km1500_i500-1500"/>
        <s v="km1500_i500-2000"/>
        <s v="km1500_i500-2500"/>
        <s v="km1500_i500-3000"/>
        <s v="km1500_i500-3500"/>
        <s v="ALOD2Vec-cmt-ekaw.rdf-50"/>
        <s v="ALOD2Vec-cmt-ekaw.rdf-100"/>
        <s v="ALOD2Vec-cmt-ekaw.rdf-150"/>
        <s v="ALOD2Vec-cmt-ekaw.rdf-200"/>
        <s v="ALOD2Vec-cmt-ekaw.rdf-250"/>
        <s v="ALOD2Vec-cmt-ekaw.rdf-300"/>
        <s v="ALOD2Vec-cmt-ekaw.rdf-350"/>
        <s v="ALOD2Vec-cmt-ekaw.rdf-400"/>
        <s v="newOnto-maxSize10-maxNum10-uc100"/>
        <s v="newOnto-maxSize10-maxNum10-uc40"/>
        <s v="newOnto-maxSize10-maxNum10-uc60"/>
        <s v="newOnto-maxSize10-maxNum10-uc80"/>
        <s v="newOnto-maxSize10-maxNum15-uc100"/>
        <s v="newOnto-maxSize10-maxNum15-uc40"/>
        <s v="newOnto-maxSize10-maxNum15-uc60"/>
        <s v="newOnto-maxSize10-maxNum15-uc80"/>
        <s v="newOnto-maxSize10-maxNum20-uc100"/>
        <s v="newOnto-maxSize10-maxNum20-uc40"/>
        <s v="newOnto-maxSize10-maxNum20-uc60"/>
        <s v="newOnto-maxSize10-maxNum20-uc80"/>
        <s v="proton-Ext1000-Mips10-UC40"/>
        <s v="proton-Ext1000-Mips10-UC60"/>
        <s v="proton-Ext1000-Mips10-UC80"/>
        <s v="proton-Ext1000-Mips10-UC100"/>
        <s v="proton-Ext1000-Mips20-UC40"/>
        <s v="proton-Ext1000-Mips20-UC60"/>
        <s v="proton-Ext1000-Mips20-UC80"/>
        <s v="proton-Ext1000-Mips20-UC100"/>
        <s v="proton-Ext1000-Mips30-UC40"/>
        <s v="proton-Ext1000-Mips30-UC60"/>
        <s v="proton-Ext1000-Mips30-UC80"/>
        <s v="proton-Ext1000-Mips30-UC100"/>
        <s v="mipsRel-UC20-minR12"/>
        <s v="mipsRel-UC20-minR14"/>
        <s v="mipsRel-UC20-minR16"/>
        <s v="mipsRel-UC30-minR12"/>
        <s v="mipsRel-UC30-minR14"/>
        <s v="mipsRel-UC30-minR16"/>
        <s v="mipsRel-UC40-minR12"/>
        <s v="mipsRel-UC40-minR14"/>
        <s v="mipsRel-UC40-minR16"/>
        <s v="mipsRel-UC50-minR12"/>
        <s v="mipsRel-UC50-minR14"/>
        <s v="mipsRel-UC50-minR16"/>
        <s v="hybridOnto10000-UC100-mipsNum50-minR15"/>
        <s v="hybridOnto10000-UC100-mipsNum80-minR40"/>
        <s v="hybridOnto10000-UC150-mipsNum50-minR15"/>
        <s v="hybridOnto10000-UC150-mipsNum80-minR40"/>
        <s v="hybridOnto10000-UC200-mipsNum50-minR15"/>
        <s v="hybridOnto10000-UC200-mipsNum80-minR40"/>
        <s v="hybridOnto10000-UC250-mipsNum50-minR15"/>
        <s v="hybridOnto10000-UC250-mipsNum80-minR40"/>
        <s v="hybridOnto10000-UC300-mipsNum50-minR15"/>
        <s v="hybridOnto10000-UC300-mipsNum80-minR40"/>
        <s v="hybridOnto5000-UC100-mipsNum50-minR15"/>
        <s v="hybridOnto5000-UC100-mipsNum80-minR40"/>
        <s v="hybridOnto5000-UC150-mipsNum50-minR15"/>
        <s v="hybridOnto5000-UC150-mipsNum80-minR40"/>
        <s v="hybridOnto5000-UC200-mipsNum150-minR100"/>
        <s v="hybridOnto5000-UC200-mipsNum150-minR110"/>
        <s v="hybridOnto5000-UC200-mipsNum50-minR15"/>
        <s v="hybridOnto5000-UC200-mipsNum80-minR40"/>
        <s v="hybridOnto5000-UC250-mipsNum50-minR15"/>
        <s v="hybridOnto5000-UC250-mipsNum80-minR40"/>
        <s v="hybridOnto5000-UC300-mipsNum50-minR15"/>
        <s v="hybridOnto5000-UC300-mipsNum80-minR40"/>
      </sharedItems>
    </cacheField>
    <cacheField name="#UC" numFmtId="0">
      <sharedItems containsSemiMixedTypes="0" containsString="0" containsNumber="1" containsInteger="1" minValue="1" maxValue="734"/>
    </cacheField>
    <cacheField name="#MUPS" numFmtId="0">
      <sharedItems containsSemiMixedTypes="0" containsString="0" containsNumber="1" containsInteger="1" minValue="1" maxValue="17947"/>
    </cacheField>
    <cacheField name="MUPS min Num" numFmtId="0">
      <sharedItems containsSemiMixedTypes="0" containsString="0" containsNumber="1" containsInteger="1" minValue="1" maxValue="18"/>
    </cacheField>
    <cacheField name="MUPS max Num" numFmtId="0">
      <sharedItems containsSemiMixedTypes="0" containsString="0" containsNumber="1" containsInteger="1" minValue="1" maxValue="176"/>
    </cacheField>
    <cacheField name="MUPS Min size" numFmtId="0">
      <sharedItems containsSemiMixedTypes="0" containsString="0" containsNumber="1" containsInteger="1" minValue="1" maxValue="9"/>
    </cacheField>
    <cacheField name="MUPS Max size" numFmtId="0">
      <sharedItems containsSemiMixedTypes="0" containsString="0" containsNumber="1" containsInteger="1" minValue="4" maxValue="18"/>
    </cacheField>
    <cacheField name="MUPS Mean size" numFmtId="0">
      <sharedItems containsSemiMixedTypes="0" containsString="0" containsNumber="1" containsInteger="1" minValue="1" maxValue="10"/>
    </cacheField>
    <cacheField name="#MIPS" numFmtId="0">
      <sharedItems containsSemiMixedTypes="0" containsString="0" containsNumber="1" containsInteger="1" minValue="1" maxValue="150"/>
    </cacheField>
    <cacheField name="#minRemoval" numFmtId="0">
      <sharedItems containsSemiMixedTypes="0" containsString="0" containsNumber="1" containsInteger="1" minValue="1" maxValue="110"/>
    </cacheField>
    <cacheField name="#Class" numFmtId="0">
      <sharedItems containsSemiMixedTypes="0" containsString="0" containsNumber="1" containsInteger="1" minValue="15" maxValue="17033"/>
    </cacheField>
    <cacheField name="Duc" numFmtId="177">
      <sharedItems containsSemiMixedTypes="0" containsString="0" containsNumber="1" minValue="5.8709563787941052E-5" maxValue="0.77083333333333337"/>
    </cacheField>
    <cacheField name="MUPS Num Avg" numFmtId="0">
      <sharedItems containsSemiMixedTypes="0" containsString="0" containsNumber="1" minValue="0.5" maxValue="39.428571428571431" count="65">
        <n v="1.25"/>
        <n v="11.135135135135135"/>
        <n v="6"/>
        <n v="1"/>
        <n v="1.2941176470588236"/>
        <n v="2.8181818181818183"/>
        <n v="1.3333333333333333"/>
        <n v="4.6388888888888893"/>
        <n v="0.93333333333333335"/>
        <n v="1.5"/>
        <n v="1.7083333333333333"/>
        <n v="2.1774193548387095"/>
        <n v="4"/>
        <n v="4.666666666666667"/>
        <n v="2.8923076923076922"/>
        <n v="0.5"/>
        <n v="6.0625"/>
        <n v="2.1538461538461537"/>
        <n v="10"/>
        <n v="39.428571428571431"/>
        <n v="2.08"/>
        <n v="1.2"/>
        <n v="16.857142857142858"/>
        <n v="1.3461538461538463"/>
        <n v="1.6388888888888888"/>
        <n v="1.8012820512820513"/>
        <n v="3.5055762081784385"/>
        <n v="24.450953678474114"/>
        <n v="2"/>
        <n v="5"/>
        <n v="14"/>
        <n v="18"/>
        <n v="1.08"/>
        <n v="1.1333333333333333"/>
        <n v="1.1000000000000001"/>
        <n v="1.1299999999999999"/>
        <n v="1.325"/>
        <n v="1.2166666666666666"/>
        <n v="1.1625000000000001"/>
        <n v="1.18"/>
        <n v="1.45"/>
        <n v="1.3"/>
        <n v="1.2250000000000001"/>
        <n v="1.8125"/>
        <n v="1.7023809523809523"/>
        <n v="1.8557692307692308"/>
        <n v="1.8709677419354838"/>
        <n v="1.8333333333333333"/>
        <n v="1.8942307692307692"/>
        <n v="1.814516129032258"/>
        <n v="1.484375"/>
        <n v="1.5952380952380953"/>
        <n v="1.6730769230769231"/>
        <n v="1.782258064516129"/>
        <n v="1.28"/>
        <n v="1.0533333333333332"/>
        <n v="1.1866666666666668"/>
        <n v="1.04"/>
        <n v="1.1399999999999999"/>
        <n v="1.032"/>
        <n v="1.1120000000000001"/>
        <n v="1.0266666666666666"/>
        <n v="1.0933333333333333"/>
        <n v="1.24"/>
        <n v="1.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1"/>
    <x v="0"/>
    <x v="0"/>
    <n v="4"/>
    <n v="5"/>
    <n v="1"/>
    <n v="2"/>
    <n v="3"/>
    <n v="6"/>
    <n v="5"/>
    <n v="1"/>
    <n v="1"/>
    <n v="15"/>
    <n v="0.26666666666666666"/>
    <x v="0"/>
  </r>
  <r>
    <n v="2"/>
    <x v="0"/>
    <x v="1"/>
    <n v="37"/>
    <n v="412"/>
    <n v="2"/>
    <n v="26"/>
    <n v="5"/>
    <n v="12"/>
    <n v="8"/>
    <n v="6"/>
    <n v="1"/>
    <n v="48"/>
    <n v="0.77083333333333337"/>
    <x v="1"/>
  </r>
  <r>
    <n v="3"/>
    <x v="0"/>
    <x v="2"/>
    <n v="1"/>
    <n v="6"/>
    <n v="6"/>
    <n v="6"/>
    <n v="3"/>
    <n v="7"/>
    <n v="5"/>
    <n v="6"/>
    <n v="1"/>
    <n v="17033"/>
    <n v="5.8709563787941052E-5"/>
    <x v="2"/>
  </r>
  <r>
    <n v="4"/>
    <x v="0"/>
    <x v="3"/>
    <n v="2"/>
    <n v="2"/>
    <n v="1"/>
    <n v="1"/>
    <n v="7"/>
    <n v="8"/>
    <n v="7"/>
    <n v="1"/>
    <n v="1"/>
    <n v="814"/>
    <n v="2.4570024570024569E-3"/>
    <x v="3"/>
  </r>
  <r>
    <n v="5"/>
    <x v="0"/>
    <x v="4"/>
    <n v="76"/>
    <n v="76"/>
    <n v="1"/>
    <n v="1"/>
    <n v="3"/>
    <n v="5"/>
    <n v="3"/>
    <n v="8"/>
    <n v="3"/>
    <n v="528"/>
    <n v="0.14393939393939395"/>
    <x v="3"/>
  </r>
  <r>
    <n v="6"/>
    <x v="0"/>
    <x v="5"/>
    <n v="51"/>
    <n v="66"/>
    <n v="1"/>
    <n v="2"/>
    <n v="3"/>
    <n v="6"/>
    <n v="3"/>
    <n v="47"/>
    <n v="8"/>
    <n v="339"/>
    <n v="0.15044247787610621"/>
    <x v="4"/>
  </r>
  <r>
    <n v="7"/>
    <x v="0"/>
    <x v="6"/>
    <n v="11"/>
    <n v="31"/>
    <n v="2"/>
    <n v="4"/>
    <n v="3"/>
    <n v="5"/>
    <n v="3"/>
    <n v="31"/>
    <n v="9"/>
    <n v="400"/>
    <n v="2.75E-2"/>
    <x v="5"/>
  </r>
  <r>
    <n v="9"/>
    <x v="0"/>
    <x v="7"/>
    <n v="3"/>
    <n v="4"/>
    <n v="1"/>
    <n v="2"/>
    <n v="4"/>
    <n v="5"/>
    <n v="4"/>
    <n v="3"/>
    <n v="1"/>
    <n v="21"/>
    <n v="0.14285714285714285"/>
    <x v="6"/>
  </r>
  <r>
    <n v="10"/>
    <x v="1"/>
    <x v="8"/>
    <n v="1"/>
    <n v="1"/>
    <n v="1"/>
    <n v="1"/>
    <n v="4"/>
    <n v="4"/>
    <n v="4"/>
    <n v="4"/>
    <n v="1"/>
    <n v="54"/>
    <n v="1.8518518518518517E-2"/>
    <x v="3"/>
  </r>
  <r>
    <n v="11"/>
    <x v="0"/>
    <x v="9"/>
    <n v="72"/>
    <n v="334"/>
    <n v="2"/>
    <n v="22"/>
    <n v="3"/>
    <n v="10"/>
    <n v="6"/>
    <n v="70"/>
    <n v="3"/>
    <n v="225"/>
    <n v="0.32"/>
    <x v="7"/>
  </r>
  <r>
    <n v="12"/>
    <x v="0"/>
    <x v="10"/>
    <n v="30"/>
    <n v="28"/>
    <n v="1"/>
    <n v="1"/>
    <n v="2"/>
    <n v="13"/>
    <n v="7"/>
    <n v="3"/>
    <n v="3"/>
    <n v="183"/>
    <n v="0.16393442622950818"/>
    <x v="8"/>
  </r>
  <r>
    <n v="13"/>
    <x v="0"/>
    <x v="11"/>
    <n v="2"/>
    <n v="3"/>
    <n v="1"/>
    <n v="2"/>
    <n v="3"/>
    <n v="4"/>
    <n v="3"/>
    <n v="3"/>
    <n v="2"/>
    <n v="100"/>
    <n v="0.02"/>
    <x v="9"/>
  </r>
  <r>
    <n v="14"/>
    <x v="0"/>
    <x v="12"/>
    <n v="24"/>
    <n v="41"/>
    <n v="1"/>
    <n v="4"/>
    <n v="2"/>
    <n v="8"/>
    <n v="5"/>
    <n v="17"/>
    <n v="8"/>
    <n v="266"/>
    <n v="9.0225563909774431E-2"/>
    <x v="10"/>
  </r>
  <r>
    <n v="16"/>
    <x v="0"/>
    <x v="13"/>
    <n v="14"/>
    <n v="14"/>
    <n v="1"/>
    <n v="1"/>
    <n v="3"/>
    <n v="4"/>
    <n v="3"/>
    <n v="5"/>
    <n v="1"/>
    <n v="100"/>
    <n v="0.14000000000000001"/>
    <x v="3"/>
  </r>
  <r>
    <n v="17"/>
    <x v="0"/>
    <x v="14"/>
    <n v="62"/>
    <n v="135"/>
    <n v="1"/>
    <n v="5"/>
    <n v="2"/>
    <n v="9"/>
    <n v="5"/>
    <n v="36"/>
    <n v="13"/>
    <n v="445"/>
    <n v="0.1393258426966292"/>
    <x v="11"/>
  </r>
  <r>
    <n v="18"/>
    <x v="0"/>
    <x v="15"/>
    <n v="8"/>
    <n v="8"/>
    <n v="1"/>
    <n v="1"/>
    <n v="3"/>
    <n v="9"/>
    <n v="5"/>
    <n v="4"/>
    <n v="3"/>
    <n v="30"/>
    <n v="0.26666666666666666"/>
    <x v="3"/>
  </r>
  <r>
    <n v="20"/>
    <x v="2"/>
    <x v="16"/>
    <n v="220"/>
    <n v="880"/>
    <n v="2"/>
    <n v="14"/>
    <n v="7"/>
    <n v="16"/>
    <n v="10"/>
    <n v="20"/>
    <n v="1"/>
    <n v="6039"/>
    <n v="3.6429872495446269E-2"/>
    <x v="12"/>
  </r>
  <r>
    <n v="21"/>
    <x v="2"/>
    <x v="17"/>
    <n v="237"/>
    <n v="1106"/>
    <n v="2"/>
    <n v="24"/>
    <n v="7"/>
    <n v="18"/>
    <n v="10"/>
    <n v="50"/>
    <n v="2"/>
    <n v="6039"/>
    <n v="3.9244908097367116E-2"/>
    <x v="13"/>
  </r>
  <r>
    <n v="24"/>
    <x v="2"/>
    <x v="18"/>
    <n v="195"/>
    <n v="564"/>
    <n v="2"/>
    <n v="14"/>
    <n v="7"/>
    <n v="17"/>
    <n v="10"/>
    <n v="18"/>
    <n v="1"/>
    <n v="6039"/>
    <n v="3.2290114257327369E-2"/>
    <x v="14"/>
  </r>
  <r>
    <n v="25"/>
    <x v="2"/>
    <x v="19"/>
    <n v="2"/>
    <n v="1"/>
    <n v="1"/>
    <n v="1"/>
    <n v="5"/>
    <n v="5"/>
    <n v="5"/>
    <n v="1"/>
    <n v="1"/>
    <n v="88"/>
    <n v="2.2727272727272728E-2"/>
    <x v="15"/>
  </r>
  <r>
    <n v="26"/>
    <x v="2"/>
    <x v="20"/>
    <n v="16"/>
    <n v="97"/>
    <n v="2"/>
    <n v="20"/>
    <n v="4"/>
    <n v="9"/>
    <n v="6"/>
    <n v="17"/>
    <n v="2"/>
    <n v="243"/>
    <n v="6.584362139917696E-2"/>
    <x v="16"/>
  </r>
  <r>
    <n v="27"/>
    <x v="2"/>
    <x v="21"/>
    <n v="13"/>
    <n v="28"/>
    <n v="1"/>
    <n v="7"/>
    <n v="4"/>
    <n v="8"/>
    <n v="5"/>
    <n v="13"/>
    <n v="4"/>
    <n v="177"/>
    <n v="7.3446327683615822E-2"/>
    <x v="17"/>
  </r>
  <r>
    <n v="28"/>
    <x v="2"/>
    <x v="22"/>
    <n v="6"/>
    <n v="60"/>
    <n v="6"/>
    <n v="12"/>
    <n v="9"/>
    <n v="13"/>
    <n v="10"/>
    <n v="24"/>
    <n v="1"/>
    <n v="88"/>
    <n v="6.8181818181818177E-2"/>
    <x v="18"/>
  </r>
  <r>
    <n v="31"/>
    <x v="2"/>
    <x v="23"/>
    <n v="7"/>
    <n v="276"/>
    <n v="18"/>
    <n v="60"/>
    <n v="5"/>
    <n v="14"/>
    <n v="10"/>
    <n v="82"/>
    <n v="1"/>
    <n v="142"/>
    <n v="4.9295774647887321E-2"/>
    <x v="19"/>
  </r>
  <r>
    <n v="32"/>
    <x v="2"/>
    <x v="24"/>
    <n v="25"/>
    <n v="52"/>
    <n v="1"/>
    <n v="6"/>
    <n v="6"/>
    <n v="11"/>
    <n v="8"/>
    <n v="13"/>
    <n v="3"/>
    <n v="68"/>
    <n v="0.36764705882352944"/>
    <x v="20"/>
  </r>
  <r>
    <n v="36"/>
    <x v="2"/>
    <x v="25"/>
    <n v="5"/>
    <n v="6"/>
    <n v="1"/>
    <n v="2"/>
    <n v="7"/>
    <n v="9"/>
    <n v="7"/>
    <n v="2"/>
    <n v="1"/>
    <n v="68"/>
    <n v="7.3529411764705885E-2"/>
    <x v="21"/>
  </r>
  <r>
    <n v="38"/>
    <x v="2"/>
    <x v="26"/>
    <n v="7"/>
    <n v="118"/>
    <n v="14"/>
    <n v="22"/>
    <n v="6"/>
    <n v="12"/>
    <n v="9"/>
    <n v="18"/>
    <n v="1"/>
    <n v="142"/>
    <n v="4.9295774647887321E-2"/>
    <x v="22"/>
  </r>
  <r>
    <n v="39"/>
    <x v="3"/>
    <x v="27"/>
    <n v="15"/>
    <n v="15"/>
    <n v="1"/>
    <n v="1"/>
    <n v="2"/>
    <n v="5"/>
    <n v="3"/>
    <n v="1"/>
    <n v="1"/>
    <n v="726"/>
    <n v="2.0661157024793389E-2"/>
    <x v="3"/>
  </r>
  <r>
    <n v="40"/>
    <x v="3"/>
    <x v="28"/>
    <n v="28"/>
    <n v="28"/>
    <n v="1"/>
    <n v="1"/>
    <n v="2"/>
    <n v="5"/>
    <n v="3"/>
    <n v="1"/>
    <n v="1"/>
    <n v="1291"/>
    <n v="2.1688613477924088E-2"/>
    <x v="3"/>
  </r>
  <r>
    <n v="41"/>
    <x v="3"/>
    <x v="29"/>
    <n v="52"/>
    <n v="70"/>
    <n v="1"/>
    <n v="2"/>
    <n v="2"/>
    <n v="9"/>
    <n v="4"/>
    <n v="3"/>
    <n v="1"/>
    <n v="1805"/>
    <n v="2.8808864265927978E-2"/>
    <x v="23"/>
  </r>
  <r>
    <n v="42"/>
    <x v="3"/>
    <x v="30"/>
    <n v="72"/>
    <n v="118"/>
    <n v="1"/>
    <n v="4"/>
    <n v="2"/>
    <n v="9"/>
    <n v="5"/>
    <n v="5"/>
    <n v="2"/>
    <n v="2306"/>
    <n v="3.1222896790980052E-2"/>
    <x v="24"/>
  </r>
  <r>
    <n v="43"/>
    <x v="3"/>
    <x v="31"/>
    <n v="156"/>
    <n v="281"/>
    <n v="1"/>
    <n v="4"/>
    <n v="2"/>
    <n v="9"/>
    <n v="4"/>
    <n v="11"/>
    <n v="7"/>
    <n v="2772"/>
    <n v="5.627705627705628E-2"/>
    <x v="25"/>
  </r>
  <r>
    <n v="44"/>
    <x v="3"/>
    <x v="32"/>
    <n v="269"/>
    <n v="943"/>
    <n v="1"/>
    <n v="19"/>
    <n v="2"/>
    <n v="11"/>
    <n v="5"/>
    <n v="44"/>
    <n v="12"/>
    <n v="3251"/>
    <n v="8.2743771147339273E-2"/>
    <x v="26"/>
  </r>
  <r>
    <n v="45"/>
    <x v="3"/>
    <x v="33"/>
    <n v="734"/>
    <n v="17947"/>
    <n v="1"/>
    <n v="176"/>
    <n v="2"/>
    <n v="17"/>
    <n v="9"/>
    <n v="146"/>
    <n v="19"/>
    <n v="3671"/>
    <n v="0.19994551893217108"/>
    <x v="27"/>
  </r>
  <r>
    <n v="49"/>
    <x v="3"/>
    <x v="34"/>
    <n v="2"/>
    <n v="2"/>
    <n v="1"/>
    <n v="1"/>
    <n v="8"/>
    <n v="9"/>
    <n v="8"/>
    <n v="1"/>
    <n v="1"/>
    <n v="44"/>
    <n v="4.5454545454545456E-2"/>
    <x v="3"/>
  </r>
  <r>
    <n v="50"/>
    <x v="3"/>
    <x v="35"/>
    <n v="2"/>
    <n v="2"/>
    <n v="1"/>
    <n v="1"/>
    <n v="8"/>
    <n v="9"/>
    <n v="8"/>
    <n v="1"/>
    <n v="1"/>
    <n v="66"/>
    <n v="3.0303030303030304E-2"/>
    <x v="3"/>
  </r>
  <r>
    <n v="51"/>
    <x v="3"/>
    <x v="36"/>
    <n v="2"/>
    <n v="4"/>
    <n v="2"/>
    <n v="2"/>
    <n v="8"/>
    <n v="9"/>
    <n v="8"/>
    <n v="2"/>
    <n v="1"/>
    <n v="75"/>
    <n v="2.6666666666666668E-2"/>
    <x v="28"/>
  </r>
  <r>
    <n v="52"/>
    <x v="3"/>
    <x v="37"/>
    <n v="2"/>
    <n v="4"/>
    <n v="2"/>
    <n v="2"/>
    <n v="8"/>
    <n v="9"/>
    <n v="8"/>
    <n v="2"/>
    <n v="1"/>
    <n v="83"/>
    <n v="2.4096385542168676E-2"/>
    <x v="28"/>
  </r>
  <r>
    <n v="53"/>
    <x v="3"/>
    <x v="38"/>
    <n v="2"/>
    <n v="10"/>
    <n v="5"/>
    <n v="5"/>
    <n v="8"/>
    <n v="11"/>
    <n v="8"/>
    <n v="5"/>
    <n v="1"/>
    <n v="91"/>
    <n v="2.197802197802198E-2"/>
    <x v="29"/>
  </r>
  <r>
    <n v="54"/>
    <x v="3"/>
    <x v="39"/>
    <n v="2"/>
    <n v="12"/>
    <n v="6"/>
    <n v="6"/>
    <n v="8"/>
    <n v="12"/>
    <n v="9"/>
    <n v="6"/>
    <n v="1"/>
    <n v="95"/>
    <n v="2.1052631578947368E-2"/>
    <x v="2"/>
  </r>
  <r>
    <n v="55"/>
    <x v="3"/>
    <x v="40"/>
    <n v="2"/>
    <n v="28"/>
    <n v="12"/>
    <n v="16"/>
    <n v="8"/>
    <n v="14"/>
    <n v="9"/>
    <n v="16"/>
    <n v="1"/>
    <n v="96"/>
    <n v="2.0833333333333332E-2"/>
    <x v="30"/>
  </r>
  <r>
    <n v="56"/>
    <x v="3"/>
    <x v="41"/>
    <n v="2"/>
    <n v="36"/>
    <n v="16"/>
    <n v="20"/>
    <n v="8"/>
    <n v="14"/>
    <n v="9"/>
    <n v="20"/>
    <n v="1"/>
    <n v="98"/>
    <n v="2.0408163265306121E-2"/>
    <x v="31"/>
  </r>
  <r>
    <n v="59"/>
    <x v="4"/>
    <x v="42"/>
    <n v="100"/>
    <n v="108"/>
    <n v="1"/>
    <n v="10"/>
    <n v="1"/>
    <n v="10"/>
    <n v="1"/>
    <n v="90"/>
    <n v="90"/>
    <n v="189"/>
    <n v="0.52910052910052907"/>
    <x v="32"/>
  </r>
  <r>
    <n v="60"/>
    <x v="4"/>
    <x v="43"/>
    <n v="40"/>
    <n v="48"/>
    <n v="1"/>
    <n v="10"/>
    <n v="1"/>
    <n v="10"/>
    <n v="2"/>
    <n v="30"/>
    <n v="30"/>
    <n v="69"/>
    <n v="0.57971014492753625"/>
    <x v="21"/>
  </r>
  <r>
    <n v="61"/>
    <x v="4"/>
    <x v="44"/>
    <n v="60"/>
    <n v="68"/>
    <n v="1"/>
    <n v="10"/>
    <n v="1"/>
    <n v="10"/>
    <n v="1"/>
    <n v="50"/>
    <n v="50"/>
    <n v="109"/>
    <n v="0.55045871559633031"/>
    <x v="33"/>
  </r>
  <r>
    <n v="62"/>
    <x v="4"/>
    <x v="45"/>
    <n v="80"/>
    <n v="88"/>
    <n v="1"/>
    <n v="10"/>
    <n v="1"/>
    <n v="10"/>
    <n v="1"/>
    <n v="70"/>
    <n v="70"/>
    <n v="149"/>
    <n v="0.53691275167785235"/>
    <x v="34"/>
  </r>
  <r>
    <n v="63"/>
    <x v="4"/>
    <x v="46"/>
    <n v="100"/>
    <n v="113"/>
    <n v="1"/>
    <n v="15"/>
    <n v="1"/>
    <n v="10"/>
    <n v="1"/>
    <n v="90"/>
    <n v="90"/>
    <n v="189"/>
    <n v="0.52910052910052907"/>
    <x v="35"/>
  </r>
  <r>
    <n v="64"/>
    <x v="4"/>
    <x v="47"/>
    <n v="40"/>
    <n v="53"/>
    <n v="1"/>
    <n v="15"/>
    <n v="1"/>
    <n v="10"/>
    <n v="2"/>
    <n v="30"/>
    <n v="30"/>
    <n v="69"/>
    <n v="0.57971014492753625"/>
    <x v="36"/>
  </r>
  <r>
    <n v="65"/>
    <x v="4"/>
    <x v="48"/>
    <n v="60"/>
    <n v="73"/>
    <n v="1"/>
    <n v="15"/>
    <n v="1"/>
    <n v="10"/>
    <n v="1"/>
    <n v="50"/>
    <n v="50"/>
    <n v="109"/>
    <n v="0.55045871559633031"/>
    <x v="37"/>
  </r>
  <r>
    <n v="66"/>
    <x v="4"/>
    <x v="49"/>
    <n v="80"/>
    <n v="93"/>
    <n v="1"/>
    <n v="15"/>
    <n v="1"/>
    <n v="10"/>
    <n v="1"/>
    <n v="70"/>
    <n v="70"/>
    <n v="149"/>
    <n v="0.53691275167785235"/>
    <x v="38"/>
  </r>
  <r>
    <n v="67"/>
    <x v="4"/>
    <x v="50"/>
    <n v="100"/>
    <n v="118"/>
    <n v="1"/>
    <n v="20"/>
    <n v="1"/>
    <n v="10"/>
    <n v="1"/>
    <n v="90"/>
    <n v="90"/>
    <n v="189"/>
    <n v="0.52910052910052907"/>
    <x v="39"/>
  </r>
  <r>
    <n v="68"/>
    <x v="4"/>
    <x v="51"/>
    <n v="40"/>
    <n v="58"/>
    <n v="1"/>
    <n v="20"/>
    <n v="1"/>
    <n v="10"/>
    <n v="2"/>
    <n v="30"/>
    <n v="30"/>
    <n v="69"/>
    <n v="0.57971014492753625"/>
    <x v="40"/>
  </r>
  <r>
    <n v="69"/>
    <x v="4"/>
    <x v="52"/>
    <n v="60"/>
    <n v="78"/>
    <n v="1"/>
    <n v="20"/>
    <n v="1"/>
    <n v="10"/>
    <n v="1"/>
    <n v="50"/>
    <n v="50"/>
    <n v="109"/>
    <n v="0.55045871559633031"/>
    <x v="41"/>
  </r>
  <r>
    <n v="70"/>
    <x v="4"/>
    <x v="53"/>
    <n v="80"/>
    <n v="98"/>
    <n v="1"/>
    <n v="20"/>
    <n v="1"/>
    <n v="10"/>
    <n v="1"/>
    <n v="70"/>
    <n v="70"/>
    <n v="149"/>
    <n v="0.53691275167785235"/>
    <x v="42"/>
  </r>
  <r>
    <n v="71"/>
    <x v="5"/>
    <x v="54"/>
    <n v="64"/>
    <n v="116"/>
    <n v="1"/>
    <n v="8"/>
    <n v="2"/>
    <n v="16"/>
    <n v="7"/>
    <n v="27"/>
    <n v="17"/>
    <n v="1266"/>
    <n v="5.0552922590837282E-2"/>
    <x v="43"/>
  </r>
  <r>
    <n v="72"/>
    <x v="5"/>
    <x v="55"/>
    <n v="84"/>
    <n v="143"/>
    <n v="1"/>
    <n v="4"/>
    <n v="2"/>
    <n v="15"/>
    <n v="8"/>
    <n v="27"/>
    <n v="16"/>
    <n v="1266"/>
    <n v="6.6350710900473939E-2"/>
    <x v="44"/>
  </r>
  <r>
    <n v="73"/>
    <x v="5"/>
    <x v="56"/>
    <n v="104"/>
    <n v="193"/>
    <n v="1"/>
    <n v="8"/>
    <n v="2"/>
    <n v="16"/>
    <n v="8"/>
    <n v="27"/>
    <n v="16"/>
    <n v="1266"/>
    <n v="8.2148499210110582E-2"/>
    <x v="45"/>
  </r>
  <r>
    <n v="74"/>
    <x v="5"/>
    <x v="57"/>
    <n v="124"/>
    <n v="232"/>
    <n v="1"/>
    <n v="8"/>
    <n v="2"/>
    <n v="16"/>
    <n v="8"/>
    <n v="27"/>
    <n v="17"/>
    <n v="1266"/>
    <n v="9.7946287519747238E-2"/>
    <x v="46"/>
  </r>
  <r>
    <n v="75"/>
    <x v="5"/>
    <x v="58"/>
    <n v="64"/>
    <n v="96"/>
    <n v="1"/>
    <n v="8"/>
    <n v="2"/>
    <n v="16"/>
    <n v="6"/>
    <n v="37"/>
    <n v="28"/>
    <n v="1266"/>
    <n v="5.0552922590837282E-2"/>
    <x v="9"/>
  </r>
  <r>
    <n v="76"/>
    <x v="5"/>
    <x v="59"/>
    <n v="84"/>
    <n v="154"/>
    <n v="1"/>
    <n v="8"/>
    <n v="2"/>
    <n v="15"/>
    <n v="7"/>
    <n v="37"/>
    <n v="27"/>
    <n v="1266"/>
    <n v="6.6350710900473939E-2"/>
    <x v="47"/>
  </r>
  <r>
    <n v="77"/>
    <x v="5"/>
    <x v="60"/>
    <n v="104"/>
    <n v="197"/>
    <n v="1"/>
    <n v="8"/>
    <n v="2"/>
    <n v="16"/>
    <n v="8"/>
    <n v="37"/>
    <n v="25"/>
    <n v="1266"/>
    <n v="8.2148499210110582E-2"/>
    <x v="48"/>
  </r>
  <r>
    <n v="78"/>
    <x v="5"/>
    <x v="61"/>
    <n v="124"/>
    <n v="225"/>
    <n v="1"/>
    <n v="8"/>
    <n v="2"/>
    <n v="16"/>
    <n v="7"/>
    <n v="37"/>
    <n v="25"/>
    <n v="1266"/>
    <n v="9.7946287519747238E-2"/>
    <x v="49"/>
  </r>
  <r>
    <n v="79"/>
    <x v="5"/>
    <x v="62"/>
    <n v="64"/>
    <n v="95"/>
    <n v="1"/>
    <n v="8"/>
    <n v="2"/>
    <n v="16"/>
    <n v="5"/>
    <n v="47"/>
    <n v="31"/>
    <n v="1266"/>
    <n v="5.0552922590837282E-2"/>
    <x v="50"/>
  </r>
  <r>
    <n v="80"/>
    <x v="5"/>
    <x v="63"/>
    <n v="84"/>
    <n v="134"/>
    <n v="1"/>
    <n v="8"/>
    <n v="2"/>
    <n v="15"/>
    <n v="6"/>
    <n v="47"/>
    <n v="37"/>
    <n v="1266"/>
    <n v="6.6350710900473939E-2"/>
    <x v="51"/>
  </r>
  <r>
    <n v="81"/>
    <x v="5"/>
    <x v="64"/>
    <n v="104"/>
    <n v="174"/>
    <n v="1"/>
    <n v="8"/>
    <n v="2"/>
    <n v="15"/>
    <n v="7"/>
    <n v="47"/>
    <n v="37"/>
    <n v="1266"/>
    <n v="8.2148499210110582E-2"/>
    <x v="52"/>
  </r>
  <r>
    <n v="82"/>
    <x v="5"/>
    <x v="65"/>
    <n v="124"/>
    <n v="221"/>
    <n v="1"/>
    <n v="8"/>
    <n v="2"/>
    <n v="16"/>
    <n v="8"/>
    <n v="47"/>
    <n v="35"/>
    <n v="1266"/>
    <n v="9.7946287519747238E-2"/>
    <x v="53"/>
  </r>
  <r>
    <n v="83"/>
    <x v="6"/>
    <x v="66"/>
    <n v="20"/>
    <n v="20"/>
    <n v="1"/>
    <n v="1"/>
    <n v="5"/>
    <n v="5"/>
    <n v="5"/>
    <n v="20"/>
    <n v="12"/>
    <n v="84"/>
    <n v="0.23809523809523808"/>
    <x v="3"/>
  </r>
  <r>
    <n v="84"/>
    <x v="6"/>
    <x v="67"/>
    <n v="20"/>
    <n v="20"/>
    <n v="1"/>
    <n v="1"/>
    <n v="5"/>
    <n v="5"/>
    <n v="5"/>
    <n v="20"/>
    <n v="14"/>
    <n v="88"/>
    <n v="0.22727272727272727"/>
    <x v="3"/>
  </r>
  <r>
    <n v="85"/>
    <x v="6"/>
    <x v="68"/>
    <n v="20"/>
    <n v="20"/>
    <n v="1"/>
    <n v="1"/>
    <n v="5"/>
    <n v="5"/>
    <n v="5"/>
    <n v="20"/>
    <n v="16"/>
    <n v="92"/>
    <n v="0.21739130434782608"/>
    <x v="3"/>
  </r>
  <r>
    <n v="86"/>
    <x v="6"/>
    <x v="69"/>
    <n v="30"/>
    <n v="30"/>
    <n v="1"/>
    <n v="1"/>
    <n v="5"/>
    <n v="5"/>
    <n v="5"/>
    <n v="30"/>
    <n v="12"/>
    <n v="114"/>
    <n v="0.26315789473684209"/>
    <x v="3"/>
  </r>
  <r>
    <n v="87"/>
    <x v="6"/>
    <x v="70"/>
    <n v="30"/>
    <n v="30"/>
    <n v="1"/>
    <n v="1"/>
    <n v="5"/>
    <n v="5"/>
    <n v="5"/>
    <n v="30"/>
    <n v="14"/>
    <n v="118"/>
    <n v="0.25423728813559321"/>
    <x v="3"/>
  </r>
  <r>
    <n v="88"/>
    <x v="6"/>
    <x v="71"/>
    <n v="30"/>
    <n v="30"/>
    <n v="1"/>
    <n v="1"/>
    <n v="5"/>
    <n v="5"/>
    <n v="5"/>
    <n v="30"/>
    <n v="16"/>
    <n v="122"/>
    <n v="0.24590163934426229"/>
    <x v="3"/>
  </r>
  <r>
    <n v="89"/>
    <x v="6"/>
    <x v="72"/>
    <n v="40"/>
    <n v="40"/>
    <n v="1"/>
    <n v="1"/>
    <n v="5"/>
    <n v="5"/>
    <n v="5"/>
    <n v="40"/>
    <n v="12"/>
    <n v="144"/>
    <n v="0.27777777777777779"/>
    <x v="3"/>
  </r>
  <r>
    <n v="90"/>
    <x v="6"/>
    <x v="73"/>
    <n v="40"/>
    <n v="40"/>
    <n v="1"/>
    <n v="1"/>
    <n v="5"/>
    <n v="5"/>
    <n v="5"/>
    <n v="40"/>
    <n v="14"/>
    <n v="148"/>
    <n v="0.27027027027027029"/>
    <x v="3"/>
  </r>
  <r>
    <n v="91"/>
    <x v="6"/>
    <x v="74"/>
    <n v="40"/>
    <n v="40"/>
    <n v="1"/>
    <n v="1"/>
    <n v="5"/>
    <n v="5"/>
    <n v="5"/>
    <n v="40"/>
    <n v="16"/>
    <n v="152"/>
    <n v="0.26315789473684209"/>
    <x v="3"/>
  </r>
  <r>
    <n v="92"/>
    <x v="6"/>
    <x v="75"/>
    <n v="50"/>
    <n v="50"/>
    <n v="1"/>
    <n v="1"/>
    <n v="5"/>
    <n v="5"/>
    <n v="5"/>
    <n v="50"/>
    <n v="12"/>
    <n v="174"/>
    <n v="0.28735632183908044"/>
    <x v="3"/>
  </r>
  <r>
    <n v="93"/>
    <x v="6"/>
    <x v="76"/>
    <n v="50"/>
    <n v="50"/>
    <n v="1"/>
    <n v="1"/>
    <n v="5"/>
    <n v="5"/>
    <n v="5"/>
    <n v="50"/>
    <n v="14"/>
    <n v="178"/>
    <n v="0.2808988764044944"/>
    <x v="3"/>
  </r>
  <r>
    <n v="94"/>
    <x v="6"/>
    <x v="77"/>
    <n v="50"/>
    <n v="50"/>
    <n v="1"/>
    <n v="1"/>
    <n v="5"/>
    <n v="5"/>
    <n v="5"/>
    <n v="50"/>
    <n v="16"/>
    <n v="182"/>
    <n v="0.27472527472527475"/>
    <x v="3"/>
  </r>
  <r>
    <n v="95"/>
    <x v="7"/>
    <x v="78"/>
    <n v="100"/>
    <n v="108"/>
    <n v="1"/>
    <n v="10"/>
    <n v="1"/>
    <n v="10"/>
    <n v="3"/>
    <n v="50"/>
    <n v="15"/>
    <n v="9976"/>
    <n v="1.0024057738572574E-2"/>
    <x v="32"/>
  </r>
  <r>
    <n v="96"/>
    <x v="7"/>
    <x v="79"/>
    <n v="100"/>
    <n v="128"/>
    <n v="1"/>
    <n v="30"/>
    <n v="1"/>
    <n v="10"/>
    <n v="2"/>
    <n v="80"/>
    <n v="40"/>
    <n v="9991"/>
    <n v="1.0009008107296567E-2"/>
    <x v="54"/>
  </r>
  <r>
    <n v="97"/>
    <x v="7"/>
    <x v="80"/>
    <n v="150"/>
    <n v="158"/>
    <n v="1"/>
    <n v="10"/>
    <n v="1"/>
    <n v="10"/>
    <n v="3"/>
    <n v="50"/>
    <n v="15"/>
    <n v="9976"/>
    <n v="1.5036086607858861E-2"/>
    <x v="55"/>
  </r>
  <r>
    <n v="98"/>
    <x v="7"/>
    <x v="81"/>
    <n v="150"/>
    <n v="178"/>
    <n v="1"/>
    <n v="30"/>
    <n v="1"/>
    <n v="10"/>
    <n v="3"/>
    <n v="80"/>
    <n v="40"/>
    <n v="9991"/>
    <n v="1.5013512160944851E-2"/>
    <x v="56"/>
  </r>
  <r>
    <n v="99"/>
    <x v="7"/>
    <x v="82"/>
    <n v="200"/>
    <n v="208"/>
    <n v="1"/>
    <n v="10"/>
    <n v="1"/>
    <n v="10"/>
    <n v="4"/>
    <n v="50"/>
    <n v="15"/>
    <n v="9976"/>
    <n v="2.0048115477145148E-2"/>
    <x v="57"/>
  </r>
  <r>
    <n v="100"/>
    <x v="7"/>
    <x v="83"/>
    <n v="200"/>
    <n v="228"/>
    <n v="1"/>
    <n v="30"/>
    <n v="1"/>
    <n v="10"/>
    <n v="3"/>
    <n v="80"/>
    <n v="40"/>
    <n v="9991"/>
    <n v="2.0018016214593135E-2"/>
    <x v="58"/>
  </r>
  <r>
    <n v="101"/>
    <x v="7"/>
    <x v="84"/>
    <n v="250"/>
    <n v="258"/>
    <n v="1"/>
    <n v="10"/>
    <n v="1"/>
    <n v="10"/>
    <n v="4"/>
    <n v="50"/>
    <n v="15"/>
    <n v="9976"/>
    <n v="2.5060144346431435E-2"/>
    <x v="59"/>
  </r>
  <r>
    <n v="102"/>
    <x v="7"/>
    <x v="85"/>
    <n v="250"/>
    <n v="278"/>
    <n v="1"/>
    <n v="30"/>
    <n v="1"/>
    <n v="10"/>
    <n v="3"/>
    <n v="80"/>
    <n v="40"/>
    <n v="9991"/>
    <n v="2.5022520268241418E-2"/>
    <x v="60"/>
  </r>
  <r>
    <n v="103"/>
    <x v="7"/>
    <x v="86"/>
    <n v="300"/>
    <n v="308"/>
    <n v="1"/>
    <n v="10"/>
    <n v="1"/>
    <n v="10"/>
    <n v="4"/>
    <n v="50"/>
    <n v="15"/>
    <n v="9976"/>
    <n v="3.0072173215717722E-2"/>
    <x v="61"/>
  </r>
  <r>
    <n v="104"/>
    <x v="7"/>
    <x v="87"/>
    <n v="300"/>
    <n v="328"/>
    <n v="1"/>
    <n v="30"/>
    <n v="1"/>
    <n v="10"/>
    <n v="3"/>
    <n v="80"/>
    <n v="40"/>
    <n v="9991"/>
    <n v="3.0027024321889702E-2"/>
    <x v="62"/>
  </r>
  <r>
    <n v="105"/>
    <x v="7"/>
    <x v="88"/>
    <n v="100"/>
    <n v="108"/>
    <n v="1"/>
    <n v="10"/>
    <n v="1"/>
    <n v="10"/>
    <n v="3"/>
    <n v="50"/>
    <n v="15"/>
    <n v="4976"/>
    <n v="2.0096463022508039E-2"/>
    <x v="32"/>
  </r>
  <r>
    <n v="106"/>
    <x v="7"/>
    <x v="89"/>
    <n v="100"/>
    <n v="128"/>
    <n v="1"/>
    <n v="30"/>
    <n v="1"/>
    <n v="10"/>
    <n v="2"/>
    <n v="80"/>
    <n v="40"/>
    <n v="4991"/>
    <n v="2.0036064916850331E-2"/>
    <x v="54"/>
  </r>
  <r>
    <n v="107"/>
    <x v="7"/>
    <x v="90"/>
    <n v="150"/>
    <n v="158"/>
    <n v="1"/>
    <n v="10"/>
    <n v="1"/>
    <n v="10"/>
    <n v="4"/>
    <n v="50"/>
    <n v="15"/>
    <n v="4976"/>
    <n v="3.0144694533762059E-2"/>
    <x v="55"/>
  </r>
  <r>
    <n v="108"/>
    <x v="7"/>
    <x v="91"/>
    <n v="150"/>
    <n v="178"/>
    <n v="1"/>
    <n v="30"/>
    <n v="1"/>
    <n v="10"/>
    <n v="3"/>
    <n v="80"/>
    <n v="40"/>
    <n v="4991"/>
    <n v="3.0054097375275497E-2"/>
    <x v="56"/>
  </r>
  <r>
    <n v="109"/>
    <x v="7"/>
    <x v="92"/>
    <n v="200"/>
    <n v="248"/>
    <n v="1"/>
    <n v="50"/>
    <n v="1"/>
    <n v="10"/>
    <n v="2"/>
    <n v="150"/>
    <n v="100"/>
    <n v="5001"/>
    <n v="3.9992001599680062E-2"/>
    <x v="63"/>
  </r>
  <r>
    <n v="110"/>
    <x v="7"/>
    <x v="93"/>
    <n v="200"/>
    <n v="298"/>
    <n v="1"/>
    <n v="100"/>
    <n v="1"/>
    <n v="10"/>
    <n v="2"/>
    <n v="150"/>
    <n v="110"/>
    <n v="5061"/>
    <n v="3.9517881841533292E-2"/>
    <x v="64"/>
  </r>
  <r>
    <n v="111"/>
    <x v="7"/>
    <x v="94"/>
    <n v="200"/>
    <n v="208"/>
    <n v="1"/>
    <n v="10"/>
    <n v="1"/>
    <n v="10"/>
    <n v="4"/>
    <n v="50"/>
    <n v="15"/>
    <n v="4976"/>
    <n v="4.0192926045016078E-2"/>
    <x v="57"/>
  </r>
  <r>
    <n v="112"/>
    <x v="7"/>
    <x v="95"/>
    <n v="200"/>
    <n v="228"/>
    <n v="1"/>
    <n v="30"/>
    <n v="1"/>
    <n v="10"/>
    <n v="3"/>
    <n v="80"/>
    <n v="40"/>
    <n v="4991"/>
    <n v="4.0072129833700662E-2"/>
    <x v="58"/>
  </r>
  <r>
    <n v="113"/>
    <x v="7"/>
    <x v="96"/>
    <n v="250"/>
    <n v="258"/>
    <n v="1"/>
    <n v="10"/>
    <n v="1"/>
    <n v="10"/>
    <n v="4"/>
    <n v="50"/>
    <n v="15"/>
    <n v="4976"/>
    <n v="5.0241157556270094E-2"/>
    <x v="59"/>
  </r>
  <r>
    <n v="114"/>
    <x v="7"/>
    <x v="97"/>
    <n v="250"/>
    <n v="278"/>
    <n v="1"/>
    <n v="30"/>
    <n v="1"/>
    <n v="10"/>
    <n v="3"/>
    <n v="80"/>
    <n v="40"/>
    <n v="4991"/>
    <n v="5.0090162292125824E-2"/>
    <x v="60"/>
  </r>
  <r>
    <n v="115"/>
    <x v="7"/>
    <x v="98"/>
    <n v="300"/>
    <n v="308"/>
    <n v="1"/>
    <n v="10"/>
    <n v="1"/>
    <n v="10"/>
    <n v="4"/>
    <n v="50"/>
    <n v="15"/>
    <n v="4976"/>
    <n v="6.0289389067524117E-2"/>
    <x v="61"/>
  </r>
  <r>
    <n v="116"/>
    <x v="7"/>
    <x v="99"/>
    <n v="300"/>
    <n v="328"/>
    <n v="1"/>
    <n v="30"/>
    <n v="1"/>
    <n v="10"/>
    <n v="3"/>
    <n v="80"/>
    <n v="40"/>
    <n v="4991"/>
    <n v="6.0108194750550993E-2"/>
    <x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4:B31" firstHeaderRow="1" firstDataRow="1" firstDataCol="1" rowPageCount="1" colPageCount="1"/>
  <pivotFields count="15">
    <pivotField showAll="0"/>
    <pivotField axis="axisPage" multipleItemSelectionAllowed="1" showAll="0">
      <items count="9">
        <item x="0"/>
        <item h="1" x="1"/>
        <item x="2"/>
        <item h="1" x="3"/>
        <item h="1" x="4"/>
        <item h="1" x="5"/>
        <item h="1" x="6"/>
        <item h="1" x="7"/>
        <item t="default"/>
      </items>
    </pivotField>
    <pivotField axis="axisRow" showAll="0">
      <items count="101">
        <item x="35"/>
        <item x="36"/>
        <item x="37"/>
        <item x="38"/>
        <item x="39"/>
        <item x="40"/>
        <item x="41"/>
        <item x="34"/>
        <item x="26"/>
        <item x="25"/>
        <item x="16"/>
        <item x="0"/>
        <item x="1"/>
        <item x="2"/>
        <item x="3"/>
        <item x="4"/>
        <item x="5"/>
        <item x="6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28"/>
        <item x="29"/>
        <item x="30"/>
        <item x="31"/>
        <item x="32"/>
        <item x="33"/>
        <item x="27"/>
        <item x="7"/>
        <item x="22"/>
        <item x="21"/>
        <item x="17"/>
        <item x="8"/>
        <item x="9"/>
        <item x="10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11"/>
        <item x="12"/>
        <item x="57"/>
        <item x="54"/>
        <item x="55"/>
        <item x="56"/>
        <item x="61"/>
        <item x="58"/>
        <item x="59"/>
        <item x="60"/>
        <item x="65"/>
        <item x="62"/>
        <item x="63"/>
        <item x="64"/>
        <item x="13"/>
        <item x="14"/>
        <item x="15"/>
        <item x="19"/>
        <item x="20"/>
        <item x="24"/>
        <item x="23"/>
        <item x="1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77" showAll="0"/>
    <pivotField multipleItemSelectionAllowed="1" showAll="0">
      <items count="66">
        <item x="15"/>
        <item x="8"/>
        <item x="3"/>
        <item x="61"/>
        <item x="59"/>
        <item x="57"/>
        <item x="55"/>
        <item x="32"/>
        <item x="62"/>
        <item x="34"/>
        <item x="60"/>
        <item x="35"/>
        <item x="33"/>
        <item x="58"/>
        <item x="38"/>
        <item x="39"/>
        <item x="56"/>
        <item x="21"/>
        <item x="37"/>
        <item x="42"/>
        <item x="63"/>
        <item x="0"/>
        <item x="54"/>
        <item x="4"/>
        <item x="41"/>
        <item x="36"/>
        <item x="6"/>
        <item x="23"/>
        <item x="40"/>
        <item x="50"/>
        <item x="64"/>
        <item x="9"/>
        <item x="51"/>
        <item x="24"/>
        <item x="52"/>
        <item x="44"/>
        <item x="10"/>
        <item x="53"/>
        <item x="25"/>
        <item x="43"/>
        <item x="49"/>
        <item x="47"/>
        <item x="45"/>
        <item x="46"/>
        <item x="48"/>
        <item x="28"/>
        <item x="20"/>
        <item x="17"/>
        <item x="11"/>
        <item x="5"/>
        <item x="14"/>
        <item x="26"/>
        <item x="12"/>
        <item x="7"/>
        <item x="13"/>
        <item x="29"/>
        <item x="2"/>
        <item x="16"/>
        <item x="18"/>
        <item x="1"/>
        <item x="30"/>
        <item x="22"/>
        <item x="31"/>
        <item x="27"/>
        <item x="19"/>
        <item t="default"/>
      </items>
    </pivotField>
  </pivotFields>
  <rowFields count="1">
    <field x="2"/>
  </rowFields>
  <rowItems count="27"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47"/>
    </i>
    <i>
      <x v="48"/>
    </i>
    <i>
      <x v="49"/>
    </i>
    <i>
      <x v="50"/>
    </i>
    <i>
      <x v="52"/>
    </i>
    <i>
      <x v="53"/>
    </i>
    <i>
      <x v="78"/>
    </i>
    <i>
      <x v="79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pageFields count="1">
    <pageField fld="1" hier="-1"/>
  </pageFields>
  <dataFields count="1">
    <dataField name="求和项:#MUP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"/>
  <sheetViews>
    <sheetView topLeftCell="A13" workbookViewId="0">
      <selection activeCell="A30" sqref="A30"/>
    </sheetView>
  </sheetViews>
  <sheetFormatPr defaultRowHeight="13.9" x14ac:dyDescent="0.4"/>
  <cols>
    <col min="1" max="1" width="27.1328125" customWidth="1"/>
    <col min="2" max="2" width="14.06640625" bestFit="1" customWidth="1"/>
  </cols>
  <sheetData>
    <row r="2" spans="1:2" x14ac:dyDescent="0.4">
      <c r="A2" s="37" t="s">
        <v>0</v>
      </c>
      <c r="B2" t="s">
        <v>135</v>
      </c>
    </row>
    <row r="4" spans="1:2" x14ac:dyDescent="0.4">
      <c r="A4" s="37" t="s">
        <v>200</v>
      </c>
      <c r="B4" t="s">
        <v>199</v>
      </c>
    </row>
    <row r="5" spans="1:2" x14ac:dyDescent="0.4">
      <c r="A5" s="62" t="s">
        <v>28</v>
      </c>
      <c r="B5" s="38">
        <v>118</v>
      </c>
    </row>
    <row r="6" spans="1:2" x14ac:dyDescent="0.4">
      <c r="A6" s="62" t="s">
        <v>29</v>
      </c>
      <c r="B6" s="38">
        <v>6</v>
      </c>
    </row>
    <row r="7" spans="1:2" x14ac:dyDescent="0.4">
      <c r="A7" s="62" t="s">
        <v>30</v>
      </c>
      <c r="B7" s="38">
        <v>880</v>
      </c>
    </row>
    <row r="8" spans="1:2" x14ac:dyDescent="0.4">
      <c r="A8" s="62" t="s">
        <v>12</v>
      </c>
      <c r="B8" s="38">
        <v>5</v>
      </c>
    </row>
    <row r="9" spans="1:2" x14ac:dyDescent="0.4">
      <c r="A9" s="62" t="s">
        <v>13</v>
      </c>
      <c r="B9" s="38">
        <v>412</v>
      </c>
    </row>
    <row r="10" spans="1:2" x14ac:dyDescent="0.4">
      <c r="A10" s="62" t="s">
        <v>14</v>
      </c>
      <c r="B10" s="38">
        <v>6</v>
      </c>
    </row>
    <row r="11" spans="1:2" x14ac:dyDescent="0.4">
      <c r="A11" s="62" t="s">
        <v>15</v>
      </c>
      <c r="B11" s="38">
        <v>2</v>
      </c>
    </row>
    <row r="12" spans="1:2" x14ac:dyDescent="0.4">
      <c r="A12" s="62" t="s">
        <v>16</v>
      </c>
      <c r="B12" s="38">
        <v>76</v>
      </c>
    </row>
    <row r="13" spans="1:2" x14ac:dyDescent="0.4">
      <c r="A13" s="62" t="s">
        <v>17</v>
      </c>
      <c r="B13" s="38">
        <v>66</v>
      </c>
    </row>
    <row r="14" spans="1:2" x14ac:dyDescent="0.4">
      <c r="A14" s="62" t="s">
        <v>18</v>
      </c>
      <c r="B14" s="38">
        <v>31</v>
      </c>
    </row>
    <row r="15" spans="1:2" x14ac:dyDescent="0.4">
      <c r="A15" s="62" t="s">
        <v>19</v>
      </c>
      <c r="B15" s="38">
        <v>4</v>
      </c>
    </row>
    <row r="16" spans="1:2" x14ac:dyDescent="0.4">
      <c r="A16" s="62" t="s">
        <v>31</v>
      </c>
      <c r="B16" s="38">
        <v>60</v>
      </c>
    </row>
    <row r="17" spans="1:2" x14ac:dyDescent="0.4">
      <c r="A17" s="62" t="s">
        <v>32</v>
      </c>
      <c r="B17" s="38">
        <v>28</v>
      </c>
    </row>
    <row r="18" spans="1:2" x14ac:dyDescent="0.4">
      <c r="A18" s="62" t="s">
        <v>33</v>
      </c>
      <c r="B18" s="38">
        <v>1106</v>
      </c>
    </row>
    <row r="19" spans="1:2" x14ac:dyDescent="0.4">
      <c r="A19" s="62" t="s">
        <v>20</v>
      </c>
      <c r="B19" s="38">
        <v>334</v>
      </c>
    </row>
    <row r="20" spans="1:2" x14ac:dyDescent="0.4">
      <c r="A20" s="62" t="s">
        <v>21</v>
      </c>
      <c r="B20" s="38">
        <v>28</v>
      </c>
    </row>
    <row r="21" spans="1:2" x14ac:dyDescent="0.4">
      <c r="A21" s="62" t="s">
        <v>22</v>
      </c>
      <c r="B21" s="38">
        <v>3</v>
      </c>
    </row>
    <row r="22" spans="1:2" x14ac:dyDescent="0.4">
      <c r="A22" s="62" t="s">
        <v>23</v>
      </c>
      <c r="B22" s="38">
        <v>41</v>
      </c>
    </row>
    <row r="23" spans="1:2" x14ac:dyDescent="0.4">
      <c r="A23" s="62" t="s">
        <v>24</v>
      </c>
      <c r="B23" s="38">
        <v>14</v>
      </c>
    </row>
    <row r="24" spans="1:2" x14ac:dyDescent="0.4">
      <c r="A24" s="62" t="s">
        <v>25</v>
      </c>
      <c r="B24" s="38">
        <v>135</v>
      </c>
    </row>
    <row r="25" spans="1:2" x14ac:dyDescent="0.4">
      <c r="A25" s="62" t="s">
        <v>26</v>
      </c>
      <c r="B25" s="38">
        <v>8</v>
      </c>
    </row>
    <row r="26" spans="1:2" x14ac:dyDescent="0.4">
      <c r="A26" s="62" t="s">
        <v>34</v>
      </c>
      <c r="B26" s="38">
        <v>1</v>
      </c>
    </row>
    <row r="27" spans="1:2" x14ac:dyDescent="0.4">
      <c r="A27" s="62" t="s">
        <v>35</v>
      </c>
      <c r="B27" s="38">
        <v>97</v>
      </c>
    </row>
    <row r="28" spans="1:2" x14ac:dyDescent="0.4">
      <c r="A28" s="62" t="s">
        <v>36</v>
      </c>
      <c r="B28" s="38">
        <v>52</v>
      </c>
    </row>
    <row r="29" spans="1:2" x14ac:dyDescent="0.4">
      <c r="A29" s="62" t="s">
        <v>37</v>
      </c>
      <c r="B29" s="38">
        <v>276</v>
      </c>
    </row>
    <row r="30" spans="1:2" x14ac:dyDescent="0.4">
      <c r="A30" s="62" t="s">
        <v>38</v>
      </c>
      <c r="B30" s="38">
        <v>564</v>
      </c>
    </row>
    <row r="31" spans="1:2" x14ac:dyDescent="0.4">
      <c r="A31" s="62" t="s">
        <v>201</v>
      </c>
      <c r="B31" s="38">
        <v>4353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opLeftCell="A7" workbookViewId="0">
      <selection activeCell="C62" sqref="C62"/>
    </sheetView>
  </sheetViews>
  <sheetFormatPr defaultRowHeight="13.9" x14ac:dyDescent="0.4"/>
  <cols>
    <col min="1" max="1" width="5" style="1" customWidth="1"/>
    <col min="2" max="2" width="24.86328125" style="4" bestFit="1" customWidth="1"/>
    <col min="3" max="3" width="37.86328125" style="4" customWidth="1"/>
    <col min="4" max="4" width="5.33203125" style="4" bestFit="1" customWidth="1"/>
    <col min="5" max="5" width="10.46484375" style="4" customWidth="1"/>
    <col min="6" max="6" width="9.796875" style="4" customWidth="1"/>
    <col min="7" max="7" width="8.59765625" style="4" customWidth="1"/>
    <col min="8" max="8" width="14.796875" style="4" bestFit="1" customWidth="1"/>
    <col min="9" max="9" width="8.796875" style="4" customWidth="1"/>
    <col min="10" max="10" width="8.86328125" style="4" customWidth="1"/>
    <col min="11" max="11" width="7.1328125" style="4" bestFit="1" customWidth="1"/>
    <col min="12" max="12" width="13.53125" style="5" bestFit="1" customWidth="1"/>
    <col min="14" max="14" width="9.06640625" style="46"/>
    <col min="15" max="15" width="9.06640625" style="54"/>
    <col min="17" max="17" width="12.3984375" customWidth="1"/>
  </cols>
  <sheetData>
    <row r="1" spans="1:17" s="9" customFormat="1" ht="15" x14ac:dyDescent="0.4">
      <c r="A1" s="6" t="s">
        <v>113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  <c r="M1" s="9" t="s">
        <v>127</v>
      </c>
      <c r="N1" s="44" t="s">
        <v>128</v>
      </c>
      <c r="O1" s="53" t="s">
        <v>134</v>
      </c>
      <c r="P1" s="9" t="s">
        <v>136</v>
      </c>
    </row>
    <row r="2" spans="1:17" x14ac:dyDescent="0.4">
      <c r="A2" s="10">
        <v>1</v>
      </c>
      <c r="B2" s="2" t="s">
        <v>11</v>
      </c>
      <c r="C2" s="2" t="s">
        <v>12</v>
      </c>
      <c r="D2" s="2">
        <v>4</v>
      </c>
      <c r="E2" s="2">
        <v>5</v>
      </c>
      <c r="F2" s="2">
        <v>1</v>
      </c>
      <c r="G2" s="2">
        <v>2</v>
      </c>
      <c r="H2" s="2">
        <v>3</v>
      </c>
      <c r="I2" s="2">
        <v>6</v>
      </c>
      <c r="J2" s="2">
        <v>5</v>
      </c>
      <c r="K2" s="2">
        <v>1</v>
      </c>
      <c r="L2" s="3">
        <v>1</v>
      </c>
      <c r="M2" s="40">
        <v>15</v>
      </c>
      <c r="N2" s="45">
        <f>D2/M2</f>
        <v>0.26666666666666666</v>
      </c>
      <c r="O2" s="54">
        <f>E2/D2</f>
        <v>1.25</v>
      </c>
      <c r="P2" s="27">
        <f>(E2-K2)/E2</f>
        <v>0.8</v>
      </c>
      <c r="Q2" t="str">
        <f>A2&amp;"&amp;"&amp;D2&amp;"&amp;"&amp;F2&amp;"&amp;"&amp;G2&amp;"&amp;"&amp;O2&amp;"&amp;"&amp;H2&amp;"&amp;"&amp;I2&amp;"&amp;"&amp;J2&amp;"&amp;"&amp;K2&amp;"&amp;"&amp;L2&amp;"&amp;"&amp;N2&amp;"\\"</f>
        <v>1&amp;4&amp;1&amp;2&amp;1.25&amp;3&amp;6&amp;5&amp;1&amp;1&amp;0.266666666666667\\</v>
      </c>
    </row>
    <row r="3" spans="1:17" x14ac:dyDescent="0.4">
      <c r="A3" s="10">
        <v>2</v>
      </c>
      <c r="B3" s="2" t="s">
        <v>11</v>
      </c>
      <c r="C3" s="2" t="s">
        <v>13</v>
      </c>
      <c r="D3" s="2">
        <v>37</v>
      </c>
      <c r="E3" s="2">
        <v>412</v>
      </c>
      <c r="F3" s="2">
        <v>2</v>
      </c>
      <c r="G3" s="2">
        <v>26</v>
      </c>
      <c r="H3" s="2">
        <v>5</v>
      </c>
      <c r="I3" s="2">
        <v>12</v>
      </c>
      <c r="J3" s="2">
        <v>8</v>
      </c>
      <c r="K3" s="2">
        <v>6</v>
      </c>
      <c r="L3" s="3">
        <v>1</v>
      </c>
      <c r="M3" s="40">
        <v>48</v>
      </c>
      <c r="N3" s="45">
        <f t="shared" ref="N3:N67" si="0">D3/M3</f>
        <v>0.77083333333333337</v>
      </c>
      <c r="O3" s="54">
        <f t="shared" ref="O3:O59" si="1">E3/D3</f>
        <v>11.135135135135135</v>
      </c>
      <c r="P3">
        <f t="shared" ref="P3:P66" si="2">(E3-K3)/E3</f>
        <v>0.9854368932038835</v>
      </c>
      <c r="Q3" t="str">
        <f t="shared" ref="Q3:Q66" si="3">A3&amp;"&amp;"&amp;D3&amp;"&amp;"&amp;F3&amp;"&amp;"&amp;G3&amp;"&amp;"&amp;O3&amp;"&amp;"&amp;H3&amp;"&amp;"&amp;I3&amp;"&amp;"&amp;J3&amp;"&amp;"&amp;K3&amp;"&amp;"&amp;L3&amp;"&amp;"&amp;N3&amp;"\\"</f>
        <v>2&amp;37&amp;2&amp;26&amp;11.1351351351351&amp;5&amp;12&amp;8&amp;6&amp;1&amp;0.770833333333333\\</v>
      </c>
    </row>
    <row r="4" spans="1:17" x14ac:dyDescent="0.4">
      <c r="A4" s="10">
        <v>3</v>
      </c>
      <c r="B4" s="2" t="s">
        <v>11</v>
      </c>
      <c r="C4" s="2" t="s">
        <v>14</v>
      </c>
      <c r="D4" s="2">
        <v>1</v>
      </c>
      <c r="E4" s="2">
        <v>6</v>
      </c>
      <c r="F4" s="2">
        <v>6</v>
      </c>
      <c r="G4" s="2">
        <v>6</v>
      </c>
      <c r="H4" s="2">
        <v>3</v>
      </c>
      <c r="I4" s="2">
        <v>7</v>
      </c>
      <c r="J4" s="2">
        <v>5</v>
      </c>
      <c r="K4" s="2">
        <v>6</v>
      </c>
      <c r="L4" s="3">
        <v>1</v>
      </c>
      <c r="M4" s="40">
        <v>17033</v>
      </c>
      <c r="N4" s="45">
        <f t="shared" si="0"/>
        <v>5.8709563787941052E-5</v>
      </c>
      <c r="O4" s="54">
        <f t="shared" si="1"/>
        <v>6</v>
      </c>
      <c r="P4">
        <f t="shared" si="2"/>
        <v>0</v>
      </c>
      <c r="Q4" t="str">
        <f t="shared" si="3"/>
        <v>3&amp;1&amp;6&amp;6&amp;6&amp;3&amp;7&amp;5&amp;6&amp;1&amp;5.87095637879411E-05\\</v>
      </c>
    </row>
    <row r="5" spans="1:17" x14ac:dyDescent="0.4">
      <c r="A5" s="10">
        <v>4</v>
      </c>
      <c r="B5" s="2" t="s">
        <v>11</v>
      </c>
      <c r="C5" s="2" t="s">
        <v>15</v>
      </c>
      <c r="D5" s="2">
        <v>2</v>
      </c>
      <c r="E5" s="2">
        <v>2</v>
      </c>
      <c r="F5" s="2">
        <v>1</v>
      </c>
      <c r="G5" s="2">
        <v>1</v>
      </c>
      <c r="H5" s="2">
        <v>7</v>
      </c>
      <c r="I5" s="2">
        <v>8</v>
      </c>
      <c r="J5" s="2">
        <v>7</v>
      </c>
      <c r="K5" s="2">
        <v>1</v>
      </c>
      <c r="L5" s="3">
        <v>1</v>
      </c>
      <c r="M5" s="40">
        <v>814</v>
      </c>
      <c r="N5" s="45">
        <f t="shared" si="0"/>
        <v>2.4570024570024569E-3</v>
      </c>
      <c r="O5" s="54">
        <f t="shared" si="1"/>
        <v>1</v>
      </c>
      <c r="P5">
        <f t="shared" si="2"/>
        <v>0.5</v>
      </c>
      <c r="Q5" t="str">
        <f t="shared" si="3"/>
        <v>4&amp;2&amp;1&amp;1&amp;1&amp;7&amp;8&amp;7&amp;1&amp;1&amp;0.00245700245700246\\</v>
      </c>
    </row>
    <row r="6" spans="1:17" x14ac:dyDescent="0.4">
      <c r="A6" s="10">
        <v>5</v>
      </c>
      <c r="B6" s="2" t="s">
        <v>11</v>
      </c>
      <c r="C6" s="2" t="s">
        <v>16</v>
      </c>
      <c r="D6" s="2">
        <v>76</v>
      </c>
      <c r="E6" s="2">
        <v>76</v>
      </c>
      <c r="F6" s="2">
        <v>1</v>
      </c>
      <c r="G6" s="2">
        <v>1</v>
      </c>
      <c r="H6" s="2">
        <v>3</v>
      </c>
      <c r="I6" s="2">
        <v>5</v>
      </c>
      <c r="J6" s="2">
        <v>3</v>
      </c>
      <c r="K6" s="2">
        <v>8</v>
      </c>
      <c r="L6" s="3">
        <v>3</v>
      </c>
      <c r="M6" s="40">
        <v>528</v>
      </c>
      <c r="N6" s="45">
        <f t="shared" si="0"/>
        <v>0.14393939393939395</v>
      </c>
      <c r="O6" s="54">
        <f t="shared" si="1"/>
        <v>1</v>
      </c>
      <c r="P6">
        <f t="shared" si="2"/>
        <v>0.89473684210526316</v>
      </c>
      <c r="Q6" t="str">
        <f t="shared" si="3"/>
        <v>5&amp;76&amp;1&amp;1&amp;1&amp;3&amp;5&amp;3&amp;8&amp;3&amp;0.143939393939394\\</v>
      </c>
    </row>
    <row r="7" spans="1:17" x14ac:dyDescent="0.4">
      <c r="A7" s="10">
        <v>6</v>
      </c>
      <c r="B7" s="2" t="s">
        <v>11</v>
      </c>
      <c r="C7" s="2" t="s">
        <v>17</v>
      </c>
      <c r="D7" s="2">
        <v>51</v>
      </c>
      <c r="E7" s="2">
        <v>66</v>
      </c>
      <c r="F7" s="2">
        <v>1</v>
      </c>
      <c r="G7" s="2">
        <v>2</v>
      </c>
      <c r="H7" s="2">
        <v>3</v>
      </c>
      <c r="I7" s="2">
        <v>6</v>
      </c>
      <c r="J7" s="2">
        <v>3</v>
      </c>
      <c r="K7" s="2">
        <v>47</v>
      </c>
      <c r="L7" s="3">
        <v>8</v>
      </c>
      <c r="M7" s="40">
        <v>339</v>
      </c>
      <c r="N7" s="45">
        <f t="shared" si="0"/>
        <v>0.15044247787610621</v>
      </c>
      <c r="O7" s="54">
        <f t="shared" si="1"/>
        <v>1.2941176470588236</v>
      </c>
      <c r="P7">
        <f t="shared" si="2"/>
        <v>0.2878787878787879</v>
      </c>
      <c r="Q7" t="str">
        <f t="shared" si="3"/>
        <v>6&amp;51&amp;1&amp;2&amp;1.29411764705882&amp;3&amp;6&amp;3&amp;47&amp;8&amp;0.150442477876106\\</v>
      </c>
    </row>
    <row r="8" spans="1:17" x14ac:dyDescent="0.4">
      <c r="A8" s="10">
        <v>7</v>
      </c>
      <c r="B8" s="2" t="s">
        <v>11</v>
      </c>
      <c r="C8" s="2" t="s">
        <v>18</v>
      </c>
      <c r="D8" s="2">
        <v>11</v>
      </c>
      <c r="E8" s="2">
        <v>31</v>
      </c>
      <c r="F8" s="2">
        <v>2</v>
      </c>
      <c r="G8" s="2">
        <v>4</v>
      </c>
      <c r="H8" s="2">
        <v>3</v>
      </c>
      <c r="I8" s="2">
        <v>5</v>
      </c>
      <c r="J8" s="2">
        <v>3</v>
      </c>
      <c r="K8" s="2">
        <v>31</v>
      </c>
      <c r="L8" s="3">
        <v>9</v>
      </c>
      <c r="M8" s="40">
        <v>400</v>
      </c>
      <c r="N8" s="45">
        <f t="shared" si="0"/>
        <v>2.75E-2</v>
      </c>
      <c r="O8" s="54">
        <f t="shared" si="1"/>
        <v>2.8181818181818183</v>
      </c>
      <c r="P8">
        <f t="shared" si="2"/>
        <v>0</v>
      </c>
      <c r="Q8" t="str">
        <f t="shared" si="3"/>
        <v>7&amp;11&amp;2&amp;4&amp;2.81818181818182&amp;3&amp;5&amp;3&amp;31&amp;9&amp;0.0275\\</v>
      </c>
    </row>
    <row r="9" spans="1:17" x14ac:dyDescent="0.4">
      <c r="A9" s="10">
        <v>9</v>
      </c>
      <c r="B9" s="2" t="s">
        <v>11</v>
      </c>
      <c r="C9" s="2" t="s">
        <v>19</v>
      </c>
      <c r="D9" s="2">
        <v>3</v>
      </c>
      <c r="E9" s="2">
        <v>4</v>
      </c>
      <c r="F9" s="2">
        <v>1</v>
      </c>
      <c r="G9" s="2">
        <v>2</v>
      </c>
      <c r="H9" s="2">
        <v>4</v>
      </c>
      <c r="I9" s="2">
        <v>5</v>
      </c>
      <c r="J9" s="2">
        <v>4</v>
      </c>
      <c r="K9" s="2">
        <v>3</v>
      </c>
      <c r="L9" s="3">
        <v>1</v>
      </c>
      <c r="M9" s="40">
        <v>21</v>
      </c>
      <c r="N9" s="45">
        <f t="shared" si="0"/>
        <v>0.14285714285714285</v>
      </c>
      <c r="O9" s="54">
        <f t="shared" si="1"/>
        <v>1.3333333333333333</v>
      </c>
      <c r="P9">
        <f t="shared" si="2"/>
        <v>0.25</v>
      </c>
      <c r="Q9" t="str">
        <f t="shared" si="3"/>
        <v>9&amp;3&amp;1&amp;2&amp;1.33333333333333&amp;4&amp;5&amp;4&amp;3&amp;1&amp;0.142857142857143\\</v>
      </c>
    </row>
    <row r="10" spans="1:17" x14ac:dyDescent="0.4">
      <c r="A10" s="10">
        <v>10</v>
      </c>
      <c r="B10" s="2" t="s">
        <v>133</v>
      </c>
      <c r="C10" s="36" t="s">
        <v>137</v>
      </c>
      <c r="D10" s="2">
        <v>1</v>
      </c>
      <c r="E10" s="2">
        <v>1</v>
      </c>
      <c r="F10" s="2">
        <v>1</v>
      </c>
      <c r="G10" s="2">
        <v>1</v>
      </c>
      <c r="H10" s="2">
        <v>4</v>
      </c>
      <c r="I10" s="2">
        <v>4</v>
      </c>
      <c r="J10" s="2">
        <v>4</v>
      </c>
      <c r="K10" s="2">
        <v>1</v>
      </c>
      <c r="L10" s="3">
        <v>1</v>
      </c>
      <c r="M10" s="40">
        <v>54</v>
      </c>
      <c r="N10" s="45">
        <f t="shared" si="0"/>
        <v>1.8518518518518517E-2</v>
      </c>
      <c r="O10" s="54">
        <f t="shared" si="1"/>
        <v>1</v>
      </c>
      <c r="P10">
        <f t="shared" si="2"/>
        <v>0</v>
      </c>
      <c r="Q10" t="str">
        <f t="shared" si="3"/>
        <v>10&amp;1&amp;1&amp;1&amp;1&amp;4&amp;4&amp;4&amp;1&amp;1&amp;0.0185185185185185\\</v>
      </c>
    </row>
    <row r="11" spans="1:17" x14ac:dyDescent="0.4">
      <c r="A11" s="10">
        <v>11</v>
      </c>
      <c r="B11" s="2" t="s">
        <v>11</v>
      </c>
      <c r="C11" s="2" t="s">
        <v>20</v>
      </c>
      <c r="D11" s="2">
        <v>72</v>
      </c>
      <c r="E11" s="2">
        <v>334</v>
      </c>
      <c r="F11" s="2">
        <v>2</v>
      </c>
      <c r="G11" s="2">
        <v>22</v>
      </c>
      <c r="H11" s="2">
        <v>3</v>
      </c>
      <c r="I11" s="2">
        <v>10</v>
      </c>
      <c r="J11" s="2">
        <v>6</v>
      </c>
      <c r="K11" s="2">
        <v>70</v>
      </c>
      <c r="L11" s="3">
        <v>3</v>
      </c>
      <c r="M11" s="40">
        <v>225</v>
      </c>
      <c r="N11" s="45">
        <f t="shared" si="0"/>
        <v>0.32</v>
      </c>
      <c r="O11" s="54">
        <f t="shared" si="1"/>
        <v>4.6388888888888893</v>
      </c>
      <c r="P11">
        <f t="shared" si="2"/>
        <v>0.79041916167664672</v>
      </c>
      <c r="Q11" t="str">
        <f t="shared" si="3"/>
        <v>11&amp;72&amp;2&amp;22&amp;4.63888888888889&amp;3&amp;10&amp;6&amp;70&amp;3&amp;0.32\\</v>
      </c>
    </row>
    <row r="12" spans="1:17" x14ac:dyDescent="0.4">
      <c r="A12" s="10">
        <v>12</v>
      </c>
      <c r="B12" s="2" t="s">
        <v>11</v>
      </c>
      <c r="C12" s="2" t="s">
        <v>21</v>
      </c>
      <c r="D12" s="2">
        <v>30</v>
      </c>
      <c r="E12" s="2">
        <v>28</v>
      </c>
      <c r="F12" s="2">
        <v>1</v>
      </c>
      <c r="G12" s="2">
        <v>1</v>
      </c>
      <c r="H12" s="2">
        <v>2</v>
      </c>
      <c r="I12" s="2">
        <v>13</v>
      </c>
      <c r="J12" s="2">
        <v>7</v>
      </c>
      <c r="K12" s="2">
        <v>3</v>
      </c>
      <c r="L12" s="3">
        <v>3</v>
      </c>
      <c r="M12" s="40">
        <v>183</v>
      </c>
      <c r="N12" s="45">
        <f t="shared" si="0"/>
        <v>0.16393442622950818</v>
      </c>
      <c r="O12" s="54">
        <f t="shared" si="1"/>
        <v>0.93333333333333335</v>
      </c>
      <c r="P12">
        <f t="shared" si="2"/>
        <v>0.8928571428571429</v>
      </c>
      <c r="Q12" t="str">
        <f t="shared" si="3"/>
        <v>12&amp;30&amp;1&amp;1&amp;0.933333333333333&amp;2&amp;13&amp;7&amp;3&amp;3&amp;0.163934426229508\\</v>
      </c>
    </row>
    <row r="13" spans="1:17" x14ac:dyDescent="0.4">
      <c r="A13" s="10">
        <v>13</v>
      </c>
      <c r="B13" s="2" t="s">
        <v>11</v>
      </c>
      <c r="C13" s="2" t="s">
        <v>22</v>
      </c>
      <c r="D13" s="2">
        <v>2</v>
      </c>
      <c r="E13" s="2">
        <v>3</v>
      </c>
      <c r="F13" s="2">
        <v>1</v>
      </c>
      <c r="G13" s="2">
        <v>2</v>
      </c>
      <c r="H13" s="2">
        <v>3</v>
      </c>
      <c r="I13" s="2">
        <v>4</v>
      </c>
      <c r="J13" s="2">
        <v>3</v>
      </c>
      <c r="K13" s="2">
        <v>3</v>
      </c>
      <c r="L13" s="3">
        <v>2</v>
      </c>
      <c r="M13" s="40">
        <v>100</v>
      </c>
      <c r="N13" s="45">
        <f t="shared" si="0"/>
        <v>0.02</v>
      </c>
      <c r="O13" s="54">
        <f t="shared" si="1"/>
        <v>1.5</v>
      </c>
      <c r="P13">
        <f t="shared" si="2"/>
        <v>0</v>
      </c>
      <c r="Q13" t="str">
        <f t="shared" si="3"/>
        <v>13&amp;2&amp;1&amp;2&amp;1.5&amp;3&amp;4&amp;3&amp;3&amp;2&amp;0.02\\</v>
      </c>
    </row>
    <row r="14" spans="1:17" x14ac:dyDescent="0.4">
      <c r="A14" s="10">
        <v>14</v>
      </c>
      <c r="B14" s="2" t="s">
        <v>11</v>
      </c>
      <c r="C14" s="2" t="s">
        <v>23</v>
      </c>
      <c r="D14" s="2">
        <v>24</v>
      </c>
      <c r="E14" s="2">
        <v>41</v>
      </c>
      <c r="F14" s="2">
        <v>1</v>
      </c>
      <c r="G14" s="2">
        <v>4</v>
      </c>
      <c r="H14" s="2">
        <v>2</v>
      </c>
      <c r="I14" s="2">
        <v>8</v>
      </c>
      <c r="J14" s="2">
        <v>5</v>
      </c>
      <c r="K14" s="2">
        <v>17</v>
      </c>
      <c r="L14" s="3">
        <v>8</v>
      </c>
      <c r="M14" s="41">
        <v>266</v>
      </c>
      <c r="N14" s="45">
        <f t="shared" si="0"/>
        <v>9.0225563909774431E-2</v>
      </c>
      <c r="O14" s="54">
        <f t="shared" si="1"/>
        <v>1.7083333333333333</v>
      </c>
      <c r="P14">
        <f t="shared" si="2"/>
        <v>0.58536585365853655</v>
      </c>
      <c r="Q14" t="str">
        <f t="shared" si="3"/>
        <v>14&amp;24&amp;1&amp;4&amp;1.70833333333333&amp;2&amp;8&amp;5&amp;17&amp;8&amp;0.0902255639097744\\</v>
      </c>
    </row>
    <row r="15" spans="1:17" x14ac:dyDescent="0.4">
      <c r="A15" s="10">
        <v>16</v>
      </c>
      <c r="B15" s="2" t="s">
        <v>11</v>
      </c>
      <c r="C15" s="2" t="s">
        <v>24</v>
      </c>
      <c r="D15" s="2">
        <v>14</v>
      </c>
      <c r="E15" s="2">
        <v>14</v>
      </c>
      <c r="F15" s="2">
        <v>1</v>
      </c>
      <c r="G15" s="2">
        <v>1</v>
      </c>
      <c r="H15" s="2">
        <v>3</v>
      </c>
      <c r="I15" s="2">
        <v>4</v>
      </c>
      <c r="J15" s="2">
        <v>3</v>
      </c>
      <c r="K15" s="2">
        <v>5</v>
      </c>
      <c r="L15" s="3">
        <v>1</v>
      </c>
      <c r="M15" s="40">
        <v>100</v>
      </c>
      <c r="N15" s="45">
        <f t="shared" si="0"/>
        <v>0.14000000000000001</v>
      </c>
      <c r="O15" s="54">
        <f t="shared" si="1"/>
        <v>1</v>
      </c>
      <c r="P15">
        <f t="shared" si="2"/>
        <v>0.6428571428571429</v>
      </c>
      <c r="Q15" t="str">
        <f t="shared" si="3"/>
        <v>16&amp;14&amp;1&amp;1&amp;1&amp;3&amp;4&amp;3&amp;5&amp;1&amp;0.14\\</v>
      </c>
    </row>
    <row r="16" spans="1:17" x14ac:dyDescent="0.4">
      <c r="A16" s="10">
        <v>17</v>
      </c>
      <c r="B16" s="2" t="s">
        <v>11</v>
      </c>
      <c r="C16" s="2" t="s">
        <v>25</v>
      </c>
      <c r="D16" s="2">
        <v>62</v>
      </c>
      <c r="E16" s="2">
        <v>135</v>
      </c>
      <c r="F16" s="2">
        <v>1</v>
      </c>
      <c r="G16" s="2">
        <v>5</v>
      </c>
      <c r="H16" s="2">
        <v>2</v>
      </c>
      <c r="I16" s="2">
        <v>9</v>
      </c>
      <c r="J16" s="2">
        <v>5</v>
      </c>
      <c r="K16" s="2">
        <v>36</v>
      </c>
      <c r="L16" s="3">
        <v>13</v>
      </c>
      <c r="M16" s="40">
        <v>445</v>
      </c>
      <c r="N16" s="45">
        <f t="shared" si="0"/>
        <v>0.1393258426966292</v>
      </c>
      <c r="O16" s="54">
        <f>E16/D16</f>
        <v>2.1774193548387095</v>
      </c>
      <c r="P16">
        <f t="shared" si="2"/>
        <v>0.73333333333333328</v>
      </c>
      <c r="Q16" t="str">
        <f t="shared" si="3"/>
        <v>17&amp;62&amp;1&amp;5&amp;2.17741935483871&amp;2&amp;9&amp;5&amp;36&amp;13&amp;0.139325842696629\\</v>
      </c>
    </row>
    <row r="17" spans="1:17" x14ac:dyDescent="0.4">
      <c r="A17" s="10">
        <v>18</v>
      </c>
      <c r="B17" s="2" t="s">
        <v>11</v>
      </c>
      <c r="C17" s="2" t="s">
        <v>26</v>
      </c>
      <c r="D17" s="2">
        <v>8</v>
      </c>
      <c r="E17" s="2">
        <v>8</v>
      </c>
      <c r="F17" s="2">
        <v>1</v>
      </c>
      <c r="G17" s="2">
        <v>1</v>
      </c>
      <c r="H17" s="2">
        <v>3</v>
      </c>
      <c r="I17" s="2">
        <v>9</v>
      </c>
      <c r="J17" s="2">
        <v>5</v>
      </c>
      <c r="K17" s="2">
        <v>4</v>
      </c>
      <c r="L17" s="3">
        <v>3</v>
      </c>
      <c r="M17" s="40">
        <v>30</v>
      </c>
      <c r="N17" s="45">
        <f t="shared" si="0"/>
        <v>0.26666666666666666</v>
      </c>
      <c r="O17" s="54">
        <f t="shared" si="1"/>
        <v>1</v>
      </c>
      <c r="P17">
        <f t="shared" si="2"/>
        <v>0.5</v>
      </c>
      <c r="Q17" t="str">
        <f t="shared" si="3"/>
        <v>18&amp;8&amp;1&amp;1&amp;1&amp;3&amp;9&amp;5&amp;4&amp;3&amp;0.266666666666667\\</v>
      </c>
    </row>
    <row r="18" spans="1:17" x14ac:dyDescent="0.4">
      <c r="A18" s="1">
        <v>20</v>
      </c>
      <c r="B18" s="2" t="s">
        <v>27</v>
      </c>
      <c r="C18" s="2" t="s">
        <v>30</v>
      </c>
      <c r="D18" s="2">
        <v>220</v>
      </c>
      <c r="E18" s="2">
        <v>880</v>
      </c>
      <c r="F18" s="2">
        <v>2</v>
      </c>
      <c r="G18" s="2">
        <v>14</v>
      </c>
      <c r="H18" s="2">
        <v>7</v>
      </c>
      <c r="I18" s="2">
        <v>16</v>
      </c>
      <c r="J18" s="2">
        <v>10</v>
      </c>
      <c r="K18" s="2">
        <v>20</v>
      </c>
      <c r="L18" s="3">
        <v>1</v>
      </c>
      <c r="M18" s="40">
        <v>6039</v>
      </c>
      <c r="N18" s="45">
        <f t="shared" si="0"/>
        <v>3.6429872495446269E-2</v>
      </c>
      <c r="O18" s="54">
        <f t="shared" si="1"/>
        <v>4</v>
      </c>
      <c r="P18">
        <f t="shared" si="2"/>
        <v>0.97727272727272729</v>
      </c>
      <c r="Q18" t="str">
        <f t="shared" si="3"/>
        <v>20&amp;220&amp;2&amp;14&amp;4&amp;7&amp;16&amp;10&amp;20&amp;1&amp;0.0364298724954463\\</v>
      </c>
    </row>
    <row r="19" spans="1:17" x14ac:dyDescent="0.4">
      <c r="A19" s="1">
        <v>21</v>
      </c>
      <c r="B19" s="2" t="s">
        <v>27</v>
      </c>
      <c r="C19" s="2" t="s">
        <v>33</v>
      </c>
      <c r="D19" s="2">
        <v>237</v>
      </c>
      <c r="E19" s="2">
        <v>1106</v>
      </c>
      <c r="F19" s="2">
        <v>2</v>
      </c>
      <c r="G19" s="2">
        <v>24</v>
      </c>
      <c r="H19" s="2">
        <v>7</v>
      </c>
      <c r="I19" s="2">
        <v>18</v>
      </c>
      <c r="J19" s="2">
        <v>10</v>
      </c>
      <c r="K19" s="2">
        <v>50</v>
      </c>
      <c r="L19" s="3">
        <v>2</v>
      </c>
      <c r="M19" s="40">
        <v>6039</v>
      </c>
      <c r="N19" s="45">
        <f t="shared" si="0"/>
        <v>3.9244908097367116E-2</v>
      </c>
      <c r="O19" s="54">
        <f t="shared" si="1"/>
        <v>4.666666666666667</v>
      </c>
      <c r="P19">
        <f t="shared" si="2"/>
        <v>0.9547920433996383</v>
      </c>
      <c r="Q19" t="str">
        <f t="shared" si="3"/>
        <v>21&amp;237&amp;2&amp;24&amp;4.66666666666667&amp;7&amp;18&amp;10&amp;50&amp;2&amp;0.0392449080973671\\</v>
      </c>
    </row>
    <row r="20" spans="1:17" x14ac:dyDescent="0.4">
      <c r="A20" s="1">
        <v>24</v>
      </c>
      <c r="B20" s="2" t="s">
        <v>27</v>
      </c>
      <c r="C20" s="2" t="s">
        <v>38</v>
      </c>
      <c r="D20" s="2">
        <v>195</v>
      </c>
      <c r="E20" s="2">
        <v>564</v>
      </c>
      <c r="F20" s="2">
        <v>2</v>
      </c>
      <c r="G20" s="2">
        <v>14</v>
      </c>
      <c r="H20" s="2">
        <v>7</v>
      </c>
      <c r="I20" s="2">
        <v>17</v>
      </c>
      <c r="J20" s="2">
        <v>10</v>
      </c>
      <c r="K20" s="2">
        <v>18</v>
      </c>
      <c r="L20" s="3">
        <v>1</v>
      </c>
      <c r="M20" s="40">
        <v>6039</v>
      </c>
      <c r="N20" s="45">
        <f t="shared" si="0"/>
        <v>3.2290114257327369E-2</v>
      </c>
      <c r="O20" s="54">
        <f t="shared" si="1"/>
        <v>2.8923076923076922</v>
      </c>
      <c r="P20">
        <f t="shared" si="2"/>
        <v>0.96808510638297873</v>
      </c>
      <c r="Q20" t="str">
        <f t="shared" si="3"/>
        <v>24&amp;195&amp;2&amp;14&amp;2.89230769230769&amp;7&amp;17&amp;10&amp;18&amp;1&amp;0.0322901142573274\\</v>
      </c>
    </row>
    <row r="21" spans="1:17" x14ac:dyDescent="0.4">
      <c r="A21" s="1">
        <v>25</v>
      </c>
      <c r="B21" s="2" t="s">
        <v>27</v>
      </c>
      <c r="C21" s="2" t="s">
        <v>34</v>
      </c>
      <c r="D21" s="2">
        <v>2</v>
      </c>
      <c r="E21" s="2">
        <v>1</v>
      </c>
      <c r="F21" s="2">
        <v>1</v>
      </c>
      <c r="G21" s="2">
        <v>1</v>
      </c>
      <c r="H21" s="2">
        <v>5</v>
      </c>
      <c r="I21" s="2">
        <v>5</v>
      </c>
      <c r="J21" s="2">
        <v>5</v>
      </c>
      <c r="K21" s="2">
        <v>1</v>
      </c>
      <c r="L21" s="3">
        <v>1</v>
      </c>
      <c r="M21" s="40">
        <v>88</v>
      </c>
      <c r="N21" s="45">
        <f t="shared" si="0"/>
        <v>2.2727272727272728E-2</v>
      </c>
      <c r="O21" s="54">
        <f t="shared" si="1"/>
        <v>0.5</v>
      </c>
      <c r="P21">
        <f t="shared" si="2"/>
        <v>0</v>
      </c>
      <c r="Q21" t="str">
        <f t="shared" si="3"/>
        <v>25&amp;2&amp;1&amp;1&amp;0.5&amp;5&amp;5&amp;5&amp;1&amp;1&amp;0.0227272727272727\\</v>
      </c>
    </row>
    <row r="22" spans="1:17" x14ac:dyDescent="0.4">
      <c r="A22" s="1">
        <v>26</v>
      </c>
      <c r="B22" s="2" t="s">
        <v>27</v>
      </c>
      <c r="C22" s="2" t="s">
        <v>35</v>
      </c>
      <c r="D22" s="2">
        <v>16</v>
      </c>
      <c r="E22" s="2">
        <v>97</v>
      </c>
      <c r="F22" s="2">
        <v>2</v>
      </c>
      <c r="G22" s="2">
        <v>20</v>
      </c>
      <c r="H22" s="2">
        <v>4</v>
      </c>
      <c r="I22" s="2">
        <v>9</v>
      </c>
      <c r="J22" s="2">
        <v>6</v>
      </c>
      <c r="K22" s="2">
        <v>17</v>
      </c>
      <c r="L22" s="3">
        <v>2</v>
      </c>
      <c r="M22" s="40">
        <v>243</v>
      </c>
      <c r="N22" s="45">
        <f t="shared" si="0"/>
        <v>6.584362139917696E-2</v>
      </c>
      <c r="O22" s="54">
        <f t="shared" si="1"/>
        <v>6.0625</v>
      </c>
      <c r="P22">
        <f t="shared" si="2"/>
        <v>0.82474226804123707</v>
      </c>
      <c r="Q22" t="str">
        <f t="shared" si="3"/>
        <v>26&amp;16&amp;2&amp;20&amp;6.0625&amp;4&amp;9&amp;6&amp;17&amp;2&amp;0.065843621399177\\</v>
      </c>
    </row>
    <row r="23" spans="1:17" x14ac:dyDescent="0.4">
      <c r="A23" s="1">
        <v>27</v>
      </c>
      <c r="B23" s="2" t="s">
        <v>27</v>
      </c>
      <c r="C23" s="2" t="s">
        <v>32</v>
      </c>
      <c r="D23" s="2">
        <v>13</v>
      </c>
      <c r="E23" s="2">
        <v>28</v>
      </c>
      <c r="F23" s="2">
        <v>1</v>
      </c>
      <c r="G23" s="2">
        <v>7</v>
      </c>
      <c r="H23" s="2">
        <v>4</v>
      </c>
      <c r="I23" s="2">
        <v>8</v>
      </c>
      <c r="J23" s="2">
        <v>5</v>
      </c>
      <c r="K23" s="2">
        <v>13</v>
      </c>
      <c r="L23" s="3">
        <v>4</v>
      </c>
      <c r="M23" s="40">
        <v>177</v>
      </c>
      <c r="N23" s="45">
        <f t="shared" si="0"/>
        <v>7.3446327683615822E-2</v>
      </c>
      <c r="O23" s="54">
        <f t="shared" si="1"/>
        <v>2.1538461538461537</v>
      </c>
      <c r="P23">
        <f t="shared" si="2"/>
        <v>0.5357142857142857</v>
      </c>
      <c r="Q23" t="str">
        <f t="shared" si="3"/>
        <v>27&amp;13&amp;1&amp;7&amp;2.15384615384615&amp;4&amp;8&amp;5&amp;13&amp;4&amp;0.0734463276836158\\</v>
      </c>
    </row>
    <row r="24" spans="1:17" x14ac:dyDescent="0.4">
      <c r="A24" s="1">
        <v>28</v>
      </c>
      <c r="B24" s="2" t="s">
        <v>27</v>
      </c>
      <c r="C24" s="2" t="s">
        <v>31</v>
      </c>
      <c r="D24" s="2">
        <v>6</v>
      </c>
      <c r="E24" s="2">
        <v>60</v>
      </c>
      <c r="F24" s="2">
        <v>6</v>
      </c>
      <c r="G24" s="2">
        <v>12</v>
      </c>
      <c r="H24" s="2">
        <v>9</v>
      </c>
      <c r="I24" s="2">
        <v>13</v>
      </c>
      <c r="J24" s="2">
        <v>10</v>
      </c>
      <c r="K24" s="2">
        <v>24</v>
      </c>
      <c r="L24" s="3">
        <v>1</v>
      </c>
      <c r="M24" s="40">
        <v>88</v>
      </c>
      <c r="N24" s="45">
        <f t="shared" si="0"/>
        <v>6.8181818181818177E-2</v>
      </c>
      <c r="O24" s="54">
        <f t="shared" si="1"/>
        <v>10</v>
      </c>
      <c r="P24">
        <f t="shared" si="2"/>
        <v>0.6</v>
      </c>
      <c r="Q24" t="str">
        <f t="shared" si="3"/>
        <v>28&amp;6&amp;6&amp;12&amp;10&amp;9&amp;13&amp;10&amp;24&amp;1&amp;0.0681818181818182\\</v>
      </c>
    </row>
    <row r="25" spans="1:17" x14ac:dyDescent="0.4">
      <c r="A25" s="1">
        <v>31</v>
      </c>
      <c r="B25" s="2" t="s">
        <v>27</v>
      </c>
      <c r="C25" s="2" t="s">
        <v>37</v>
      </c>
      <c r="D25" s="2">
        <v>7</v>
      </c>
      <c r="E25" s="2">
        <v>276</v>
      </c>
      <c r="F25" s="2">
        <v>18</v>
      </c>
      <c r="G25" s="2">
        <v>60</v>
      </c>
      <c r="H25" s="2">
        <v>5</v>
      </c>
      <c r="I25" s="2">
        <v>14</v>
      </c>
      <c r="J25" s="2">
        <v>10</v>
      </c>
      <c r="K25" s="2">
        <v>82</v>
      </c>
      <c r="L25" s="3">
        <v>1</v>
      </c>
      <c r="M25" s="40">
        <v>142</v>
      </c>
      <c r="N25" s="45">
        <f t="shared" si="0"/>
        <v>4.9295774647887321E-2</v>
      </c>
      <c r="O25" s="54">
        <f t="shared" si="1"/>
        <v>39.428571428571431</v>
      </c>
      <c r="P25">
        <f t="shared" si="2"/>
        <v>0.70289855072463769</v>
      </c>
      <c r="Q25" t="str">
        <f t="shared" si="3"/>
        <v>31&amp;7&amp;18&amp;60&amp;39.4285714285714&amp;5&amp;14&amp;10&amp;82&amp;1&amp;0.0492957746478873\\</v>
      </c>
    </row>
    <row r="26" spans="1:17" x14ac:dyDescent="0.4">
      <c r="A26" s="1">
        <v>32</v>
      </c>
      <c r="B26" s="2" t="s">
        <v>27</v>
      </c>
      <c r="C26" s="2" t="s">
        <v>36</v>
      </c>
      <c r="D26" s="2">
        <v>25</v>
      </c>
      <c r="E26" s="2">
        <v>52</v>
      </c>
      <c r="F26" s="2">
        <v>1</v>
      </c>
      <c r="G26" s="2">
        <v>6</v>
      </c>
      <c r="H26" s="2">
        <v>6</v>
      </c>
      <c r="I26" s="2">
        <v>11</v>
      </c>
      <c r="J26" s="2">
        <v>8</v>
      </c>
      <c r="K26" s="2">
        <v>13</v>
      </c>
      <c r="L26" s="3">
        <v>3</v>
      </c>
      <c r="M26" s="40">
        <v>68</v>
      </c>
      <c r="N26" s="45">
        <f t="shared" si="0"/>
        <v>0.36764705882352944</v>
      </c>
      <c r="O26" s="54">
        <f t="shared" si="1"/>
        <v>2.08</v>
      </c>
      <c r="P26">
        <f t="shared" si="2"/>
        <v>0.75</v>
      </c>
      <c r="Q26" t="str">
        <f t="shared" si="3"/>
        <v>32&amp;25&amp;1&amp;6&amp;2.08&amp;6&amp;11&amp;8&amp;13&amp;3&amp;0.367647058823529\\</v>
      </c>
    </row>
    <row r="27" spans="1:17" x14ac:dyDescent="0.4">
      <c r="A27" s="1">
        <v>36</v>
      </c>
      <c r="B27" s="2" t="s">
        <v>27</v>
      </c>
      <c r="C27" s="2" t="s">
        <v>29</v>
      </c>
      <c r="D27" s="2">
        <v>5</v>
      </c>
      <c r="E27" s="2">
        <v>6</v>
      </c>
      <c r="F27" s="2">
        <v>1</v>
      </c>
      <c r="G27" s="2">
        <v>2</v>
      </c>
      <c r="H27" s="2">
        <v>7</v>
      </c>
      <c r="I27" s="2">
        <v>9</v>
      </c>
      <c r="J27" s="2">
        <v>7</v>
      </c>
      <c r="K27" s="2">
        <v>2</v>
      </c>
      <c r="L27" s="3">
        <v>1</v>
      </c>
      <c r="M27" s="40">
        <v>68</v>
      </c>
      <c r="N27" s="45">
        <f t="shared" si="0"/>
        <v>7.3529411764705885E-2</v>
      </c>
      <c r="O27" s="54">
        <f t="shared" si="1"/>
        <v>1.2</v>
      </c>
      <c r="P27">
        <f t="shared" si="2"/>
        <v>0.66666666666666663</v>
      </c>
      <c r="Q27" t="str">
        <f t="shared" si="3"/>
        <v>36&amp;5&amp;1&amp;2&amp;1.2&amp;7&amp;9&amp;7&amp;2&amp;1&amp;0.0735294117647059\\</v>
      </c>
    </row>
    <row r="28" spans="1:17" x14ac:dyDescent="0.4">
      <c r="A28" s="1">
        <v>38</v>
      </c>
      <c r="B28" s="2" t="s">
        <v>27</v>
      </c>
      <c r="C28" s="2" t="s">
        <v>28</v>
      </c>
      <c r="D28" s="2">
        <v>7</v>
      </c>
      <c r="E28" s="2">
        <v>118</v>
      </c>
      <c r="F28" s="2">
        <v>14</v>
      </c>
      <c r="G28" s="2">
        <v>22</v>
      </c>
      <c r="H28" s="2">
        <v>6</v>
      </c>
      <c r="I28" s="2">
        <v>12</v>
      </c>
      <c r="J28" s="2">
        <v>9</v>
      </c>
      <c r="K28" s="2">
        <v>18</v>
      </c>
      <c r="L28" s="3">
        <v>1</v>
      </c>
      <c r="M28" s="40">
        <v>142</v>
      </c>
      <c r="N28" s="45">
        <f t="shared" si="0"/>
        <v>4.9295774647887321E-2</v>
      </c>
      <c r="O28" s="54">
        <f t="shared" si="1"/>
        <v>16.857142857142858</v>
      </c>
      <c r="P28">
        <f t="shared" si="2"/>
        <v>0.84745762711864403</v>
      </c>
      <c r="Q28" t="str">
        <f t="shared" si="3"/>
        <v>38&amp;7&amp;14&amp;22&amp;16.8571428571429&amp;6&amp;12&amp;9&amp;18&amp;1&amp;0.0492957746478873\\</v>
      </c>
    </row>
    <row r="29" spans="1:17" x14ac:dyDescent="0.4">
      <c r="A29" s="11">
        <v>39</v>
      </c>
      <c r="B29" s="2" t="s">
        <v>39</v>
      </c>
      <c r="C29" s="2" t="s">
        <v>53</v>
      </c>
      <c r="D29" s="2">
        <v>15</v>
      </c>
      <c r="E29" s="2">
        <v>15</v>
      </c>
      <c r="F29" s="2">
        <v>1</v>
      </c>
      <c r="G29" s="2">
        <v>1</v>
      </c>
      <c r="H29" s="2">
        <v>2</v>
      </c>
      <c r="I29" s="2">
        <v>5</v>
      </c>
      <c r="J29" s="2">
        <v>3</v>
      </c>
      <c r="K29" s="2">
        <v>1</v>
      </c>
      <c r="L29" s="3">
        <v>1</v>
      </c>
      <c r="M29" s="40">
        <v>726</v>
      </c>
      <c r="N29" s="45">
        <f t="shared" si="0"/>
        <v>2.0661157024793389E-2</v>
      </c>
      <c r="O29" s="54">
        <f>E29/D29</f>
        <v>1</v>
      </c>
      <c r="P29">
        <f t="shared" si="2"/>
        <v>0.93333333333333335</v>
      </c>
      <c r="Q29" t="str">
        <f t="shared" si="3"/>
        <v>39&amp;15&amp;1&amp;1&amp;1&amp;2&amp;5&amp;3&amp;1&amp;1&amp;0.0206611570247934\\</v>
      </c>
    </row>
    <row r="30" spans="1:17" x14ac:dyDescent="0.4">
      <c r="A30" s="10">
        <v>40</v>
      </c>
      <c r="B30" s="2" t="s">
        <v>39</v>
      </c>
      <c r="C30" s="2" t="s">
        <v>48</v>
      </c>
      <c r="D30" s="2">
        <v>28</v>
      </c>
      <c r="E30" s="2">
        <v>28</v>
      </c>
      <c r="F30" s="2">
        <v>1</v>
      </c>
      <c r="G30" s="2">
        <v>1</v>
      </c>
      <c r="H30" s="2">
        <v>2</v>
      </c>
      <c r="I30" s="2">
        <v>5</v>
      </c>
      <c r="J30" s="2">
        <v>3</v>
      </c>
      <c r="K30" s="2">
        <v>1</v>
      </c>
      <c r="L30" s="3">
        <v>1</v>
      </c>
      <c r="M30" s="40">
        <v>1291</v>
      </c>
      <c r="N30" s="45">
        <f t="shared" si="0"/>
        <v>2.1688613477924088E-2</v>
      </c>
      <c r="O30" s="54">
        <f t="shared" si="1"/>
        <v>1</v>
      </c>
      <c r="P30">
        <f t="shared" si="2"/>
        <v>0.9642857142857143</v>
      </c>
      <c r="Q30" t="str">
        <f t="shared" si="3"/>
        <v>40&amp;28&amp;1&amp;1&amp;1&amp;2&amp;5&amp;3&amp;1&amp;1&amp;0.0216886134779241\\</v>
      </c>
    </row>
    <row r="31" spans="1:17" x14ac:dyDescent="0.4">
      <c r="A31" s="10">
        <v>41</v>
      </c>
      <c r="B31" s="2" t="s">
        <v>39</v>
      </c>
      <c r="C31" s="2" t="s">
        <v>49</v>
      </c>
      <c r="D31" s="2">
        <v>52</v>
      </c>
      <c r="E31" s="2">
        <v>70</v>
      </c>
      <c r="F31" s="2">
        <v>1</v>
      </c>
      <c r="G31" s="2">
        <v>2</v>
      </c>
      <c r="H31" s="2">
        <v>2</v>
      </c>
      <c r="I31" s="2">
        <v>9</v>
      </c>
      <c r="J31" s="2">
        <v>4</v>
      </c>
      <c r="K31" s="2">
        <v>3</v>
      </c>
      <c r="L31" s="3">
        <v>1</v>
      </c>
      <c r="M31" s="40">
        <v>1805</v>
      </c>
      <c r="N31" s="45">
        <f t="shared" si="0"/>
        <v>2.8808864265927978E-2</v>
      </c>
      <c r="O31" s="54">
        <f t="shared" si="1"/>
        <v>1.3461538461538463</v>
      </c>
      <c r="P31">
        <f t="shared" si="2"/>
        <v>0.95714285714285718</v>
      </c>
      <c r="Q31" t="str">
        <f t="shared" si="3"/>
        <v>41&amp;52&amp;1&amp;2&amp;1.34615384615385&amp;2&amp;9&amp;4&amp;3&amp;1&amp;0.028808864265928\\</v>
      </c>
    </row>
    <row r="32" spans="1:17" x14ac:dyDescent="0.4">
      <c r="A32" s="10">
        <v>42</v>
      </c>
      <c r="B32" s="2" t="s">
        <v>39</v>
      </c>
      <c r="C32" s="2" t="s">
        <v>50</v>
      </c>
      <c r="D32" s="2">
        <v>72</v>
      </c>
      <c r="E32" s="2">
        <v>118</v>
      </c>
      <c r="F32" s="2">
        <v>1</v>
      </c>
      <c r="G32" s="2">
        <v>4</v>
      </c>
      <c r="H32" s="2">
        <v>2</v>
      </c>
      <c r="I32" s="2">
        <v>9</v>
      </c>
      <c r="J32" s="2">
        <v>5</v>
      </c>
      <c r="K32" s="2">
        <v>5</v>
      </c>
      <c r="L32" s="3">
        <v>2</v>
      </c>
      <c r="M32" s="40">
        <v>2306</v>
      </c>
      <c r="N32" s="45">
        <f t="shared" si="0"/>
        <v>3.1222896790980052E-2</v>
      </c>
      <c r="O32" s="54">
        <f t="shared" si="1"/>
        <v>1.6388888888888888</v>
      </c>
      <c r="P32">
        <f t="shared" si="2"/>
        <v>0.9576271186440678</v>
      </c>
      <c r="Q32" t="str">
        <f t="shared" si="3"/>
        <v>42&amp;72&amp;1&amp;4&amp;1.63888888888889&amp;2&amp;9&amp;5&amp;5&amp;2&amp;0.0312228967909801\\</v>
      </c>
    </row>
    <row r="33" spans="1:17" x14ac:dyDescent="0.4">
      <c r="A33" s="10">
        <v>43</v>
      </c>
      <c r="B33" s="2" t="s">
        <v>39</v>
      </c>
      <c r="C33" s="2" t="s">
        <v>51</v>
      </c>
      <c r="D33" s="2">
        <v>156</v>
      </c>
      <c r="E33" s="2">
        <v>281</v>
      </c>
      <c r="F33" s="2">
        <v>1</v>
      </c>
      <c r="G33" s="2">
        <v>4</v>
      </c>
      <c r="H33" s="2">
        <v>2</v>
      </c>
      <c r="I33" s="2">
        <v>9</v>
      </c>
      <c r="J33" s="2">
        <v>4</v>
      </c>
      <c r="K33" s="2">
        <v>11</v>
      </c>
      <c r="L33" s="3">
        <v>7</v>
      </c>
      <c r="M33" s="40">
        <v>2772</v>
      </c>
      <c r="N33" s="45">
        <f t="shared" si="0"/>
        <v>5.627705627705628E-2</v>
      </c>
      <c r="O33" s="54">
        <f t="shared" si="1"/>
        <v>1.8012820512820513</v>
      </c>
      <c r="P33">
        <f t="shared" si="2"/>
        <v>0.96085409252669041</v>
      </c>
      <c r="Q33" t="str">
        <f t="shared" si="3"/>
        <v>43&amp;156&amp;1&amp;4&amp;1.80128205128205&amp;2&amp;9&amp;4&amp;11&amp;7&amp;0.0562770562770563\\</v>
      </c>
    </row>
    <row r="34" spans="1:17" x14ac:dyDescent="0.4">
      <c r="A34" s="10">
        <v>44</v>
      </c>
      <c r="B34" s="2" t="s">
        <v>39</v>
      </c>
      <c r="C34" s="2" t="s">
        <v>52</v>
      </c>
      <c r="D34" s="2">
        <v>269</v>
      </c>
      <c r="E34" s="2">
        <v>943</v>
      </c>
      <c r="F34" s="2">
        <v>1</v>
      </c>
      <c r="G34" s="2">
        <v>19</v>
      </c>
      <c r="H34" s="2">
        <v>2</v>
      </c>
      <c r="I34" s="2">
        <v>11</v>
      </c>
      <c r="J34" s="2">
        <v>5</v>
      </c>
      <c r="K34" s="2">
        <v>44</v>
      </c>
      <c r="L34" s="3">
        <v>12</v>
      </c>
      <c r="M34" s="40">
        <v>3251</v>
      </c>
      <c r="N34" s="45">
        <f t="shared" si="0"/>
        <v>8.2743771147339273E-2</v>
      </c>
      <c r="O34" s="54">
        <f t="shared" si="1"/>
        <v>3.5055762081784385</v>
      </c>
      <c r="P34">
        <f t="shared" si="2"/>
        <v>0.95334040296924705</v>
      </c>
      <c r="Q34" t="str">
        <f t="shared" si="3"/>
        <v>44&amp;269&amp;1&amp;19&amp;3.50557620817844&amp;2&amp;11&amp;5&amp;44&amp;12&amp;0.0827437711473393\\</v>
      </c>
    </row>
    <row r="35" spans="1:17" s="21" customFormat="1" x14ac:dyDescent="0.4">
      <c r="A35" s="17">
        <v>45</v>
      </c>
      <c r="B35" s="18" t="s">
        <v>39</v>
      </c>
      <c r="C35" s="19" t="s">
        <v>122</v>
      </c>
      <c r="D35" s="19">
        <v>734</v>
      </c>
      <c r="E35" s="19">
        <v>17947</v>
      </c>
      <c r="F35" s="19">
        <v>1</v>
      </c>
      <c r="G35" s="19">
        <v>176</v>
      </c>
      <c r="H35" s="19">
        <v>2</v>
      </c>
      <c r="I35" s="19">
        <v>17</v>
      </c>
      <c r="J35" s="19">
        <v>9</v>
      </c>
      <c r="K35" s="19">
        <v>146</v>
      </c>
      <c r="L35" s="20">
        <v>19</v>
      </c>
      <c r="M35" s="40">
        <v>3671</v>
      </c>
      <c r="N35" s="45">
        <f t="shared" si="0"/>
        <v>0.19994551893217108</v>
      </c>
      <c r="O35" s="54">
        <f t="shared" si="1"/>
        <v>24.450953678474114</v>
      </c>
      <c r="P35">
        <f t="shared" si="2"/>
        <v>0.99186493564384015</v>
      </c>
      <c r="Q35" t="str">
        <f t="shared" si="3"/>
        <v>45&amp;734&amp;1&amp;176&amp;24.4509536784741&amp;2&amp;17&amp;9&amp;146&amp;19&amp;0.199945518932171\\</v>
      </c>
    </row>
    <row r="36" spans="1:17" x14ac:dyDescent="0.4">
      <c r="A36" s="11">
        <v>49</v>
      </c>
      <c r="B36" s="2" t="s">
        <v>39</v>
      </c>
      <c r="C36" s="2" t="s">
        <v>47</v>
      </c>
      <c r="D36" s="2">
        <v>2</v>
      </c>
      <c r="E36" s="2">
        <v>2</v>
      </c>
      <c r="F36" s="2">
        <v>1</v>
      </c>
      <c r="G36" s="2">
        <v>1</v>
      </c>
      <c r="H36" s="2">
        <v>8</v>
      </c>
      <c r="I36" s="2">
        <v>9</v>
      </c>
      <c r="J36" s="2">
        <v>8</v>
      </c>
      <c r="K36" s="2">
        <v>1</v>
      </c>
      <c r="L36" s="3">
        <v>1</v>
      </c>
      <c r="M36" s="26">
        <v>44</v>
      </c>
      <c r="N36" s="45">
        <f t="shared" si="0"/>
        <v>4.5454545454545456E-2</v>
      </c>
      <c r="O36" s="54">
        <f t="shared" si="1"/>
        <v>1</v>
      </c>
      <c r="P36">
        <f t="shared" si="2"/>
        <v>0.5</v>
      </c>
      <c r="Q36" t="str">
        <f t="shared" si="3"/>
        <v>49&amp;2&amp;1&amp;1&amp;1&amp;8&amp;9&amp;8&amp;1&amp;1&amp;0.0454545454545455\\</v>
      </c>
    </row>
    <row r="37" spans="1:17" x14ac:dyDescent="0.4">
      <c r="A37" s="12">
        <v>50</v>
      </c>
      <c r="B37" s="2" t="s">
        <v>39</v>
      </c>
      <c r="C37" s="2" t="s">
        <v>40</v>
      </c>
      <c r="D37" s="2">
        <v>2</v>
      </c>
      <c r="E37" s="2">
        <v>2</v>
      </c>
      <c r="F37" s="2">
        <v>1</v>
      </c>
      <c r="G37" s="2">
        <v>1</v>
      </c>
      <c r="H37" s="2">
        <v>8</v>
      </c>
      <c r="I37" s="2">
        <v>9</v>
      </c>
      <c r="J37" s="2">
        <v>8</v>
      </c>
      <c r="K37" s="2">
        <v>1</v>
      </c>
      <c r="L37" s="3">
        <v>1</v>
      </c>
      <c r="M37" s="26">
        <v>66</v>
      </c>
      <c r="N37" s="45">
        <f t="shared" si="0"/>
        <v>3.0303030303030304E-2</v>
      </c>
      <c r="O37" s="54">
        <f t="shared" si="1"/>
        <v>1</v>
      </c>
      <c r="P37">
        <f t="shared" si="2"/>
        <v>0.5</v>
      </c>
      <c r="Q37" t="str">
        <f t="shared" si="3"/>
        <v>50&amp;2&amp;1&amp;1&amp;1&amp;8&amp;9&amp;8&amp;1&amp;1&amp;0.0303030303030303\\</v>
      </c>
    </row>
    <row r="38" spans="1:17" x14ac:dyDescent="0.4">
      <c r="A38" s="10">
        <v>51</v>
      </c>
      <c r="B38" s="2" t="s">
        <v>39</v>
      </c>
      <c r="C38" s="2" t="s">
        <v>41</v>
      </c>
      <c r="D38" s="2">
        <v>2</v>
      </c>
      <c r="E38" s="2">
        <v>4</v>
      </c>
      <c r="F38" s="2">
        <v>2</v>
      </c>
      <c r="G38" s="2">
        <v>2</v>
      </c>
      <c r="H38" s="2">
        <v>8</v>
      </c>
      <c r="I38" s="2">
        <v>9</v>
      </c>
      <c r="J38" s="2">
        <v>8</v>
      </c>
      <c r="K38" s="2">
        <v>2</v>
      </c>
      <c r="L38" s="3">
        <v>1</v>
      </c>
      <c r="M38" s="26">
        <v>75</v>
      </c>
      <c r="N38" s="45">
        <f t="shared" si="0"/>
        <v>2.6666666666666668E-2</v>
      </c>
      <c r="O38" s="54">
        <f t="shared" si="1"/>
        <v>2</v>
      </c>
      <c r="P38">
        <f t="shared" si="2"/>
        <v>0.5</v>
      </c>
      <c r="Q38" t="str">
        <f t="shared" si="3"/>
        <v>51&amp;2&amp;2&amp;2&amp;2&amp;8&amp;9&amp;8&amp;2&amp;1&amp;0.0266666666666667\\</v>
      </c>
    </row>
    <row r="39" spans="1:17" x14ac:dyDescent="0.4">
      <c r="A39" s="10">
        <v>52</v>
      </c>
      <c r="B39" s="2" t="s">
        <v>39</v>
      </c>
      <c r="C39" s="2" t="s">
        <v>42</v>
      </c>
      <c r="D39" s="2">
        <v>2</v>
      </c>
      <c r="E39" s="2">
        <v>4</v>
      </c>
      <c r="F39" s="2">
        <v>2</v>
      </c>
      <c r="G39" s="2">
        <v>2</v>
      </c>
      <c r="H39" s="2">
        <v>8</v>
      </c>
      <c r="I39" s="2">
        <v>9</v>
      </c>
      <c r="J39" s="2">
        <v>8</v>
      </c>
      <c r="K39" s="2">
        <v>2</v>
      </c>
      <c r="L39" s="3">
        <v>1</v>
      </c>
      <c r="M39" s="26">
        <v>83</v>
      </c>
      <c r="N39" s="45">
        <f t="shared" si="0"/>
        <v>2.4096385542168676E-2</v>
      </c>
      <c r="O39" s="54">
        <f t="shared" si="1"/>
        <v>2</v>
      </c>
      <c r="P39">
        <f t="shared" si="2"/>
        <v>0.5</v>
      </c>
      <c r="Q39" t="str">
        <f t="shared" si="3"/>
        <v>52&amp;2&amp;2&amp;2&amp;2&amp;8&amp;9&amp;8&amp;2&amp;1&amp;0.0240963855421687\\</v>
      </c>
    </row>
    <row r="40" spans="1:17" x14ac:dyDescent="0.4">
      <c r="A40" s="10">
        <v>53</v>
      </c>
      <c r="B40" s="2" t="s">
        <v>39</v>
      </c>
      <c r="C40" s="2" t="s">
        <v>43</v>
      </c>
      <c r="D40" s="2">
        <v>2</v>
      </c>
      <c r="E40" s="2">
        <v>10</v>
      </c>
      <c r="F40" s="2">
        <v>5</v>
      </c>
      <c r="G40" s="2">
        <v>5</v>
      </c>
      <c r="H40" s="2">
        <v>8</v>
      </c>
      <c r="I40" s="2">
        <v>11</v>
      </c>
      <c r="J40" s="2">
        <v>8</v>
      </c>
      <c r="K40" s="2">
        <v>5</v>
      </c>
      <c r="L40" s="3">
        <v>1</v>
      </c>
      <c r="M40" s="26">
        <v>91</v>
      </c>
      <c r="N40" s="45">
        <f t="shared" si="0"/>
        <v>2.197802197802198E-2</v>
      </c>
      <c r="O40" s="54">
        <f t="shared" si="1"/>
        <v>5</v>
      </c>
      <c r="P40">
        <f t="shared" si="2"/>
        <v>0.5</v>
      </c>
      <c r="Q40" t="str">
        <f t="shared" si="3"/>
        <v>53&amp;2&amp;5&amp;5&amp;5&amp;8&amp;11&amp;8&amp;5&amp;1&amp;0.021978021978022\\</v>
      </c>
    </row>
    <row r="41" spans="1:17" x14ac:dyDescent="0.4">
      <c r="A41" s="10">
        <v>54</v>
      </c>
      <c r="B41" s="2" t="s">
        <v>39</v>
      </c>
      <c r="C41" s="2" t="s">
        <v>44</v>
      </c>
      <c r="D41" s="2">
        <v>2</v>
      </c>
      <c r="E41" s="2">
        <v>12</v>
      </c>
      <c r="F41" s="2">
        <v>6</v>
      </c>
      <c r="G41" s="2">
        <v>6</v>
      </c>
      <c r="H41" s="2">
        <v>8</v>
      </c>
      <c r="I41" s="2">
        <v>12</v>
      </c>
      <c r="J41" s="2">
        <v>9</v>
      </c>
      <c r="K41" s="2">
        <v>6</v>
      </c>
      <c r="L41" s="3">
        <v>1</v>
      </c>
      <c r="M41" s="26">
        <v>95</v>
      </c>
      <c r="N41" s="45">
        <f t="shared" si="0"/>
        <v>2.1052631578947368E-2</v>
      </c>
      <c r="O41" s="54">
        <f t="shared" si="1"/>
        <v>6</v>
      </c>
      <c r="P41">
        <f t="shared" si="2"/>
        <v>0.5</v>
      </c>
      <c r="Q41" t="str">
        <f t="shared" si="3"/>
        <v>54&amp;2&amp;6&amp;6&amp;6&amp;8&amp;12&amp;9&amp;6&amp;1&amp;0.0210526315789474\\</v>
      </c>
    </row>
    <row r="42" spans="1:17" x14ac:dyDescent="0.4">
      <c r="A42" s="10">
        <v>55</v>
      </c>
      <c r="B42" s="2" t="s">
        <v>39</v>
      </c>
      <c r="C42" s="2" t="s">
        <v>45</v>
      </c>
      <c r="D42" s="2">
        <v>2</v>
      </c>
      <c r="E42" s="2">
        <v>28</v>
      </c>
      <c r="F42" s="2">
        <v>12</v>
      </c>
      <c r="G42" s="2">
        <v>16</v>
      </c>
      <c r="H42" s="2">
        <v>8</v>
      </c>
      <c r="I42" s="2">
        <v>14</v>
      </c>
      <c r="J42" s="2">
        <v>9</v>
      </c>
      <c r="K42" s="2">
        <v>16</v>
      </c>
      <c r="L42" s="3">
        <v>1</v>
      </c>
      <c r="M42" s="26">
        <v>96</v>
      </c>
      <c r="N42" s="45">
        <f t="shared" si="0"/>
        <v>2.0833333333333332E-2</v>
      </c>
      <c r="O42" s="54">
        <f t="shared" si="1"/>
        <v>14</v>
      </c>
      <c r="P42">
        <f t="shared" si="2"/>
        <v>0.42857142857142855</v>
      </c>
      <c r="Q42" t="str">
        <f t="shared" si="3"/>
        <v>55&amp;2&amp;12&amp;16&amp;14&amp;8&amp;14&amp;9&amp;16&amp;1&amp;0.0208333333333333\\</v>
      </c>
    </row>
    <row r="43" spans="1:17" x14ac:dyDescent="0.4">
      <c r="A43" s="12">
        <v>56</v>
      </c>
      <c r="B43" s="2" t="s">
        <v>39</v>
      </c>
      <c r="C43" s="2" t="s">
        <v>46</v>
      </c>
      <c r="D43" s="2">
        <v>2</v>
      </c>
      <c r="E43" s="2">
        <v>36</v>
      </c>
      <c r="F43" s="2">
        <v>16</v>
      </c>
      <c r="G43" s="2">
        <v>20</v>
      </c>
      <c r="H43" s="2">
        <v>8</v>
      </c>
      <c r="I43" s="2">
        <v>14</v>
      </c>
      <c r="J43" s="2">
        <v>9</v>
      </c>
      <c r="K43" s="2">
        <v>20</v>
      </c>
      <c r="L43" s="3">
        <v>1</v>
      </c>
      <c r="M43" s="26">
        <v>98</v>
      </c>
      <c r="N43" s="45">
        <f t="shared" si="0"/>
        <v>2.0408163265306121E-2</v>
      </c>
      <c r="O43" s="54">
        <f>E43/D43</f>
        <v>18</v>
      </c>
      <c r="P43">
        <f t="shared" si="2"/>
        <v>0.44444444444444442</v>
      </c>
      <c r="Q43" t="str">
        <f t="shared" si="3"/>
        <v>56&amp;2&amp;16&amp;20&amp;18&amp;8&amp;14&amp;9&amp;20&amp;1&amp;0.0204081632653061\\</v>
      </c>
    </row>
    <row r="44" spans="1:17" x14ac:dyDescent="0.4">
      <c r="A44" s="10">
        <v>59</v>
      </c>
      <c r="B44" s="2" t="s">
        <v>54</v>
      </c>
      <c r="C44" s="2" t="s">
        <v>55</v>
      </c>
      <c r="D44" s="2">
        <v>100</v>
      </c>
      <c r="E44" s="2">
        <v>108</v>
      </c>
      <c r="F44" s="2">
        <v>1</v>
      </c>
      <c r="G44" s="2">
        <v>10</v>
      </c>
      <c r="H44" s="2">
        <v>1</v>
      </c>
      <c r="I44" s="2">
        <v>10</v>
      </c>
      <c r="J44" s="2">
        <v>1</v>
      </c>
      <c r="K44" s="2">
        <v>90</v>
      </c>
      <c r="L44" s="3">
        <v>90</v>
      </c>
      <c r="M44" s="42">
        <v>189</v>
      </c>
      <c r="N44" s="45">
        <f t="shared" si="0"/>
        <v>0.52910052910052907</v>
      </c>
      <c r="O44" s="54">
        <f t="shared" si="1"/>
        <v>1.08</v>
      </c>
      <c r="P44">
        <f t="shared" si="2"/>
        <v>0.16666666666666666</v>
      </c>
      <c r="Q44" t="str">
        <f t="shared" si="3"/>
        <v>59&amp;100&amp;1&amp;10&amp;1.08&amp;1&amp;10&amp;1&amp;90&amp;90&amp;0.529100529100529\\</v>
      </c>
    </row>
    <row r="45" spans="1:17" x14ac:dyDescent="0.4">
      <c r="A45" s="10">
        <v>60</v>
      </c>
      <c r="B45" s="2" t="s">
        <v>54</v>
      </c>
      <c r="C45" s="2" t="s">
        <v>56</v>
      </c>
      <c r="D45" s="2">
        <v>40</v>
      </c>
      <c r="E45" s="2">
        <v>48</v>
      </c>
      <c r="F45" s="2">
        <v>1</v>
      </c>
      <c r="G45" s="2">
        <v>10</v>
      </c>
      <c r="H45" s="2">
        <v>1</v>
      </c>
      <c r="I45" s="2">
        <v>10</v>
      </c>
      <c r="J45" s="2">
        <v>2</v>
      </c>
      <c r="K45" s="2">
        <v>30</v>
      </c>
      <c r="L45" s="3">
        <v>30</v>
      </c>
      <c r="M45" s="42">
        <v>69</v>
      </c>
      <c r="N45" s="45">
        <f t="shared" si="0"/>
        <v>0.57971014492753625</v>
      </c>
      <c r="O45" s="54">
        <f t="shared" si="1"/>
        <v>1.2</v>
      </c>
      <c r="P45">
        <f t="shared" si="2"/>
        <v>0.375</v>
      </c>
      <c r="Q45" t="str">
        <f t="shared" si="3"/>
        <v>60&amp;40&amp;1&amp;10&amp;1.2&amp;1&amp;10&amp;2&amp;30&amp;30&amp;0.579710144927536\\</v>
      </c>
    </row>
    <row r="46" spans="1:17" x14ac:dyDescent="0.4">
      <c r="A46" s="10">
        <v>61</v>
      </c>
      <c r="B46" s="2" t="s">
        <v>54</v>
      </c>
      <c r="C46" s="2" t="s">
        <v>57</v>
      </c>
      <c r="D46" s="2">
        <v>60</v>
      </c>
      <c r="E46" s="2">
        <v>68</v>
      </c>
      <c r="F46" s="2">
        <v>1</v>
      </c>
      <c r="G46" s="2">
        <v>10</v>
      </c>
      <c r="H46" s="2">
        <v>1</v>
      </c>
      <c r="I46" s="2">
        <v>10</v>
      </c>
      <c r="J46" s="2">
        <v>1</v>
      </c>
      <c r="K46" s="2">
        <v>50</v>
      </c>
      <c r="L46" s="3">
        <v>50</v>
      </c>
      <c r="M46" s="42">
        <v>109</v>
      </c>
      <c r="N46" s="45">
        <f t="shared" si="0"/>
        <v>0.55045871559633031</v>
      </c>
      <c r="O46" s="54">
        <f>E46/D46</f>
        <v>1.1333333333333333</v>
      </c>
      <c r="P46">
        <f t="shared" si="2"/>
        <v>0.26470588235294118</v>
      </c>
      <c r="Q46" t="str">
        <f t="shared" si="3"/>
        <v>61&amp;60&amp;1&amp;10&amp;1.13333333333333&amp;1&amp;10&amp;1&amp;50&amp;50&amp;0.55045871559633\\</v>
      </c>
    </row>
    <row r="47" spans="1:17" x14ac:dyDescent="0.4">
      <c r="A47" s="10">
        <v>62</v>
      </c>
      <c r="B47" s="2" t="s">
        <v>54</v>
      </c>
      <c r="C47" s="2" t="s">
        <v>58</v>
      </c>
      <c r="D47" s="2">
        <v>80</v>
      </c>
      <c r="E47" s="2">
        <v>88</v>
      </c>
      <c r="F47" s="2">
        <v>1</v>
      </c>
      <c r="G47" s="2">
        <v>10</v>
      </c>
      <c r="H47" s="2">
        <v>1</v>
      </c>
      <c r="I47" s="2">
        <v>10</v>
      </c>
      <c r="J47" s="2">
        <v>1</v>
      </c>
      <c r="K47" s="2">
        <v>70</v>
      </c>
      <c r="L47" s="3">
        <v>70</v>
      </c>
      <c r="M47" s="42">
        <v>149</v>
      </c>
      <c r="N47" s="45">
        <f t="shared" si="0"/>
        <v>0.53691275167785235</v>
      </c>
      <c r="O47" s="54">
        <f t="shared" si="1"/>
        <v>1.1000000000000001</v>
      </c>
      <c r="P47">
        <f t="shared" si="2"/>
        <v>0.20454545454545456</v>
      </c>
      <c r="Q47" t="str">
        <f t="shared" si="3"/>
        <v>62&amp;80&amp;1&amp;10&amp;1.1&amp;1&amp;10&amp;1&amp;70&amp;70&amp;0.536912751677852\\</v>
      </c>
    </row>
    <row r="48" spans="1:17" x14ac:dyDescent="0.4">
      <c r="A48" s="10">
        <v>63</v>
      </c>
      <c r="B48" s="2" t="s">
        <v>54</v>
      </c>
      <c r="C48" s="2" t="s">
        <v>59</v>
      </c>
      <c r="D48" s="2">
        <v>100</v>
      </c>
      <c r="E48" s="2">
        <v>113</v>
      </c>
      <c r="F48" s="2">
        <v>1</v>
      </c>
      <c r="G48" s="2">
        <v>15</v>
      </c>
      <c r="H48" s="2">
        <v>1</v>
      </c>
      <c r="I48" s="2">
        <v>10</v>
      </c>
      <c r="J48" s="2">
        <v>1</v>
      </c>
      <c r="K48" s="2">
        <v>90</v>
      </c>
      <c r="L48" s="3">
        <v>90</v>
      </c>
      <c r="M48" s="42">
        <v>189</v>
      </c>
      <c r="N48" s="45">
        <f t="shared" si="0"/>
        <v>0.52910052910052907</v>
      </c>
      <c r="O48" s="54">
        <f t="shared" si="1"/>
        <v>1.1299999999999999</v>
      </c>
      <c r="P48">
        <f t="shared" si="2"/>
        <v>0.20353982300884957</v>
      </c>
      <c r="Q48" t="str">
        <f t="shared" si="3"/>
        <v>63&amp;100&amp;1&amp;15&amp;1.13&amp;1&amp;10&amp;1&amp;90&amp;90&amp;0.529100529100529\\</v>
      </c>
    </row>
    <row r="49" spans="1:17" x14ac:dyDescent="0.4">
      <c r="A49" s="10">
        <v>64</v>
      </c>
      <c r="B49" s="2" t="s">
        <v>54</v>
      </c>
      <c r="C49" s="2" t="s">
        <v>60</v>
      </c>
      <c r="D49" s="2">
        <v>40</v>
      </c>
      <c r="E49" s="2">
        <v>53</v>
      </c>
      <c r="F49" s="2">
        <v>1</v>
      </c>
      <c r="G49" s="2">
        <v>15</v>
      </c>
      <c r="H49" s="2">
        <v>1</v>
      </c>
      <c r="I49" s="2">
        <v>10</v>
      </c>
      <c r="J49" s="2">
        <v>2</v>
      </c>
      <c r="K49" s="2">
        <v>30</v>
      </c>
      <c r="L49" s="3">
        <v>30</v>
      </c>
      <c r="M49" s="42">
        <v>69</v>
      </c>
      <c r="N49" s="45">
        <f t="shared" si="0"/>
        <v>0.57971014492753625</v>
      </c>
      <c r="O49" s="54">
        <f t="shared" si="1"/>
        <v>1.325</v>
      </c>
      <c r="P49">
        <f t="shared" si="2"/>
        <v>0.43396226415094341</v>
      </c>
      <c r="Q49" t="str">
        <f t="shared" si="3"/>
        <v>64&amp;40&amp;1&amp;15&amp;1.325&amp;1&amp;10&amp;2&amp;30&amp;30&amp;0.579710144927536\\</v>
      </c>
    </row>
    <row r="50" spans="1:17" x14ac:dyDescent="0.4">
      <c r="A50" s="10">
        <v>65</v>
      </c>
      <c r="B50" s="2" t="s">
        <v>54</v>
      </c>
      <c r="C50" s="2" t="s">
        <v>61</v>
      </c>
      <c r="D50" s="2">
        <v>60</v>
      </c>
      <c r="E50" s="2">
        <v>73</v>
      </c>
      <c r="F50" s="2">
        <v>1</v>
      </c>
      <c r="G50" s="2">
        <v>15</v>
      </c>
      <c r="H50" s="2">
        <v>1</v>
      </c>
      <c r="I50" s="2">
        <v>10</v>
      </c>
      <c r="J50" s="2">
        <v>1</v>
      </c>
      <c r="K50" s="2">
        <v>50</v>
      </c>
      <c r="L50" s="3">
        <v>50</v>
      </c>
      <c r="M50" s="42">
        <v>109</v>
      </c>
      <c r="N50" s="45">
        <f t="shared" si="0"/>
        <v>0.55045871559633031</v>
      </c>
      <c r="O50" s="54">
        <f t="shared" si="1"/>
        <v>1.2166666666666666</v>
      </c>
      <c r="P50">
        <f t="shared" si="2"/>
        <v>0.31506849315068491</v>
      </c>
      <c r="Q50" t="str">
        <f t="shared" si="3"/>
        <v>65&amp;60&amp;1&amp;15&amp;1.21666666666667&amp;1&amp;10&amp;1&amp;50&amp;50&amp;0.55045871559633\\</v>
      </c>
    </row>
    <row r="51" spans="1:17" x14ac:dyDescent="0.4">
      <c r="A51" s="10">
        <v>66</v>
      </c>
      <c r="B51" s="2" t="s">
        <v>54</v>
      </c>
      <c r="C51" s="2" t="s">
        <v>62</v>
      </c>
      <c r="D51" s="2">
        <v>80</v>
      </c>
      <c r="E51" s="2">
        <v>93</v>
      </c>
      <c r="F51" s="2">
        <v>1</v>
      </c>
      <c r="G51" s="2">
        <v>15</v>
      </c>
      <c r="H51" s="2">
        <v>1</v>
      </c>
      <c r="I51" s="2">
        <v>10</v>
      </c>
      <c r="J51" s="2">
        <v>1</v>
      </c>
      <c r="K51" s="2">
        <v>70</v>
      </c>
      <c r="L51" s="3">
        <v>70</v>
      </c>
      <c r="M51" s="42">
        <v>149</v>
      </c>
      <c r="N51" s="45">
        <f t="shared" si="0"/>
        <v>0.53691275167785235</v>
      </c>
      <c r="O51" s="54">
        <f t="shared" si="1"/>
        <v>1.1625000000000001</v>
      </c>
      <c r="P51">
        <f t="shared" si="2"/>
        <v>0.24731182795698925</v>
      </c>
      <c r="Q51" t="str">
        <f t="shared" si="3"/>
        <v>66&amp;80&amp;1&amp;15&amp;1.1625&amp;1&amp;10&amp;1&amp;70&amp;70&amp;0.536912751677852\\</v>
      </c>
    </row>
    <row r="52" spans="1:17" x14ac:dyDescent="0.4">
      <c r="A52" s="10">
        <v>67</v>
      </c>
      <c r="B52" s="2" t="s">
        <v>54</v>
      </c>
      <c r="C52" s="2" t="s">
        <v>63</v>
      </c>
      <c r="D52" s="2">
        <v>100</v>
      </c>
      <c r="E52" s="2">
        <v>118</v>
      </c>
      <c r="F52" s="2">
        <v>1</v>
      </c>
      <c r="G52" s="2">
        <v>20</v>
      </c>
      <c r="H52" s="2">
        <v>1</v>
      </c>
      <c r="I52" s="2">
        <v>10</v>
      </c>
      <c r="J52" s="2">
        <v>1</v>
      </c>
      <c r="K52" s="2">
        <v>90</v>
      </c>
      <c r="L52" s="3">
        <v>90</v>
      </c>
      <c r="M52" s="42">
        <v>189</v>
      </c>
      <c r="N52" s="45">
        <f t="shared" si="0"/>
        <v>0.52910052910052907</v>
      </c>
      <c r="O52" s="54">
        <f t="shared" si="1"/>
        <v>1.18</v>
      </c>
      <c r="P52">
        <f t="shared" si="2"/>
        <v>0.23728813559322035</v>
      </c>
      <c r="Q52" t="str">
        <f t="shared" si="3"/>
        <v>67&amp;100&amp;1&amp;20&amp;1.18&amp;1&amp;10&amp;1&amp;90&amp;90&amp;0.529100529100529\\</v>
      </c>
    </row>
    <row r="53" spans="1:17" x14ac:dyDescent="0.4">
      <c r="A53" s="10">
        <v>68</v>
      </c>
      <c r="B53" s="2" t="s">
        <v>54</v>
      </c>
      <c r="C53" s="2" t="s">
        <v>64</v>
      </c>
      <c r="D53" s="2">
        <v>40</v>
      </c>
      <c r="E53" s="2">
        <v>58</v>
      </c>
      <c r="F53" s="2">
        <v>1</v>
      </c>
      <c r="G53" s="2">
        <v>20</v>
      </c>
      <c r="H53" s="2">
        <v>1</v>
      </c>
      <c r="I53" s="2">
        <v>10</v>
      </c>
      <c r="J53" s="2">
        <v>2</v>
      </c>
      <c r="K53" s="2">
        <v>30</v>
      </c>
      <c r="L53" s="3">
        <v>30</v>
      </c>
      <c r="M53" s="42">
        <v>69</v>
      </c>
      <c r="N53" s="45">
        <f t="shared" si="0"/>
        <v>0.57971014492753625</v>
      </c>
      <c r="O53" s="54">
        <f t="shared" si="1"/>
        <v>1.45</v>
      </c>
      <c r="P53">
        <f t="shared" si="2"/>
        <v>0.48275862068965519</v>
      </c>
      <c r="Q53" t="str">
        <f t="shared" si="3"/>
        <v>68&amp;40&amp;1&amp;20&amp;1.45&amp;1&amp;10&amp;2&amp;30&amp;30&amp;0.579710144927536\\</v>
      </c>
    </row>
    <row r="54" spans="1:17" x14ac:dyDescent="0.4">
      <c r="A54" s="10">
        <v>69</v>
      </c>
      <c r="B54" s="2" t="s">
        <v>54</v>
      </c>
      <c r="C54" s="2" t="s">
        <v>65</v>
      </c>
      <c r="D54" s="2">
        <v>60</v>
      </c>
      <c r="E54" s="2">
        <v>78</v>
      </c>
      <c r="F54" s="2">
        <v>1</v>
      </c>
      <c r="G54" s="2">
        <v>20</v>
      </c>
      <c r="H54" s="2">
        <v>1</v>
      </c>
      <c r="I54" s="2">
        <v>10</v>
      </c>
      <c r="J54" s="2">
        <v>1</v>
      </c>
      <c r="K54" s="2">
        <v>50</v>
      </c>
      <c r="L54" s="3">
        <v>50</v>
      </c>
      <c r="M54" s="42">
        <v>109</v>
      </c>
      <c r="N54" s="45">
        <f t="shared" si="0"/>
        <v>0.55045871559633031</v>
      </c>
      <c r="O54" s="54">
        <f t="shared" si="1"/>
        <v>1.3</v>
      </c>
      <c r="P54">
        <f t="shared" si="2"/>
        <v>0.35897435897435898</v>
      </c>
      <c r="Q54" t="str">
        <f t="shared" si="3"/>
        <v>69&amp;60&amp;1&amp;20&amp;1.3&amp;1&amp;10&amp;1&amp;50&amp;50&amp;0.55045871559633\\</v>
      </c>
    </row>
    <row r="55" spans="1:17" x14ac:dyDescent="0.4">
      <c r="A55" s="10">
        <v>70</v>
      </c>
      <c r="B55" s="2" t="s">
        <v>54</v>
      </c>
      <c r="C55" s="2" t="s">
        <v>66</v>
      </c>
      <c r="D55" s="2">
        <v>80</v>
      </c>
      <c r="E55" s="2">
        <v>98</v>
      </c>
      <c r="F55" s="2">
        <v>1</v>
      </c>
      <c r="G55" s="2">
        <v>20</v>
      </c>
      <c r="H55" s="2">
        <v>1</v>
      </c>
      <c r="I55" s="2">
        <v>10</v>
      </c>
      <c r="J55" s="2">
        <v>1</v>
      </c>
      <c r="K55" s="2">
        <v>70</v>
      </c>
      <c r="L55" s="3">
        <v>70</v>
      </c>
      <c r="M55" s="42">
        <v>149</v>
      </c>
      <c r="N55" s="45">
        <f t="shared" si="0"/>
        <v>0.53691275167785235</v>
      </c>
      <c r="O55" s="54">
        <f t="shared" si="1"/>
        <v>1.2250000000000001</v>
      </c>
      <c r="P55">
        <f t="shared" si="2"/>
        <v>0.2857142857142857</v>
      </c>
      <c r="Q55" t="str">
        <f t="shared" si="3"/>
        <v>70&amp;80&amp;1&amp;20&amp;1.225&amp;1&amp;10&amp;1&amp;70&amp;70&amp;0.536912751677852\\</v>
      </c>
    </row>
    <row r="56" spans="1:17" s="22" customFormat="1" x14ac:dyDescent="0.4">
      <c r="A56" s="10">
        <v>71</v>
      </c>
      <c r="B56" s="12" t="s">
        <v>67</v>
      </c>
      <c r="C56" s="2" t="s">
        <v>68</v>
      </c>
      <c r="D56" s="2">
        <v>64</v>
      </c>
      <c r="E56" s="2">
        <v>116</v>
      </c>
      <c r="F56" s="2">
        <v>1</v>
      </c>
      <c r="G56" s="2">
        <v>8</v>
      </c>
      <c r="H56" s="2">
        <v>2</v>
      </c>
      <c r="I56" s="2">
        <v>16</v>
      </c>
      <c r="J56" s="2">
        <v>7</v>
      </c>
      <c r="K56" s="2">
        <v>27</v>
      </c>
      <c r="L56" s="3">
        <v>17</v>
      </c>
      <c r="M56" s="42">
        <v>1266</v>
      </c>
      <c r="N56" s="45">
        <f t="shared" si="0"/>
        <v>5.0552922590837282E-2</v>
      </c>
      <c r="O56" s="54">
        <f t="shared" si="1"/>
        <v>1.8125</v>
      </c>
      <c r="P56">
        <f t="shared" si="2"/>
        <v>0.76724137931034486</v>
      </c>
      <c r="Q56" t="str">
        <f t="shared" si="3"/>
        <v>71&amp;64&amp;1&amp;8&amp;1.8125&amp;2&amp;16&amp;7&amp;27&amp;17&amp;0.0505529225908373\\</v>
      </c>
    </row>
    <row r="57" spans="1:17" s="22" customFormat="1" x14ac:dyDescent="0.4">
      <c r="A57" s="10">
        <v>72</v>
      </c>
      <c r="B57" s="12" t="s">
        <v>67</v>
      </c>
      <c r="C57" s="2" t="s">
        <v>69</v>
      </c>
      <c r="D57" s="2">
        <v>84</v>
      </c>
      <c r="E57" s="2">
        <v>143</v>
      </c>
      <c r="F57" s="2">
        <v>1</v>
      </c>
      <c r="G57" s="2">
        <v>4</v>
      </c>
      <c r="H57" s="2">
        <v>2</v>
      </c>
      <c r="I57" s="2">
        <v>15</v>
      </c>
      <c r="J57" s="2">
        <v>8</v>
      </c>
      <c r="K57" s="2">
        <v>27</v>
      </c>
      <c r="L57" s="3">
        <v>16</v>
      </c>
      <c r="M57" s="42">
        <v>1266</v>
      </c>
      <c r="N57" s="45">
        <f t="shared" si="0"/>
        <v>6.6350710900473939E-2</v>
      </c>
      <c r="O57" s="54">
        <f t="shared" si="1"/>
        <v>1.7023809523809523</v>
      </c>
      <c r="P57">
        <f t="shared" si="2"/>
        <v>0.81118881118881114</v>
      </c>
      <c r="Q57" t="str">
        <f t="shared" si="3"/>
        <v>72&amp;84&amp;1&amp;4&amp;1.70238095238095&amp;2&amp;15&amp;8&amp;27&amp;16&amp;0.0663507109004739\\</v>
      </c>
    </row>
    <row r="58" spans="1:17" s="22" customFormat="1" x14ac:dyDescent="0.4">
      <c r="A58" s="10">
        <v>73</v>
      </c>
      <c r="B58" s="12" t="s">
        <v>67</v>
      </c>
      <c r="C58" s="2" t="s">
        <v>70</v>
      </c>
      <c r="D58" s="2">
        <v>104</v>
      </c>
      <c r="E58" s="2">
        <v>193</v>
      </c>
      <c r="F58" s="2">
        <v>1</v>
      </c>
      <c r="G58" s="2">
        <v>8</v>
      </c>
      <c r="H58" s="2">
        <v>2</v>
      </c>
      <c r="I58" s="2">
        <v>16</v>
      </c>
      <c r="J58" s="2">
        <v>8</v>
      </c>
      <c r="K58" s="2">
        <v>27</v>
      </c>
      <c r="L58" s="3">
        <v>16</v>
      </c>
      <c r="M58" s="42">
        <v>1266</v>
      </c>
      <c r="N58" s="45">
        <f t="shared" si="0"/>
        <v>8.2148499210110582E-2</v>
      </c>
      <c r="O58" s="54">
        <f t="shared" si="1"/>
        <v>1.8557692307692308</v>
      </c>
      <c r="P58">
        <f t="shared" si="2"/>
        <v>0.86010362694300513</v>
      </c>
      <c r="Q58" t="str">
        <f t="shared" si="3"/>
        <v>73&amp;104&amp;1&amp;8&amp;1.85576923076923&amp;2&amp;16&amp;8&amp;27&amp;16&amp;0.0821484992101106\\</v>
      </c>
    </row>
    <row r="59" spans="1:17" s="22" customFormat="1" x14ac:dyDescent="0.4">
      <c r="A59" s="10">
        <v>74</v>
      </c>
      <c r="B59" s="12" t="s">
        <v>67</v>
      </c>
      <c r="C59" s="2" t="s">
        <v>123</v>
      </c>
      <c r="D59" s="2">
        <v>124</v>
      </c>
      <c r="E59" s="2">
        <v>232</v>
      </c>
      <c r="F59" s="2">
        <v>1</v>
      </c>
      <c r="G59" s="2">
        <v>8</v>
      </c>
      <c r="H59" s="2">
        <v>2</v>
      </c>
      <c r="I59" s="2">
        <v>16</v>
      </c>
      <c r="J59" s="2">
        <v>8</v>
      </c>
      <c r="K59" s="2">
        <v>27</v>
      </c>
      <c r="L59" s="3">
        <v>17</v>
      </c>
      <c r="M59" s="42">
        <v>1266</v>
      </c>
      <c r="N59" s="45">
        <f t="shared" si="0"/>
        <v>9.7946287519747238E-2</v>
      </c>
      <c r="O59" s="54">
        <f t="shared" si="1"/>
        <v>1.8709677419354838</v>
      </c>
      <c r="P59">
        <f t="shared" si="2"/>
        <v>0.88362068965517238</v>
      </c>
      <c r="Q59" t="str">
        <f t="shared" si="3"/>
        <v>74&amp;124&amp;1&amp;8&amp;1.87096774193548&amp;2&amp;16&amp;8&amp;27&amp;17&amp;0.0979462875197472\\</v>
      </c>
    </row>
    <row r="60" spans="1:17" s="22" customFormat="1" x14ac:dyDescent="0.4">
      <c r="A60" s="10">
        <v>75</v>
      </c>
      <c r="B60" s="12" t="s">
        <v>67</v>
      </c>
      <c r="C60" s="2" t="s">
        <v>71</v>
      </c>
      <c r="D60" s="2">
        <v>64</v>
      </c>
      <c r="E60" s="2">
        <v>96</v>
      </c>
      <c r="F60" s="2">
        <v>1</v>
      </c>
      <c r="G60" s="2">
        <v>8</v>
      </c>
      <c r="H60" s="2">
        <v>2</v>
      </c>
      <c r="I60" s="2">
        <v>16</v>
      </c>
      <c r="J60" s="2">
        <v>6</v>
      </c>
      <c r="K60" s="2">
        <v>37</v>
      </c>
      <c r="L60" s="3">
        <v>28</v>
      </c>
      <c r="M60" s="42">
        <v>1266</v>
      </c>
      <c r="N60" s="45">
        <f t="shared" si="0"/>
        <v>5.0552922590837282E-2</v>
      </c>
      <c r="O60" s="54">
        <f>E60/D60</f>
        <v>1.5</v>
      </c>
      <c r="P60">
        <f t="shared" si="2"/>
        <v>0.61458333333333337</v>
      </c>
      <c r="Q60" t="str">
        <f t="shared" si="3"/>
        <v>75&amp;64&amp;1&amp;8&amp;1.5&amp;2&amp;16&amp;6&amp;37&amp;28&amp;0.0505529225908373\\</v>
      </c>
    </row>
    <row r="61" spans="1:17" s="22" customFormat="1" x14ac:dyDescent="0.4">
      <c r="A61" s="10">
        <v>76</v>
      </c>
      <c r="B61" s="12" t="s">
        <v>67</v>
      </c>
      <c r="C61" s="2" t="s">
        <v>72</v>
      </c>
      <c r="D61" s="2">
        <v>84</v>
      </c>
      <c r="E61" s="2">
        <v>154</v>
      </c>
      <c r="F61" s="2">
        <v>1</v>
      </c>
      <c r="G61" s="2">
        <v>8</v>
      </c>
      <c r="H61" s="2">
        <v>2</v>
      </c>
      <c r="I61" s="2">
        <v>15</v>
      </c>
      <c r="J61" s="2">
        <v>7</v>
      </c>
      <c r="K61" s="2">
        <v>37</v>
      </c>
      <c r="L61" s="3">
        <v>27</v>
      </c>
      <c r="M61" s="42">
        <v>1266</v>
      </c>
      <c r="N61" s="45">
        <f t="shared" si="0"/>
        <v>6.6350710900473939E-2</v>
      </c>
      <c r="O61" s="54">
        <f>E61/D61</f>
        <v>1.8333333333333333</v>
      </c>
      <c r="P61">
        <f t="shared" si="2"/>
        <v>0.75974025974025972</v>
      </c>
      <c r="Q61" t="str">
        <f t="shared" si="3"/>
        <v>76&amp;84&amp;1&amp;8&amp;1.83333333333333&amp;2&amp;15&amp;7&amp;37&amp;27&amp;0.0663507109004739\\</v>
      </c>
    </row>
    <row r="62" spans="1:17" s="22" customFormat="1" x14ac:dyDescent="0.4">
      <c r="A62" s="10">
        <v>77</v>
      </c>
      <c r="B62" s="12" t="s">
        <v>67</v>
      </c>
      <c r="C62" s="2" t="s">
        <v>73</v>
      </c>
      <c r="D62" s="2">
        <v>104</v>
      </c>
      <c r="E62" s="2">
        <v>197</v>
      </c>
      <c r="F62" s="2">
        <v>1</v>
      </c>
      <c r="G62" s="2">
        <v>8</v>
      </c>
      <c r="H62" s="2">
        <v>2</v>
      </c>
      <c r="I62" s="2">
        <v>16</v>
      </c>
      <c r="J62" s="2">
        <v>8</v>
      </c>
      <c r="K62" s="2">
        <v>37</v>
      </c>
      <c r="L62" s="3">
        <v>25</v>
      </c>
      <c r="M62" s="42">
        <v>1266</v>
      </c>
      <c r="N62" s="45">
        <f t="shared" si="0"/>
        <v>8.2148499210110582E-2</v>
      </c>
      <c r="O62" s="54">
        <f t="shared" ref="O62:O78" si="4">E62/D62</f>
        <v>1.8942307692307692</v>
      </c>
      <c r="P62">
        <f t="shared" si="2"/>
        <v>0.81218274111675126</v>
      </c>
      <c r="Q62" t="str">
        <f t="shared" si="3"/>
        <v>77&amp;104&amp;1&amp;8&amp;1.89423076923077&amp;2&amp;16&amp;8&amp;37&amp;25&amp;0.0821484992101106\\</v>
      </c>
    </row>
    <row r="63" spans="1:17" s="22" customFormat="1" x14ac:dyDescent="0.4">
      <c r="A63" s="10">
        <v>78</v>
      </c>
      <c r="B63" s="12" t="s">
        <v>67</v>
      </c>
      <c r="C63" s="2" t="s">
        <v>124</v>
      </c>
      <c r="D63" s="2">
        <v>124</v>
      </c>
      <c r="E63" s="2">
        <v>225</v>
      </c>
      <c r="F63" s="2">
        <v>1</v>
      </c>
      <c r="G63" s="2">
        <v>8</v>
      </c>
      <c r="H63" s="2">
        <v>2</v>
      </c>
      <c r="I63" s="2">
        <v>16</v>
      </c>
      <c r="J63" s="2">
        <v>7</v>
      </c>
      <c r="K63" s="2">
        <v>37</v>
      </c>
      <c r="L63" s="3">
        <v>25</v>
      </c>
      <c r="M63" s="42">
        <v>1266</v>
      </c>
      <c r="N63" s="45">
        <f t="shared" si="0"/>
        <v>9.7946287519747238E-2</v>
      </c>
      <c r="O63" s="54">
        <f t="shared" si="4"/>
        <v>1.814516129032258</v>
      </c>
      <c r="P63">
        <f t="shared" si="2"/>
        <v>0.83555555555555561</v>
      </c>
      <c r="Q63" t="str">
        <f t="shared" si="3"/>
        <v>78&amp;124&amp;1&amp;8&amp;1.81451612903226&amp;2&amp;16&amp;7&amp;37&amp;25&amp;0.0979462875197472\\</v>
      </c>
    </row>
    <row r="64" spans="1:17" s="22" customFormat="1" x14ac:dyDescent="0.4">
      <c r="A64" s="10">
        <v>79</v>
      </c>
      <c r="B64" s="12" t="s">
        <v>67</v>
      </c>
      <c r="C64" s="2" t="s">
        <v>74</v>
      </c>
      <c r="D64" s="2">
        <v>64</v>
      </c>
      <c r="E64" s="2">
        <v>95</v>
      </c>
      <c r="F64" s="2">
        <v>1</v>
      </c>
      <c r="G64" s="2">
        <v>8</v>
      </c>
      <c r="H64" s="2">
        <v>2</v>
      </c>
      <c r="I64" s="2">
        <v>16</v>
      </c>
      <c r="J64" s="2">
        <v>5</v>
      </c>
      <c r="K64" s="2">
        <v>47</v>
      </c>
      <c r="L64" s="3">
        <v>31</v>
      </c>
      <c r="M64" s="42">
        <v>1266</v>
      </c>
      <c r="N64" s="45">
        <f t="shared" si="0"/>
        <v>5.0552922590837282E-2</v>
      </c>
      <c r="O64" s="54">
        <f t="shared" si="4"/>
        <v>1.484375</v>
      </c>
      <c r="P64">
        <f t="shared" si="2"/>
        <v>0.50526315789473686</v>
      </c>
      <c r="Q64" t="str">
        <f t="shared" si="3"/>
        <v>79&amp;64&amp;1&amp;8&amp;1.484375&amp;2&amp;16&amp;5&amp;47&amp;31&amp;0.0505529225908373\\</v>
      </c>
    </row>
    <row r="65" spans="1:17" s="22" customFormat="1" x14ac:dyDescent="0.4">
      <c r="A65" s="10">
        <v>80</v>
      </c>
      <c r="B65" s="12" t="s">
        <v>67</v>
      </c>
      <c r="C65" s="2" t="s">
        <v>75</v>
      </c>
      <c r="D65" s="2">
        <v>84</v>
      </c>
      <c r="E65" s="2">
        <v>134</v>
      </c>
      <c r="F65" s="2">
        <v>1</v>
      </c>
      <c r="G65" s="2">
        <v>8</v>
      </c>
      <c r="H65" s="2">
        <v>2</v>
      </c>
      <c r="I65" s="2">
        <v>15</v>
      </c>
      <c r="J65" s="2">
        <v>6</v>
      </c>
      <c r="K65" s="2">
        <v>47</v>
      </c>
      <c r="L65" s="3">
        <v>37</v>
      </c>
      <c r="M65" s="42">
        <v>1266</v>
      </c>
      <c r="N65" s="45">
        <f t="shared" si="0"/>
        <v>6.6350710900473939E-2</v>
      </c>
      <c r="O65" s="54">
        <f t="shared" si="4"/>
        <v>1.5952380952380953</v>
      </c>
      <c r="P65">
        <f t="shared" si="2"/>
        <v>0.64925373134328357</v>
      </c>
      <c r="Q65" t="str">
        <f t="shared" si="3"/>
        <v>80&amp;84&amp;1&amp;8&amp;1.5952380952381&amp;2&amp;15&amp;6&amp;47&amp;37&amp;0.0663507109004739\\</v>
      </c>
    </row>
    <row r="66" spans="1:17" s="22" customFormat="1" x14ac:dyDescent="0.4">
      <c r="A66" s="10">
        <v>81</v>
      </c>
      <c r="B66" s="12" t="s">
        <v>67</v>
      </c>
      <c r="C66" s="2" t="s">
        <v>76</v>
      </c>
      <c r="D66" s="2">
        <v>104</v>
      </c>
      <c r="E66" s="2">
        <v>174</v>
      </c>
      <c r="F66" s="2">
        <v>1</v>
      </c>
      <c r="G66" s="2">
        <v>8</v>
      </c>
      <c r="H66" s="2">
        <v>2</v>
      </c>
      <c r="I66" s="2">
        <v>15</v>
      </c>
      <c r="J66" s="2">
        <v>7</v>
      </c>
      <c r="K66" s="2">
        <v>47</v>
      </c>
      <c r="L66" s="3">
        <v>37</v>
      </c>
      <c r="M66" s="42">
        <v>1266</v>
      </c>
      <c r="N66" s="45">
        <f t="shared" si="0"/>
        <v>8.2148499210110582E-2</v>
      </c>
      <c r="O66" s="54">
        <f t="shared" si="4"/>
        <v>1.6730769230769231</v>
      </c>
      <c r="P66">
        <f t="shared" si="2"/>
        <v>0.72988505747126442</v>
      </c>
      <c r="Q66" t="str">
        <f t="shared" si="3"/>
        <v>81&amp;104&amp;1&amp;8&amp;1.67307692307692&amp;2&amp;15&amp;7&amp;47&amp;37&amp;0.0821484992101106\\</v>
      </c>
    </row>
    <row r="67" spans="1:17" s="22" customFormat="1" x14ac:dyDescent="0.4">
      <c r="A67" s="10">
        <v>82</v>
      </c>
      <c r="B67" s="12" t="s">
        <v>67</v>
      </c>
      <c r="C67" s="2" t="s">
        <v>125</v>
      </c>
      <c r="D67" s="2">
        <v>124</v>
      </c>
      <c r="E67" s="2">
        <v>221</v>
      </c>
      <c r="F67" s="2">
        <v>1</v>
      </c>
      <c r="G67" s="2">
        <v>8</v>
      </c>
      <c r="H67" s="2">
        <v>2</v>
      </c>
      <c r="I67" s="2">
        <v>16</v>
      </c>
      <c r="J67" s="2">
        <v>8</v>
      </c>
      <c r="K67" s="2">
        <v>47</v>
      </c>
      <c r="L67" s="3">
        <v>35</v>
      </c>
      <c r="M67" s="42">
        <v>1266</v>
      </c>
      <c r="N67" s="45">
        <f t="shared" si="0"/>
        <v>9.7946287519747238E-2</v>
      </c>
      <c r="O67" s="54">
        <f t="shared" si="4"/>
        <v>1.782258064516129</v>
      </c>
      <c r="P67">
        <f t="shared" ref="P67:P101" si="5">(E67-K67)/E67</f>
        <v>0.78733031674208143</v>
      </c>
      <c r="Q67" t="str">
        <f t="shared" ref="Q67:Q89" si="6">A67&amp;"&amp;"&amp;D67&amp;"&amp;"&amp;F67&amp;"&amp;"&amp;G67&amp;"&amp;"&amp;O67&amp;"&amp;"&amp;H67&amp;"&amp;"&amp;I67&amp;"&amp;"&amp;J67&amp;"&amp;"&amp;K67&amp;"&amp;"&amp;L67&amp;"&amp;"&amp;N67&amp;"\\"</f>
        <v>82&amp;124&amp;1&amp;8&amp;1.78225806451613&amp;2&amp;16&amp;8&amp;47&amp;35&amp;0.0979462875197472\\</v>
      </c>
    </row>
    <row r="68" spans="1:17" x14ac:dyDescent="0.4">
      <c r="A68" s="10">
        <v>83</v>
      </c>
      <c r="B68" s="2" t="s">
        <v>77</v>
      </c>
      <c r="C68" s="2" t="s">
        <v>78</v>
      </c>
      <c r="D68" s="2">
        <v>20</v>
      </c>
      <c r="E68" s="2">
        <v>20</v>
      </c>
      <c r="F68" s="2">
        <v>1</v>
      </c>
      <c r="G68" s="2">
        <v>1</v>
      </c>
      <c r="H68" s="2">
        <v>5</v>
      </c>
      <c r="I68" s="2">
        <v>5</v>
      </c>
      <c r="J68" s="2">
        <v>5</v>
      </c>
      <c r="K68" s="2">
        <v>20</v>
      </c>
      <c r="L68" s="3">
        <v>12</v>
      </c>
      <c r="M68" s="42">
        <v>84</v>
      </c>
      <c r="N68" s="45">
        <f t="shared" ref="N68:N101" si="7">D68/M68</f>
        <v>0.23809523809523808</v>
      </c>
      <c r="O68" s="54">
        <f t="shared" si="4"/>
        <v>1</v>
      </c>
      <c r="P68">
        <f t="shared" si="5"/>
        <v>0</v>
      </c>
      <c r="Q68" t="str">
        <f t="shared" si="6"/>
        <v>83&amp;20&amp;1&amp;1&amp;1&amp;5&amp;5&amp;5&amp;20&amp;12&amp;0.238095238095238\\</v>
      </c>
    </row>
    <row r="69" spans="1:17" x14ac:dyDescent="0.4">
      <c r="A69" s="10">
        <v>84</v>
      </c>
      <c r="B69" s="2" t="s">
        <v>77</v>
      </c>
      <c r="C69" s="2" t="s">
        <v>79</v>
      </c>
      <c r="D69" s="2">
        <v>20</v>
      </c>
      <c r="E69" s="2">
        <v>20</v>
      </c>
      <c r="F69" s="2">
        <v>1</v>
      </c>
      <c r="G69" s="2">
        <v>1</v>
      </c>
      <c r="H69" s="2">
        <v>5</v>
      </c>
      <c r="I69" s="2">
        <v>5</v>
      </c>
      <c r="J69" s="2">
        <v>5</v>
      </c>
      <c r="K69" s="2">
        <v>20</v>
      </c>
      <c r="L69" s="3">
        <v>14</v>
      </c>
      <c r="M69" s="42">
        <v>88</v>
      </c>
      <c r="N69" s="45">
        <f t="shared" si="7"/>
        <v>0.22727272727272727</v>
      </c>
      <c r="O69" s="54">
        <f t="shared" si="4"/>
        <v>1</v>
      </c>
      <c r="P69">
        <f t="shared" si="5"/>
        <v>0</v>
      </c>
      <c r="Q69" t="str">
        <f t="shared" si="6"/>
        <v>84&amp;20&amp;1&amp;1&amp;1&amp;5&amp;5&amp;5&amp;20&amp;14&amp;0.227272727272727\\</v>
      </c>
    </row>
    <row r="70" spans="1:17" x14ac:dyDescent="0.4">
      <c r="A70" s="10">
        <v>85</v>
      </c>
      <c r="B70" s="2" t="s">
        <v>77</v>
      </c>
      <c r="C70" s="2" t="s">
        <v>80</v>
      </c>
      <c r="D70" s="2">
        <v>20</v>
      </c>
      <c r="E70" s="2">
        <v>20</v>
      </c>
      <c r="F70" s="2">
        <v>1</v>
      </c>
      <c r="G70" s="2">
        <v>1</v>
      </c>
      <c r="H70" s="2">
        <v>5</v>
      </c>
      <c r="I70" s="2">
        <v>5</v>
      </c>
      <c r="J70" s="2">
        <v>5</v>
      </c>
      <c r="K70" s="2">
        <v>20</v>
      </c>
      <c r="L70" s="3">
        <v>16</v>
      </c>
      <c r="M70" s="42">
        <v>92</v>
      </c>
      <c r="N70" s="45">
        <f t="shared" si="7"/>
        <v>0.21739130434782608</v>
      </c>
      <c r="O70" s="54">
        <f t="shared" si="4"/>
        <v>1</v>
      </c>
      <c r="P70">
        <f t="shared" si="5"/>
        <v>0</v>
      </c>
      <c r="Q70" t="str">
        <f t="shared" si="6"/>
        <v>85&amp;20&amp;1&amp;1&amp;1&amp;5&amp;5&amp;5&amp;20&amp;16&amp;0.217391304347826\\</v>
      </c>
    </row>
    <row r="71" spans="1:17" x14ac:dyDescent="0.4">
      <c r="A71" s="10">
        <v>86</v>
      </c>
      <c r="B71" s="2" t="s">
        <v>77</v>
      </c>
      <c r="C71" s="2" t="s">
        <v>81</v>
      </c>
      <c r="D71" s="2">
        <v>30</v>
      </c>
      <c r="E71" s="2">
        <v>30</v>
      </c>
      <c r="F71" s="2">
        <v>1</v>
      </c>
      <c r="G71" s="2">
        <v>1</v>
      </c>
      <c r="H71" s="2">
        <v>5</v>
      </c>
      <c r="I71" s="2">
        <v>5</v>
      </c>
      <c r="J71" s="2">
        <v>5</v>
      </c>
      <c r="K71" s="2">
        <v>30</v>
      </c>
      <c r="L71" s="3">
        <v>12</v>
      </c>
      <c r="M71" s="42">
        <v>114</v>
      </c>
      <c r="N71" s="45">
        <f t="shared" si="7"/>
        <v>0.26315789473684209</v>
      </c>
      <c r="O71" s="54">
        <f t="shared" si="4"/>
        <v>1</v>
      </c>
      <c r="P71">
        <f t="shared" si="5"/>
        <v>0</v>
      </c>
      <c r="Q71" t="str">
        <f t="shared" si="6"/>
        <v>86&amp;30&amp;1&amp;1&amp;1&amp;5&amp;5&amp;5&amp;30&amp;12&amp;0.263157894736842\\</v>
      </c>
    </row>
    <row r="72" spans="1:17" x14ac:dyDescent="0.4">
      <c r="A72" s="10">
        <v>87</v>
      </c>
      <c r="B72" s="2" t="s">
        <v>77</v>
      </c>
      <c r="C72" s="2" t="s">
        <v>82</v>
      </c>
      <c r="D72" s="2">
        <v>30</v>
      </c>
      <c r="E72" s="2">
        <v>30</v>
      </c>
      <c r="F72" s="2">
        <v>1</v>
      </c>
      <c r="G72" s="2">
        <v>1</v>
      </c>
      <c r="H72" s="2">
        <v>5</v>
      </c>
      <c r="I72" s="2">
        <v>5</v>
      </c>
      <c r="J72" s="2">
        <v>5</v>
      </c>
      <c r="K72" s="2">
        <v>30</v>
      </c>
      <c r="L72" s="3">
        <v>14</v>
      </c>
      <c r="M72" s="42">
        <v>118</v>
      </c>
      <c r="N72" s="45">
        <f t="shared" si="7"/>
        <v>0.25423728813559321</v>
      </c>
      <c r="O72" s="54">
        <f t="shared" si="4"/>
        <v>1</v>
      </c>
      <c r="P72">
        <f t="shared" si="5"/>
        <v>0</v>
      </c>
      <c r="Q72" t="str">
        <f t="shared" si="6"/>
        <v>87&amp;30&amp;1&amp;1&amp;1&amp;5&amp;5&amp;5&amp;30&amp;14&amp;0.254237288135593\\</v>
      </c>
    </row>
    <row r="73" spans="1:17" x14ac:dyDescent="0.4">
      <c r="A73" s="10">
        <v>88</v>
      </c>
      <c r="B73" s="2" t="s">
        <v>77</v>
      </c>
      <c r="C73" s="2" t="s">
        <v>83</v>
      </c>
      <c r="D73" s="2">
        <v>30</v>
      </c>
      <c r="E73" s="2">
        <v>30</v>
      </c>
      <c r="F73" s="2">
        <v>1</v>
      </c>
      <c r="G73" s="2">
        <v>1</v>
      </c>
      <c r="H73" s="2">
        <v>5</v>
      </c>
      <c r="I73" s="2">
        <v>5</v>
      </c>
      <c r="J73" s="2">
        <v>5</v>
      </c>
      <c r="K73" s="2">
        <v>30</v>
      </c>
      <c r="L73" s="3">
        <v>16</v>
      </c>
      <c r="M73" s="42">
        <v>122</v>
      </c>
      <c r="N73" s="45">
        <f t="shared" si="7"/>
        <v>0.24590163934426229</v>
      </c>
      <c r="O73" s="54">
        <f t="shared" si="4"/>
        <v>1</v>
      </c>
      <c r="P73">
        <f t="shared" si="5"/>
        <v>0</v>
      </c>
      <c r="Q73" t="str">
        <f t="shared" si="6"/>
        <v>88&amp;30&amp;1&amp;1&amp;1&amp;5&amp;5&amp;5&amp;30&amp;16&amp;0.245901639344262\\</v>
      </c>
    </row>
    <row r="74" spans="1:17" x14ac:dyDescent="0.4">
      <c r="A74" s="10">
        <v>89</v>
      </c>
      <c r="B74" s="2" t="s">
        <v>77</v>
      </c>
      <c r="C74" s="2" t="s">
        <v>84</v>
      </c>
      <c r="D74" s="2">
        <v>40</v>
      </c>
      <c r="E74" s="2">
        <v>40</v>
      </c>
      <c r="F74" s="2">
        <v>1</v>
      </c>
      <c r="G74" s="2">
        <v>1</v>
      </c>
      <c r="H74" s="2">
        <v>5</v>
      </c>
      <c r="I74" s="2">
        <v>5</v>
      </c>
      <c r="J74" s="2">
        <v>5</v>
      </c>
      <c r="K74" s="2">
        <v>40</v>
      </c>
      <c r="L74" s="3">
        <v>12</v>
      </c>
      <c r="M74" s="42">
        <v>144</v>
      </c>
      <c r="N74" s="45">
        <f t="shared" si="7"/>
        <v>0.27777777777777779</v>
      </c>
      <c r="O74" s="54">
        <f t="shared" si="4"/>
        <v>1</v>
      </c>
      <c r="P74">
        <f t="shared" si="5"/>
        <v>0</v>
      </c>
      <c r="Q74" t="str">
        <f t="shared" si="6"/>
        <v>89&amp;40&amp;1&amp;1&amp;1&amp;5&amp;5&amp;5&amp;40&amp;12&amp;0.277777777777778\\</v>
      </c>
    </row>
    <row r="75" spans="1:17" x14ac:dyDescent="0.4">
      <c r="A75" s="10">
        <v>90</v>
      </c>
      <c r="B75" s="2" t="s">
        <v>77</v>
      </c>
      <c r="C75" s="2" t="s">
        <v>85</v>
      </c>
      <c r="D75" s="2">
        <v>40</v>
      </c>
      <c r="E75" s="2">
        <v>40</v>
      </c>
      <c r="F75" s="2">
        <v>1</v>
      </c>
      <c r="G75" s="2">
        <v>1</v>
      </c>
      <c r="H75" s="2">
        <v>5</v>
      </c>
      <c r="I75" s="2">
        <v>5</v>
      </c>
      <c r="J75" s="2">
        <v>5</v>
      </c>
      <c r="K75" s="2">
        <v>40</v>
      </c>
      <c r="L75" s="3">
        <v>14</v>
      </c>
      <c r="M75" s="42">
        <v>148</v>
      </c>
      <c r="N75" s="45">
        <f t="shared" si="7"/>
        <v>0.27027027027027029</v>
      </c>
      <c r="O75" s="54">
        <f>E75/D75</f>
        <v>1</v>
      </c>
      <c r="P75">
        <f t="shared" si="5"/>
        <v>0</v>
      </c>
      <c r="Q75" t="str">
        <f t="shared" si="6"/>
        <v>90&amp;40&amp;1&amp;1&amp;1&amp;5&amp;5&amp;5&amp;40&amp;14&amp;0.27027027027027\\</v>
      </c>
    </row>
    <row r="76" spans="1:17" x14ac:dyDescent="0.4">
      <c r="A76" s="10">
        <v>91</v>
      </c>
      <c r="B76" s="2" t="s">
        <v>77</v>
      </c>
      <c r="C76" s="2" t="s">
        <v>86</v>
      </c>
      <c r="D76" s="2">
        <v>40</v>
      </c>
      <c r="E76" s="2">
        <v>40</v>
      </c>
      <c r="F76" s="2">
        <v>1</v>
      </c>
      <c r="G76" s="2">
        <v>1</v>
      </c>
      <c r="H76" s="2">
        <v>5</v>
      </c>
      <c r="I76" s="2">
        <v>5</v>
      </c>
      <c r="J76" s="2">
        <v>5</v>
      </c>
      <c r="K76" s="2">
        <v>40</v>
      </c>
      <c r="L76" s="3">
        <v>16</v>
      </c>
      <c r="M76" s="42">
        <v>152</v>
      </c>
      <c r="N76" s="45">
        <f t="shared" si="7"/>
        <v>0.26315789473684209</v>
      </c>
      <c r="O76" s="54">
        <f t="shared" si="4"/>
        <v>1</v>
      </c>
      <c r="P76">
        <f t="shared" si="5"/>
        <v>0</v>
      </c>
      <c r="Q76" t="str">
        <f t="shared" si="6"/>
        <v>91&amp;40&amp;1&amp;1&amp;1&amp;5&amp;5&amp;5&amp;40&amp;16&amp;0.263157894736842\\</v>
      </c>
    </row>
    <row r="77" spans="1:17" x14ac:dyDescent="0.4">
      <c r="A77" s="10">
        <v>92</v>
      </c>
      <c r="B77" s="2" t="s">
        <v>77</v>
      </c>
      <c r="C77" s="2" t="s">
        <v>87</v>
      </c>
      <c r="D77" s="2">
        <v>50</v>
      </c>
      <c r="E77" s="2">
        <v>50</v>
      </c>
      <c r="F77" s="2">
        <v>1</v>
      </c>
      <c r="G77" s="2">
        <v>1</v>
      </c>
      <c r="H77" s="2">
        <v>5</v>
      </c>
      <c r="I77" s="2">
        <v>5</v>
      </c>
      <c r="J77" s="2">
        <v>5</v>
      </c>
      <c r="K77" s="2">
        <v>50</v>
      </c>
      <c r="L77" s="3">
        <v>12</v>
      </c>
      <c r="M77" s="42">
        <v>174</v>
      </c>
      <c r="N77" s="45">
        <f t="shared" si="7"/>
        <v>0.28735632183908044</v>
      </c>
      <c r="O77" s="54">
        <f t="shared" si="4"/>
        <v>1</v>
      </c>
      <c r="P77">
        <f t="shared" si="5"/>
        <v>0</v>
      </c>
      <c r="Q77" t="str">
        <f t="shared" si="6"/>
        <v>92&amp;50&amp;1&amp;1&amp;1&amp;5&amp;5&amp;5&amp;50&amp;12&amp;0.28735632183908\\</v>
      </c>
    </row>
    <row r="78" spans="1:17" x14ac:dyDescent="0.4">
      <c r="A78" s="10">
        <v>93</v>
      </c>
      <c r="B78" s="2" t="s">
        <v>77</v>
      </c>
      <c r="C78" s="2" t="s">
        <v>88</v>
      </c>
      <c r="D78" s="2">
        <v>50</v>
      </c>
      <c r="E78" s="2">
        <v>50</v>
      </c>
      <c r="F78" s="2">
        <v>1</v>
      </c>
      <c r="G78" s="2">
        <v>1</v>
      </c>
      <c r="H78" s="2">
        <v>5</v>
      </c>
      <c r="I78" s="2">
        <v>5</v>
      </c>
      <c r="J78" s="2">
        <v>5</v>
      </c>
      <c r="K78" s="2">
        <v>50</v>
      </c>
      <c r="L78" s="3">
        <v>14</v>
      </c>
      <c r="M78" s="42">
        <v>178</v>
      </c>
      <c r="N78" s="45">
        <f t="shared" si="7"/>
        <v>0.2808988764044944</v>
      </c>
      <c r="O78" s="54">
        <f t="shared" si="4"/>
        <v>1</v>
      </c>
      <c r="P78">
        <f t="shared" si="5"/>
        <v>0</v>
      </c>
      <c r="Q78" t="str">
        <f t="shared" si="6"/>
        <v>93&amp;50&amp;1&amp;1&amp;1&amp;5&amp;5&amp;5&amp;50&amp;14&amp;0.280898876404494\\</v>
      </c>
    </row>
    <row r="79" spans="1:17" x14ac:dyDescent="0.4">
      <c r="A79" s="10">
        <v>94</v>
      </c>
      <c r="B79" s="2" t="s">
        <v>77</v>
      </c>
      <c r="C79" s="2" t="s">
        <v>89</v>
      </c>
      <c r="D79" s="2">
        <v>50</v>
      </c>
      <c r="E79" s="2">
        <v>50</v>
      </c>
      <c r="F79" s="2">
        <v>1</v>
      </c>
      <c r="G79" s="2">
        <v>1</v>
      </c>
      <c r="H79" s="2">
        <v>5</v>
      </c>
      <c r="I79" s="2">
        <v>5</v>
      </c>
      <c r="J79" s="2">
        <v>5</v>
      </c>
      <c r="K79" s="2">
        <v>50</v>
      </c>
      <c r="L79" s="3">
        <v>16</v>
      </c>
      <c r="M79" s="42">
        <v>182</v>
      </c>
      <c r="N79" s="45">
        <f t="shared" si="7"/>
        <v>0.27472527472527475</v>
      </c>
      <c r="O79" s="54">
        <f>E79/D79</f>
        <v>1</v>
      </c>
      <c r="P79">
        <f t="shared" si="5"/>
        <v>0</v>
      </c>
      <c r="Q79" t="str">
        <f t="shared" si="6"/>
        <v>94&amp;50&amp;1&amp;1&amp;1&amp;5&amp;5&amp;5&amp;50&amp;16&amp;0.274725274725275\\</v>
      </c>
    </row>
    <row r="80" spans="1:17" x14ac:dyDescent="0.4">
      <c r="A80" s="10">
        <v>95</v>
      </c>
      <c r="B80" s="2" t="s">
        <v>90</v>
      </c>
      <c r="C80" s="2" t="s">
        <v>91</v>
      </c>
      <c r="D80" s="2">
        <v>100</v>
      </c>
      <c r="E80" s="2">
        <v>108</v>
      </c>
      <c r="F80" s="2">
        <v>1</v>
      </c>
      <c r="G80" s="2">
        <v>10</v>
      </c>
      <c r="H80" s="2">
        <v>1</v>
      </c>
      <c r="I80" s="2">
        <v>10</v>
      </c>
      <c r="J80" s="2">
        <v>3</v>
      </c>
      <c r="K80" s="2">
        <v>50</v>
      </c>
      <c r="L80" s="3">
        <v>15</v>
      </c>
      <c r="M80" s="42">
        <v>9976</v>
      </c>
      <c r="N80" s="45">
        <f t="shared" si="7"/>
        <v>1.0024057738572574E-2</v>
      </c>
      <c r="O80" s="54">
        <f t="shared" ref="O80:O89" si="8">E80/D80</f>
        <v>1.08</v>
      </c>
      <c r="P80">
        <f t="shared" si="5"/>
        <v>0.53703703703703709</v>
      </c>
      <c r="Q80" t="str">
        <f t="shared" si="6"/>
        <v>95&amp;100&amp;1&amp;10&amp;1.08&amp;1&amp;10&amp;3&amp;50&amp;15&amp;0.0100240577385726\\</v>
      </c>
    </row>
    <row r="81" spans="1:17" x14ac:dyDescent="0.4">
      <c r="A81" s="10">
        <v>96</v>
      </c>
      <c r="B81" s="2" t="s">
        <v>90</v>
      </c>
      <c r="C81" s="2" t="s">
        <v>92</v>
      </c>
      <c r="D81" s="2">
        <v>100</v>
      </c>
      <c r="E81" s="2">
        <v>128</v>
      </c>
      <c r="F81" s="2">
        <v>1</v>
      </c>
      <c r="G81" s="2">
        <v>30</v>
      </c>
      <c r="H81" s="2">
        <v>1</v>
      </c>
      <c r="I81" s="2">
        <v>10</v>
      </c>
      <c r="J81" s="2">
        <v>2</v>
      </c>
      <c r="K81" s="2">
        <v>80</v>
      </c>
      <c r="L81" s="3">
        <v>40</v>
      </c>
      <c r="M81" s="42">
        <v>9991</v>
      </c>
      <c r="N81" s="45">
        <f t="shared" si="7"/>
        <v>1.0009008107296567E-2</v>
      </c>
      <c r="O81" s="54">
        <f t="shared" si="8"/>
        <v>1.28</v>
      </c>
      <c r="P81">
        <f t="shared" si="5"/>
        <v>0.375</v>
      </c>
      <c r="Q81" t="str">
        <f t="shared" si="6"/>
        <v>96&amp;100&amp;1&amp;30&amp;1.28&amp;1&amp;10&amp;2&amp;80&amp;40&amp;0.0100090081072966\\</v>
      </c>
    </row>
    <row r="82" spans="1:17" x14ac:dyDescent="0.4">
      <c r="A82" s="10">
        <v>97</v>
      </c>
      <c r="B82" s="2" t="s">
        <v>90</v>
      </c>
      <c r="C82" s="2" t="s">
        <v>93</v>
      </c>
      <c r="D82" s="2">
        <v>150</v>
      </c>
      <c r="E82" s="2">
        <v>158</v>
      </c>
      <c r="F82" s="2">
        <v>1</v>
      </c>
      <c r="G82" s="2">
        <v>10</v>
      </c>
      <c r="H82" s="2">
        <v>1</v>
      </c>
      <c r="I82" s="2">
        <v>10</v>
      </c>
      <c r="J82" s="2">
        <v>3</v>
      </c>
      <c r="K82" s="2">
        <v>50</v>
      </c>
      <c r="L82" s="3">
        <v>15</v>
      </c>
      <c r="M82" s="42">
        <v>9976</v>
      </c>
      <c r="N82" s="45">
        <f t="shared" si="7"/>
        <v>1.5036086607858861E-2</v>
      </c>
      <c r="O82" s="54">
        <f t="shared" si="8"/>
        <v>1.0533333333333332</v>
      </c>
      <c r="P82">
        <f t="shared" si="5"/>
        <v>0.68354430379746833</v>
      </c>
      <c r="Q82" t="str">
        <f t="shared" si="6"/>
        <v>97&amp;150&amp;1&amp;10&amp;1.05333333333333&amp;1&amp;10&amp;3&amp;50&amp;15&amp;0.0150360866078589\\</v>
      </c>
    </row>
    <row r="83" spans="1:17" x14ac:dyDescent="0.4">
      <c r="A83" s="10">
        <v>98</v>
      </c>
      <c r="B83" s="2" t="s">
        <v>90</v>
      </c>
      <c r="C83" s="2" t="s">
        <v>94</v>
      </c>
      <c r="D83" s="2">
        <v>150</v>
      </c>
      <c r="E83" s="2">
        <v>178</v>
      </c>
      <c r="F83" s="2">
        <v>1</v>
      </c>
      <c r="G83" s="2">
        <v>30</v>
      </c>
      <c r="H83" s="2">
        <v>1</v>
      </c>
      <c r="I83" s="2">
        <v>10</v>
      </c>
      <c r="J83" s="2">
        <v>3</v>
      </c>
      <c r="K83" s="2">
        <v>80</v>
      </c>
      <c r="L83" s="3">
        <v>40</v>
      </c>
      <c r="M83" s="42">
        <v>9991</v>
      </c>
      <c r="N83" s="45">
        <f t="shared" si="7"/>
        <v>1.5013512160944851E-2</v>
      </c>
      <c r="O83" s="54">
        <f t="shared" si="8"/>
        <v>1.1866666666666668</v>
      </c>
      <c r="P83">
        <f t="shared" si="5"/>
        <v>0.550561797752809</v>
      </c>
      <c r="Q83" t="str">
        <f t="shared" si="6"/>
        <v>98&amp;150&amp;1&amp;30&amp;1.18666666666667&amp;1&amp;10&amp;3&amp;80&amp;40&amp;0.0150135121609449\\</v>
      </c>
    </row>
    <row r="84" spans="1:17" x14ac:dyDescent="0.4">
      <c r="A84" s="10">
        <v>99</v>
      </c>
      <c r="B84" s="2" t="s">
        <v>90</v>
      </c>
      <c r="C84" s="2" t="s">
        <v>95</v>
      </c>
      <c r="D84" s="2">
        <v>200</v>
      </c>
      <c r="E84" s="2">
        <v>208</v>
      </c>
      <c r="F84" s="2">
        <v>1</v>
      </c>
      <c r="G84" s="2">
        <v>10</v>
      </c>
      <c r="H84" s="2">
        <v>1</v>
      </c>
      <c r="I84" s="2">
        <v>10</v>
      </c>
      <c r="J84" s="2">
        <v>4</v>
      </c>
      <c r="K84" s="2">
        <v>50</v>
      </c>
      <c r="L84" s="3">
        <v>15</v>
      </c>
      <c r="M84" s="42">
        <v>9976</v>
      </c>
      <c r="N84" s="45">
        <f t="shared" si="7"/>
        <v>2.0048115477145148E-2</v>
      </c>
      <c r="O84" s="54">
        <f t="shared" si="8"/>
        <v>1.04</v>
      </c>
      <c r="P84">
        <f t="shared" si="5"/>
        <v>0.75961538461538458</v>
      </c>
      <c r="Q84" t="str">
        <f t="shared" si="6"/>
        <v>99&amp;200&amp;1&amp;10&amp;1.04&amp;1&amp;10&amp;4&amp;50&amp;15&amp;0.0200481154771451\\</v>
      </c>
    </row>
    <row r="85" spans="1:17" x14ac:dyDescent="0.4">
      <c r="A85" s="10">
        <v>100</v>
      </c>
      <c r="B85" s="2" t="s">
        <v>90</v>
      </c>
      <c r="C85" s="2" t="s">
        <v>96</v>
      </c>
      <c r="D85" s="2">
        <v>200</v>
      </c>
      <c r="E85" s="2">
        <v>228</v>
      </c>
      <c r="F85" s="2">
        <v>1</v>
      </c>
      <c r="G85" s="2">
        <v>30</v>
      </c>
      <c r="H85" s="2">
        <v>1</v>
      </c>
      <c r="I85" s="2">
        <v>10</v>
      </c>
      <c r="J85" s="2">
        <v>3</v>
      </c>
      <c r="K85" s="2">
        <v>80</v>
      </c>
      <c r="L85" s="3">
        <v>40</v>
      </c>
      <c r="M85" s="42">
        <v>9991</v>
      </c>
      <c r="N85" s="45">
        <f t="shared" si="7"/>
        <v>2.0018016214593135E-2</v>
      </c>
      <c r="O85" s="54">
        <f t="shared" si="8"/>
        <v>1.1399999999999999</v>
      </c>
      <c r="P85">
        <f t="shared" si="5"/>
        <v>0.64912280701754388</v>
      </c>
      <c r="Q85" t="str">
        <f t="shared" si="6"/>
        <v>100&amp;200&amp;1&amp;30&amp;1.14&amp;1&amp;10&amp;3&amp;80&amp;40&amp;0.0200180162145931\\</v>
      </c>
    </row>
    <row r="86" spans="1:17" x14ac:dyDescent="0.4">
      <c r="A86" s="10">
        <v>101</v>
      </c>
      <c r="B86" s="2" t="s">
        <v>90</v>
      </c>
      <c r="C86" s="2" t="s">
        <v>97</v>
      </c>
      <c r="D86" s="2">
        <v>250</v>
      </c>
      <c r="E86" s="2">
        <v>258</v>
      </c>
      <c r="F86" s="2">
        <v>1</v>
      </c>
      <c r="G86" s="2">
        <v>10</v>
      </c>
      <c r="H86" s="2">
        <v>1</v>
      </c>
      <c r="I86" s="2">
        <v>10</v>
      </c>
      <c r="J86" s="2">
        <v>4</v>
      </c>
      <c r="K86" s="2">
        <v>50</v>
      </c>
      <c r="L86" s="3">
        <v>15</v>
      </c>
      <c r="M86" s="42">
        <v>9976</v>
      </c>
      <c r="N86" s="45">
        <f t="shared" si="7"/>
        <v>2.5060144346431435E-2</v>
      </c>
      <c r="O86" s="54">
        <f t="shared" si="8"/>
        <v>1.032</v>
      </c>
      <c r="P86">
        <f t="shared" si="5"/>
        <v>0.80620155038759689</v>
      </c>
      <c r="Q86" t="str">
        <f t="shared" si="6"/>
        <v>101&amp;250&amp;1&amp;10&amp;1.032&amp;1&amp;10&amp;4&amp;50&amp;15&amp;0.0250601443464314\\</v>
      </c>
    </row>
    <row r="87" spans="1:17" x14ac:dyDescent="0.4">
      <c r="A87" s="10">
        <v>102</v>
      </c>
      <c r="B87" s="2" t="s">
        <v>90</v>
      </c>
      <c r="C87" s="2" t="s">
        <v>98</v>
      </c>
      <c r="D87" s="2">
        <v>250</v>
      </c>
      <c r="E87" s="2">
        <v>278</v>
      </c>
      <c r="F87" s="2">
        <v>1</v>
      </c>
      <c r="G87" s="2">
        <v>30</v>
      </c>
      <c r="H87" s="2">
        <v>1</v>
      </c>
      <c r="I87" s="2">
        <v>10</v>
      </c>
      <c r="J87" s="2">
        <v>3</v>
      </c>
      <c r="K87" s="2">
        <v>80</v>
      </c>
      <c r="L87" s="3">
        <v>40</v>
      </c>
      <c r="M87" s="42">
        <v>9991</v>
      </c>
      <c r="N87" s="45">
        <f t="shared" si="7"/>
        <v>2.5022520268241418E-2</v>
      </c>
      <c r="O87" s="54">
        <f t="shared" si="8"/>
        <v>1.1120000000000001</v>
      </c>
      <c r="P87">
        <f t="shared" si="5"/>
        <v>0.71223021582733814</v>
      </c>
      <c r="Q87" t="str">
        <f t="shared" si="6"/>
        <v>102&amp;250&amp;1&amp;30&amp;1.112&amp;1&amp;10&amp;3&amp;80&amp;40&amp;0.0250225202682414\\</v>
      </c>
    </row>
    <row r="88" spans="1:17" x14ac:dyDescent="0.4">
      <c r="A88" s="10">
        <v>103</v>
      </c>
      <c r="B88" s="2" t="s">
        <v>90</v>
      </c>
      <c r="C88" s="2" t="s">
        <v>99</v>
      </c>
      <c r="D88" s="2">
        <v>300</v>
      </c>
      <c r="E88" s="2">
        <v>308</v>
      </c>
      <c r="F88" s="2">
        <v>1</v>
      </c>
      <c r="G88" s="2">
        <v>10</v>
      </c>
      <c r="H88" s="2">
        <v>1</v>
      </c>
      <c r="I88" s="2">
        <v>10</v>
      </c>
      <c r="J88" s="2">
        <v>4</v>
      </c>
      <c r="K88" s="2">
        <v>50</v>
      </c>
      <c r="L88" s="3">
        <v>15</v>
      </c>
      <c r="M88" s="42">
        <v>9976</v>
      </c>
      <c r="N88" s="45">
        <f t="shared" si="7"/>
        <v>3.0072173215717722E-2</v>
      </c>
      <c r="O88" s="54">
        <f t="shared" si="8"/>
        <v>1.0266666666666666</v>
      </c>
      <c r="P88">
        <f t="shared" si="5"/>
        <v>0.83766233766233766</v>
      </c>
      <c r="Q88" t="str">
        <f t="shared" si="6"/>
        <v>103&amp;300&amp;1&amp;10&amp;1.02666666666667&amp;1&amp;10&amp;4&amp;50&amp;15&amp;0.0300721732157177\\</v>
      </c>
    </row>
    <row r="89" spans="1:17" x14ac:dyDescent="0.4">
      <c r="A89" s="10">
        <v>104</v>
      </c>
      <c r="B89" s="2" t="s">
        <v>90</v>
      </c>
      <c r="C89" s="2" t="s">
        <v>100</v>
      </c>
      <c r="D89" s="2">
        <v>300</v>
      </c>
      <c r="E89" s="2">
        <v>328</v>
      </c>
      <c r="F89" s="2">
        <v>1</v>
      </c>
      <c r="G89" s="2">
        <v>30</v>
      </c>
      <c r="H89" s="2">
        <v>1</v>
      </c>
      <c r="I89" s="2">
        <v>10</v>
      </c>
      <c r="J89" s="2">
        <v>3</v>
      </c>
      <c r="K89" s="2">
        <v>80</v>
      </c>
      <c r="L89" s="3">
        <v>40</v>
      </c>
      <c r="M89" s="42">
        <v>9991</v>
      </c>
      <c r="N89" s="45">
        <f t="shared" si="7"/>
        <v>3.0027024321889702E-2</v>
      </c>
      <c r="O89" s="54">
        <f t="shared" si="8"/>
        <v>1.0933333333333333</v>
      </c>
      <c r="P89">
        <f t="shared" si="5"/>
        <v>0.75609756097560976</v>
      </c>
      <c r="Q89" t="str">
        <f t="shared" si="6"/>
        <v>104&amp;300&amp;1&amp;30&amp;1.09333333333333&amp;1&amp;10&amp;3&amp;80&amp;40&amp;0.0300270243218897\\</v>
      </c>
    </row>
    <row r="90" spans="1:17" x14ac:dyDescent="0.4">
      <c r="A90" s="10">
        <v>105</v>
      </c>
      <c r="B90" s="2" t="s">
        <v>90</v>
      </c>
      <c r="C90" s="2" t="s">
        <v>101</v>
      </c>
      <c r="D90" s="2">
        <v>100</v>
      </c>
      <c r="E90" s="2">
        <v>108</v>
      </c>
      <c r="F90" s="2">
        <v>1</v>
      </c>
      <c r="G90" s="2">
        <v>10</v>
      </c>
      <c r="H90" s="2">
        <v>1</v>
      </c>
      <c r="I90" s="2">
        <v>10</v>
      </c>
      <c r="J90" s="2">
        <v>3</v>
      </c>
      <c r="K90" s="2">
        <v>50</v>
      </c>
      <c r="L90" s="3">
        <v>15</v>
      </c>
      <c r="M90" s="42">
        <v>4976</v>
      </c>
      <c r="N90" s="45">
        <f t="shared" si="7"/>
        <v>2.0096463022508039E-2</v>
      </c>
      <c r="O90" s="54">
        <f>E90/D90</f>
        <v>1.08</v>
      </c>
      <c r="P90">
        <f t="shared" si="5"/>
        <v>0.53703703703703709</v>
      </c>
    </row>
    <row r="91" spans="1:17" x14ac:dyDescent="0.4">
      <c r="A91" s="10">
        <v>106</v>
      </c>
      <c r="B91" s="2" t="s">
        <v>90</v>
      </c>
      <c r="C91" s="2" t="s">
        <v>102</v>
      </c>
      <c r="D91" s="2">
        <v>100</v>
      </c>
      <c r="E91" s="2">
        <v>128</v>
      </c>
      <c r="F91" s="2">
        <v>1</v>
      </c>
      <c r="G91" s="2">
        <v>30</v>
      </c>
      <c r="H91" s="2">
        <v>1</v>
      </c>
      <c r="I91" s="2">
        <v>10</v>
      </c>
      <c r="J91" s="2">
        <v>2</v>
      </c>
      <c r="K91" s="2">
        <v>80</v>
      </c>
      <c r="L91" s="3">
        <v>40</v>
      </c>
      <c r="M91" s="42">
        <v>4991</v>
      </c>
      <c r="N91" s="45">
        <f t="shared" si="7"/>
        <v>2.0036064916850331E-2</v>
      </c>
      <c r="O91" s="54">
        <f t="shared" ref="O91:O101" si="9">E91/D91</f>
        <v>1.28</v>
      </c>
      <c r="P91">
        <f t="shared" si="5"/>
        <v>0.375</v>
      </c>
    </row>
    <row r="92" spans="1:17" x14ac:dyDescent="0.4">
      <c r="A92" s="10">
        <v>107</v>
      </c>
      <c r="B92" s="2" t="s">
        <v>90</v>
      </c>
      <c r="C92" s="2" t="s">
        <v>103</v>
      </c>
      <c r="D92" s="2">
        <v>150</v>
      </c>
      <c r="E92" s="2">
        <v>158</v>
      </c>
      <c r="F92" s="2">
        <v>1</v>
      </c>
      <c r="G92" s="2">
        <v>10</v>
      </c>
      <c r="H92" s="2">
        <v>1</v>
      </c>
      <c r="I92" s="2">
        <v>10</v>
      </c>
      <c r="J92" s="2">
        <v>4</v>
      </c>
      <c r="K92" s="2">
        <v>50</v>
      </c>
      <c r="L92" s="3">
        <v>15</v>
      </c>
      <c r="M92" s="42">
        <v>4976</v>
      </c>
      <c r="N92" s="45">
        <f t="shared" si="7"/>
        <v>3.0144694533762059E-2</v>
      </c>
      <c r="O92" s="54">
        <f t="shared" si="9"/>
        <v>1.0533333333333332</v>
      </c>
      <c r="P92">
        <f t="shared" si="5"/>
        <v>0.68354430379746833</v>
      </c>
    </row>
    <row r="93" spans="1:17" x14ac:dyDescent="0.4">
      <c r="A93" s="10">
        <v>108</v>
      </c>
      <c r="B93" s="2" t="s">
        <v>90</v>
      </c>
      <c r="C93" s="2" t="s">
        <v>104</v>
      </c>
      <c r="D93" s="2">
        <v>150</v>
      </c>
      <c r="E93" s="2">
        <v>178</v>
      </c>
      <c r="F93" s="2">
        <v>1</v>
      </c>
      <c r="G93" s="2">
        <v>30</v>
      </c>
      <c r="H93" s="2">
        <v>1</v>
      </c>
      <c r="I93" s="2">
        <v>10</v>
      </c>
      <c r="J93" s="2">
        <v>3</v>
      </c>
      <c r="K93" s="2">
        <v>80</v>
      </c>
      <c r="L93" s="3">
        <v>40</v>
      </c>
      <c r="M93" s="42">
        <v>4991</v>
      </c>
      <c r="N93" s="45">
        <f t="shared" si="7"/>
        <v>3.0054097375275497E-2</v>
      </c>
      <c r="O93" s="54">
        <f t="shared" si="9"/>
        <v>1.1866666666666668</v>
      </c>
      <c r="P93">
        <f t="shared" si="5"/>
        <v>0.550561797752809</v>
      </c>
    </row>
    <row r="94" spans="1:17" x14ac:dyDescent="0.4">
      <c r="A94" s="10">
        <v>109</v>
      </c>
      <c r="B94" s="2" t="s">
        <v>90</v>
      </c>
      <c r="C94" s="2" t="s">
        <v>105</v>
      </c>
      <c r="D94" s="2">
        <v>200</v>
      </c>
      <c r="E94" s="2">
        <v>248</v>
      </c>
      <c r="F94" s="2">
        <v>1</v>
      </c>
      <c r="G94" s="2">
        <v>50</v>
      </c>
      <c r="H94" s="2">
        <v>1</v>
      </c>
      <c r="I94" s="2">
        <v>10</v>
      </c>
      <c r="J94" s="2">
        <v>2</v>
      </c>
      <c r="K94" s="2">
        <v>150</v>
      </c>
      <c r="L94" s="3">
        <v>100</v>
      </c>
      <c r="M94" s="42">
        <v>5001</v>
      </c>
      <c r="N94" s="45">
        <f t="shared" si="7"/>
        <v>3.9992001599680062E-2</v>
      </c>
      <c r="O94" s="54">
        <f t="shared" si="9"/>
        <v>1.24</v>
      </c>
      <c r="P94">
        <f t="shared" si="5"/>
        <v>0.39516129032258063</v>
      </c>
    </row>
    <row r="95" spans="1:17" x14ac:dyDescent="0.4">
      <c r="A95" s="10">
        <v>110</v>
      </c>
      <c r="B95" s="2" t="s">
        <v>90</v>
      </c>
      <c r="C95" s="2" t="s">
        <v>106</v>
      </c>
      <c r="D95" s="2">
        <v>200</v>
      </c>
      <c r="E95" s="2">
        <v>298</v>
      </c>
      <c r="F95" s="2">
        <v>1</v>
      </c>
      <c r="G95" s="2">
        <v>100</v>
      </c>
      <c r="H95" s="2">
        <v>1</v>
      </c>
      <c r="I95" s="2">
        <v>10</v>
      </c>
      <c r="J95" s="2">
        <v>2</v>
      </c>
      <c r="K95" s="2">
        <v>150</v>
      </c>
      <c r="L95" s="3">
        <v>110</v>
      </c>
      <c r="M95" s="42">
        <v>5061</v>
      </c>
      <c r="N95" s="45">
        <f t="shared" si="7"/>
        <v>3.9517881841533292E-2</v>
      </c>
      <c r="O95" s="54">
        <f t="shared" si="9"/>
        <v>1.49</v>
      </c>
      <c r="P95">
        <f t="shared" si="5"/>
        <v>0.49664429530201343</v>
      </c>
    </row>
    <row r="96" spans="1:17" x14ac:dyDescent="0.4">
      <c r="A96" s="10">
        <v>111</v>
      </c>
      <c r="B96" s="2" t="s">
        <v>90</v>
      </c>
      <c r="C96" s="2" t="s">
        <v>107</v>
      </c>
      <c r="D96" s="2">
        <v>200</v>
      </c>
      <c r="E96" s="2">
        <v>208</v>
      </c>
      <c r="F96" s="2">
        <v>1</v>
      </c>
      <c r="G96" s="2">
        <v>10</v>
      </c>
      <c r="H96" s="2">
        <v>1</v>
      </c>
      <c r="I96" s="2">
        <v>10</v>
      </c>
      <c r="J96" s="2">
        <v>4</v>
      </c>
      <c r="K96" s="2">
        <v>50</v>
      </c>
      <c r="L96" s="3">
        <v>15</v>
      </c>
      <c r="M96" s="42">
        <v>4976</v>
      </c>
      <c r="N96" s="45">
        <f t="shared" si="7"/>
        <v>4.0192926045016078E-2</v>
      </c>
      <c r="O96" s="54">
        <f t="shared" si="9"/>
        <v>1.04</v>
      </c>
      <c r="P96">
        <f t="shared" si="5"/>
        <v>0.75961538461538458</v>
      </c>
    </row>
    <row r="97" spans="1:16" x14ac:dyDescent="0.4">
      <c r="A97" s="10">
        <v>112</v>
      </c>
      <c r="B97" s="2" t="s">
        <v>90</v>
      </c>
      <c r="C97" s="2" t="s">
        <v>108</v>
      </c>
      <c r="D97" s="2">
        <v>200</v>
      </c>
      <c r="E97" s="2">
        <v>228</v>
      </c>
      <c r="F97" s="2">
        <v>1</v>
      </c>
      <c r="G97" s="2">
        <v>30</v>
      </c>
      <c r="H97" s="2">
        <v>1</v>
      </c>
      <c r="I97" s="2">
        <v>10</v>
      </c>
      <c r="J97" s="2">
        <v>3</v>
      </c>
      <c r="K97" s="2">
        <v>80</v>
      </c>
      <c r="L97" s="3">
        <v>40</v>
      </c>
      <c r="M97" s="42">
        <v>4991</v>
      </c>
      <c r="N97" s="45">
        <f t="shared" si="7"/>
        <v>4.0072129833700662E-2</v>
      </c>
      <c r="O97" s="54">
        <f t="shared" si="9"/>
        <v>1.1399999999999999</v>
      </c>
      <c r="P97">
        <f t="shared" si="5"/>
        <v>0.64912280701754388</v>
      </c>
    </row>
    <row r="98" spans="1:16" x14ac:dyDescent="0.4">
      <c r="A98" s="10">
        <v>113</v>
      </c>
      <c r="B98" s="2" t="s">
        <v>90</v>
      </c>
      <c r="C98" s="2" t="s">
        <v>109</v>
      </c>
      <c r="D98" s="2">
        <v>250</v>
      </c>
      <c r="E98" s="2">
        <v>258</v>
      </c>
      <c r="F98" s="2">
        <v>1</v>
      </c>
      <c r="G98" s="2">
        <v>10</v>
      </c>
      <c r="H98" s="2">
        <v>1</v>
      </c>
      <c r="I98" s="2">
        <v>10</v>
      </c>
      <c r="J98" s="2">
        <v>4</v>
      </c>
      <c r="K98" s="2">
        <v>50</v>
      </c>
      <c r="L98" s="3">
        <v>15</v>
      </c>
      <c r="M98" s="42">
        <v>4976</v>
      </c>
      <c r="N98" s="45">
        <f t="shared" si="7"/>
        <v>5.0241157556270094E-2</v>
      </c>
      <c r="O98" s="54">
        <f t="shared" si="9"/>
        <v>1.032</v>
      </c>
      <c r="P98">
        <f t="shared" si="5"/>
        <v>0.80620155038759689</v>
      </c>
    </row>
    <row r="99" spans="1:16" x14ac:dyDescent="0.4">
      <c r="A99" s="10">
        <v>114</v>
      </c>
      <c r="B99" s="2" t="s">
        <v>90</v>
      </c>
      <c r="C99" s="2" t="s">
        <v>110</v>
      </c>
      <c r="D99" s="2">
        <v>250</v>
      </c>
      <c r="E99" s="2">
        <v>278</v>
      </c>
      <c r="F99" s="2">
        <v>1</v>
      </c>
      <c r="G99" s="2">
        <v>30</v>
      </c>
      <c r="H99" s="2">
        <v>1</v>
      </c>
      <c r="I99" s="2">
        <v>10</v>
      </c>
      <c r="J99" s="2">
        <v>3</v>
      </c>
      <c r="K99" s="2">
        <v>80</v>
      </c>
      <c r="L99" s="3">
        <v>40</v>
      </c>
      <c r="M99" s="42">
        <v>4991</v>
      </c>
      <c r="N99" s="45">
        <f t="shared" si="7"/>
        <v>5.0090162292125824E-2</v>
      </c>
      <c r="O99" s="54">
        <f t="shared" si="9"/>
        <v>1.1120000000000001</v>
      </c>
      <c r="P99">
        <f t="shared" si="5"/>
        <v>0.71223021582733814</v>
      </c>
    </row>
    <row r="100" spans="1:16" x14ac:dyDescent="0.4">
      <c r="A100" s="10">
        <v>115</v>
      </c>
      <c r="B100" s="2" t="s">
        <v>90</v>
      </c>
      <c r="C100" s="2" t="s">
        <v>111</v>
      </c>
      <c r="D100" s="2">
        <v>300</v>
      </c>
      <c r="E100" s="2">
        <v>308</v>
      </c>
      <c r="F100" s="2">
        <v>1</v>
      </c>
      <c r="G100" s="2">
        <v>10</v>
      </c>
      <c r="H100" s="2">
        <v>1</v>
      </c>
      <c r="I100" s="2">
        <v>10</v>
      </c>
      <c r="J100" s="2">
        <v>4</v>
      </c>
      <c r="K100" s="2">
        <v>50</v>
      </c>
      <c r="L100" s="3">
        <v>15</v>
      </c>
      <c r="M100" s="42">
        <v>4976</v>
      </c>
      <c r="N100" s="45">
        <f t="shared" si="7"/>
        <v>6.0289389067524117E-2</v>
      </c>
      <c r="O100" s="54">
        <f t="shared" si="9"/>
        <v>1.0266666666666666</v>
      </c>
      <c r="P100">
        <f t="shared" si="5"/>
        <v>0.83766233766233766</v>
      </c>
    </row>
    <row r="101" spans="1:16" ht="14.25" thickBot="1" x14ac:dyDescent="0.45">
      <c r="A101" s="10">
        <v>116</v>
      </c>
      <c r="B101" s="2" t="s">
        <v>90</v>
      </c>
      <c r="C101" s="2" t="s">
        <v>112</v>
      </c>
      <c r="D101" s="2">
        <v>300</v>
      </c>
      <c r="E101" s="2">
        <v>328</v>
      </c>
      <c r="F101" s="2">
        <v>1</v>
      </c>
      <c r="G101" s="2">
        <v>30</v>
      </c>
      <c r="H101" s="2">
        <v>1</v>
      </c>
      <c r="I101" s="2">
        <v>10</v>
      </c>
      <c r="J101" s="2">
        <v>3</v>
      </c>
      <c r="K101" s="2">
        <v>80</v>
      </c>
      <c r="L101" s="3">
        <v>40</v>
      </c>
      <c r="M101" s="43">
        <v>4991</v>
      </c>
      <c r="N101" s="45">
        <f t="shared" si="7"/>
        <v>6.0108194750550993E-2</v>
      </c>
      <c r="O101" s="54">
        <f t="shared" si="9"/>
        <v>1.0933333333333333</v>
      </c>
      <c r="P101">
        <f t="shared" si="5"/>
        <v>0.75609756097560976</v>
      </c>
    </row>
  </sheetData>
  <sortState ref="A2:L99">
    <sortCondition ref="A1:A99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selection activeCell="B16" sqref="B16"/>
    </sheetView>
  </sheetViews>
  <sheetFormatPr defaultRowHeight="13.9" x14ac:dyDescent="0.4"/>
  <cols>
    <col min="1" max="1" width="9.06640625" style="51"/>
    <col min="2" max="2" width="36.6640625" style="52" customWidth="1"/>
    <col min="5" max="5" width="38.73046875" customWidth="1"/>
  </cols>
  <sheetData>
    <row r="1" spans="1:5" x14ac:dyDescent="0.4">
      <c r="A1" s="47" t="s">
        <v>198</v>
      </c>
      <c r="B1" s="47" t="s">
        <v>139</v>
      </c>
    </row>
    <row r="2" spans="1:5" x14ac:dyDescent="0.4">
      <c r="A2" s="10">
        <v>1</v>
      </c>
      <c r="B2" s="48" t="s">
        <v>140</v>
      </c>
      <c r="C2" t="str">
        <f>""""&amp;A2&amp;""""&amp;","</f>
        <v>"1",</v>
      </c>
      <c r="E2" t="str">
        <f>""""&amp;B2&amp;""""&amp;","</f>
        <v>"buggyPolicy.owl",</v>
      </c>
    </row>
    <row r="3" spans="1:5" x14ac:dyDescent="0.4">
      <c r="A3" s="10">
        <v>2</v>
      </c>
      <c r="B3" s="48" t="s">
        <v>141</v>
      </c>
      <c r="C3" t="str">
        <f t="shared" ref="C3:C59" si="0">""""&amp;A3&amp;""""&amp;","</f>
        <v>"2",</v>
      </c>
      <c r="E3" t="str">
        <f t="shared" ref="E3:E59" si="1">""""&amp;B3&amp;""""&amp;","</f>
        <v>"CHEM-A.owl",</v>
      </c>
    </row>
    <row r="4" spans="1:5" x14ac:dyDescent="0.4">
      <c r="A4" s="10">
        <v>3</v>
      </c>
      <c r="B4" s="48" t="s">
        <v>142</v>
      </c>
      <c r="C4" t="str">
        <f t="shared" si="0"/>
        <v>"3",</v>
      </c>
      <c r="E4" t="str">
        <f t="shared" si="1"/>
        <v>"cton.owl",</v>
      </c>
    </row>
    <row r="5" spans="1:5" x14ac:dyDescent="0.4">
      <c r="A5" s="10">
        <v>4</v>
      </c>
      <c r="B5" s="48" t="s">
        <v>143</v>
      </c>
      <c r="C5" t="str">
        <f t="shared" si="0"/>
        <v>"4",</v>
      </c>
      <c r="E5" t="str">
        <f t="shared" si="1"/>
        <v>"dbpedia_2014.owl",</v>
      </c>
    </row>
    <row r="6" spans="1:5" x14ac:dyDescent="0.4">
      <c r="A6" s="10">
        <v>5</v>
      </c>
      <c r="B6" s="48" t="s">
        <v>144</v>
      </c>
      <c r="C6" t="str">
        <f t="shared" si="0"/>
        <v>"5",</v>
      </c>
      <c r="E6" t="str">
        <f t="shared" si="1"/>
        <v>"DICE-A.owl",</v>
      </c>
    </row>
    <row r="7" spans="1:5" x14ac:dyDescent="0.4">
      <c r="A7" s="10">
        <v>6</v>
      </c>
      <c r="B7" s="48" t="s">
        <v>145</v>
      </c>
      <c r="C7" t="str">
        <f t="shared" si="0"/>
        <v>"6",</v>
      </c>
      <c r="E7" t="str">
        <f t="shared" si="1"/>
        <v>"Economy.owl",</v>
      </c>
    </row>
    <row r="8" spans="1:5" x14ac:dyDescent="0.4">
      <c r="A8" s="10">
        <v>7</v>
      </c>
      <c r="B8" s="48" t="s">
        <v>146</v>
      </c>
      <c r="C8" t="str">
        <f t="shared" si="0"/>
        <v>"7",</v>
      </c>
      <c r="E8" t="str">
        <f t="shared" si="1"/>
        <v>"Geography.owl",</v>
      </c>
    </row>
    <row r="9" spans="1:5" x14ac:dyDescent="0.4">
      <c r="A9" s="10">
        <v>8</v>
      </c>
      <c r="B9" s="48" t="s">
        <v>147</v>
      </c>
      <c r="C9" t="str">
        <f t="shared" si="0"/>
        <v>"8",</v>
      </c>
      <c r="E9" t="str">
        <f t="shared" si="1"/>
        <v>"km1500-tbox.owl",</v>
      </c>
    </row>
    <row r="10" spans="1:5" x14ac:dyDescent="0.4">
      <c r="A10" s="10">
        <v>9</v>
      </c>
      <c r="B10" s="48" t="s">
        <v>148</v>
      </c>
      <c r="C10" t="str">
        <f t="shared" si="0"/>
        <v>"9",</v>
      </c>
      <c r="E10" t="str">
        <f t="shared" si="1"/>
        <v>"koala.owl",</v>
      </c>
    </row>
    <row r="11" spans="1:5" x14ac:dyDescent="0.4">
      <c r="A11" s="10">
        <v>10</v>
      </c>
      <c r="B11" s="48" t="s">
        <v>149</v>
      </c>
      <c r="C11" t="str">
        <f t="shared" si="0"/>
        <v>"10",</v>
      </c>
      <c r="E11" t="str">
        <f t="shared" si="1"/>
        <v>"mad_cows.owl",</v>
      </c>
    </row>
    <row r="12" spans="1:5" x14ac:dyDescent="0.4">
      <c r="A12" s="10">
        <v>11</v>
      </c>
      <c r="B12" s="48" t="s">
        <v>150</v>
      </c>
      <c r="C12" t="str">
        <f t="shared" si="0"/>
        <v>"11",</v>
      </c>
      <c r="E12" t="str">
        <f t="shared" si="1"/>
        <v>"MGED.owl",</v>
      </c>
    </row>
    <row r="13" spans="1:5" x14ac:dyDescent="0.4">
      <c r="A13" s="10">
        <v>12</v>
      </c>
      <c r="B13" s="48" t="s">
        <v>151</v>
      </c>
      <c r="C13" t="str">
        <f t="shared" si="0"/>
        <v>"12",</v>
      </c>
      <c r="E13" t="str">
        <f t="shared" si="1"/>
        <v>"miniTambis.owl",</v>
      </c>
    </row>
    <row r="14" spans="1:5" x14ac:dyDescent="0.4">
      <c r="A14" s="10">
        <v>13</v>
      </c>
      <c r="B14" s="48" t="s">
        <v>152</v>
      </c>
      <c r="C14" t="str">
        <f t="shared" si="0"/>
        <v>"13",</v>
      </c>
      <c r="E14" t="str">
        <f t="shared" si="1"/>
        <v>"pizza.owl",</v>
      </c>
    </row>
    <row r="15" spans="1:5" x14ac:dyDescent="0.4">
      <c r="A15" s="10">
        <v>14</v>
      </c>
      <c r="B15" s="48" t="s">
        <v>153</v>
      </c>
      <c r="C15" t="str">
        <f t="shared" si="0"/>
        <v>"14",</v>
      </c>
      <c r="E15" t="str">
        <f t="shared" si="1"/>
        <v>"proton.owl",</v>
      </c>
    </row>
    <row r="16" spans="1:5" x14ac:dyDescent="0.4">
      <c r="A16" s="10">
        <v>15</v>
      </c>
      <c r="B16" s="48" t="s">
        <v>154</v>
      </c>
      <c r="C16" t="str">
        <f t="shared" si="0"/>
        <v>"15",</v>
      </c>
      <c r="E16" t="str">
        <f t="shared" si="1"/>
        <v>"tambis.owl",</v>
      </c>
    </row>
    <row r="17" spans="1:5" x14ac:dyDescent="0.4">
      <c r="A17" s="10">
        <v>16</v>
      </c>
      <c r="B17" s="48" t="s">
        <v>155</v>
      </c>
      <c r="C17" t="str">
        <f t="shared" si="0"/>
        <v>"16",</v>
      </c>
      <c r="E17" t="str">
        <f t="shared" si="1"/>
        <v>"Terrorism.owl",</v>
      </c>
    </row>
    <row r="18" spans="1:5" x14ac:dyDescent="0.4">
      <c r="A18" s="10">
        <v>17</v>
      </c>
      <c r="B18" s="48" t="s">
        <v>156</v>
      </c>
      <c r="C18" t="str">
        <f t="shared" si="0"/>
        <v>"17",</v>
      </c>
      <c r="E18" t="str">
        <f t="shared" si="1"/>
        <v>"Transportation.owl",</v>
      </c>
    </row>
    <row r="19" spans="1:5" x14ac:dyDescent="0.4">
      <c r="A19" s="10">
        <v>18</v>
      </c>
      <c r="B19" s="48" t="s">
        <v>157</v>
      </c>
      <c r="C19" t="str">
        <f t="shared" si="0"/>
        <v>"18",</v>
      </c>
      <c r="E19" t="str">
        <f t="shared" si="1"/>
        <v>"University.owl",</v>
      </c>
    </row>
    <row r="20" spans="1:5" x14ac:dyDescent="0.4">
      <c r="A20" s="49">
        <v>19</v>
      </c>
      <c r="B20" s="50" t="s">
        <v>158</v>
      </c>
      <c r="C20" t="str">
        <f>""""&amp;A20&amp;""""&amp;","</f>
        <v>"19",</v>
      </c>
      <c r="E20" t="str">
        <f t="shared" si="1"/>
        <v>"ALOD2Vec-mouse-human.rdf.owl",</v>
      </c>
    </row>
    <row r="21" spans="1:5" x14ac:dyDescent="0.4">
      <c r="A21" s="49">
        <v>20</v>
      </c>
      <c r="B21" s="50" t="s">
        <v>159</v>
      </c>
      <c r="C21" t="str">
        <f t="shared" si="0"/>
        <v>"20",</v>
      </c>
      <c r="E21" t="str">
        <f t="shared" si="1"/>
        <v>"ATBox-mouse-human.rdf.owl",</v>
      </c>
    </row>
    <row r="22" spans="1:5" x14ac:dyDescent="0.4">
      <c r="A22" s="49">
        <v>21</v>
      </c>
      <c r="B22" s="50" t="s">
        <v>160</v>
      </c>
      <c r="C22" t="str">
        <f t="shared" si="0"/>
        <v>"21",</v>
      </c>
      <c r="E22" t="str">
        <f t="shared" si="1"/>
        <v>"LogMapLt-mouse-human.rdf.owl",</v>
      </c>
    </row>
    <row r="23" spans="1:5" x14ac:dyDescent="0.4">
      <c r="A23" s="49">
        <v>22</v>
      </c>
      <c r="B23" s="50" t="s">
        <v>161</v>
      </c>
      <c r="C23" t="str">
        <f t="shared" si="0"/>
        <v>"22",</v>
      </c>
      <c r="E23" t="str">
        <f t="shared" si="1"/>
        <v>"Lily-mouse-human.rdf.owl",</v>
      </c>
    </row>
    <row r="24" spans="1:5" x14ac:dyDescent="0.4">
      <c r="A24" s="49">
        <v>23</v>
      </c>
      <c r="B24" s="50" t="s">
        <v>162</v>
      </c>
      <c r="C24" t="str">
        <f t="shared" si="0"/>
        <v>"23",</v>
      </c>
      <c r="E24" t="str">
        <f t="shared" si="1"/>
        <v>"OntoConnect-mouse-human.rdf.owl",</v>
      </c>
    </row>
    <row r="25" spans="1:5" x14ac:dyDescent="0.4">
      <c r="A25" s="49">
        <v>24</v>
      </c>
      <c r="B25" s="50" t="s">
        <v>163</v>
      </c>
      <c r="C25" t="str">
        <f t="shared" si="0"/>
        <v>"24",</v>
      </c>
      <c r="E25" t="str">
        <f t="shared" si="1"/>
        <v>"Wiktionary-mouse-human.rdf.owl",</v>
      </c>
    </row>
    <row r="26" spans="1:5" x14ac:dyDescent="0.4">
      <c r="A26" s="10">
        <v>25</v>
      </c>
      <c r="B26" s="48" t="s">
        <v>164</v>
      </c>
      <c r="C26" t="str">
        <f t="shared" si="0"/>
        <v>"25",</v>
      </c>
      <c r="E26" t="str">
        <f t="shared" si="1"/>
        <v>"VeeAlign-cmt-conference.rdf.owl",</v>
      </c>
    </row>
    <row r="27" spans="1:5" x14ac:dyDescent="0.4">
      <c r="A27" s="10">
        <v>26</v>
      </c>
      <c r="B27" s="48" t="s">
        <v>165</v>
      </c>
      <c r="C27" t="str">
        <f t="shared" si="0"/>
        <v>"26",</v>
      </c>
      <c r="E27" t="str">
        <f t="shared" si="1"/>
        <v>"VeeAlign-edas-iasted.rdf.owl",</v>
      </c>
    </row>
    <row r="28" spans="1:5" x14ac:dyDescent="0.4">
      <c r="A28" s="10">
        <v>27</v>
      </c>
      <c r="B28" s="48" t="s">
        <v>166</v>
      </c>
      <c r="C28" t="str">
        <f t="shared" si="0"/>
        <v>"27",</v>
      </c>
      <c r="E28" t="str">
        <f t="shared" si="1"/>
        <v>"Lily-edas-ekaw.rdf.owl",</v>
      </c>
    </row>
    <row r="29" spans="1:5" x14ac:dyDescent="0.4">
      <c r="A29" s="10">
        <v>28</v>
      </c>
      <c r="B29" s="48" t="s">
        <v>167</v>
      </c>
      <c r="C29" t="str">
        <f t="shared" si="0"/>
        <v>"28",</v>
      </c>
      <c r="E29" t="str">
        <f t="shared" si="1"/>
        <v>"Lily-cmt-conference.rdf.owl",</v>
      </c>
    </row>
    <row r="30" spans="1:5" x14ac:dyDescent="0.4">
      <c r="A30" s="10">
        <v>29</v>
      </c>
      <c r="B30" s="48" t="s">
        <v>168</v>
      </c>
      <c r="C30" t="str">
        <f t="shared" si="0"/>
        <v>"29",</v>
      </c>
      <c r="E30" t="str">
        <f t="shared" si="1"/>
        <v>"DESKMatcher-conference-ekaw.rdf.owl",</v>
      </c>
    </row>
    <row r="31" spans="1:5" x14ac:dyDescent="0.4">
      <c r="A31" s="10">
        <v>30</v>
      </c>
      <c r="B31" s="48" t="s">
        <v>169</v>
      </c>
      <c r="C31" t="str">
        <f t="shared" si="0"/>
        <v>"30",</v>
      </c>
      <c r="E31" t="str">
        <f t="shared" si="1"/>
        <v>"DESKMatcher-cmt-edas.rdf.owl",</v>
      </c>
    </row>
    <row r="32" spans="1:5" x14ac:dyDescent="0.4">
      <c r="A32" s="10">
        <v>31</v>
      </c>
      <c r="B32" s="48" t="s">
        <v>170</v>
      </c>
      <c r="C32" t="str">
        <f t="shared" si="0"/>
        <v>"31",</v>
      </c>
      <c r="E32" t="str">
        <f t="shared" si="1"/>
        <v>"Wiktionary-confof-edas.rdf.owl",</v>
      </c>
    </row>
    <row r="33" spans="1:5" x14ac:dyDescent="0.4">
      <c r="A33" s="10">
        <v>32</v>
      </c>
      <c r="B33" s="48" t="s">
        <v>171</v>
      </c>
      <c r="C33" t="str">
        <f>""""&amp;A33&amp;""""&amp;","</f>
        <v>"32",</v>
      </c>
      <c r="E33" t="str">
        <f t="shared" si="1"/>
        <v>"Wiktionary-cmt-confof.rdf.owl",</v>
      </c>
    </row>
    <row r="34" spans="1:5" x14ac:dyDescent="0.4">
      <c r="A34" s="10">
        <v>33</v>
      </c>
      <c r="B34" s="48" t="s">
        <v>172</v>
      </c>
      <c r="C34" t="str">
        <f t="shared" si="0"/>
        <v>"33",</v>
      </c>
      <c r="E34" t="str">
        <f t="shared" si="1"/>
        <v>"LogMapLt-confof-edas.rdf.owl",</v>
      </c>
    </row>
    <row r="35" spans="1:5" x14ac:dyDescent="0.4">
      <c r="A35" s="10">
        <v>34</v>
      </c>
      <c r="B35" s="48" t="s">
        <v>173</v>
      </c>
      <c r="C35" t="str">
        <f t="shared" si="0"/>
        <v>"34",</v>
      </c>
      <c r="E35" t="str">
        <f t="shared" si="1"/>
        <v>"LogMapLt-cmt-ekaw.rdf.owl",</v>
      </c>
    </row>
    <row r="36" spans="1:5" x14ac:dyDescent="0.4">
      <c r="A36" s="10">
        <v>35</v>
      </c>
      <c r="B36" s="48" t="s">
        <v>174</v>
      </c>
      <c r="C36" t="str">
        <f t="shared" si="0"/>
        <v>"35",</v>
      </c>
      <c r="E36" t="str">
        <f t="shared" si="1"/>
        <v>"ATBox-confof-edas.rdf.owl",</v>
      </c>
    </row>
    <row r="37" spans="1:5" x14ac:dyDescent="0.4">
      <c r="A37" s="10">
        <v>36</v>
      </c>
      <c r="B37" s="48" t="s">
        <v>175</v>
      </c>
      <c r="C37" t="str">
        <f t="shared" si="0"/>
        <v>"36",</v>
      </c>
      <c r="E37" t="str">
        <f t="shared" si="1"/>
        <v>"ATBox-cmt-confof.rdf.owl",</v>
      </c>
    </row>
    <row r="38" spans="1:5" x14ac:dyDescent="0.4">
      <c r="A38" s="10">
        <v>37</v>
      </c>
      <c r="B38" s="48" t="s">
        <v>176</v>
      </c>
      <c r="C38" t="str">
        <f t="shared" si="0"/>
        <v>"37",</v>
      </c>
      <c r="E38" t="str">
        <f t="shared" si="1"/>
        <v>"ALOD2Vec-edas-ekaw.rdf.owl",</v>
      </c>
    </row>
    <row r="39" spans="1:5" x14ac:dyDescent="0.4">
      <c r="A39" s="10">
        <v>38</v>
      </c>
      <c r="B39" s="48" t="s">
        <v>177</v>
      </c>
      <c r="C39" t="str">
        <f t="shared" si="0"/>
        <v>"38",</v>
      </c>
      <c r="E39" t="str">
        <f t="shared" si="1"/>
        <v>"ALOD2Vec-confof-edas.rdf.owl",</v>
      </c>
    </row>
    <row r="40" spans="1:5" x14ac:dyDescent="0.4">
      <c r="A40" s="51">
        <v>39</v>
      </c>
      <c r="B40" s="52" t="s">
        <v>178</v>
      </c>
      <c r="C40" t="str">
        <f t="shared" si="0"/>
        <v>"39",</v>
      </c>
      <c r="E40" t="str">
        <f t="shared" si="1"/>
        <v>"km1500_i500-500.owl",</v>
      </c>
    </row>
    <row r="41" spans="1:5" x14ac:dyDescent="0.4">
      <c r="A41" s="51">
        <v>40</v>
      </c>
      <c r="B41" s="52" t="s">
        <v>179</v>
      </c>
      <c r="C41" t="str">
        <f t="shared" si="0"/>
        <v>"40",</v>
      </c>
      <c r="E41" t="str">
        <f t="shared" si="1"/>
        <v>"km1500_i500-1000.owl",</v>
      </c>
    </row>
    <row r="42" spans="1:5" x14ac:dyDescent="0.4">
      <c r="A42" s="51">
        <v>41</v>
      </c>
      <c r="B42" s="52" t="s">
        <v>180</v>
      </c>
      <c r="C42" t="str">
        <f t="shared" si="0"/>
        <v>"41",</v>
      </c>
      <c r="E42" t="str">
        <f t="shared" si="1"/>
        <v>"km1500_i500-1500.owl",</v>
      </c>
    </row>
    <row r="43" spans="1:5" x14ac:dyDescent="0.4">
      <c r="A43" s="51">
        <v>42</v>
      </c>
      <c r="B43" s="52" t="s">
        <v>181</v>
      </c>
      <c r="C43" t="str">
        <f t="shared" si="0"/>
        <v>"42",</v>
      </c>
      <c r="E43" t="str">
        <f t="shared" si="1"/>
        <v>"km1500_i500-2000.owl",</v>
      </c>
    </row>
    <row r="44" spans="1:5" x14ac:dyDescent="0.4">
      <c r="A44" s="51">
        <v>43</v>
      </c>
      <c r="B44" s="52" t="s">
        <v>182</v>
      </c>
      <c r="C44" t="str">
        <f t="shared" si="0"/>
        <v>"43",</v>
      </c>
      <c r="E44" t="str">
        <f t="shared" si="1"/>
        <v>"km1500_i500-2500.owl",</v>
      </c>
    </row>
    <row r="45" spans="1:5" x14ac:dyDescent="0.4">
      <c r="A45" s="51">
        <v>44</v>
      </c>
      <c r="B45" s="52" t="s">
        <v>183</v>
      </c>
      <c r="C45" t="str">
        <f t="shared" si="0"/>
        <v>"44",</v>
      </c>
      <c r="E45" t="str">
        <f t="shared" si="1"/>
        <v>"km1500_i500-3000.owl",</v>
      </c>
    </row>
    <row r="46" spans="1:5" x14ac:dyDescent="0.4">
      <c r="A46" s="51">
        <v>45</v>
      </c>
      <c r="B46" s="52" t="s">
        <v>184</v>
      </c>
      <c r="C46" t="str">
        <f t="shared" si="0"/>
        <v>"45",</v>
      </c>
      <c r="E46" t="str">
        <f t="shared" si="1"/>
        <v>"km1500_i500-3500.owl",</v>
      </c>
    </row>
    <row r="47" spans="1:5" x14ac:dyDescent="0.4">
      <c r="A47" s="51">
        <v>46</v>
      </c>
      <c r="B47" s="52" t="s">
        <v>185</v>
      </c>
      <c r="C47" t="str">
        <f t="shared" si="0"/>
        <v>"46",</v>
      </c>
      <c r="E47" t="str">
        <f t="shared" si="1"/>
        <v>"km1500_i500-4000.owl",</v>
      </c>
    </row>
    <row r="48" spans="1:5" x14ac:dyDescent="0.4">
      <c r="A48" s="51">
        <v>47</v>
      </c>
      <c r="B48" s="52" t="s">
        <v>186</v>
      </c>
      <c r="C48" t="str">
        <f t="shared" si="0"/>
        <v>"47",</v>
      </c>
      <c r="E48" t="str">
        <f t="shared" si="1"/>
        <v>"km1500_i500-4500.owl",</v>
      </c>
    </row>
    <row r="49" spans="1:5" x14ac:dyDescent="0.4">
      <c r="A49" s="51">
        <v>48</v>
      </c>
      <c r="B49" s="52" t="s">
        <v>187</v>
      </c>
      <c r="C49" t="str">
        <f t="shared" si="0"/>
        <v>"48",</v>
      </c>
      <c r="E49" t="str">
        <f t="shared" si="1"/>
        <v>"km1500_i500-5000.owl",</v>
      </c>
    </row>
    <row r="50" spans="1:5" x14ac:dyDescent="0.4">
      <c r="A50" s="51">
        <v>49</v>
      </c>
      <c r="B50" s="52" t="s">
        <v>188</v>
      </c>
      <c r="C50" t="str">
        <f t="shared" si="0"/>
        <v>"49",</v>
      </c>
      <c r="E50" t="str">
        <f t="shared" si="1"/>
        <v>"ALOD2Vec-cmt-ekaw.rdf-50.owl",</v>
      </c>
    </row>
    <row r="51" spans="1:5" x14ac:dyDescent="0.4">
      <c r="A51" s="51">
        <v>50</v>
      </c>
      <c r="B51" s="52" t="s">
        <v>189</v>
      </c>
      <c r="C51" t="str">
        <f>""""&amp;A51&amp;""""&amp;","</f>
        <v>"50",</v>
      </c>
      <c r="E51" t="str">
        <f t="shared" si="1"/>
        <v>"ALOD2Vec-cmt-ekaw.rdf-100.owl",</v>
      </c>
    </row>
    <row r="52" spans="1:5" x14ac:dyDescent="0.4">
      <c r="A52" s="51">
        <v>51</v>
      </c>
      <c r="B52" s="52" t="s">
        <v>190</v>
      </c>
      <c r="C52" t="str">
        <f t="shared" si="0"/>
        <v>"51",</v>
      </c>
      <c r="E52" t="str">
        <f t="shared" si="1"/>
        <v>"ALOD2Vec-cmt-ekaw.rdf-150.owl",</v>
      </c>
    </row>
    <row r="53" spans="1:5" x14ac:dyDescent="0.4">
      <c r="A53" s="51">
        <v>52</v>
      </c>
      <c r="B53" s="52" t="s">
        <v>191</v>
      </c>
      <c r="C53" t="str">
        <f t="shared" si="0"/>
        <v>"52",</v>
      </c>
      <c r="E53" t="str">
        <f t="shared" si="1"/>
        <v>"ALOD2Vec-cmt-ekaw.rdf-200.owl",</v>
      </c>
    </row>
    <row r="54" spans="1:5" x14ac:dyDescent="0.4">
      <c r="A54" s="51">
        <v>53</v>
      </c>
      <c r="B54" s="52" t="s">
        <v>192</v>
      </c>
      <c r="C54" t="str">
        <f t="shared" si="0"/>
        <v>"53",</v>
      </c>
      <c r="E54" t="str">
        <f t="shared" si="1"/>
        <v>"ALOD2Vec-cmt-ekaw.rdf-250.owl",</v>
      </c>
    </row>
    <row r="55" spans="1:5" x14ac:dyDescent="0.4">
      <c r="A55" s="51">
        <v>54</v>
      </c>
      <c r="B55" s="52" t="s">
        <v>193</v>
      </c>
      <c r="C55" t="str">
        <f t="shared" si="0"/>
        <v>"54",</v>
      </c>
      <c r="E55" t="str">
        <f t="shared" si="1"/>
        <v>"ALOD2Vec-cmt-ekaw.rdf-300.owl",</v>
      </c>
    </row>
    <row r="56" spans="1:5" x14ac:dyDescent="0.4">
      <c r="A56" s="51">
        <v>55</v>
      </c>
      <c r="B56" s="52" t="s">
        <v>194</v>
      </c>
      <c r="C56" t="str">
        <f t="shared" si="0"/>
        <v>"55",</v>
      </c>
      <c r="E56" t="str">
        <f t="shared" si="1"/>
        <v>"ALOD2Vec-cmt-ekaw.rdf-350.owl",</v>
      </c>
    </row>
    <row r="57" spans="1:5" x14ac:dyDescent="0.4">
      <c r="A57" s="51">
        <v>56</v>
      </c>
      <c r="B57" s="52" t="s">
        <v>195</v>
      </c>
      <c r="C57" t="str">
        <f t="shared" si="0"/>
        <v>"56",</v>
      </c>
      <c r="E57" t="str">
        <f t="shared" si="1"/>
        <v>"ALOD2Vec-cmt-ekaw.rdf-400.owl",</v>
      </c>
    </row>
    <row r="58" spans="1:5" x14ac:dyDescent="0.4">
      <c r="A58" s="51">
        <v>57</v>
      </c>
      <c r="B58" s="52" t="s">
        <v>196</v>
      </c>
      <c r="C58" t="str">
        <f t="shared" si="0"/>
        <v>"57",</v>
      </c>
      <c r="E58" t="str">
        <f t="shared" si="1"/>
        <v>"ALOD2Vec-cmt-ekaw.rdf-450.owl",</v>
      </c>
    </row>
    <row r="59" spans="1:5" x14ac:dyDescent="0.4">
      <c r="A59" s="51">
        <v>58</v>
      </c>
      <c r="B59" s="52" t="s">
        <v>197</v>
      </c>
      <c r="C59" t="str">
        <f t="shared" si="0"/>
        <v>"58",</v>
      </c>
      <c r="E59" t="str">
        <f t="shared" si="1"/>
        <v>"ALOD2Vec-cmt-ekaw.rdf-465.owl",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L18" sqref="L18"/>
    </sheetView>
  </sheetViews>
  <sheetFormatPr defaultRowHeight="13.9" x14ac:dyDescent="0.4"/>
  <cols>
    <col min="1" max="1" width="3.53125" style="1" bestFit="1" customWidth="1"/>
    <col min="2" max="2" width="5.33203125" style="4" bestFit="1" customWidth="1"/>
    <col min="3" max="3" width="6.33203125" style="4" customWidth="1"/>
    <col min="4" max="4" width="5.1328125" style="4" customWidth="1"/>
    <col min="5" max="5" width="6.33203125" style="4" customWidth="1"/>
    <col min="6" max="6" width="5.19921875" style="4" customWidth="1"/>
    <col min="7" max="7" width="5.86328125" style="4" customWidth="1"/>
    <col min="8" max="8" width="6.06640625" style="4" customWidth="1"/>
    <col min="9" max="9" width="7.46484375" style="4" customWidth="1"/>
    <col min="10" max="10" width="9.59765625" style="5" customWidth="1"/>
    <col min="11" max="11" width="10.46484375" style="4" customWidth="1"/>
  </cols>
  <sheetData>
    <row r="1" spans="1:11" s="9" customFormat="1" ht="15" x14ac:dyDescent="0.4">
      <c r="A1" s="57" t="s">
        <v>113</v>
      </c>
      <c r="B1" s="57" t="s">
        <v>2</v>
      </c>
      <c r="C1" s="58" t="s">
        <v>118</v>
      </c>
      <c r="D1" s="59"/>
      <c r="E1" s="60"/>
      <c r="F1" s="58" t="s">
        <v>120</v>
      </c>
      <c r="G1" s="59"/>
      <c r="H1" s="60"/>
      <c r="I1" s="57" t="s">
        <v>9</v>
      </c>
      <c r="J1" s="57" t="s">
        <v>121</v>
      </c>
      <c r="K1" s="55" t="s">
        <v>3</v>
      </c>
    </row>
    <row r="2" spans="1:11" s="9" customFormat="1" ht="15" x14ac:dyDescent="0.4">
      <c r="A2" s="56"/>
      <c r="B2" s="56"/>
      <c r="C2" s="15" t="s">
        <v>116</v>
      </c>
      <c r="D2" s="15" t="s">
        <v>117</v>
      </c>
      <c r="E2" s="15" t="s">
        <v>115</v>
      </c>
      <c r="F2" s="15" t="s">
        <v>116</v>
      </c>
      <c r="G2" s="15" t="s">
        <v>117</v>
      </c>
      <c r="H2" s="15" t="s">
        <v>119</v>
      </c>
      <c r="I2" s="56"/>
      <c r="J2" s="56"/>
      <c r="K2" s="56"/>
    </row>
    <row r="3" spans="1:11" x14ac:dyDescent="0.4">
      <c r="A3" s="2">
        <v>1</v>
      </c>
      <c r="B3" s="2">
        <v>4</v>
      </c>
      <c r="C3" s="2">
        <v>1</v>
      </c>
      <c r="D3" s="2">
        <v>2</v>
      </c>
      <c r="E3" s="13">
        <f t="shared" ref="E3:E43" si="0">K3/B3</f>
        <v>1.25</v>
      </c>
      <c r="F3" s="2">
        <v>3</v>
      </c>
      <c r="G3" s="2">
        <v>6</v>
      </c>
      <c r="H3" s="2">
        <v>5</v>
      </c>
      <c r="I3" s="2">
        <v>1</v>
      </c>
      <c r="J3" s="2">
        <v>1</v>
      </c>
      <c r="K3" s="14">
        <v>5</v>
      </c>
    </row>
    <row r="4" spans="1:11" x14ac:dyDescent="0.4">
      <c r="A4" s="2">
        <v>2</v>
      </c>
      <c r="B4" s="2">
        <v>37</v>
      </c>
      <c r="C4" s="2">
        <v>2</v>
      </c>
      <c r="D4" s="2">
        <v>26</v>
      </c>
      <c r="E4" s="13">
        <f t="shared" si="0"/>
        <v>11.135135135135135</v>
      </c>
      <c r="F4" s="2">
        <v>5</v>
      </c>
      <c r="G4" s="2">
        <v>12</v>
      </c>
      <c r="H4" s="2">
        <v>8</v>
      </c>
      <c r="I4" s="2">
        <v>6</v>
      </c>
      <c r="J4" s="2">
        <v>1</v>
      </c>
      <c r="K4" s="14">
        <v>412</v>
      </c>
    </row>
    <row r="5" spans="1:11" x14ac:dyDescent="0.4">
      <c r="A5" s="2">
        <v>3</v>
      </c>
      <c r="B5" s="2">
        <v>1</v>
      </c>
      <c r="C5" s="2">
        <v>6</v>
      </c>
      <c r="D5" s="2">
        <v>6</v>
      </c>
      <c r="E5" s="13">
        <f t="shared" si="0"/>
        <v>6</v>
      </c>
      <c r="F5" s="2">
        <v>3</v>
      </c>
      <c r="G5" s="2">
        <v>7</v>
      </c>
      <c r="H5" s="2">
        <v>5</v>
      </c>
      <c r="I5" s="2">
        <v>6</v>
      </c>
      <c r="J5" s="2">
        <v>1</v>
      </c>
      <c r="K5" s="14">
        <v>6</v>
      </c>
    </row>
    <row r="6" spans="1:11" x14ac:dyDescent="0.4">
      <c r="A6" s="2">
        <v>4</v>
      </c>
      <c r="B6" s="2">
        <v>2</v>
      </c>
      <c r="C6" s="2">
        <v>1</v>
      </c>
      <c r="D6" s="2">
        <v>1</v>
      </c>
      <c r="E6" s="13">
        <f t="shared" si="0"/>
        <v>1</v>
      </c>
      <c r="F6" s="2">
        <v>7</v>
      </c>
      <c r="G6" s="2">
        <v>8</v>
      </c>
      <c r="H6" s="2">
        <v>7</v>
      </c>
      <c r="I6" s="2">
        <v>1</v>
      </c>
      <c r="J6" s="2">
        <v>1</v>
      </c>
      <c r="K6" s="14">
        <v>2</v>
      </c>
    </row>
    <row r="7" spans="1:11" x14ac:dyDescent="0.4">
      <c r="A7" s="2">
        <v>5</v>
      </c>
      <c r="B7" s="2">
        <v>76</v>
      </c>
      <c r="C7" s="2">
        <v>1</v>
      </c>
      <c r="D7" s="2">
        <v>1</v>
      </c>
      <c r="E7" s="13">
        <f t="shared" si="0"/>
        <v>1</v>
      </c>
      <c r="F7" s="2">
        <v>3</v>
      </c>
      <c r="G7" s="2">
        <v>5</v>
      </c>
      <c r="H7" s="2">
        <v>3</v>
      </c>
      <c r="I7" s="2">
        <v>8</v>
      </c>
      <c r="J7" s="2">
        <v>3</v>
      </c>
      <c r="K7" s="14">
        <v>76</v>
      </c>
    </row>
    <row r="8" spans="1:11" x14ac:dyDescent="0.4">
      <c r="A8" s="2">
        <v>6</v>
      </c>
      <c r="B8" s="2">
        <v>51</v>
      </c>
      <c r="C8" s="2">
        <v>1</v>
      </c>
      <c r="D8" s="2">
        <v>2</v>
      </c>
      <c r="E8" s="13">
        <f t="shared" si="0"/>
        <v>1.2941176470588236</v>
      </c>
      <c r="F8" s="2">
        <v>3</v>
      </c>
      <c r="G8" s="2">
        <v>6</v>
      </c>
      <c r="H8" s="2">
        <v>3</v>
      </c>
      <c r="I8" s="2">
        <v>47</v>
      </c>
      <c r="J8" s="2">
        <v>8</v>
      </c>
      <c r="K8" s="14">
        <v>66</v>
      </c>
    </row>
    <row r="9" spans="1:11" x14ac:dyDescent="0.4">
      <c r="A9" s="2">
        <v>7</v>
      </c>
      <c r="B9" s="2">
        <v>11</v>
      </c>
      <c r="C9" s="2">
        <v>2</v>
      </c>
      <c r="D9" s="2">
        <v>4</v>
      </c>
      <c r="E9" s="13">
        <f t="shared" si="0"/>
        <v>2.8181818181818183</v>
      </c>
      <c r="F9" s="2">
        <v>3</v>
      </c>
      <c r="G9" s="2">
        <v>5</v>
      </c>
      <c r="H9" s="2">
        <v>3</v>
      </c>
      <c r="I9" s="2">
        <v>31</v>
      </c>
      <c r="J9" s="2">
        <v>9</v>
      </c>
      <c r="K9" s="14">
        <v>31</v>
      </c>
    </row>
    <row r="10" spans="1:11" x14ac:dyDescent="0.4">
      <c r="A10" s="2">
        <v>9</v>
      </c>
      <c r="B10" s="2">
        <v>3</v>
      </c>
      <c r="C10" s="2">
        <v>1</v>
      </c>
      <c r="D10" s="2">
        <v>2</v>
      </c>
      <c r="E10" s="13">
        <f t="shared" si="0"/>
        <v>1.3333333333333333</v>
      </c>
      <c r="F10" s="2">
        <v>4</v>
      </c>
      <c r="G10" s="2">
        <v>5</v>
      </c>
      <c r="H10" s="2">
        <v>4</v>
      </c>
      <c r="I10" s="2">
        <v>3</v>
      </c>
      <c r="J10" s="2">
        <v>1</v>
      </c>
      <c r="K10" s="14">
        <v>4</v>
      </c>
    </row>
    <row r="11" spans="1:11" x14ac:dyDescent="0.4">
      <c r="A11" s="2">
        <v>11</v>
      </c>
      <c r="B11" s="2">
        <v>72</v>
      </c>
      <c r="C11" s="2">
        <v>2</v>
      </c>
      <c r="D11" s="2">
        <v>22</v>
      </c>
      <c r="E11" s="13">
        <f t="shared" si="0"/>
        <v>4.6388888888888893</v>
      </c>
      <c r="F11" s="2">
        <v>3</v>
      </c>
      <c r="G11" s="2">
        <v>10</v>
      </c>
      <c r="H11" s="2">
        <v>6</v>
      </c>
      <c r="I11" s="2">
        <v>70</v>
      </c>
      <c r="J11" s="2">
        <v>3</v>
      </c>
      <c r="K11" s="14">
        <v>334</v>
      </c>
    </row>
    <row r="12" spans="1:11" x14ac:dyDescent="0.4">
      <c r="A12" s="2">
        <v>12</v>
      </c>
      <c r="B12" s="2">
        <v>30</v>
      </c>
      <c r="C12" s="2">
        <v>1</v>
      </c>
      <c r="D12" s="2">
        <v>1</v>
      </c>
      <c r="E12" s="13">
        <f t="shared" si="0"/>
        <v>0.93333333333333335</v>
      </c>
      <c r="F12" s="2">
        <v>2</v>
      </c>
      <c r="G12" s="2">
        <v>13</v>
      </c>
      <c r="H12" s="2">
        <v>7</v>
      </c>
      <c r="I12" s="2">
        <v>3</v>
      </c>
      <c r="J12" s="2">
        <v>3</v>
      </c>
      <c r="K12" s="14">
        <v>28</v>
      </c>
    </row>
    <row r="13" spans="1:11" x14ac:dyDescent="0.4">
      <c r="A13" s="2">
        <v>13</v>
      </c>
      <c r="B13" s="2">
        <v>2</v>
      </c>
      <c r="C13" s="2">
        <v>1</v>
      </c>
      <c r="D13" s="2">
        <v>2</v>
      </c>
      <c r="E13" s="13">
        <f t="shared" si="0"/>
        <v>1.5</v>
      </c>
      <c r="F13" s="2">
        <v>3</v>
      </c>
      <c r="G13" s="2">
        <v>4</v>
      </c>
      <c r="H13" s="2">
        <v>3</v>
      </c>
      <c r="I13" s="2">
        <v>3</v>
      </c>
      <c r="J13" s="2">
        <v>2</v>
      </c>
      <c r="K13" s="14">
        <v>3</v>
      </c>
    </row>
    <row r="14" spans="1:11" x14ac:dyDescent="0.4">
      <c r="A14" s="2">
        <v>14</v>
      </c>
      <c r="B14" s="2">
        <v>24</v>
      </c>
      <c r="C14" s="2">
        <v>1</v>
      </c>
      <c r="D14" s="2">
        <v>4</v>
      </c>
      <c r="E14" s="13">
        <f t="shared" si="0"/>
        <v>1.7083333333333333</v>
      </c>
      <c r="F14" s="2">
        <v>2</v>
      </c>
      <c r="G14" s="2">
        <v>8</v>
      </c>
      <c r="H14" s="2">
        <v>5</v>
      </c>
      <c r="I14" s="2">
        <v>17</v>
      </c>
      <c r="J14" s="2">
        <v>8</v>
      </c>
      <c r="K14" s="14">
        <v>41</v>
      </c>
    </row>
    <row r="15" spans="1:11" x14ac:dyDescent="0.4">
      <c r="A15" s="2">
        <v>16</v>
      </c>
      <c r="B15" s="2">
        <v>14</v>
      </c>
      <c r="C15" s="2">
        <v>1</v>
      </c>
      <c r="D15" s="2">
        <v>1</v>
      </c>
      <c r="E15" s="13">
        <f t="shared" si="0"/>
        <v>1</v>
      </c>
      <c r="F15" s="2">
        <v>3</v>
      </c>
      <c r="G15" s="2">
        <v>4</v>
      </c>
      <c r="H15" s="2">
        <v>3</v>
      </c>
      <c r="I15" s="2">
        <v>5</v>
      </c>
      <c r="J15" s="2">
        <v>1</v>
      </c>
      <c r="K15" s="14">
        <v>14</v>
      </c>
    </row>
    <row r="16" spans="1:11" x14ac:dyDescent="0.4">
      <c r="A16" s="2">
        <v>17</v>
      </c>
      <c r="B16" s="2">
        <v>62</v>
      </c>
      <c r="C16" s="2">
        <v>1</v>
      </c>
      <c r="D16" s="2">
        <v>5</v>
      </c>
      <c r="E16" s="13">
        <f t="shared" si="0"/>
        <v>2.1774193548387095</v>
      </c>
      <c r="F16" s="2">
        <v>2</v>
      </c>
      <c r="G16" s="2">
        <v>9</v>
      </c>
      <c r="H16" s="2">
        <v>5</v>
      </c>
      <c r="I16" s="2">
        <v>36</v>
      </c>
      <c r="J16" s="2">
        <v>13</v>
      </c>
      <c r="K16" s="14">
        <v>135</v>
      </c>
    </row>
    <row r="17" spans="1:11" x14ac:dyDescent="0.4">
      <c r="A17" s="2">
        <v>18</v>
      </c>
      <c r="B17" s="2">
        <v>8</v>
      </c>
      <c r="C17" s="2">
        <v>1</v>
      </c>
      <c r="D17" s="2">
        <v>1</v>
      </c>
      <c r="E17" s="13">
        <f t="shared" si="0"/>
        <v>1</v>
      </c>
      <c r="F17" s="2">
        <v>3</v>
      </c>
      <c r="G17" s="2">
        <v>9</v>
      </c>
      <c r="H17" s="2">
        <v>5</v>
      </c>
      <c r="I17" s="2">
        <v>4</v>
      </c>
      <c r="J17" s="2">
        <v>3</v>
      </c>
      <c r="K17" s="14">
        <v>8</v>
      </c>
    </row>
    <row r="18" spans="1:11" x14ac:dyDescent="0.4">
      <c r="A18" s="4">
        <v>20</v>
      </c>
      <c r="B18" s="2">
        <v>220</v>
      </c>
      <c r="C18" s="2">
        <v>2</v>
      </c>
      <c r="D18" s="2">
        <v>14</v>
      </c>
      <c r="E18" s="13">
        <f t="shared" si="0"/>
        <v>4</v>
      </c>
      <c r="F18" s="2">
        <v>7</v>
      </c>
      <c r="G18" s="2">
        <v>16</v>
      </c>
      <c r="H18" s="2">
        <v>10</v>
      </c>
      <c r="I18" s="2">
        <v>20</v>
      </c>
      <c r="J18" s="2">
        <v>1</v>
      </c>
      <c r="K18" s="14">
        <v>880</v>
      </c>
    </row>
    <row r="19" spans="1:11" x14ac:dyDescent="0.4">
      <c r="A19" s="4">
        <v>21</v>
      </c>
      <c r="B19" s="2">
        <v>237</v>
      </c>
      <c r="C19" s="2">
        <v>2</v>
      </c>
      <c r="D19" s="2">
        <v>24</v>
      </c>
      <c r="E19" s="13">
        <f t="shared" si="0"/>
        <v>4.666666666666667</v>
      </c>
      <c r="F19" s="2">
        <v>7</v>
      </c>
      <c r="G19" s="2">
        <v>18</v>
      </c>
      <c r="H19" s="2">
        <v>10</v>
      </c>
      <c r="I19" s="2">
        <v>50</v>
      </c>
      <c r="J19" s="2">
        <v>2</v>
      </c>
      <c r="K19" s="14">
        <v>1106</v>
      </c>
    </row>
    <row r="20" spans="1:11" x14ac:dyDescent="0.4">
      <c r="A20" s="4">
        <v>24</v>
      </c>
      <c r="B20" s="2">
        <v>195</v>
      </c>
      <c r="C20" s="2">
        <v>2</v>
      </c>
      <c r="D20" s="2">
        <v>14</v>
      </c>
      <c r="E20" s="13">
        <f t="shared" si="0"/>
        <v>2.8923076923076922</v>
      </c>
      <c r="F20" s="2">
        <v>7</v>
      </c>
      <c r="G20" s="2">
        <v>17</v>
      </c>
      <c r="H20" s="2">
        <v>10</v>
      </c>
      <c r="I20" s="2">
        <v>18</v>
      </c>
      <c r="J20" s="2">
        <v>1</v>
      </c>
      <c r="K20" s="14">
        <v>564</v>
      </c>
    </row>
    <row r="21" spans="1:11" x14ac:dyDescent="0.4">
      <c r="A21" s="4">
        <v>25</v>
      </c>
      <c r="B21" s="2">
        <v>2</v>
      </c>
      <c r="C21" s="2">
        <v>1</v>
      </c>
      <c r="D21" s="2">
        <v>1</v>
      </c>
      <c r="E21" s="13">
        <f t="shared" si="0"/>
        <v>0.5</v>
      </c>
      <c r="F21" s="2">
        <v>5</v>
      </c>
      <c r="G21" s="2">
        <v>5</v>
      </c>
      <c r="H21" s="2">
        <v>5</v>
      </c>
      <c r="I21" s="2">
        <v>1</v>
      </c>
      <c r="J21" s="2">
        <v>1</v>
      </c>
      <c r="K21" s="14">
        <v>1</v>
      </c>
    </row>
    <row r="22" spans="1:11" x14ac:dyDescent="0.4">
      <c r="A22" s="4">
        <v>26</v>
      </c>
      <c r="B22" s="2">
        <v>16</v>
      </c>
      <c r="C22" s="2">
        <v>2</v>
      </c>
      <c r="D22" s="2">
        <v>20</v>
      </c>
      <c r="E22" s="13">
        <f t="shared" si="0"/>
        <v>6.0625</v>
      </c>
      <c r="F22" s="2">
        <v>4</v>
      </c>
      <c r="G22" s="2">
        <v>9</v>
      </c>
      <c r="H22" s="2">
        <v>6</v>
      </c>
      <c r="I22" s="2">
        <v>17</v>
      </c>
      <c r="J22" s="2">
        <v>2</v>
      </c>
      <c r="K22" s="14">
        <v>97</v>
      </c>
    </row>
    <row r="23" spans="1:11" x14ac:dyDescent="0.4">
      <c r="A23" s="4">
        <v>27</v>
      </c>
      <c r="B23" s="2">
        <v>13</v>
      </c>
      <c r="C23" s="2">
        <v>1</v>
      </c>
      <c r="D23" s="2">
        <v>7</v>
      </c>
      <c r="E23" s="13">
        <f t="shared" si="0"/>
        <v>2.1538461538461537</v>
      </c>
      <c r="F23" s="2">
        <v>4</v>
      </c>
      <c r="G23" s="2">
        <v>8</v>
      </c>
      <c r="H23" s="2">
        <v>5</v>
      </c>
      <c r="I23" s="2">
        <v>13</v>
      </c>
      <c r="J23" s="2">
        <v>4</v>
      </c>
      <c r="K23" s="14">
        <v>28</v>
      </c>
    </row>
    <row r="24" spans="1:11" x14ac:dyDescent="0.4">
      <c r="A24" s="4">
        <v>28</v>
      </c>
      <c r="B24" s="2">
        <v>6</v>
      </c>
      <c r="C24" s="2">
        <v>6</v>
      </c>
      <c r="D24" s="2">
        <v>12</v>
      </c>
      <c r="E24" s="13">
        <f t="shared" si="0"/>
        <v>10</v>
      </c>
      <c r="F24" s="2">
        <v>9</v>
      </c>
      <c r="G24" s="2">
        <v>13</v>
      </c>
      <c r="H24" s="2">
        <v>10</v>
      </c>
      <c r="I24" s="2">
        <v>24</v>
      </c>
      <c r="J24" s="2">
        <v>1</v>
      </c>
      <c r="K24" s="14">
        <v>60</v>
      </c>
    </row>
    <row r="25" spans="1:11" x14ac:dyDescent="0.4">
      <c r="A25" s="4">
        <v>31</v>
      </c>
      <c r="B25" s="2">
        <v>7</v>
      </c>
      <c r="C25" s="2">
        <v>18</v>
      </c>
      <c r="D25" s="2">
        <v>60</v>
      </c>
      <c r="E25" s="13">
        <f t="shared" si="0"/>
        <v>39.428571428571431</v>
      </c>
      <c r="F25" s="2">
        <v>5</v>
      </c>
      <c r="G25" s="2">
        <v>14</v>
      </c>
      <c r="H25" s="2">
        <v>10</v>
      </c>
      <c r="I25" s="2">
        <v>82</v>
      </c>
      <c r="J25" s="2">
        <v>1</v>
      </c>
      <c r="K25" s="14">
        <v>276</v>
      </c>
    </row>
    <row r="26" spans="1:11" x14ac:dyDescent="0.4">
      <c r="A26" s="4">
        <v>32</v>
      </c>
      <c r="B26" s="2">
        <v>25</v>
      </c>
      <c r="C26" s="2">
        <v>1</v>
      </c>
      <c r="D26" s="2">
        <v>6</v>
      </c>
      <c r="E26" s="13">
        <f t="shared" si="0"/>
        <v>2.08</v>
      </c>
      <c r="F26" s="2">
        <v>6</v>
      </c>
      <c r="G26" s="2">
        <v>11</v>
      </c>
      <c r="H26" s="2">
        <v>8</v>
      </c>
      <c r="I26" s="2">
        <v>13</v>
      </c>
      <c r="J26" s="2">
        <v>3</v>
      </c>
      <c r="K26" s="14">
        <v>52</v>
      </c>
    </row>
    <row r="27" spans="1:11" x14ac:dyDescent="0.4">
      <c r="A27" s="4">
        <v>36</v>
      </c>
      <c r="B27" s="2">
        <v>5</v>
      </c>
      <c r="C27" s="2">
        <v>1</v>
      </c>
      <c r="D27" s="2">
        <v>2</v>
      </c>
      <c r="E27" s="13">
        <f t="shared" si="0"/>
        <v>1.2</v>
      </c>
      <c r="F27" s="2">
        <v>7</v>
      </c>
      <c r="G27" s="2">
        <v>9</v>
      </c>
      <c r="H27" s="2">
        <v>7</v>
      </c>
      <c r="I27" s="2">
        <v>2</v>
      </c>
      <c r="J27" s="2">
        <v>1</v>
      </c>
      <c r="K27" s="14">
        <v>6</v>
      </c>
    </row>
    <row r="28" spans="1:11" x14ac:dyDescent="0.4">
      <c r="A28" s="4">
        <v>38</v>
      </c>
      <c r="B28" s="2">
        <v>7</v>
      </c>
      <c r="C28" s="2">
        <v>14</v>
      </c>
      <c r="D28" s="2">
        <v>22</v>
      </c>
      <c r="E28" s="13">
        <f t="shared" si="0"/>
        <v>16.857142857142858</v>
      </c>
      <c r="F28" s="2">
        <v>6</v>
      </c>
      <c r="G28" s="2">
        <v>12</v>
      </c>
      <c r="H28" s="2">
        <v>9</v>
      </c>
      <c r="I28" s="2">
        <v>18</v>
      </c>
      <c r="J28" s="2">
        <v>1</v>
      </c>
      <c r="K28" s="14">
        <v>118</v>
      </c>
    </row>
    <row r="29" spans="1:11" x14ac:dyDescent="0.4">
      <c r="A29" s="4">
        <v>39</v>
      </c>
      <c r="B29" s="2">
        <v>15</v>
      </c>
      <c r="C29" s="2">
        <v>1</v>
      </c>
      <c r="D29" s="2">
        <v>1</v>
      </c>
      <c r="E29" s="13">
        <f t="shared" si="0"/>
        <v>1</v>
      </c>
      <c r="F29" s="2">
        <v>2</v>
      </c>
      <c r="G29" s="2">
        <v>5</v>
      </c>
      <c r="H29" s="2">
        <v>3</v>
      </c>
      <c r="I29" s="2">
        <v>1</v>
      </c>
      <c r="J29" s="2">
        <v>1</v>
      </c>
      <c r="K29" s="14">
        <v>15</v>
      </c>
    </row>
    <row r="30" spans="1:11" x14ac:dyDescent="0.4">
      <c r="A30" s="2">
        <v>40</v>
      </c>
      <c r="B30" s="2">
        <v>28</v>
      </c>
      <c r="C30" s="2">
        <v>1</v>
      </c>
      <c r="D30" s="2">
        <v>1</v>
      </c>
      <c r="E30" s="13">
        <f t="shared" si="0"/>
        <v>1</v>
      </c>
      <c r="F30" s="2">
        <v>2</v>
      </c>
      <c r="G30" s="2">
        <v>5</v>
      </c>
      <c r="H30" s="2">
        <v>3</v>
      </c>
      <c r="I30" s="2">
        <v>1</v>
      </c>
      <c r="J30" s="2">
        <v>1</v>
      </c>
      <c r="K30" s="14">
        <v>28</v>
      </c>
    </row>
    <row r="31" spans="1:11" x14ac:dyDescent="0.4">
      <c r="A31" s="2">
        <v>41</v>
      </c>
      <c r="B31" s="2">
        <v>52</v>
      </c>
      <c r="C31" s="2">
        <v>1</v>
      </c>
      <c r="D31" s="2">
        <v>2</v>
      </c>
      <c r="E31" s="13">
        <f t="shared" si="0"/>
        <v>1.3461538461538463</v>
      </c>
      <c r="F31" s="2">
        <v>2</v>
      </c>
      <c r="G31" s="2">
        <v>9</v>
      </c>
      <c r="H31" s="2">
        <v>4</v>
      </c>
      <c r="I31" s="2">
        <v>3</v>
      </c>
      <c r="J31" s="2">
        <v>1</v>
      </c>
      <c r="K31" s="14">
        <v>70</v>
      </c>
    </row>
    <row r="32" spans="1:11" x14ac:dyDescent="0.4">
      <c r="A32" s="2">
        <v>42</v>
      </c>
      <c r="B32" s="2">
        <v>72</v>
      </c>
      <c r="C32" s="2">
        <v>1</v>
      </c>
      <c r="D32" s="2">
        <v>4</v>
      </c>
      <c r="E32" s="13">
        <f t="shared" si="0"/>
        <v>1.6388888888888888</v>
      </c>
      <c r="F32" s="2">
        <v>2</v>
      </c>
      <c r="G32" s="2">
        <v>9</v>
      </c>
      <c r="H32" s="2">
        <v>5</v>
      </c>
      <c r="I32" s="2">
        <v>5</v>
      </c>
      <c r="J32" s="2">
        <v>2</v>
      </c>
      <c r="K32" s="14">
        <v>118</v>
      </c>
    </row>
    <row r="33" spans="1:11" x14ac:dyDescent="0.4">
      <c r="A33" s="2">
        <v>43</v>
      </c>
      <c r="B33" s="2">
        <v>156</v>
      </c>
      <c r="C33" s="2">
        <v>1</v>
      </c>
      <c r="D33" s="2">
        <v>4</v>
      </c>
      <c r="E33" s="13">
        <f t="shared" si="0"/>
        <v>1.8012820512820513</v>
      </c>
      <c r="F33" s="2">
        <v>2</v>
      </c>
      <c r="G33" s="2">
        <v>9</v>
      </c>
      <c r="H33" s="2">
        <v>4</v>
      </c>
      <c r="I33" s="2">
        <v>11</v>
      </c>
      <c r="J33" s="2">
        <v>7</v>
      </c>
      <c r="K33" s="14">
        <v>281</v>
      </c>
    </row>
    <row r="34" spans="1:11" x14ac:dyDescent="0.4">
      <c r="A34" s="2">
        <v>44</v>
      </c>
      <c r="B34" s="2">
        <v>269</v>
      </c>
      <c r="C34" s="2">
        <v>1</v>
      </c>
      <c r="D34" s="2">
        <v>19</v>
      </c>
      <c r="E34" s="13">
        <f t="shared" si="0"/>
        <v>3.5055762081784385</v>
      </c>
      <c r="F34" s="2">
        <v>2</v>
      </c>
      <c r="G34" s="2">
        <v>11</v>
      </c>
      <c r="H34" s="2">
        <v>5</v>
      </c>
      <c r="I34" s="2">
        <v>44</v>
      </c>
      <c r="J34" s="2">
        <v>12</v>
      </c>
      <c r="K34" s="14">
        <v>943</v>
      </c>
    </row>
    <row r="35" spans="1:11" x14ac:dyDescent="0.4">
      <c r="A35" s="2">
        <v>45</v>
      </c>
      <c r="B35" s="2">
        <v>734</v>
      </c>
      <c r="C35" s="2">
        <v>1</v>
      </c>
      <c r="D35" s="2">
        <v>176</v>
      </c>
      <c r="E35" s="13">
        <f t="shared" si="0"/>
        <v>24.450953678474114</v>
      </c>
      <c r="F35" s="2">
        <v>2</v>
      </c>
      <c r="G35" s="2">
        <v>17</v>
      </c>
      <c r="H35" s="2">
        <v>9</v>
      </c>
      <c r="I35" s="2">
        <v>146</v>
      </c>
      <c r="J35" s="2">
        <v>19</v>
      </c>
      <c r="K35" s="14">
        <v>17947</v>
      </c>
    </row>
    <row r="36" spans="1:11" x14ac:dyDescent="0.4">
      <c r="A36" s="4">
        <v>49</v>
      </c>
      <c r="B36" s="2">
        <v>2</v>
      </c>
      <c r="C36" s="2">
        <v>1</v>
      </c>
      <c r="D36" s="2">
        <v>1</v>
      </c>
      <c r="E36" s="13">
        <f t="shared" si="0"/>
        <v>1</v>
      </c>
      <c r="F36" s="2">
        <v>8</v>
      </c>
      <c r="G36" s="2">
        <v>9</v>
      </c>
      <c r="H36" s="2">
        <v>8</v>
      </c>
      <c r="I36" s="2">
        <v>1</v>
      </c>
      <c r="J36" s="2">
        <v>1</v>
      </c>
      <c r="K36" s="14">
        <v>2</v>
      </c>
    </row>
    <row r="37" spans="1:11" x14ac:dyDescent="0.4">
      <c r="A37" s="2">
        <v>50</v>
      </c>
      <c r="B37" s="2">
        <v>2</v>
      </c>
      <c r="C37" s="2">
        <v>1</v>
      </c>
      <c r="D37" s="2">
        <v>1</v>
      </c>
      <c r="E37" s="13">
        <f t="shared" si="0"/>
        <v>1</v>
      </c>
      <c r="F37" s="2">
        <v>8</v>
      </c>
      <c r="G37" s="2">
        <v>9</v>
      </c>
      <c r="H37" s="2">
        <v>8</v>
      </c>
      <c r="I37" s="2">
        <v>1</v>
      </c>
      <c r="J37" s="2">
        <v>1</v>
      </c>
      <c r="K37" s="14">
        <v>2</v>
      </c>
    </row>
    <row r="38" spans="1:11" x14ac:dyDescent="0.4">
      <c r="A38" s="2">
        <v>51</v>
      </c>
      <c r="B38" s="2">
        <v>2</v>
      </c>
      <c r="C38" s="2">
        <v>2</v>
      </c>
      <c r="D38" s="2">
        <v>2</v>
      </c>
      <c r="E38" s="13">
        <f t="shared" si="0"/>
        <v>2</v>
      </c>
      <c r="F38" s="2">
        <v>8</v>
      </c>
      <c r="G38" s="2">
        <v>9</v>
      </c>
      <c r="H38" s="2">
        <v>8</v>
      </c>
      <c r="I38" s="2">
        <v>2</v>
      </c>
      <c r="J38" s="2">
        <v>1</v>
      </c>
      <c r="K38" s="14">
        <v>4</v>
      </c>
    </row>
    <row r="39" spans="1:11" x14ac:dyDescent="0.4">
      <c r="A39" s="2">
        <v>52</v>
      </c>
      <c r="B39" s="2">
        <v>2</v>
      </c>
      <c r="C39" s="2">
        <v>2</v>
      </c>
      <c r="D39" s="2">
        <v>2</v>
      </c>
      <c r="E39" s="13">
        <f t="shared" si="0"/>
        <v>2</v>
      </c>
      <c r="F39" s="2">
        <v>8</v>
      </c>
      <c r="G39" s="2">
        <v>9</v>
      </c>
      <c r="H39" s="2">
        <v>8</v>
      </c>
      <c r="I39" s="2">
        <v>2</v>
      </c>
      <c r="J39" s="2">
        <v>1</v>
      </c>
      <c r="K39" s="14">
        <v>4</v>
      </c>
    </row>
    <row r="40" spans="1:11" x14ac:dyDescent="0.4">
      <c r="A40" s="2">
        <v>53</v>
      </c>
      <c r="B40" s="2">
        <v>2</v>
      </c>
      <c r="C40" s="2">
        <v>5</v>
      </c>
      <c r="D40" s="2">
        <v>5</v>
      </c>
      <c r="E40" s="13">
        <f t="shared" si="0"/>
        <v>5</v>
      </c>
      <c r="F40" s="2">
        <v>8</v>
      </c>
      <c r="G40" s="2">
        <v>11</v>
      </c>
      <c r="H40" s="2">
        <v>8</v>
      </c>
      <c r="I40" s="2">
        <v>5</v>
      </c>
      <c r="J40" s="2">
        <v>1</v>
      </c>
      <c r="K40" s="14">
        <v>10</v>
      </c>
    </row>
    <row r="41" spans="1:11" x14ac:dyDescent="0.4">
      <c r="A41" s="2">
        <v>54</v>
      </c>
      <c r="B41" s="2">
        <v>2</v>
      </c>
      <c r="C41" s="2">
        <v>6</v>
      </c>
      <c r="D41" s="2">
        <v>6</v>
      </c>
      <c r="E41" s="13">
        <f t="shared" si="0"/>
        <v>6</v>
      </c>
      <c r="F41" s="2">
        <v>8</v>
      </c>
      <c r="G41" s="2">
        <v>12</v>
      </c>
      <c r="H41" s="2">
        <v>9</v>
      </c>
      <c r="I41" s="2">
        <v>6</v>
      </c>
      <c r="J41" s="2">
        <v>1</v>
      </c>
      <c r="K41" s="14">
        <v>12</v>
      </c>
    </row>
    <row r="42" spans="1:11" x14ac:dyDescent="0.4">
      <c r="A42" s="2">
        <v>55</v>
      </c>
      <c r="B42" s="2">
        <v>2</v>
      </c>
      <c r="C42" s="2">
        <v>12</v>
      </c>
      <c r="D42" s="2">
        <v>16</v>
      </c>
      <c r="E42" s="13">
        <f t="shared" si="0"/>
        <v>14</v>
      </c>
      <c r="F42" s="2">
        <v>8</v>
      </c>
      <c r="G42" s="2">
        <v>14</v>
      </c>
      <c r="H42" s="2">
        <v>9</v>
      </c>
      <c r="I42" s="2">
        <v>16</v>
      </c>
      <c r="J42" s="2">
        <v>1</v>
      </c>
      <c r="K42" s="14">
        <v>28</v>
      </c>
    </row>
    <row r="43" spans="1:11" x14ac:dyDescent="0.4">
      <c r="A43" s="2">
        <v>56</v>
      </c>
      <c r="B43" s="2">
        <v>2</v>
      </c>
      <c r="C43" s="2">
        <v>16</v>
      </c>
      <c r="D43" s="2">
        <v>20</v>
      </c>
      <c r="E43" s="13">
        <f t="shared" si="0"/>
        <v>18</v>
      </c>
      <c r="F43" s="2">
        <v>8</v>
      </c>
      <c r="G43" s="2">
        <v>14</v>
      </c>
      <c r="H43" s="2">
        <v>9</v>
      </c>
      <c r="I43" s="2">
        <v>20</v>
      </c>
      <c r="J43" s="2">
        <v>1</v>
      </c>
      <c r="K43" s="14">
        <v>36</v>
      </c>
    </row>
    <row r="44" spans="1:11" x14ac:dyDescent="0.4">
      <c r="B44" s="2"/>
      <c r="C44" s="2"/>
      <c r="D44" s="2"/>
      <c r="E44" s="13"/>
      <c r="F44" s="2"/>
      <c r="G44" s="2"/>
      <c r="H44" s="2"/>
      <c r="I44" s="2"/>
      <c r="J44" s="3"/>
      <c r="K44" s="2"/>
    </row>
    <row r="45" spans="1:11" x14ac:dyDescent="0.4">
      <c r="B45" s="2"/>
      <c r="C45" s="2"/>
      <c r="D45" s="2"/>
      <c r="E45" s="13"/>
      <c r="F45" s="2"/>
      <c r="G45" s="2"/>
      <c r="H45" s="2"/>
      <c r="I45" s="2"/>
      <c r="J45" s="3"/>
      <c r="K45" s="2"/>
    </row>
    <row r="46" spans="1:11" x14ac:dyDescent="0.4">
      <c r="B46" s="2"/>
      <c r="C46" s="2"/>
      <c r="D46" s="2"/>
      <c r="E46" s="13"/>
      <c r="F46" s="2"/>
      <c r="G46" s="2"/>
      <c r="H46" s="2"/>
      <c r="I46" s="2"/>
      <c r="J46" s="3"/>
      <c r="K46" s="2"/>
    </row>
    <row r="47" spans="1:11" x14ac:dyDescent="0.4">
      <c r="B47" s="2"/>
      <c r="C47" s="2"/>
      <c r="D47" s="2"/>
      <c r="E47" s="13"/>
      <c r="F47" s="2"/>
      <c r="G47" s="2"/>
      <c r="H47" s="2"/>
      <c r="I47" s="2"/>
      <c r="J47" s="3"/>
      <c r="K47" s="2"/>
    </row>
    <row r="48" spans="1:11" x14ac:dyDescent="0.4">
      <c r="B48" s="2"/>
      <c r="C48" s="2"/>
      <c r="D48" s="2"/>
      <c r="E48" s="13"/>
      <c r="F48" s="2"/>
      <c r="G48" s="2"/>
      <c r="H48" s="2"/>
      <c r="I48" s="2"/>
      <c r="J48" s="3"/>
      <c r="K48" s="2"/>
    </row>
    <row r="49" spans="2:11" x14ac:dyDescent="0.4">
      <c r="B49" s="2"/>
      <c r="C49" s="2"/>
      <c r="D49" s="2"/>
      <c r="E49" s="13"/>
      <c r="F49" s="2"/>
      <c r="G49" s="2"/>
      <c r="H49" s="2"/>
      <c r="I49" s="2"/>
      <c r="J49" s="3"/>
      <c r="K49" s="2"/>
    </row>
    <row r="50" spans="2:11" x14ac:dyDescent="0.4">
      <c r="B50" s="2"/>
      <c r="C50" s="2"/>
      <c r="D50" s="2"/>
      <c r="E50" s="13"/>
      <c r="F50" s="2"/>
      <c r="G50" s="2"/>
      <c r="H50" s="2"/>
      <c r="I50" s="2"/>
      <c r="J50" s="3"/>
      <c r="K50" s="2"/>
    </row>
    <row r="51" spans="2:11" x14ac:dyDescent="0.4">
      <c r="B51" s="2"/>
      <c r="C51" s="2"/>
      <c r="D51" s="2"/>
      <c r="E51" s="13"/>
      <c r="F51" s="2"/>
      <c r="G51" s="2"/>
      <c r="H51" s="2"/>
      <c r="I51" s="2"/>
      <c r="J51" s="3"/>
      <c r="K51" s="2"/>
    </row>
    <row r="52" spans="2:11" x14ac:dyDescent="0.4">
      <c r="B52" s="2"/>
      <c r="C52" s="2"/>
      <c r="D52" s="2"/>
      <c r="E52" s="13"/>
      <c r="F52" s="2"/>
      <c r="G52" s="2"/>
      <c r="H52" s="2"/>
      <c r="I52" s="2"/>
      <c r="J52" s="3"/>
      <c r="K52" s="2"/>
    </row>
    <row r="53" spans="2:11" x14ac:dyDescent="0.4">
      <c r="B53" s="2"/>
      <c r="C53" s="2"/>
      <c r="D53" s="2"/>
      <c r="E53" s="13"/>
      <c r="F53" s="2"/>
      <c r="G53" s="2"/>
      <c r="H53" s="2"/>
      <c r="I53" s="2"/>
      <c r="J53" s="3"/>
      <c r="K53" s="2"/>
    </row>
    <row r="54" spans="2:11" x14ac:dyDescent="0.4">
      <c r="B54" s="2"/>
      <c r="C54" s="2"/>
      <c r="D54" s="2"/>
      <c r="E54" s="13"/>
      <c r="F54" s="2"/>
      <c r="G54" s="2"/>
      <c r="H54" s="2"/>
      <c r="I54" s="2"/>
      <c r="J54" s="3"/>
      <c r="K54" s="2"/>
    </row>
    <row r="55" spans="2:11" x14ac:dyDescent="0.4">
      <c r="B55" s="2"/>
      <c r="C55" s="2"/>
      <c r="D55" s="2"/>
      <c r="E55" s="13"/>
      <c r="F55" s="2"/>
      <c r="G55" s="2"/>
      <c r="H55" s="2"/>
      <c r="I55" s="2"/>
      <c r="J55" s="3"/>
      <c r="K55" s="2"/>
    </row>
    <row r="56" spans="2:11" x14ac:dyDescent="0.4">
      <c r="B56" s="2"/>
      <c r="C56" s="2"/>
      <c r="D56" s="2"/>
      <c r="E56" s="13"/>
      <c r="F56" s="2"/>
      <c r="G56" s="2"/>
      <c r="H56" s="2"/>
      <c r="I56" s="2"/>
      <c r="J56" s="3"/>
      <c r="K56" s="2"/>
    </row>
    <row r="57" spans="2:11" x14ac:dyDescent="0.4">
      <c r="B57" s="2"/>
      <c r="C57" s="2"/>
      <c r="D57" s="2"/>
      <c r="E57" s="13"/>
      <c r="F57" s="2"/>
      <c r="G57" s="2"/>
      <c r="H57" s="2"/>
      <c r="I57" s="2"/>
      <c r="J57" s="3"/>
      <c r="K57" s="2"/>
    </row>
    <row r="58" spans="2:11" x14ac:dyDescent="0.4">
      <c r="B58" s="2"/>
      <c r="C58" s="2"/>
      <c r="D58" s="2"/>
      <c r="E58" s="13"/>
      <c r="F58" s="2"/>
      <c r="G58" s="2"/>
      <c r="H58" s="2"/>
      <c r="I58" s="2"/>
      <c r="J58" s="3"/>
      <c r="K58" s="2"/>
    </row>
    <row r="59" spans="2:11" x14ac:dyDescent="0.4">
      <c r="B59" s="2"/>
      <c r="C59" s="2"/>
      <c r="D59" s="2"/>
      <c r="E59" s="13"/>
      <c r="F59" s="2"/>
      <c r="G59" s="2"/>
      <c r="H59" s="2"/>
      <c r="I59" s="2"/>
      <c r="J59" s="3"/>
      <c r="K59" s="2"/>
    </row>
    <row r="60" spans="2:11" x14ac:dyDescent="0.4">
      <c r="B60" s="2"/>
      <c r="C60" s="2"/>
      <c r="D60" s="2"/>
      <c r="E60" s="13"/>
      <c r="F60" s="2"/>
      <c r="G60" s="2"/>
      <c r="H60" s="2"/>
      <c r="I60" s="2"/>
      <c r="J60" s="3"/>
      <c r="K60" s="2"/>
    </row>
    <row r="61" spans="2:11" x14ac:dyDescent="0.4">
      <c r="B61" s="2"/>
      <c r="C61" s="2"/>
      <c r="D61" s="2"/>
      <c r="E61" s="13"/>
      <c r="F61" s="2"/>
      <c r="G61" s="2"/>
      <c r="H61" s="2"/>
      <c r="I61" s="2"/>
      <c r="J61" s="3"/>
      <c r="K61" s="2"/>
    </row>
    <row r="62" spans="2:11" x14ac:dyDescent="0.4">
      <c r="B62" s="2"/>
      <c r="C62" s="2"/>
      <c r="D62" s="2"/>
      <c r="E62" s="13"/>
      <c r="F62" s="2"/>
      <c r="G62" s="2"/>
      <c r="H62" s="2"/>
      <c r="I62" s="2"/>
      <c r="J62" s="3"/>
      <c r="K62" s="2"/>
    </row>
    <row r="63" spans="2:11" x14ac:dyDescent="0.4">
      <c r="B63" s="2"/>
      <c r="C63" s="2"/>
      <c r="D63" s="2"/>
      <c r="E63" s="13"/>
      <c r="F63" s="2"/>
      <c r="G63" s="2"/>
      <c r="H63" s="2"/>
      <c r="I63" s="2"/>
      <c r="J63" s="3"/>
      <c r="K63" s="2"/>
    </row>
    <row r="64" spans="2:11" x14ac:dyDescent="0.4">
      <c r="B64" s="2"/>
      <c r="C64" s="2"/>
      <c r="D64" s="2"/>
      <c r="E64" s="13"/>
      <c r="F64" s="2"/>
      <c r="G64" s="2"/>
      <c r="H64" s="2"/>
      <c r="I64" s="2"/>
      <c r="J64" s="3"/>
      <c r="K64" s="2"/>
    </row>
    <row r="65" spans="2:11" x14ac:dyDescent="0.4">
      <c r="B65" s="2"/>
      <c r="C65" s="2"/>
      <c r="D65" s="2"/>
      <c r="E65" s="13"/>
      <c r="F65" s="2"/>
      <c r="G65" s="2"/>
      <c r="H65" s="2"/>
      <c r="I65" s="2"/>
      <c r="J65" s="3"/>
      <c r="K65" s="2"/>
    </row>
    <row r="66" spans="2:11" x14ac:dyDescent="0.4">
      <c r="B66" s="2"/>
      <c r="C66" s="2"/>
      <c r="D66" s="2"/>
      <c r="E66" s="13"/>
      <c r="F66" s="2"/>
      <c r="G66" s="2"/>
      <c r="H66" s="2"/>
      <c r="I66" s="2"/>
      <c r="J66" s="3"/>
      <c r="K66" s="2"/>
    </row>
    <row r="67" spans="2:11" x14ac:dyDescent="0.4">
      <c r="B67" s="2"/>
      <c r="C67" s="2"/>
      <c r="D67" s="2"/>
      <c r="E67" s="13"/>
      <c r="F67" s="2"/>
      <c r="G67" s="2"/>
      <c r="H67" s="2"/>
      <c r="I67" s="2"/>
      <c r="J67" s="3"/>
      <c r="K67" s="2"/>
    </row>
    <row r="68" spans="2:11" x14ac:dyDescent="0.4">
      <c r="B68" s="2"/>
      <c r="C68" s="2"/>
      <c r="D68" s="2"/>
      <c r="E68" s="13"/>
      <c r="F68" s="2"/>
      <c r="G68" s="2"/>
      <c r="H68" s="2"/>
      <c r="I68" s="2"/>
      <c r="J68" s="3"/>
      <c r="K68" s="2"/>
    </row>
    <row r="69" spans="2:11" x14ac:dyDescent="0.4">
      <c r="B69" s="2"/>
      <c r="C69" s="2"/>
      <c r="D69" s="2"/>
      <c r="E69" s="13"/>
      <c r="F69" s="2"/>
      <c r="G69" s="2"/>
      <c r="H69" s="2"/>
      <c r="I69" s="2"/>
      <c r="J69" s="3"/>
      <c r="K69" s="2"/>
    </row>
    <row r="70" spans="2:11" x14ac:dyDescent="0.4">
      <c r="B70" s="2"/>
      <c r="C70" s="2"/>
      <c r="D70" s="2"/>
      <c r="E70" s="13"/>
      <c r="F70" s="2"/>
      <c r="G70" s="2"/>
      <c r="H70" s="2"/>
      <c r="I70" s="2"/>
      <c r="J70" s="3"/>
      <c r="K70" s="2"/>
    </row>
    <row r="71" spans="2:11" x14ac:dyDescent="0.4">
      <c r="B71" s="2"/>
      <c r="C71" s="2"/>
      <c r="D71" s="2"/>
      <c r="E71" s="13"/>
      <c r="F71" s="2"/>
      <c r="G71" s="2"/>
      <c r="H71" s="2"/>
      <c r="I71" s="2"/>
      <c r="J71" s="3"/>
      <c r="K71" s="2"/>
    </row>
    <row r="72" spans="2:11" x14ac:dyDescent="0.4">
      <c r="B72" s="2"/>
      <c r="C72" s="2"/>
      <c r="D72" s="2"/>
      <c r="E72" s="13"/>
      <c r="F72" s="2"/>
      <c r="G72" s="2"/>
      <c r="H72" s="2"/>
      <c r="I72" s="2"/>
      <c r="J72" s="3"/>
      <c r="K72" s="2"/>
    </row>
    <row r="73" spans="2:11" x14ac:dyDescent="0.4">
      <c r="B73" s="2"/>
      <c r="C73" s="2"/>
      <c r="D73" s="2"/>
      <c r="E73" s="13"/>
      <c r="F73" s="2"/>
      <c r="G73" s="2"/>
      <c r="H73" s="2"/>
      <c r="I73" s="2"/>
      <c r="J73" s="3"/>
      <c r="K73" s="2"/>
    </row>
    <row r="74" spans="2:11" x14ac:dyDescent="0.4">
      <c r="B74" s="2"/>
      <c r="C74" s="2"/>
      <c r="D74" s="2"/>
      <c r="E74" s="13"/>
      <c r="F74" s="2"/>
      <c r="G74" s="2"/>
      <c r="H74" s="2"/>
      <c r="I74" s="2"/>
      <c r="J74" s="3"/>
      <c r="K74" s="2"/>
    </row>
    <row r="75" spans="2:11" x14ac:dyDescent="0.4">
      <c r="B75" s="2"/>
      <c r="C75" s="2"/>
      <c r="D75" s="2"/>
      <c r="E75" s="13"/>
      <c r="F75" s="2"/>
      <c r="G75" s="2"/>
      <c r="H75" s="2"/>
      <c r="I75" s="2"/>
      <c r="J75" s="3"/>
      <c r="K75" s="2"/>
    </row>
    <row r="76" spans="2:11" x14ac:dyDescent="0.4">
      <c r="B76" s="2"/>
      <c r="C76" s="2"/>
      <c r="D76" s="2"/>
      <c r="E76" s="13"/>
      <c r="F76" s="2"/>
      <c r="G76" s="2"/>
      <c r="H76" s="2"/>
      <c r="I76" s="2"/>
      <c r="J76" s="3"/>
      <c r="K76" s="2"/>
    </row>
    <row r="77" spans="2:11" x14ac:dyDescent="0.4">
      <c r="B77" s="2"/>
      <c r="C77" s="2"/>
      <c r="D77" s="2"/>
      <c r="E77" s="13"/>
      <c r="F77" s="2"/>
      <c r="G77" s="2"/>
      <c r="H77" s="2"/>
      <c r="I77" s="2"/>
      <c r="J77" s="3"/>
      <c r="K77" s="2"/>
    </row>
    <row r="78" spans="2:11" x14ac:dyDescent="0.4">
      <c r="B78" s="2"/>
      <c r="C78" s="2"/>
      <c r="D78" s="2"/>
      <c r="E78" s="13"/>
      <c r="F78" s="2"/>
      <c r="G78" s="2"/>
      <c r="H78" s="2"/>
      <c r="I78" s="2"/>
      <c r="J78" s="3"/>
      <c r="K78" s="2"/>
    </row>
    <row r="79" spans="2:11" x14ac:dyDescent="0.4">
      <c r="B79" s="2"/>
      <c r="C79" s="2"/>
      <c r="D79" s="2"/>
      <c r="E79" s="13"/>
      <c r="F79" s="2"/>
      <c r="G79" s="2"/>
      <c r="H79" s="2"/>
      <c r="I79" s="2"/>
      <c r="J79" s="3"/>
      <c r="K79" s="2"/>
    </row>
    <row r="80" spans="2:11" x14ac:dyDescent="0.4">
      <c r="B80" s="2"/>
      <c r="C80" s="2"/>
      <c r="D80" s="2"/>
      <c r="E80" s="13"/>
      <c r="F80" s="2"/>
      <c r="G80" s="2"/>
      <c r="H80" s="2"/>
      <c r="I80" s="2"/>
      <c r="J80" s="3"/>
      <c r="K80" s="2"/>
    </row>
    <row r="81" spans="2:11" x14ac:dyDescent="0.4">
      <c r="B81" s="2"/>
      <c r="C81" s="2"/>
      <c r="D81" s="2"/>
      <c r="E81" s="13"/>
      <c r="F81" s="2"/>
      <c r="G81" s="2"/>
      <c r="H81" s="2"/>
      <c r="I81" s="2"/>
      <c r="J81" s="3"/>
      <c r="K81" s="2"/>
    </row>
    <row r="82" spans="2:11" x14ac:dyDescent="0.4">
      <c r="B82" s="2"/>
      <c r="C82" s="2"/>
      <c r="D82" s="2"/>
      <c r="E82" s="13"/>
      <c r="F82" s="2"/>
      <c r="G82" s="2"/>
      <c r="H82" s="2"/>
      <c r="I82" s="2"/>
      <c r="J82" s="3"/>
      <c r="K82" s="2"/>
    </row>
    <row r="83" spans="2:11" x14ac:dyDescent="0.4">
      <c r="B83" s="2"/>
      <c r="C83" s="2"/>
      <c r="D83" s="2"/>
      <c r="E83" s="13"/>
      <c r="F83" s="2"/>
      <c r="G83" s="2"/>
      <c r="H83" s="2"/>
      <c r="I83" s="2"/>
      <c r="J83" s="3"/>
      <c r="K83" s="2"/>
    </row>
    <row r="84" spans="2:11" x14ac:dyDescent="0.4">
      <c r="B84" s="2"/>
      <c r="C84" s="2"/>
      <c r="D84" s="2"/>
      <c r="E84" s="13"/>
      <c r="F84" s="2"/>
      <c r="G84" s="2"/>
      <c r="H84" s="2"/>
      <c r="I84" s="2"/>
      <c r="J84" s="3"/>
      <c r="K84" s="2"/>
    </row>
    <row r="85" spans="2:11" x14ac:dyDescent="0.4">
      <c r="B85" s="2"/>
      <c r="C85" s="2"/>
      <c r="D85" s="2"/>
      <c r="E85" s="13"/>
      <c r="F85" s="2"/>
      <c r="G85" s="2"/>
      <c r="H85" s="2"/>
      <c r="I85" s="2"/>
      <c r="J85" s="3"/>
      <c r="K85" s="2"/>
    </row>
    <row r="86" spans="2:11" x14ac:dyDescent="0.4">
      <c r="B86" s="2"/>
      <c r="C86" s="2"/>
      <c r="D86" s="2"/>
      <c r="E86" s="13"/>
      <c r="F86" s="2"/>
      <c r="G86" s="2"/>
      <c r="H86" s="2"/>
      <c r="I86" s="2"/>
      <c r="J86" s="3"/>
      <c r="K86" s="2"/>
    </row>
    <row r="87" spans="2:11" x14ac:dyDescent="0.4">
      <c r="B87" s="2"/>
      <c r="C87" s="2"/>
      <c r="D87" s="2"/>
      <c r="E87" s="13"/>
      <c r="F87" s="2"/>
      <c r="G87" s="2"/>
      <c r="H87" s="2"/>
      <c r="I87" s="2"/>
      <c r="J87" s="3"/>
      <c r="K87" s="2"/>
    </row>
    <row r="88" spans="2:11" x14ac:dyDescent="0.4">
      <c r="B88" s="2"/>
      <c r="C88" s="2"/>
      <c r="D88" s="2"/>
      <c r="E88" s="13"/>
      <c r="F88" s="2"/>
      <c r="G88" s="2"/>
      <c r="H88" s="2"/>
      <c r="I88" s="2"/>
      <c r="J88" s="3"/>
      <c r="K88" s="2"/>
    </row>
    <row r="89" spans="2:11" x14ac:dyDescent="0.4">
      <c r="B89" s="2"/>
      <c r="C89" s="2"/>
      <c r="D89" s="2"/>
      <c r="E89" s="13"/>
      <c r="F89" s="2"/>
      <c r="G89" s="2"/>
      <c r="H89" s="2"/>
      <c r="I89" s="2"/>
      <c r="J89" s="3"/>
      <c r="K89" s="2"/>
    </row>
    <row r="90" spans="2:11" x14ac:dyDescent="0.4">
      <c r="B90" s="2"/>
      <c r="C90" s="2"/>
      <c r="D90" s="2"/>
      <c r="E90" s="13"/>
      <c r="F90" s="2"/>
      <c r="G90" s="2"/>
      <c r="H90" s="2"/>
      <c r="I90" s="2"/>
      <c r="J90" s="3"/>
      <c r="K90" s="2"/>
    </row>
    <row r="91" spans="2:11" x14ac:dyDescent="0.4">
      <c r="B91" s="2"/>
      <c r="C91" s="2"/>
      <c r="D91" s="2"/>
      <c r="E91" s="13"/>
      <c r="F91" s="2"/>
      <c r="G91" s="2"/>
      <c r="H91" s="2"/>
      <c r="I91" s="2"/>
      <c r="J91" s="3"/>
      <c r="K91" s="2"/>
    </row>
    <row r="92" spans="2:11" x14ac:dyDescent="0.4">
      <c r="B92" s="2"/>
      <c r="C92" s="2"/>
      <c r="D92" s="2"/>
      <c r="E92" s="13"/>
      <c r="F92" s="2"/>
      <c r="G92" s="2"/>
      <c r="H92" s="2"/>
      <c r="I92" s="2"/>
      <c r="J92" s="3"/>
      <c r="K92" s="2"/>
    </row>
    <row r="93" spans="2:11" x14ac:dyDescent="0.4">
      <c r="B93" s="2"/>
      <c r="C93" s="2"/>
      <c r="D93" s="2"/>
      <c r="E93" s="13"/>
      <c r="F93" s="2"/>
      <c r="G93" s="2"/>
      <c r="H93" s="2"/>
      <c r="I93" s="2"/>
      <c r="J93" s="3"/>
      <c r="K93" s="2"/>
    </row>
    <row r="94" spans="2:11" x14ac:dyDescent="0.4">
      <c r="B94" s="2"/>
      <c r="C94" s="2"/>
      <c r="D94" s="2"/>
      <c r="E94" s="13"/>
      <c r="F94" s="2"/>
      <c r="G94" s="2"/>
      <c r="H94" s="2"/>
      <c r="I94" s="2"/>
      <c r="J94" s="3"/>
      <c r="K94" s="2"/>
    </row>
    <row r="95" spans="2:11" x14ac:dyDescent="0.4">
      <c r="B95" s="2"/>
      <c r="C95" s="2"/>
      <c r="D95" s="2"/>
      <c r="E95" s="13"/>
      <c r="F95" s="2"/>
      <c r="G95" s="2"/>
      <c r="H95" s="2"/>
      <c r="I95" s="2"/>
      <c r="J95" s="3"/>
      <c r="K95" s="2"/>
    </row>
    <row r="96" spans="2:11" x14ac:dyDescent="0.4">
      <c r="B96" s="2"/>
      <c r="C96" s="2"/>
      <c r="D96" s="2"/>
      <c r="E96" s="13"/>
      <c r="F96" s="2"/>
      <c r="G96" s="2"/>
      <c r="H96" s="2"/>
      <c r="I96" s="2"/>
      <c r="J96" s="3"/>
      <c r="K96" s="2"/>
    </row>
    <row r="97" spans="2:11" x14ac:dyDescent="0.4">
      <c r="B97" s="2"/>
      <c r="C97" s="2"/>
      <c r="D97" s="2"/>
      <c r="E97" s="13"/>
      <c r="F97" s="2"/>
      <c r="G97" s="2"/>
      <c r="H97" s="2"/>
      <c r="I97" s="2"/>
      <c r="J97" s="3"/>
      <c r="K97" s="2"/>
    </row>
    <row r="98" spans="2:11" x14ac:dyDescent="0.4">
      <c r="B98" s="2"/>
      <c r="C98" s="2"/>
      <c r="D98" s="2"/>
      <c r="E98" s="13"/>
      <c r="F98" s="2"/>
      <c r="G98" s="2"/>
      <c r="H98" s="2"/>
      <c r="I98" s="2"/>
      <c r="J98" s="3"/>
      <c r="K98" s="2"/>
    </row>
    <row r="99" spans="2:11" x14ac:dyDescent="0.4">
      <c r="B99" s="2"/>
      <c r="C99" s="2"/>
      <c r="D99" s="2"/>
      <c r="E99" s="13"/>
      <c r="F99" s="2"/>
      <c r="G99" s="2"/>
      <c r="H99" s="2"/>
      <c r="I99" s="2"/>
      <c r="J99" s="3"/>
      <c r="K99" s="2"/>
    </row>
    <row r="100" spans="2:11" x14ac:dyDescent="0.4">
      <c r="B100" s="2"/>
      <c r="C100" s="2"/>
      <c r="D100" s="2"/>
      <c r="E100" s="13"/>
      <c r="F100" s="2"/>
      <c r="G100" s="2"/>
      <c r="H100" s="2"/>
      <c r="I100" s="2"/>
      <c r="J100" s="3"/>
      <c r="K100" s="2"/>
    </row>
    <row r="101" spans="2:11" x14ac:dyDescent="0.4">
      <c r="B101" s="2"/>
      <c r="C101" s="2"/>
      <c r="D101" s="2"/>
      <c r="E101" s="13"/>
      <c r="F101" s="2"/>
      <c r="G101" s="2"/>
      <c r="H101" s="2"/>
      <c r="I101" s="2"/>
      <c r="J101" s="3"/>
      <c r="K101" s="2"/>
    </row>
  </sheetData>
  <mergeCells count="7">
    <mergeCell ref="K1:K2"/>
    <mergeCell ref="B1:B2"/>
    <mergeCell ref="A1:A2"/>
    <mergeCell ref="C1:E1"/>
    <mergeCell ref="F1:H1"/>
    <mergeCell ref="I1:I2"/>
    <mergeCell ref="J1:J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34" workbookViewId="0">
      <selection activeCell="E45" sqref="E45"/>
    </sheetView>
  </sheetViews>
  <sheetFormatPr defaultRowHeight="13.9" x14ac:dyDescent="0.4"/>
  <cols>
    <col min="1" max="1" width="3.53125" style="1" bestFit="1" customWidth="1"/>
    <col min="2" max="2" width="5.33203125" style="4" bestFit="1" customWidth="1"/>
    <col min="3" max="3" width="10.46484375" style="4" customWidth="1"/>
    <col min="4" max="4" width="15.86328125" style="4" bestFit="1" customWidth="1"/>
    <col min="5" max="5" width="16.19921875" style="4" bestFit="1" customWidth="1"/>
    <col min="6" max="6" width="14.796875" style="4" bestFit="1" customWidth="1"/>
    <col min="7" max="7" width="15.1328125" style="4" bestFit="1" customWidth="1"/>
    <col min="8" max="8" width="16.46484375" style="4" bestFit="1" customWidth="1"/>
    <col min="9" max="9" width="7.1328125" style="4" bestFit="1" customWidth="1"/>
    <col min="10" max="10" width="13.53125" style="5" bestFit="1" customWidth="1"/>
    <col min="11" max="11" width="10.46484375" style="4" customWidth="1"/>
  </cols>
  <sheetData>
    <row r="1" spans="1:11" s="9" customFormat="1" ht="15" x14ac:dyDescent="0.4">
      <c r="A1" s="6" t="s">
        <v>113</v>
      </c>
      <c r="B1" s="7" t="s">
        <v>2</v>
      </c>
      <c r="C1" s="7" t="s">
        <v>114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8" t="s">
        <v>10</v>
      </c>
      <c r="K1" s="7" t="s">
        <v>3</v>
      </c>
    </row>
    <row r="2" spans="1:11" x14ac:dyDescent="0.4">
      <c r="A2" s="10">
        <v>1</v>
      </c>
      <c r="B2" s="2">
        <v>4</v>
      </c>
      <c r="C2" s="13">
        <f>K2/B2</f>
        <v>1.25</v>
      </c>
      <c r="D2" s="2">
        <v>1</v>
      </c>
      <c r="E2" s="2">
        <v>2</v>
      </c>
      <c r="F2" s="2">
        <v>3</v>
      </c>
      <c r="G2" s="2">
        <v>6</v>
      </c>
      <c r="H2" s="2">
        <v>5</v>
      </c>
      <c r="I2" s="2">
        <v>1</v>
      </c>
      <c r="J2" s="3">
        <v>1</v>
      </c>
      <c r="K2" s="2">
        <v>5</v>
      </c>
    </row>
    <row r="3" spans="1:11" x14ac:dyDescent="0.4">
      <c r="A3" s="10">
        <v>2</v>
      </c>
      <c r="B3" s="2">
        <v>37</v>
      </c>
      <c r="C3" s="13">
        <f t="shared" ref="C3:C67" si="0">K3/B3</f>
        <v>11.135135135135135</v>
      </c>
      <c r="D3" s="2">
        <v>2</v>
      </c>
      <c r="E3" s="2">
        <v>26</v>
      </c>
      <c r="F3" s="2">
        <v>5</v>
      </c>
      <c r="G3" s="2">
        <v>12</v>
      </c>
      <c r="H3" s="2">
        <v>8</v>
      </c>
      <c r="I3" s="2">
        <v>6</v>
      </c>
      <c r="J3" s="3">
        <v>1</v>
      </c>
      <c r="K3" s="2">
        <v>412</v>
      </c>
    </row>
    <row r="4" spans="1:11" x14ac:dyDescent="0.4">
      <c r="A4" s="10">
        <v>3</v>
      </c>
      <c r="B4" s="2">
        <v>1</v>
      </c>
      <c r="C4" s="13">
        <f t="shared" si="0"/>
        <v>6</v>
      </c>
      <c r="D4" s="2">
        <v>6</v>
      </c>
      <c r="E4" s="2">
        <v>6</v>
      </c>
      <c r="F4" s="2">
        <v>3</v>
      </c>
      <c r="G4" s="2">
        <v>7</v>
      </c>
      <c r="H4" s="2">
        <v>5</v>
      </c>
      <c r="I4" s="2">
        <v>6</v>
      </c>
      <c r="J4" s="3">
        <v>1</v>
      </c>
      <c r="K4" s="2">
        <v>6</v>
      </c>
    </row>
    <row r="5" spans="1:11" x14ac:dyDescent="0.4">
      <c r="A5" s="10">
        <v>4</v>
      </c>
      <c r="B5" s="2">
        <v>2</v>
      </c>
      <c r="C5" s="13">
        <f t="shared" si="0"/>
        <v>1</v>
      </c>
      <c r="D5" s="2">
        <v>1</v>
      </c>
      <c r="E5" s="2">
        <v>1</v>
      </c>
      <c r="F5" s="2">
        <v>7</v>
      </c>
      <c r="G5" s="2">
        <v>8</v>
      </c>
      <c r="H5" s="2">
        <v>7</v>
      </c>
      <c r="I5" s="2">
        <v>1</v>
      </c>
      <c r="J5" s="3">
        <v>1</v>
      </c>
      <c r="K5" s="2">
        <v>2</v>
      </c>
    </row>
    <row r="6" spans="1:11" x14ac:dyDescent="0.4">
      <c r="A6" s="10">
        <v>5</v>
      </c>
      <c r="B6" s="2">
        <v>76</v>
      </c>
      <c r="C6" s="13">
        <f t="shared" si="0"/>
        <v>1</v>
      </c>
      <c r="D6" s="2">
        <v>1</v>
      </c>
      <c r="E6" s="2">
        <v>1</v>
      </c>
      <c r="F6" s="2">
        <v>3</v>
      </c>
      <c r="G6" s="2">
        <v>5</v>
      </c>
      <c r="H6" s="2">
        <v>3</v>
      </c>
      <c r="I6" s="2">
        <v>8</v>
      </c>
      <c r="J6" s="3">
        <v>3</v>
      </c>
      <c r="K6" s="2">
        <v>76</v>
      </c>
    </row>
    <row r="7" spans="1:11" x14ac:dyDescent="0.4">
      <c r="A7" s="10">
        <v>6</v>
      </c>
      <c r="B7" s="2">
        <v>51</v>
      </c>
      <c r="C7" s="13">
        <f t="shared" si="0"/>
        <v>1.2941176470588236</v>
      </c>
      <c r="D7" s="2">
        <v>1</v>
      </c>
      <c r="E7" s="2">
        <v>2</v>
      </c>
      <c r="F7" s="2">
        <v>3</v>
      </c>
      <c r="G7" s="2">
        <v>6</v>
      </c>
      <c r="H7" s="2">
        <v>3</v>
      </c>
      <c r="I7" s="2">
        <v>47</v>
      </c>
      <c r="J7" s="3">
        <v>8</v>
      </c>
      <c r="K7" s="2">
        <v>66</v>
      </c>
    </row>
    <row r="8" spans="1:11" x14ac:dyDescent="0.4">
      <c r="A8" s="10">
        <v>7</v>
      </c>
      <c r="B8" s="2">
        <v>11</v>
      </c>
      <c r="C8" s="13">
        <f t="shared" si="0"/>
        <v>2.8181818181818183</v>
      </c>
      <c r="D8" s="2">
        <v>2</v>
      </c>
      <c r="E8" s="2">
        <v>4</v>
      </c>
      <c r="F8" s="2">
        <v>3</v>
      </c>
      <c r="G8" s="2">
        <v>5</v>
      </c>
      <c r="H8" s="2">
        <v>3</v>
      </c>
      <c r="I8" s="2">
        <v>31</v>
      </c>
      <c r="J8" s="3">
        <v>9</v>
      </c>
      <c r="K8" s="2">
        <v>31</v>
      </c>
    </row>
    <row r="9" spans="1:11" x14ac:dyDescent="0.4">
      <c r="A9" s="10">
        <v>9</v>
      </c>
      <c r="B9" s="2">
        <v>3</v>
      </c>
      <c r="C9" s="13">
        <f t="shared" si="0"/>
        <v>1.3333333333333333</v>
      </c>
      <c r="D9" s="2">
        <v>1</v>
      </c>
      <c r="E9" s="2">
        <v>2</v>
      </c>
      <c r="F9" s="2">
        <v>4</v>
      </c>
      <c r="G9" s="2">
        <v>5</v>
      </c>
      <c r="H9" s="2">
        <v>4</v>
      </c>
      <c r="I9" s="2">
        <v>3</v>
      </c>
      <c r="J9" s="3">
        <v>1</v>
      </c>
      <c r="K9" s="2">
        <v>4</v>
      </c>
    </row>
    <row r="10" spans="1:11" x14ac:dyDescent="0.4">
      <c r="A10" s="10">
        <v>11</v>
      </c>
      <c r="B10" s="2">
        <v>72</v>
      </c>
      <c r="C10" s="13">
        <f t="shared" si="0"/>
        <v>4.6388888888888893</v>
      </c>
      <c r="D10" s="2">
        <v>2</v>
      </c>
      <c r="E10" s="2">
        <v>22</v>
      </c>
      <c r="F10" s="2">
        <v>3</v>
      </c>
      <c r="G10" s="2">
        <v>10</v>
      </c>
      <c r="H10" s="2">
        <v>6</v>
      </c>
      <c r="I10" s="2">
        <v>70</v>
      </c>
      <c r="J10" s="3">
        <v>3</v>
      </c>
      <c r="K10" s="2">
        <v>334</v>
      </c>
    </row>
    <row r="11" spans="1:11" x14ac:dyDescent="0.4">
      <c r="A11" s="10">
        <v>12</v>
      </c>
      <c r="B11" s="2">
        <v>30</v>
      </c>
      <c r="C11" s="13">
        <f t="shared" si="0"/>
        <v>0.93333333333333335</v>
      </c>
      <c r="D11" s="2">
        <v>1</v>
      </c>
      <c r="E11" s="2">
        <v>1</v>
      </c>
      <c r="F11" s="2">
        <v>2</v>
      </c>
      <c r="G11" s="2">
        <v>13</v>
      </c>
      <c r="H11" s="2">
        <v>7</v>
      </c>
      <c r="I11" s="2">
        <v>3</v>
      </c>
      <c r="J11" s="3">
        <v>3</v>
      </c>
      <c r="K11" s="2">
        <v>28</v>
      </c>
    </row>
    <row r="12" spans="1:11" x14ac:dyDescent="0.4">
      <c r="A12" s="10">
        <v>13</v>
      </c>
      <c r="B12" s="2">
        <v>2</v>
      </c>
      <c r="C12" s="13">
        <f t="shared" si="0"/>
        <v>1.5</v>
      </c>
      <c r="D12" s="2">
        <v>1</v>
      </c>
      <c r="E12" s="2">
        <v>2</v>
      </c>
      <c r="F12" s="2">
        <v>3</v>
      </c>
      <c r="G12" s="2">
        <v>4</v>
      </c>
      <c r="H12" s="2">
        <v>3</v>
      </c>
      <c r="I12" s="2">
        <v>3</v>
      </c>
      <c r="J12" s="3">
        <v>2</v>
      </c>
      <c r="K12" s="2">
        <v>3</v>
      </c>
    </row>
    <row r="13" spans="1:11" x14ac:dyDescent="0.4">
      <c r="A13" s="10">
        <v>14</v>
      </c>
      <c r="B13" s="2">
        <v>24</v>
      </c>
      <c r="C13" s="13">
        <f t="shared" si="0"/>
        <v>1.7083333333333333</v>
      </c>
      <c r="D13" s="2">
        <v>1</v>
      </c>
      <c r="E13" s="2">
        <v>4</v>
      </c>
      <c r="F13" s="2">
        <v>2</v>
      </c>
      <c r="G13" s="2">
        <v>8</v>
      </c>
      <c r="H13" s="2">
        <v>5</v>
      </c>
      <c r="I13" s="2">
        <v>17</v>
      </c>
      <c r="J13" s="3">
        <v>8</v>
      </c>
      <c r="K13" s="2">
        <v>41</v>
      </c>
    </row>
    <row r="14" spans="1:11" x14ac:dyDescent="0.4">
      <c r="A14" s="10">
        <v>16</v>
      </c>
      <c r="B14" s="2">
        <v>14</v>
      </c>
      <c r="C14" s="13">
        <f t="shared" si="0"/>
        <v>1</v>
      </c>
      <c r="D14" s="2">
        <v>1</v>
      </c>
      <c r="E14" s="2">
        <v>1</v>
      </c>
      <c r="F14" s="2">
        <v>3</v>
      </c>
      <c r="G14" s="2">
        <v>4</v>
      </c>
      <c r="H14" s="2">
        <v>3</v>
      </c>
      <c r="I14" s="2">
        <v>5</v>
      </c>
      <c r="J14" s="3">
        <v>1</v>
      </c>
      <c r="K14" s="2">
        <v>14</v>
      </c>
    </row>
    <row r="15" spans="1:11" x14ac:dyDescent="0.4">
      <c r="A15" s="10">
        <v>17</v>
      </c>
      <c r="B15" s="2">
        <v>62</v>
      </c>
      <c r="C15" s="13">
        <f t="shared" si="0"/>
        <v>2.1774193548387095</v>
      </c>
      <c r="D15" s="2">
        <v>1</v>
      </c>
      <c r="E15" s="2">
        <v>5</v>
      </c>
      <c r="F15" s="2">
        <v>2</v>
      </c>
      <c r="G15" s="2">
        <v>9</v>
      </c>
      <c r="H15" s="2">
        <v>5</v>
      </c>
      <c r="I15" s="2">
        <v>36</v>
      </c>
      <c r="J15" s="3">
        <v>13</v>
      </c>
      <c r="K15" s="2">
        <v>135</v>
      </c>
    </row>
    <row r="16" spans="1:11" x14ac:dyDescent="0.4">
      <c r="A16" s="10">
        <v>18</v>
      </c>
      <c r="B16" s="2">
        <v>8</v>
      </c>
      <c r="C16" s="13">
        <f t="shared" si="0"/>
        <v>1</v>
      </c>
      <c r="D16" s="2">
        <v>1</v>
      </c>
      <c r="E16" s="2">
        <v>1</v>
      </c>
      <c r="F16" s="2">
        <v>3</v>
      </c>
      <c r="G16" s="2">
        <v>9</v>
      </c>
      <c r="H16" s="2">
        <v>5</v>
      </c>
      <c r="I16" s="2">
        <v>4</v>
      </c>
      <c r="J16" s="3">
        <v>3</v>
      </c>
      <c r="K16" s="2">
        <v>8</v>
      </c>
    </row>
    <row r="17" spans="1:11" x14ac:dyDescent="0.4">
      <c r="A17" s="1">
        <v>20</v>
      </c>
      <c r="B17" s="2">
        <v>220</v>
      </c>
      <c r="C17" s="13">
        <f t="shared" si="0"/>
        <v>4</v>
      </c>
      <c r="D17" s="2">
        <v>2</v>
      </c>
      <c r="E17" s="2">
        <v>14</v>
      </c>
      <c r="F17" s="2">
        <v>7</v>
      </c>
      <c r="G17" s="2">
        <v>16</v>
      </c>
      <c r="H17" s="2">
        <v>10</v>
      </c>
      <c r="I17" s="2">
        <v>20</v>
      </c>
      <c r="J17" s="3">
        <v>1</v>
      </c>
      <c r="K17" s="2">
        <v>880</v>
      </c>
    </row>
    <row r="18" spans="1:11" x14ac:dyDescent="0.4">
      <c r="A18" s="1">
        <v>21</v>
      </c>
      <c r="B18" s="2">
        <v>237</v>
      </c>
      <c r="C18" s="13">
        <f t="shared" si="0"/>
        <v>4.666666666666667</v>
      </c>
      <c r="D18" s="2">
        <v>2</v>
      </c>
      <c r="E18" s="2">
        <v>24</v>
      </c>
      <c r="F18" s="2">
        <v>7</v>
      </c>
      <c r="G18" s="2">
        <v>18</v>
      </c>
      <c r="H18" s="2">
        <v>10</v>
      </c>
      <c r="I18" s="2">
        <v>50</v>
      </c>
      <c r="J18" s="3">
        <v>2</v>
      </c>
      <c r="K18" s="2">
        <v>1106</v>
      </c>
    </row>
    <row r="19" spans="1:11" x14ac:dyDescent="0.4">
      <c r="A19" s="1">
        <v>24</v>
      </c>
      <c r="B19" s="2">
        <v>195</v>
      </c>
      <c r="C19" s="13">
        <f>K19/B19</f>
        <v>2.8923076923076922</v>
      </c>
      <c r="D19" s="2">
        <v>2</v>
      </c>
      <c r="E19" s="2">
        <v>14</v>
      </c>
      <c r="F19" s="2">
        <v>7</v>
      </c>
      <c r="G19" s="2">
        <v>17</v>
      </c>
      <c r="H19" s="2">
        <v>10</v>
      </c>
      <c r="I19" s="2">
        <v>18</v>
      </c>
      <c r="J19" s="3">
        <v>1</v>
      </c>
      <c r="K19" s="2">
        <v>564</v>
      </c>
    </row>
    <row r="20" spans="1:11" x14ac:dyDescent="0.4">
      <c r="A20" s="1">
        <v>25</v>
      </c>
      <c r="B20" s="2">
        <v>2</v>
      </c>
      <c r="C20" s="13">
        <f t="shared" si="0"/>
        <v>0.5</v>
      </c>
      <c r="D20" s="2">
        <v>1</v>
      </c>
      <c r="E20" s="2">
        <v>1</v>
      </c>
      <c r="F20" s="2">
        <v>5</v>
      </c>
      <c r="G20" s="2">
        <v>5</v>
      </c>
      <c r="H20" s="2">
        <v>5</v>
      </c>
      <c r="I20" s="2">
        <v>1</v>
      </c>
      <c r="J20" s="3">
        <v>1</v>
      </c>
      <c r="K20" s="2">
        <v>1</v>
      </c>
    </row>
    <row r="21" spans="1:11" x14ac:dyDescent="0.4">
      <c r="A21" s="1">
        <v>26</v>
      </c>
      <c r="B21" s="2">
        <v>16</v>
      </c>
      <c r="C21" s="13">
        <f t="shared" si="0"/>
        <v>6.0625</v>
      </c>
      <c r="D21" s="2">
        <v>2</v>
      </c>
      <c r="E21" s="2">
        <v>20</v>
      </c>
      <c r="F21" s="2">
        <v>4</v>
      </c>
      <c r="G21" s="2">
        <v>9</v>
      </c>
      <c r="H21" s="2">
        <v>6</v>
      </c>
      <c r="I21" s="2">
        <v>17</v>
      </c>
      <c r="J21" s="3">
        <v>2</v>
      </c>
      <c r="K21" s="2">
        <v>97</v>
      </c>
    </row>
    <row r="22" spans="1:11" x14ac:dyDescent="0.4">
      <c r="A22" s="1">
        <v>27</v>
      </c>
      <c r="B22" s="2">
        <v>13</v>
      </c>
      <c r="C22" s="13">
        <f t="shared" si="0"/>
        <v>2.1538461538461537</v>
      </c>
      <c r="D22" s="2">
        <v>1</v>
      </c>
      <c r="E22" s="2">
        <v>7</v>
      </c>
      <c r="F22" s="2">
        <v>4</v>
      </c>
      <c r="G22" s="2">
        <v>8</v>
      </c>
      <c r="H22" s="2">
        <v>5</v>
      </c>
      <c r="I22" s="2">
        <v>13</v>
      </c>
      <c r="J22" s="3">
        <v>4</v>
      </c>
      <c r="K22" s="2">
        <v>28</v>
      </c>
    </row>
    <row r="23" spans="1:11" x14ac:dyDescent="0.4">
      <c r="A23" s="1">
        <v>28</v>
      </c>
      <c r="B23" s="2">
        <v>6</v>
      </c>
      <c r="C23" s="13">
        <f t="shared" si="0"/>
        <v>10</v>
      </c>
      <c r="D23" s="2">
        <v>6</v>
      </c>
      <c r="E23" s="2">
        <v>12</v>
      </c>
      <c r="F23" s="2">
        <v>9</v>
      </c>
      <c r="G23" s="2">
        <v>13</v>
      </c>
      <c r="H23" s="2">
        <v>10</v>
      </c>
      <c r="I23" s="2">
        <v>24</v>
      </c>
      <c r="J23" s="3">
        <v>1</v>
      </c>
      <c r="K23" s="2">
        <v>60</v>
      </c>
    </row>
    <row r="24" spans="1:11" x14ac:dyDescent="0.4">
      <c r="A24" s="1">
        <v>31</v>
      </c>
      <c r="B24" s="2">
        <v>7</v>
      </c>
      <c r="C24" s="13">
        <f t="shared" si="0"/>
        <v>39.428571428571431</v>
      </c>
      <c r="D24" s="2">
        <v>18</v>
      </c>
      <c r="E24" s="2">
        <v>60</v>
      </c>
      <c r="F24" s="2">
        <v>5</v>
      </c>
      <c r="G24" s="2">
        <v>14</v>
      </c>
      <c r="H24" s="2">
        <v>10</v>
      </c>
      <c r="I24" s="2">
        <v>82</v>
      </c>
      <c r="J24" s="3">
        <v>1</v>
      </c>
      <c r="K24" s="2">
        <v>276</v>
      </c>
    </row>
    <row r="25" spans="1:11" x14ac:dyDescent="0.4">
      <c r="A25" s="1">
        <v>32</v>
      </c>
      <c r="B25" s="2">
        <v>25</v>
      </c>
      <c r="C25" s="13">
        <f t="shared" si="0"/>
        <v>2.08</v>
      </c>
      <c r="D25" s="2">
        <v>1</v>
      </c>
      <c r="E25" s="2">
        <v>6</v>
      </c>
      <c r="F25" s="2">
        <v>6</v>
      </c>
      <c r="G25" s="2">
        <v>11</v>
      </c>
      <c r="H25" s="2">
        <v>8</v>
      </c>
      <c r="I25" s="2">
        <v>13</v>
      </c>
      <c r="J25" s="3">
        <v>3</v>
      </c>
      <c r="K25" s="2">
        <v>52</v>
      </c>
    </row>
    <row r="26" spans="1:11" x14ac:dyDescent="0.4">
      <c r="A26" s="1">
        <v>36</v>
      </c>
      <c r="B26" s="2">
        <v>5</v>
      </c>
      <c r="C26" s="13">
        <f t="shared" si="0"/>
        <v>1.2</v>
      </c>
      <c r="D26" s="2">
        <v>1</v>
      </c>
      <c r="E26" s="2">
        <v>2</v>
      </c>
      <c r="F26" s="2">
        <v>7</v>
      </c>
      <c r="G26" s="2">
        <v>9</v>
      </c>
      <c r="H26" s="2">
        <v>7</v>
      </c>
      <c r="I26" s="2">
        <v>2</v>
      </c>
      <c r="J26" s="3">
        <v>1</v>
      </c>
      <c r="K26" s="2">
        <v>6</v>
      </c>
    </row>
    <row r="27" spans="1:11" x14ac:dyDescent="0.4">
      <c r="A27" s="1">
        <v>38</v>
      </c>
      <c r="B27" s="2">
        <v>7</v>
      </c>
      <c r="C27" s="13">
        <f t="shared" si="0"/>
        <v>16.857142857142858</v>
      </c>
      <c r="D27" s="2">
        <v>14</v>
      </c>
      <c r="E27" s="2">
        <v>22</v>
      </c>
      <c r="F27" s="2">
        <v>6</v>
      </c>
      <c r="G27" s="2">
        <v>12</v>
      </c>
      <c r="H27" s="2">
        <v>9</v>
      </c>
      <c r="I27" s="2">
        <v>18</v>
      </c>
      <c r="J27" s="3">
        <v>1</v>
      </c>
      <c r="K27" s="2">
        <v>118</v>
      </c>
    </row>
    <row r="28" spans="1:11" x14ac:dyDescent="0.4">
      <c r="A28" s="11">
        <v>39</v>
      </c>
      <c r="B28" s="2">
        <v>15</v>
      </c>
      <c r="C28" s="13">
        <f t="shared" si="0"/>
        <v>1</v>
      </c>
      <c r="D28" s="2">
        <v>1</v>
      </c>
      <c r="E28" s="2">
        <v>1</v>
      </c>
      <c r="F28" s="2">
        <v>2</v>
      </c>
      <c r="G28" s="2">
        <v>5</v>
      </c>
      <c r="H28" s="2">
        <v>3</v>
      </c>
      <c r="I28" s="2">
        <v>1</v>
      </c>
      <c r="J28" s="3">
        <v>1</v>
      </c>
      <c r="K28" s="2">
        <v>15</v>
      </c>
    </row>
    <row r="29" spans="1:11" x14ac:dyDescent="0.4">
      <c r="A29" s="10">
        <v>40</v>
      </c>
      <c r="B29" s="2">
        <v>28</v>
      </c>
      <c r="C29" s="13">
        <f t="shared" si="0"/>
        <v>1</v>
      </c>
      <c r="D29" s="2">
        <v>1</v>
      </c>
      <c r="E29" s="2">
        <v>1</v>
      </c>
      <c r="F29" s="2">
        <v>2</v>
      </c>
      <c r="G29" s="2">
        <v>5</v>
      </c>
      <c r="H29" s="2">
        <v>3</v>
      </c>
      <c r="I29" s="2">
        <v>1</v>
      </c>
      <c r="J29" s="3">
        <v>1</v>
      </c>
      <c r="K29" s="2">
        <v>28</v>
      </c>
    </row>
    <row r="30" spans="1:11" x14ac:dyDescent="0.4">
      <c r="A30" s="10">
        <v>41</v>
      </c>
      <c r="B30" s="2">
        <v>52</v>
      </c>
      <c r="C30" s="13">
        <f t="shared" si="0"/>
        <v>1.3461538461538463</v>
      </c>
      <c r="D30" s="2">
        <v>1</v>
      </c>
      <c r="E30" s="2">
        <v>2</v>
      </c>
      <c r="F30" s="2">
        <v>2</v>
      </c>
      <c r="G30" s="2">
        <v>9</v>
      </c>
      <c r="H30" s="2">
        <v>4</v>
      </c>
      <c r="I30" s="2">
        <v>3</v>
      </c>
      <c r="J30" s="3">
        <v>1</v>
      </c>
      <c r="K30" s="2">
        <v>70</v>
      </c>
    </row>
    <row r="31" spans="1:11" x14ac:dyDescent="0.4">
      <c r="A31" s="10">
        <v>42</v>
      </c>
      <c r="B31" s="2">
        <v>72</v>
      </c>
      <c r="C31" s="13">
        <f>K31/B31</f>
        <v>1.6388888888888888</v>
      </c>
      <c r="D31" s="2">
        <v>1</v>
      </c>
      <c r="E31" s="2">
        <v>4</v>
      </c>
      <c r="F31" s="2">
        <v>2</v>
      </c>
      <c r="G31" s="2">
        <v>9</v>
      </c>
      <c r="H31" s="2">
        <v>5</v>
      </c>
      <c r="I31" s="2">
        <v>5</v>
      </c>
      <c r="J31" s="3">
        <v>2</v>
      </c>
      <c r="K31" s="2">
        <v>118</v>
      </c>
    </row>
    <row r="32" spans="1:11" x14ac:dyDescent="0.4">
      <c r="A32" s="10">
        <v>43</v>
      </c>
      <c r="B32" s="2">
        <v>156</v>
      </c>
      <c r="C32" s="13">
        <f t="shared" si="0"/>
        <v>1.8012820512820513</v>
      </c>
      <c r="D32" s="2">
        <v>1</v>
      </c>
      <c r="E32" s="2">
        <v>4</v>
      </c>
      <c r="F32" s="2">
        <v>2</v>
      </c>
      <c r="G32" s="2">
        <v>9</v>
      </c>
      <c r="H32" s="2">
        <v>4</v>
      </c>
      <c r="I32" s="2">
        <v>11</v>
      </c>
      <c r="J32" s="3">
        <v>7</v>
      </c>
      <c r="K32" s="2">
        <v>281</v>
      </c>
    </row>
    <row r="33" spans="1:11" x14ac:dyDescent="0.4">
      <c r="A33" s="10">
        <v>44</v>
      </c>
      <c r="B33" s="2">
        <v>269</v>
      </c>
      <c r="C33" s="13">
        <f t="shared" si="0"/>
        <v>3.5055762081784385</v>
      </c>
      <c r="D33" s="2">
        <v>1</v>
      </c>
      <c r="E33" s="2">
        <v>19</v>
      </c>
      <c r="F33" s="2">
        <v>2</v>
      </c>
      <c r="G33" s="2">
        <v>11</v>
      </c>
      <c r="H33" s="2">
        <v>5</v>
      </c>
      <c r="I33" s="2">
        <v>44</v>
      </c>
      <c r="J33" s="3">
        <v>12</v>
      </c>
      <c r="K33" s="2">
        <v>943</v>
      </c>
    </row>
    <row r="34" spans="1:11" x14ac:dyDescent="0.4">
      <c r="A34" s="17">
        <v>45</v>
      </c>
      <c r="B34" s="19">
        <v>734</v>
      </c>
      <c r="C34" s="13">
        <f t="shared" si="0"/>
        <v>24.450953678474114</v>
      </c>
      <c r="D34" s="19">
        <v>1</v>
      </c>
      <c r="E34" s="19">
        <v>176</v>
      </c>
      <c r="F34" s="19">
        <v>2</v>
      </c>
      <c r="G34" s="19">
        <v>17</v>
      </c>
      <c r="H34" s="19">
        <v>9</v>
      </c>
      <c r="I34" s="19">
        <v>146</v>
      </c>
      <c r="J34" s="20">
        <v>19</v>
      </c>
      <c r="K34" s="19">
        <v>17947</v>
      </c>
    </row>
    <row r="35" spans="1:11" x14ac:dyDescent="0.4">
      <c r="A35" s="11">
        <v>49</v>
      </c>
      <c r="B35" s="2">
        <v>2</v>
      </c>
      <c r="C35" s="13">
        <f t="shared" si="0"/>
        <v>1</v>
      </c>
      <c r="D35" s="2">
        <v>1</v>
      </c>
      <c r="E35" s="2">
        <v>1</v>
      </c>
      <c r="F35" s="2">
        <v>8</v>
      </c>
      <c r="G35" s="2">
        <v>9</v>
      </c>
      <c r="H35" s="2">
        <v>8</v>
      </c>
      <c r="I35" s="2">
        <v>1</v>
      </c>
      <c r="J35" s="3">
        <v>1</v>
      </c>
      <c r="K35" s="2">
        <v>2</v>
      </c>
    </row>
    <row r="36" spans="1:11" x14ac:dyDescent="0.4">
      <c r="A36" s="12">
        <v>50</v>
      </c>
      <c r="B36" s="2">
        <v>2</v>
      </c>
      <c r="C36" s="13">
        <f t="shared" si="0"/>
        <v>1</v>
      </c>
      <c r="D36" s="2">
        <v>1</v>
      </c>
      <c r="E36" s="2">
        <v>1</v>
      </c>
      <c r="F36" s="2">
        <v>8</v>
      </c>
      <c r="G36" s="2">
        <v>9</v>
      </c>
      <c r="H36" s="2">
        <v>8</v>
      </c>
      <c r="I36" s="2">
        <v>1</v>
      </c>
      <c r="J36" s="3">
        <v>1</v>
      </c>
      <c r="K36" s="2">
        <v>2</v>
      </c>
    </row>
    <row r="37" spans="1:11" x14ac:dyDescent="0.4">
      <c r="A37" s="10">
        <v>51</v>
      </c>
      <c r="B37" s="2">
        <v>2</v>
      </c>
      <c r="C37" s="13">
        <f t="shared" si="0"/>
        <v>2</v>
      </c>
      <c r="D37" s="2">
        <v>2</v>
      </c>
      <c r="E37" s="2">
        <v>2</v>
      </c>
      <c r="F37" s="2">
        <v>8</v>
      </c>
      <c r="G37" s="2">
        <v>9</v>
      </c>
      <c r="H37" s="2">
        <v>8</v>
      </c>
      <c r="I37" s="2">
        <v>2</v>
      </c>
      <c r="J37" s="3">
        <v>1</v>
      </c>
      <c r="K37" s="2">
        <v>4</v>
      </c>
    </row>
    <row r="38" spans="1:11" x14ac:dyDescent="0.4">
      <c r="A38" s="10">
        <v>52</v>
      </c>
      <c r="B38" s="2">
        <v>2</v>
      </c>
      <c r="C38" s="13">
        <f t="shared" si="0"/>
        <v>2</v>
      </c>
      <c r="D38" s="2">
        <v>2</v>
      </c>
      <c r="E38" s="2">
        <v>2</v>
      </c>
      <c r="F38" s="2">
        <v>8</v>
      </c>
      <c r="G38" s="2">
        <v>9</v>
      </c>
      <c r="H38" s="2">
        <v>8</v>
      </c>
      <c r="I38" s="2">
        <v>2</v>
      </c>
      <c r="J38" s="3">
        <v>1</v>
      </c>
      <c r="K38" s="2">
        <v>4</v>
      </c>
    </row>
    <row r="39" spans="1:11" x14ac:dyDescent="0.4">
      <c r="A39" s="10">
        <v>53</v>
      </c>
      <c r="B39" s="2">
        <v>2</v>
      </c>
      <c r="C39" s="13">
        <f t="shared" si="0"/>
        <v>5</v>
      </c>
      <c r="D39" s="2">
        <v>5</v>
      </c>
      <c r="E39" s="2">
        <v>5</v>
      </c>
      <c r="F39" s="2">
        <v>8</v>
      </c>
      <c r="G39" s="2">
        <v>11</v>
      </c>
      <c r="H39" s="2">
        <v>8</v>
      </c>
      <c r="I39" s="2">
        <v>5</v>
      </c>
      <c r="J39" s="3">
        <v>1</v>
      </c>
      <c r="K39" s="2">
        <v>10</v>
      </c>
    </row>
    <row r="40" spans="1:11" x14ac:dyDescent="0.4">
      <c r="A40" s="10">
        <v>54</v>
      </c>
      <c r="B40" s="2">
        <v>2</v>
      </c>
      <c r="C40" s="13">
        <f t="shared" si="0"/>
        <v>6</v>
      </c>
      <c r="D40" s="2">
        <v>6</v>
      </c>
      <c r="E40" s="2">
        <v>6</v>
      </c>
      <c r="F40" s="2">
        <v>8</v>
      </c>
      <c r="G40" s="2">
        <v>12</v>
      </c>
      <c r="H40" s="2">
        <v>9</v>
      </c>
      <c r="I40" s="2">
        <v>6</v>
      </c>
      <c r="J40" s="3">
        <v>1</v>
      </c>
      <c r="K40" s="2">
        <v>12</v>
      </c>
    </row>
    <row r="41" spans="1:11" x14ac:dyDescent="0.4">
      <c r="A41" s="10">
        <v>55</v>
      </c>
      <c r="B41" s="2">
        <v>2</v>
      </c>
      <c r="C41" s="13">
        <f t="shared" si="0"/>
        <v>14</v>
      </c>
      <c r="D41" s="2">
        <v>12</v>
      </c>
      <c r="E41" s="2">
        <v>16</v>
      </c>
      <c r="F41" s="2">
        <v>8</v>
      </c>
      <c r="G41" s="2">
        <v>14</v>
      </c>
      <c r="H41" s="2">
        <v>9</v>
      </c>
      <c r="I41" s="2">
        <v>16</v>
      </c>
      <c r="J41" s="3">
        <v>1</v>
      </c>
      <c r="K41" s="2">
        <v>28</v>
      </c>
    </row>
    <row r="42" spans="1:11" x14ac:dyDescent="0.4">
      <c r="A42" s="12">
        <v>56</v>
      </c>
      <c r="B42" s="2">
        <v>2</v>
      </c>
      <c r="C42" s="13">
        <f t="shared" si="0"/>
        <v>18</v>
      </c>
      <c r="D42" s="2">
        <v>16</v>
      </c>
      <c r="E42" s="2">
        <v>20</v>
      </c>
      <c r="F42" s="2">
        <v>8</v>
      </c>
      <c r="G42" s="2">
        <v>14</v>
      </c>
      <c r="H42" s="2">
        <v>9</v>
      </c>
      <c r="I42" s="2">
        <v>20</v>
      </c>
      <c r="J42" s="3">
        <v>1</v>
      </c>
      <c r="K42" s="2">
        <v>36</v>
      </c>
    </row>
    <row r="43" spans="1:11" x14ac:dyDescent="0.4">
      <c r="B43" s="2">
        <v>100</v>
      </c>
      <c r="C43" s="13">
        <f t="shared" si="0"/>
        <v>1.08</v>
      </c>
      <c r="D43" s="2">
        <v>1</v>
      </c>
      <c r="E43" s="2">
        <v>10</v>
      </c>
      <c r="F43" s="2">
        <v>1</v>
      </c>
      <c r="G43" s="2">
        <v>10</v>
      </c>
      <c r="H43" s="2">
        <v>1</v>
      </c>
      <c r="I43" s="2">
        <v>90</v>
      </c>
      <c r="J43" s="3">
        <v>90</v>
      </c>
      <c r="K43" s="2">
        <v>108</v>
      </c>
    </row>
    <row r="44" spans="1:11" x14ac:dyDescent="0.4">
      <c r="B44" s="2">
        <v>40</v>
      </c>
      <c r="C44" s="13">
        <f t="shared" si="0"/>
        <v>1.2</v>
      </c>
      <c r="D44" s="2">
        <v>1</v>
      </c>
      <c r="E44" s="2">
        <v>10</v>
      </c>
      <c r="F44" s="2">
        <v>1</v>
      </c>
      <c r="G44" s="2">
        <v>10</v>
      </c>
      <c r="H44" s="2">
        <v>2</v>
      </c>
      <c r="I44" s="2">
        <v>30</v>
      </c>
      <c r="J44" s="3">
        <v>30</v>
      </c>
      <c r="K44" s="2">
        <v>48</v>
      </c>
    </row>
    <row r="45" spans="1:11" x14ac:dyDescent="0.4">
      <c r="B45" s="2">
        <v>60</v>
      </c>
      <c r="C45" s="13">
        <f t="shared" si="0"/>
        <v>1.1333333333333333</v>
      </c>
      <c r="D45" s="2">
        <v>1</v>
      </c>
      <c r="E45" s="2">
        <v>10</v>
      </c>
      <c r="F45" s="2">
        <v>1</v>
      </c>
      <c r="G45" s="2">
        <v>10</v>
      </c>
      <c r="H45" s="2">
        <v>1</v>
      </c>
      <c r="I45" s="2">
        <v>50</v>
      </c>
      <c r="J45" s="3">
        <v>50</v>
      </c>
      <c r="K45" s="2">
        <v>68</v>
      </c>
    </row>
    <row r="46" spans="1:11" x14ac:dyDescent="0.4">
      <c r="B46" s="2">
        <v>80</v>
      </c>
      <c r="C46" s="13">
        <f t="shared" si="0"/>
        <v>1.1000000000000001</v>
      </c>
      <c r="D46" s="2">
        <v>1</v>
      </c>
      <c r="E46" s="2">
        <v>10</v>
      </c>
      <c r="F46" s="2">
        <v>1</v>
      </c>
      <c r="G46" s="2">
        <v>10</v>
      </c>
      <c r="H46" s="2">
        <v>1</v>
      </c>
      <c r="I46" s="2">
        <v>70</v>
      </c>
      <c r="J46" s="3">
        <v>70</v>
      </c>
      <c r="K46" s="2">
        <v>88</v>
      </c>
    </row>
    <row r="47" spans="1:11" x14ac:dyDescent="0.4">
      <c r="B47" s="2">
        <v>100</v>
      </c>
      <c r="C47" s="13">
        <f t="shared" si="0"/>
        <v>1.1299999999999999</v>
      </c>
      <c r="D47" s="2">
        <v>1</v>
      </c>
      <c r="E47" s="2">
        <v>15</v>
      </c>
      <c r="F47" s="2">
        <v>1</v>
      </c>
      <c r="G47" s="2">
        <v>10</v>
      </c>
      <c r="H47" s="2">
        <v>1</v>
      </c>
      <c r="I47" s="2">
        <v>90</v>
      </c>
      <c r="J47" s="3">
        <v>90</v>
      </c>
      <c r="K47" s="2">
        <v>113</v>
      </c>
    </row>
    <row r="48" spans="1:11" x14ac:dyDescent="0.4">
      <c r="B48" s="2">
        <v>40</v>
      </c>
      <c r="C48" s="13">
        <f>K48/B48</f>
        <v>1.325</v>
      </c>
      <c r="D48" s="2">
        <v>1</v>
      </c>
      <c r="E48" s="2">
        <v>15</v>
      </c>
      <c r="F48" s="2">
        <v>1</v>
      </c>
      <c r="G48" s="2">
        <v>10</v>
      </c>
      <c r="H48" s="2">
        <v>2</v>
      </c>
      <c r="I48" s="2">
        <v>30</v>
      </c>
      <c r="J48" s="3">
        <v>30</v>
      </c>
      <c r="K48" s="2">
        <v>53</v>
      </c>
    </row>
    <row r="49" spans="2:11" x14ac:dyDescent="0.4">
      <c r="B49" s="2">
        <v>60</v>
      </c>
      <c r="C49" s="13">
        <f t="shared" si="0"/>
        <v>1.2166666666666666</v>
      </c>
      <c r="D49" s="2">
        <v>1</v>
      </c>
      <c r="E49" s="2">
        <v>15</v>
      </c>
      <c r="F49" s="2">
        <v>1</v>
      </c>
      <c r="G49" s="2">
        <v>10</v>
      </c>
      <c r="H49" s="2">
        <v>1</v>
      </c>
      <c r="I49" s="2">
        <v>50</v>
      </c>
      <c r="J49" s="3">
        <v>50</v>
      </c>
      <c r="K49" s="2">
        <v>73</v>
      </c>
    </row>
    <row r="50" spans="2:11" x14ac:dyDescent="0.4">
      <c r="B50" s="2">
        <v>80</v>
      </c>
      <c r="C50" s="13">
        <f t="shared" si="0"/>
        <v>1.1625000000000001</v>
      </c>
      <c r="D50" s="2">
        <v>1</v>
      </c>
      <c r="E50" s="2">
        <v>15</v>
      </c>
      <c r="F50" s="2">
        <v>1</v>
      </c>
      <c r="G50" s="2">
        <v>10</v>
      </c>
      <c r="H50" s="2">
        <v>1</v>
      </c>
      <c r="I50" s="2">
        <v>70</v>
      </c>
      <c r="J50" s="3">
        <v>70</v>
      </c>
      <c r="K50" s="2">
        <v>93</v>
      </c>
    </row>
    <row r="51" spans="2:11" x14ac:dyDescent="0.4">
      <c r="B51" s="2">
        <v>100</v>
      </c>
      <c r="C51" s="13">
        <f t="shared" si="0"/>
        <v>1.18</v>
      </c>
      <c r="D51" s="2">
        <v>1</v>
      </c>
      <c r="E51" s="2">
        <v>20</v>
      </c>
      <c r="F51" s="2">
        <v>1</v>
      </c>
      <c r="G51" s="2">
        <v>10</v>
      </c>
      <c r="H51" s="2">
        <v>1</v>
      </c>
      <c r="I51" s="2">
        <v>90</v>
      </c>
      <c r="J51" s="3">
        <v>90</v>
      </c>
      <c r="K51" s="2">
        <v>118</v>
      </c>
    </row>
    <row r="52" spans="2:11" x14ac:dyDescent="0.4">
      <c r="B52" s="2">
        <v>40</v>
      </c>
      <c r="C52" s="13">
        <f t="shared" si="0"/>
        <v>1.45</v>
      </c>
      <c r="D52" s="2">
        <v>1</v>
      </c>
      <c r="E52" s="2">
        <v>20</v>
      </c>
      <c r="F52" s="2">
        <v>1</v>
      </c>
      <c r="G52" s="2">
        <v>10</v>
      </c>
      <c r="H52" s="2">
        <v>2</v>
      </c>
      <c r="I52" s="2">
        <v>30</v>
      </c>
      <c r="J52" s="3">
        <v>30</v>
      </c>
      <c r="K52" s="2">
        <v>58</v>
      </c>
    </row>
    <row r="53" spans="2:11" x14ac:dyDescent="0.4">
      <c r="B53" s="2">
        <v>60</v>
      </c>
      <c r="C53" s="13">
        <f t="shared" si="0"/>
        <v>1.3</v>
      </c>
      <c r="D53" s="2">
        <v>1</v>
      </c>
      <c r="E53" s="2">
        <v>20</v>
      </c>
      <c r="F53" s="2">
        <v>1</v>
      </c>
      <c r="G53" s="2">
        <v>10</v>
      </c>
      <c r="H53" s="2">
        <v>1</v>
      </c>
      <c r="I53" s="2">
        <v>50</v>
      </c>
      <c r="J53" s="3">
        <v>50</v>
      </c>
      <c r="K53" s="2">
        <v>78</v>
      </c>
    </row>
    <row r="54" spans="2:11" x14ac:dyDescent="0.4">
      <c r="B54" s="2">
        <v>80</v>
      </c>
      <c r="C54" s="13">
        <f t="shared" si="0"/>
        <v>1.2250000000000001</v>
      </c>
      <c r="D54" s="2">
        <v>1</v>
      </c>
      <c r="E54" s="2">
        <v>20</v>
      </c>
      <c r="F54" s="2">
        <v>1</v>
      </c>
      <c r="G54" s="2">
        <v>10</v>
      </c>
      <c r="H54" s="2">
        <v>1</v>
      </c>
      <c r="I54" s="2">
        <v>70</v>
      </c>
      <c r="J54" s="3">
        <v>70</v>
      </c>
      <c r="K54" s="2">
        <v>98</v>
      </c>
    </row>
    <row r="55" spans="2:11" x14ac:dyDescent="0.4">
      <c r="B55" s="2">
        <v>44</v>
      </c>
      <c r="C55" s="13">
        <f t="shared" si="0"/>
        <v>1.5681818181818181</v>
      </c>
      <c r="D55" s="2">
        <v>1</v>
      </c>
      <c r="E55" s="2">
        <v>4</v>
      </c>
      <c r="F55" s="2">
        <v>2</v>
      </c>
      <c r="G55" s="2">
        <v>15</v>
      </c>
      <c r="H55" s="2">
        <v>6</v>
      </c>
      <c r="I55" s="2">
        <v>27</v>
      </c>
      <c r="J55" s="3">
        <v>18</v>
      </c>
      <c r="K55" s="2">
        <v>69</v>
      </c>
    </row>
    <row r="56" spans="2:11" x14ac:dyDescent="0.4">
      <c r="B56" s="2">
        <v>64</v>
      </c>
      <c r="C56" s="13">
        <f t="shared" si="0"/>
        <v>1.8125</v>
      </c>
      <c r="D56" s="2">
        <v>1</v>
      </c>
      <c r="E56" s="2">
        <v>8</v>
      </c>
      <c r="F56" s="2">
        <v>2</v>
      </c>
      <c r="G56" s="2">
        <v>16</v>
      </c>
      <c r="H56" s="2">
        <v>7</v>
      </c>
      <c r="I56" s="2">
        <v>27</v>
      </c>
      <c r="J56" s="3">
        <v>17</v>
      </c>
      <c r="K56" s="2">
        <v>116</v>
      </c>
    </row>
    <row r="57" spans="2:11" x14ac:dyDescent="0.4">
      <c r="B57" s="2">
        <v>84</v>
      </c>
      <c r="C57" s="13">
        <f t="shared" si="0"/>
        <v>1.7023809523809523</v>
      </c>
      <c r="D57" s="2">
        <v>1</v>
      </c>
      <c r="E57" s="2">
        <v>4</v>
      </c>
      <c r="F57" s="2">
        <v>2</v>
      </c>
      <c r="G57" s="2">
        <v>15</v>
      </c>
      <c r="H57" s="2">
        <v>8</v>
      </c>
      <c r="I57" s="2">
        <v>27</v>
      </c>
      <c r="J57" s="3">
        <v>16</v>
      </c>
      <c r="K57" s="2">
        <v>143</v>
      </c>
    </row>
    <row r="58" spans="2:11" x14ac:dyDescent="0.4">
      <c r="B58" s="2">
        <v>104</v>
      </c>
      <c r="C58" s="13">
        <f t="shared" si="0"/>
        <v>1.8557692307692308</v>
      </c>
      <c r="D58" s="2">
        <v>1</v>
      </c>
      <c r="E58" s="2">
        <v>8</v>
      </c>
      <c r="F58" s="2">
        <v>2</v>
      </c>
      <c r="G58" s="2">
        <v>16</v>
      </c>
      <c r="H58" s="2">
        <v>8</v>
      </c>
      <c r="I58" s="2">
        <v>27</v>
      </c>
      <c r="J58" s="3">
        <v>16</v>
      </c>
      <c r="K58" s="2">
        <v>193</v>
      </c>
    </row>
    <row r="59" spans="2:11" x14ac:dyDescent="0.4">
      <c r="B59" s="2">
        <v>44</v>
      </c>
      <c r="C59" s="13">
        <f t="shared" si="0"/>
        <v>1.3863636363636365</v>
      </c>
      <c r="D59" s="2">
        <v>1</v>
      </c>
      <c r="E59" s="2">
        <v>4</v>
      </c>
      <c r="F59" s="2">
        <v>2</v>
      </c>
      <c r="G59" s="2">
        <v>8</v>
      </c>
      <c r="H59" s="2">
        <v>4</v>
      </c>
      <c r="I59" s="2">
        <v>37</v>
      </c>
      <c r="J59" s="3">
        <v>28</v>
      </c>
      <c r="K59" s="2">
        <v>61</v>
      </c>
    </row>
    <row r="60" spans="2:11" x14ac:dyDescent="0.4">
      <c r="B60" s="2">
        <v>64</v>
      </c>
      <c r="C60" s="13">
        <f t="shared" si="0"/>
        <v>1.5</v>
      </c>
      <c r="D60" s="2">
        <v>1</v>
      </c>
      <c r="E60" s="2">
        <v>8</v>
      </c>
      <c r="F60" s="2">
        <v>2</v>
      </c>
      <c r="G60" s="2">
        <v>16</v>
      </c>
      <c r="H60" s="2">
        <v>6</v>
      </c>
      <c r="I60" s="2">
        <v>37</v>
      </c>
      <c r="J60" s="3">
        <v>28</v>
      </c>
      <c r="K60" s="2">
        <v>96</v>
      </c>
    </row>
    <row r="61" spans="2:11" x14ac:dyDescent="0.4">
      <c r="B61" s="2">
        <v>84</v>
      </c>
      <c r="C61" s="13">
        <f t="shared" si="0"/>
        <v>1.8333333333333333</v>
      </c>
      <c r="D61" s="2">
        <v>1</v>
      </c>
      <c r="E61" s="2">
        <v>8</v>
      </c>
      <c r="F61" s="2">
        <v>2</v>
      </c>
      <c r="G61" s="2">
        <v>15</v>
      </c>
      <c r="H61" s="2">
        <v>7</v>
      </c>
      <c r="I61" s="2">
        <v>37</v>
      </c>
      <c r="J61" s="3">
        <v>27</v>
      </c>
      <c r="K61" s="2">
        <v>154</v>
      </c>
    </row>
    <row r="62" spans="2:11" x14ac:dyDescent="0.4">
      <c r="B62" s="2">
        <v>104</v>
      </c>
      <c r="C62" s="13">
        <f t="shared" si="0"/>
        <v>1.8942307692307692</v>
      </c>
      <c r="D62" s="2">
        <v>1</v>
      </c>
      <c r="E62" s="2">
        <v>8</v>
      </c>
      <c r="F62" s="2">
        <v>2</v>
      </c>
      <c r="G62" s="2">
        <v>16</v>
      </c>
      <c r="H62" s="2">
        <v>8</v>
      </c>
      <c r="I62" s="2">
        <v>37</v>
      </c>
      <c r="J62" s="3">
        <v>25</v>
      </c>
      <c r="K62" s="2">
        <v>197</v>
      </c>
    </row>
    <row r="63" spans="2:11" x14ac:dyDescent="0.4">
      <c r="B63" s="2">
        <v>54</v>
      </c>
      <c r="C63" s="13">
        <f t="shared" si="0"/>
        <v>1.3148148148148149</v>
      </c>
      <c r="D63" s="2">
        <v>1</v>
      </c>
      <c r="E63" s="2">
        <v>4</v>
      </c>
      <c r="F63" s="2">
        <v>2</v>
      </c>
      <c r="G63" s="2">
        <v>8</v>
      </c>
      <c r="H63" s="2">
        <v>4</v>
      </c>
      <c r="I63" s="2">
        <v>47</v>
      </c>
      <c r="J63" s="3">
        <v>34</v>
      </c>
      <c r="K63" s="2">
        <v>71</v>
      </c>
    </row>
    <row r="64" spans="2:11" x14ac:dyDescent="0.4">
      <c r="B64" s="2">
        <v>64</v>
      </c>
      <c r="C64" s="13">
        <f t="shared" si="0"/>
        <v>1.484375</v>
      </c>
      <c r="D64" s="2">
        <v>1</v>
      </c>
      <c r="E64" s="2">
        <v>8</v>
      </c>
      <c r="F64" s="2">
        <v>2</v>
      </c>
      <c r="G64" s="2">
        <v>16</v>
      </c>
      <c r="H64" s="2">
        <v>5</v>
      </c>
      <c r="I64" s="2">
        <v>47</v>
      </c>
      <c r="J64" s="3">
        <v>31</v>
      </c>
      <c r="K64" s="2">
        <v>95</v>
      </c>
    </row>
    <row r="65" spans="2:11" x14ac:dyDescent="0.4">
      <c r="B65" s="2">
        <v>84</v>
      </c>
      <c r="C65" s="13">
        <f>K65/B65</f>
        <v>1.5952380952380953</v>
      </c>
      <c r="D65" s="2">
        <v>1</v>
      </c>
      <c r="E65" s="2">
        <v>8</v>
      </c>
      <c r="F65" s="2">
        <v>2</v>
      </c>
      <c r="G65" s="2">
        <v>15</v>
      </c>
      <c r="H65" s="2">
        <v>6</v>
      </c>
      <c r="I65" s="2">
        <v>47</v>
      </c>
      <c r="J65" s="3">
        <v>37</v>
      </c>
      <c r="K65" s="2">
        <v>134</v>
      </c>
    </row>
    <row r="66" spans="2:11" x14ac:dyDescent="0.4">
      <c r="B66" s="2">
        <v>104</v>
      </c>
      <c r="C66" s="13">
        <f t="shared" si="0"/>
        <v>1.6730769230769231</v>
      </c>
      <c r="D66" s="2">
        <v>1</v>
      </c>
      <c r="E66" s="2">
        <v>8</v>
      </c>
      <c r="F66" s="2">
        <v>2</v>
      </c>
      <c r="G66" s="2">
        <v>15</v>
      </c>
      <c r="H66" s="2">
        <v>7</v>
      </c>
      <c r="I66" s="2">
        <v>47</v>
      </c>
      <c r="J66" s="3">
        <v>37</v>
      </c>
      <c r="K66" s="2">
        <v>174</v>
      </c>
    </row>
    <row r="67" spans="2:11" x14ac:dyDescent="0.4">
      <c r="B67" s="2">
        <v>20</v>
      </c>
      <c r="C67" s="13">
        <f t="shared" si="0"/>
        <v>1</v>
      </c>
      <c r="D67" s="2">
        <v>1</v>
      </c>
      <c r="E67" s="2">
        <v>1</v>
      </c>
      <c r="F67" s="2">
        <v>5</v>
      </c>
      <c r="G67" s="2">
        <v>5</v>
      </c>
      <c r="H67" s="2">
        <v>5</v>
      </c>
      <c r="I67" s="2">
        <v>20</v>
      </c>
      <c r="J67" s="3">
        <v>12</v>
      </c>
      <c r="K67" s="2">
        <v>20</v>
      </c>
    </row>
    <row r="68" spans="2:11" x14ac:dyDescent="0.4">
      <c r="B68" s="2">
        <v>20</v>
      </c>
      <c r="C68" s="13">
        <f t="shared" ref="C68:C77" si="1">K68/B68</f>
        <v>1</v>
      </c>
      <c r="D68" s="2">
        <v>1</v>
      </c>
      <c r="E68" s="2">
        <v>1</v>
      </c>
      <c r="F68" s="2">
        <v>5</v>
      </c>
      <c r="G68" s="2">
        <v>5</v>
      </c>
      <c r="H68" s="2">
        <v>5</v>
      </c>
      <c r="I68" s="2">
        <v>20</v>
      </c>
      <c r="J68" s="3">
        <v>14</v>
      </c>
      <c r="K68" s="2">
        <v>20</v>
      </c>
    </row>
    <row r="69" spans="2:11" x14ac:dyDescent="0.4">
      <c r="B69" s="2">
        <v>20</v>
      </c>
      <c r="C69" s="13">
        <f t="shared" si="1"/>
        <v>1</v>
      </c>
      <c r="D69" s="2">
        <v>1</v>
      </c>
      <c r="E69" s="2">
        <v>1</v>
      </c>
      <c r="F69" s="2">
        <v>5</v>
      </c>
      <c r="G69" s="2">
        <v>5</v>
      </c>
      <c r="H69" s="2">
        <v>5</v>
      </c>
      <c r="I69" s="2">
        <v>20</v>
      </c>
      <c r="J69" s="3">
        <v>16</v>
      </c>
      <c r="K69" s="2">
        <v>20</v>
      </c>
    </row>
    <row r="70" spans="2:11" x14ac:dyDescent="0.4">
      <c r="B70" s="2">
        <v>30</v>
      </c>
      <c r="C70" s="13">
        <f t="shared" si="1"/>
        <v>1</v>
      </c>
      <c r="D70" s="2">
        <v>1</v>
      </c>
      <c r="E70" s="2">
        <v>1</v>
      </c>
      <c r="F70" s="2">
        <v>5</v>
      </c>
      <c r="G70" s="2">
        <v>5</v>
      </c>
      <c r="H70" s="2">
        <v>5</v>
      </c>
      <c r="I70" s="2">
        <v>30</v>
      </c>
      <c r="J70" s="3">
        <v>12</v>
      </c>
      <c r="K70" s="2">
        <v>30</v>
      </c>
    </row>
    <row r="71" spans="2:11" x14ac:dyDescent="0.4">
      <c r="B71" s="2">
        <v>30</v>
      </c>
      <c r="C71" s="13">
        <f t="shared" si="1"/>
        <v>1</v>
      </c>
      <c r="D71" s="2">
        <v>1</v>
      </c>
      <c r="E71" s="2">
        <v>1</v>
      </c>
      <c r="F71" s="2">
        <v>5</v>
      </c>
      <c r="G71" s="2">
        <v>5</v>
      </c>
      <c r="H71" s="2">
        <v>5</v>
      </c>
      <c r="I71" s="2">
        <v>30</v>
      </c>
      <c r="J71" s="3">
        <v>14</v>
      </c>
      <c r="K71" s="2">
        <v>30</v>
      </c>
    </row>
    <row r="72" spans="2:11" x14ac:dyDescent="0.4">
      <c r="B72" s="2">
        <v>30</v>
      </c>
      <c r="C72" s="13">
        <f t="shared" si="1"/>
        <v>1</v>
      </c>
      <c r="D72" s="2">
        <v>1</v>
      </c>
      <c r="E72" s="2">
        <v>1</v>
      </c>
      <c r="F72" s="2">
        <v>5</v>
      </c>
      <c r="G72" s="2">
        <v>5</v>
      </c>
      <c r="H72" s="2">
        <v>5</v>
      </c>
      <c r="I72" s="2">
        <v>30</v>
      </c>
      <c r="J72" s="3">
        <v>16</v>
      </c>
      <c r="K72" s="2">
        <v>30</v>
      </c>
    </row>
    <row r="73" spans="2:11" x14ac:dyDescent="0.4">
      <c r="B73" s="2">
        <v>40</v>
      </c>
      <c r="C73" s="13">
        <f t="shared" si="1"/>
        <v>1</v>
      </c>
      <c r="D73" s="2">
        <v>1</v>
      </c>
      <c r="E73" s="2">
        <v>1</v>
      </c>
      <c r="F73" s="2">
        <v>5</v>
      </c>
      <c r="G73" s="2">
        <v>5</v>
      </c>
      <c r="H73" s="2">
        <v>5</v>
      </c>
      <c r="I73" s="2">
        <v>40</v>
      </c>
      <c r="J73" s="3">
        <v>12</v>
      </c>
      <c r="K73" s="2">
        <v>40</v>
      </c>
    </row>
    <row r="74" spans="2:11" x14ac:dyDescent="0.4">
      <c r="B74" s="2">
        <v>40</v>
      </c>
      <c r="C74" s="13">
        <f t="shared" si="1"/>
        <v>1</v>
      </c>
      <c r="D74" s="2">
        <v>1</v>
      </c>
      <c r="E74" s="2">
        <v>1</v>
      </c>
      <c r="F74" s="2">
        <v>5</v>
      </c>
      <c r="G74" s="2">
        <v>5</v>
      </c>
      <c r="H74" s="2">
        <v>5</v>
      </c>
      <c r="I74" s="2">
        <v>40</v>
      </c>
      <c r="J74" s="3">
        <v>14</v>
      </c>
      <c r="K74" s="2">
        <v>40</v>
      </c>
    </row>
    <row r="75" spans="2:11" x14ac:dyDescent="0.4">
      <c r="B75" s="2">
        <v>40</v>
      </c>
      <c r="C75" s="13">
        <f t="shared" si="1"/>
        <v>1</v>
      </c>
      <c r="D75" s="2">
        <v>1</v>
      </c>
      <c r="E75" s="2">
        <v>1</v>
      </c>
      <c r="F75" s="2">
        <v>5</v>
      </c>
      <c r="G75" s="2">
        <v>5</v>
      </c>
      <c r="H75" s="2">
        <v>5</v>
      </c>
      <c r="I75" s="2">
        <v>40</v>
      </c>
      <c r="J75" s="3">
        <v>16</v>
      </c>
      <c r="K75" s="2">
        <v>40</v>
      </c>
    </row>
    <row r="76" spans="2:11" x14ac:dyDescent="0.4">
      <c r="B76" s="2">
        <v>50</v>
      </c>
      <c r="C76" s="13">
        <f t="shared" si="1"/>
        <v>1</v>
      </c>
      <c r="D76" s="2">
        <v>1</v>
      </c>
      <c r="E76" s="2">
        <v>1</v>
      </c>
      <c r="F76" s="2">
        <v>5</v>
      </c>
      <c r="G76" s="2">
        <v>5</v>
      </c>
      <c r="H76" s="2">
        <v>5</v>
      </c>
      <c r="I76" s="2">
        <v>50</v>
      </c>
      <c r="J76" s="3">
        <v>12</v>
      </c>
      <c r="K76" s="2">
        <v>50</v>
      </c>
    </row>
    <row r="77" spans="2:11" x14ac:dyDescent="0.4">
      <c r="B77" s="2">
        <v>50</v>
      </c>
      <c r="C77" s="13">
        <f t="shared" si="1"/>
        <v>1</v>
      </c>
      <c r="D77" s="2">
        <v>1</v>
      </c>
      <c r="E77" s="2">
        <v>1</v>
      </c>
      <c r="F77" s="2">
        <v>5</v>
      </c>
      <c r="G77" s="2">
        <v>5</v>
      </c>
      <c r="H77" s="2">
        <v>5</v>
      </c>
      <c r="I77" s="2">
        <v>50</v>
      </c>
      <c r="J77" s="3">
        <v>14</v>
      </c>
      <c r="K77" s="2">
        <v>50</v>
      </c>
    </row>
    <row r="78" spans="2:11" x14ac:dyDescent="0.4">
      <c r="B78" s="2">
        <v>50</v>
      </c>
      <c r="C78" s="13">
        <f>K78/B78</f>
        <v>1</v>
      </c>
      <c r="D78" s="2">
        <v>1</v>
      </c>
      <c r="E78" s="2">
        <v>1</v>
      </c>
      <c r="F78" s="2">
        <v>5</v>
      </c>
      <c r="G78" s="2">
        <v>5</v>
      </c>
      <c r="H78" s="2">
        <v>5</v>
      </c>
      <c r="I78" s="2">
        <v>50</v>
      </c>
      <c r="J78" s="3">
        <v>16</v>
      </c>
      <c r="K78" s="2">
        <v>50</v>
      </c>
    </row>
    <row r="79" spans="2:11" x14ac:dyDescent="0.4">
      <c r="B79" s="2">
        <v>100</v>
      </c>
      <c r="C79" s="13">
        <f t="shared" ref="C79:C89" si="2">K79/B79</f>
        <v>1.08</v>
      </c>
      <c r="D79" s="2">
        <v>1</v>
      </c>
      <c r="E79" s="2">
        <v>10</v>
      </c>
      <c r="F79" s="2">
        <v>1</v>
      </c>
      <c r="G79" s="2">
        <v>10</v>
      </c>
      <c r="H79" s="2">
        <v>3</v>
      </c>
      <c r="I79" s="2">
        <v>50</v>
      </c>
      <c r="J79" s="3">
        <v>15</v>
      </c>
      <c r="K79" s="2">
        <v>108</v>
      </c>
    </row>
    <row r="80" spans="2:11" x14ac:dyDescent="0.4">
      <c r="B80" s="2">
        <v>100</v>
      </c>
      <c r="C80" s="13">
        <f t="shared" si="2"/>
        <v>1.28</v>
      </c>
      <c r="D80" s="2">
        <v>1</v>
      </c>
      <c r="E80" s="2">
        <v>30</v>
      </c>
      <c r="F80" s="2">
        <v>1</v>
      </c>
      <c r="G80" s="2">
        <v>10</v>
      </c>
      <c r="H80" s="2">
        <v>2</v>
      </c>
      <c r="I80" s="2">
        <v>80</v>
      </c>
      <c r="J80" s="3">
        <v>40</v>
      </c>
      <c r="K80" s="2">
        <v>128</v>
      </c>
    </row>
    <row r="81" spans="2:11" x14ac:dyDescent="0.4">
      <c r="B81" s="2">
        <v>150</v>
      </c>
      <c r="C81" s="13">
        <f t="shared" si="2"/>
        <v>1.0533333333333332</v>
      </c>
      <c r="D81" s="2">
        <v>1</v>
      </c>
      <c r="E81" s="2">
        <v>10</v>
      </c>
      <c r="F81" s="2">
        <v>1</v>
      </c>
      <c r="G81" s="2">
        <v>10</v>
      </c>
      <c r="H81" s="2">
        <v>3</v>
      </c>
      <c r="I81" s="2">
        <v>50</v>
      </c>
      <c r="J81" s="3">
        <v>15</v>
      </c>
      <c r="K81" s="2">
        <v>158</v>
      </c>
    </row>
    <row r="82" spans="2:11" x14ac:dyDescent="0.4">
      <c r="B82" s="2">
        <v>150</v>
      </c>
      <c r="C82" s="13">
        <f t="shared" si="2"/>
        <v>1.1866666666666668</v>
      </c>
      <c r="D82" s="2">
        <v>1</v>
      </c>
      <c r="E82" s="2">
        <v>30</v>
      </c>
      <c r="F82" s="2">
        <v>1</v>
      </c>
      <c r="G82" s="2">
        <v>10</v>
      </c>
      <c r="H82" s="2">
        <v>3</v>
      </c>
      <c r="I82" s="2">
        <v>80</v>
      </c>
      <c r="J82" s="3">
        <v>40</v>
      </c>
      <c r="K82" s="2">
        <v>178</v>
      </c>
    </row>
    <row r="83" spans="2:11" x14ac:dyDescent="0.4">
      <c r="B83" s="2">
        <v>200</v>
      </c>
      <c r="C83" s="13">
        <f t="shared" si="2"/>
        <v>1.04</v>
      </c>
      <c r="D83" s="2">
        <v>1</v>
      </c>
      <c r="E83" s="2">
        <v>10</v>
      </c>
      <c r="F83" s="2">
        <v>1</v>
      </c>
      <c r="G83" s="2">
        <v>10</v>
      </c>
      <c r="H83" s="2">
        <v>4</v>
      </c>
      <c r="I83" s="2">
        <v>50</v>
      </c>
      <c r="J83" s="3">
        <v>15</v>
      </c>
      <c r="K83" s="2">
        <v>208</v>
      </c>
    </row>
    <row r="84" spans="2:11" x14ac:dyDescent="0.4">
      <c r="B84" s="2">
        <v>200</v>
      </c>
      <c r="C84" s="13">
        <f t="shared" si="2"/>
        <v>1.1399999999999999</v>
      </c>
      <c r="D84" s="2">
        <v>1</v>
      </c>
      <c r="E84" s="2">
        <v>30</v>
      </c>
      <c r="F84" s="2">
        <v>1</v>
      </c>
      <c r="G84" s="2">
        <v>10</v>
      </c>
      <c r="H84" s="2">
        <v>3</v>
      </c>
      <c r="I84" s="2">
        <v>80</v>
      </c>
      <c r="J84" s="3">
        <v>40</v>
      </c>
      <c r="K84" s="2">
        <v>228</v>
      </c>
    </row>
    <row r="85" spans="2:11" x14ac:dyDescent="0.4">
      <c r="B85" s="2">
        <v>250</v>
      </c>
      <c r="C85" s="13">
        <f t="shared" si="2"/>
        <v>1.032</v>
      </c>
      <c r="D85" s="2">
        <v>1</v>
      </c>
      <c r="E85" s="2">
        <v>10</v>
      </c>
      <c r="F85" s="2">
        <v>1</v>
      </c>
      <c r="G85" s="2">
        <v>10</v>
      </c>
      <c r="H85" s="2">
        <v>4</v>
      </c>
      <c r="I85" s="2">
        <v>50</v>
      </c>
      <c r="J85" s="3">
        <v>15</v>
      </c>
      <c r="K85" s="2">
        <v>258</v>
      </c>
    </row>
    <row r="86" spans="2:11" x14ac:dyDescent="0.4">
      <c r="B86" s="2">
        <v>250</v>
      </c>
      <c r="C86" s="13">
        <f t="shared" si="2"/>
        <v>1.1120000000000001</v>
      </c>
      <c r="D86" s="2">
        <v>1</v>
      </c>
      <c r="E86" s="2">
        <v>30</v>
      </c>
      <c r="F86" s="2">
        <v>1</v>
      </c>
      <c r="G86" s="2">
        <v>10</v>
      </c>
      <c r="H86" s="2">
        <v>3</v>
      </c>
      <c r="I86" s="2">
        <v>80</v>
      </c>
      <c r="J86" s="3">
        <v>40</v>
      </c>
      <c r="K86" s="2">
        <v>278</v>
      </c>
    </row>
    <row r="87" spans="2:11" x14ac:dyDescent="0.4">
      <c r="B87" s="2">
        <v>300</v>
      </c>
      <c r="C87" s="13">
        <f t="shared" si="2"/>
        <v>1.0266666666666666</v>
      </c>
      <c r="D87" s="2">
        <v>1</v>
      </c>
      <c r="E87" s="2">
        <v>10</v>
      </c>
      <c r="F87" s="2">
        <v>1</v>
      </c>
      <c r="G87" s="2">
        <v>10</v>
      </c>
      <c r="H87" s="2">
        <v>4</v>
      </c>
      <c r="I87" s="2">
        <v>50</v>
      </c>
      <c r="J87" s="3">
        <v>15</v>
      </c>
      <c r="K87" s="2">
        <v>308</v>
      </c>
    </row>
    <row r="88" spans="2:11" x14ac:dyDescent="0.4">
      <c r="B88" s="2">
        <v>300</v>
      </c>
      <c r="C88" s="13">
        <f t="shared" si="2"/>
        <v>1.0933333333333333</v>
      </c>
      <c r="D88" s="2">
        <v>1</v>
      </c>
      <c r="E88" s="2">
        <v>30</v>
      </c>
      <c r="F88" s="2">
        <v>1</v>
      </c>
      <c r="G88" s="2">
        <v>10</v>
      </c>
      <c r="H88" s="2">
        <v>3</v>
      </c>
      <c r="I88" s="2">
        <v>80</v>
      </c>
      <c r="J88" s="3">
        <v>40</v>
      </c>
      <c r="K88" s="2">
        <v>328</v>
      </c>
    </row>
    <row r="89" spans="2:11" x14ac:dyDescent="0.4">
      <c r="B89" s="2">
        <v>100</v>
      </c>
      <c r="C89" s="13">
        <f t="shared" si="2"/>
        <v>1.08</v>
      </c>
      <c r="D89" s="2">
        <v>1</v>
      </c>
      <c r="E89" s="2">
        <v>10</v>
      </c>
      <c r="F89" s="2">
        <v>1</v>
      </c>
      <c r="G89" s="2">
        <v>10</v>
      </c>
      <c r="H89" s="2">
        <v>3</v>
      </c>
      <c r="I89" s="2">
        <v>50</v>
      </c>
      <c r="J89" s="3">
        <v>15</v>
      </c>
      <c r="K89" s="2">
        <v>108</v>
      </c>
    </row>
    <row r="90" spans="2:11" x14ac:dyDescent="0.4">
      <c r="B90" s="2">
        <v>100</v>
      </c>
      <c r="C90" s="13">
        <f>K90/B90</f>
        <v>1.28</v>
      </c>
      <c r="D90" s="2">
        <v>1</v>
      </c>
      <c r="E90" s="2">
        <v>30</v>
      </c>
      <c r="F90" s="2">
        <v>1</v>
      </c>
      <c r="G90" s="2">
        <v>10</v>
      </c>
      <c r="H90" s="2">
        <v>2</v>
      </c>
      <c r="I90" s="2">
        <v>80</v>
      </c>
      <c r="J90" s="3">
        <v>40</v>
      </c>
      <c r="K90" s="2">
        <v>128</v>
      </c>
    </row>
    <row r="91" spans="2:11" x14ac:dyDescent="0.4">
      <c r="B91" s="2">
        <v>150</v>
      </c>
      <c r="C91" s="13">
        <f t="shared" ref="C91:C100" si="3">K91/B91</f>
        <v>1.0533333333333332</v>
      </c>
      <c r="D91" s="2">
        <v>1</v>
      </c>
      <c r="E91" s="2">
        <v>10</v>
      </c>
      <c r="F91" s="2">
        <v>1</v>
      </c>
      <c r="G91" s="2">
        <v>10</v>
      </c>
      <c r="H91" s="2">
        <v>4</v>
      </c>
      <c r="I91" s="2">
        <v>50</v>
      </c>
      <c r="J91" s="3">
        <v>15</v>
      </c>
      <c r="K91" s="2">
        <v>158</v>
      </c>
    </row>
    <row r="92" spans="2:11" x14ac:dyDescent="0.4">
      <c r="B92" s="2">
        <v>150</v>
      </c>
      <c r="C92" s="13">
        <f t="shared" si="3"/>
        <v>1.1866666666666668</v>
      </c>
      <c r="D92" s="2">
        <v>1</v>
      </c>
      <c r="E92" s="2">
        <v>30</v>
      </c>
      <c r="F92" s="2">
        <v>1</v>
      </c>
      <c r="G92" s="2">
        <v>10</v>
      </c>
      <c r="H92" s="2">
        <v>3</v>
      </c>
      <c r="I92" s="2">
        <v>80</v>
      </c>
      <c r="J92" s="3">
        <v>40</v>
      </c>
      <c r="K92" s="2">
        <v>178</v>
      </c>
    </row>
    <row r="93" spans="2:11" x14ac:dyDescent="0.4">
      <c r="B93" s="2">
        <v>200</v>
      </c>
      <c r="C93" s="13">
        <f t="shared" si="3"/>
        <v>1.24</v>
      </c>
      <c r="D93" s="2">
        <v>1</v>
      </c>
      <c r="E93" s="2">
        <v>50</v>
      </c>
      <c r="F93" s="2">
        <v>1</v>
      </c>
      <c r="G93" s="2">
        <v>10</v>
      </c>
      <c r="H93" s="2">
        <v>2</v>
      </c>
      <c r="I93" s="2">
        <v>150</v>
      </c>
      <c r="J93" s="3">
        <v>100</v>
      </c>
      <c r="K93" s="2">
        <v>248</v>
      </c>
    </row>
    <row r="94" spans="2:11" x14ac:dyDescent="0.4">
      <c r="B94" s="2">
        <v>200</v>
      </c>
      <c r="C94" s="13">
        <f t="shared" si="3"/>
        <v>1.49</v>
      </c>
      <c r="D94" s="2">
        <v>1</v>
      </c>
      <c r="E94" s="2">
        <v>100</v>
      </c>
      <c r="F94" s="2">
        <v>1</v>
      </c>
      <c r="G94" s="2">
        <v>10</v>
      </c>
      <c r="H94" s="2">
        <v>2</v>
      </c>
      <c r="I94" s="2">
        <v>150</v>
      </c>
      <c r="J94" s="3">
        <v>110</v>
      </c>
      <c r="K94" s="2">
        <v>298</v>
      </c>
    </row>
    <row r="95" spans="2:11" x14ac:dyDescent="0.4">
      <c r="B95" s="2">
        <v>200</v>
      </c>
      <c r="C95" s="13">
        <f t="shared" si="3"/>
        <v>1.04</v>
      </c>
      <c r="D95" s="2">
        <v>1</v>
      </c>
      <c r="E95" s="2">
        <v>10</v>
      </c>
      <c r="F95" s="2">
        <v>1</v>
      </c>
      <c r="G95" s="2">
        <v>10</v>
      </c>
      <c r="H95" s="2">
        <v>4</v>
      </c>
      <c r="I95" s="2">
        <v>50</v>
      </c>
      <c r="J95" s="3">
        <v>15</v>
      </c>
      <c r="K95" s="2">
        <v>208</v>
      </c>
    </row>
    <row r="96" spans="2:11" x14ac:dyDescent="0.4">
      <c r="B96" s="2">
        <v>200</v>
      </c>
      <c r="C96" s="13">
        <f t="shared" si="3"/>
        <v>1.1399999999999999</v>
      </c>
      <c r="D96" s="2">
        <v>1</v>
      </c>
      <c r="E96" s="2">
        <v>30</v>
      </c>
      <c r="F96" s="2">
        <v>1</v>
      </c>
      <c r="G96" s="2">
        <v>10</v>
      </c>
      <c r="H96" s="2">
        <v>3</v>
      </c>
      <c r="I96" s="2">
        <v>80</v>
      </c>
      <c r="J96" s="3">
        <v>40</v>
      </c>
      <c r="K96" s="2">
        <v>228</v>
      </c>
    </row>
    <row r="97" spans="2:11" x14ac:dyDescent="0.4">
      <c r="B97" s="2">
        <v>250</v>
      </c>
      <c r="C97" s="13">
        <f t="shared" si="3"/>
        <v>1.032</v>
      </c>
      <c r="D97" s="2">
        <v>1</v>
      </c>
      <c r="E97" s="2">
        <v>10</v>
      </c>
      <c r="F97" s="2">
        <v>1</v>
      </c>
      <c r="G97" s="2">
        <v>10</v>
      </c>
      <c r="H97" s="2">
        <v>4</v>
      </c>
      <c r="I97" s="2">
        <v>50</v>
      </c>
      <c r="J97" s="3">
        <v>15</v>
      </c>
      <c r="K97" s="2">
        <v>258</v>
      </c>
    </row>
    <row r="98" spans="2:11" x14ac:dyDescent="0.4">
      <c r="B98" s="2">
        <v>250</v>
      </c>
      <c r="C98" s="13">
        <f t="shared" si="3"/>
        <v>1.1120000000000001</v>
      </c>
      <c r="D98" s="2">
        <v>1</v>
      </c>
      <c r="E98" s="2">
        <v>30</v>
      </c>
      <c r="F98" s="2">
        <v>1</v>
      </c>
      <c r="G98" s="2">
        <v>10</v>
      </c>
      <c r="H98" s="2">
        <v>3</v>
      </c>
      <c r="I98" s="2">
        <v>80</v>
      </c>
      <c r="J98" s="3">
        <v>40</v>
      </c>
      <c r="K98" s="2">
        <v>278</v>
      </c>
    </row>
    <row r="99" spans="2:11" x14ac:dyDescent="0.4">
      <c r="B99" s="2">
        <v>300</v>
      </c>
      <c r="C99" s="13">
        <f t="shared" si="3"/>
        <v>1.0266666666666666</v>
      </c>
      <c r="D99" s="2">
        <v>1</v>
      </c>
      <c r="E99" s="2">
        <v>10</v>
      </c>
      <c r="F99" s="2">
        <v>1</v>
      </c>
      <c r="G99" s="2">
        <v>10</v>
      </c>
      <c r="H99" s="2">
        <v>4</v>
      </c>
      <c r="I99" s="2">
        <v>50</v>
      </c>
      <c r="J99" s="3">
        <v>15</v>
      </c>
      <c r="K99" s="2">
        <v>308</v>
      </c>
    </row>
    <row r="100" spans="2:11" x14ac:dyDescent="0.4">
      <c r="B100" s="2">
        <v>300</v>
      </c>
      <c r="C100" s="13">
        <f t="shared" si="3"/>
        <v>1.0933333333333333</v>
      </c>
      <c r="D100" s="2">
        <v>1</v>
      </c>
      <c r="E100" s="2">
        <v>30</v>
      </c>
      <c r="F100" s="2">
        <v>1</v>
      </c>
      <c r="G100" s="2">
        <v>10</v>
      </c>
      <c r="H100" s="2">
        <v>3</v>
      </c>
      <c r="I100" s="2">
        <v>80</v>
      </c>
      <c r="J100" s="3">
        <v>40</v>
      </c>
      <c r="K100" s="2">
        <v>328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C1" workbookViewId="0">
      <selection activeCell="J16" sqref="J16"/>
    </sheetView>
  </sheetViews>
  <sheetFormatPr defaultRowHeight="13.9" x14ac:dyDescent="0.4"/>
  <cols>
    <col min="1" max="1" width="6.59765625" customWidth="1"/>
    <col min="2" max="2" width="25.73046875" customWidth="1"/>
    <col min="3" max="3" width="37.265625" customWidth="1"/>
    <col min="7" max="7" width="9.06640625" style="25"/>
    <col min="9" max="9" width="9.06640625" style="25"/>
  </cols>
  <sheetData>
    <row r="1" spans="1:17" s="9" customFormat="1" ht="17.649999999999999" x14ac:dyDescent="0.4">
      <c r="A1" s="6" t="s">
        <v>113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138</v>
      </c>
      <c r="G1" s="23" t="s">
        <v>4</v>
      </c>
      <c r="H1" s="7" t="s">
        <v>5</v>
      </c>
      <c r="I1" s="23" t="s">
        <v>6</v>
      </c>
      <c r="J1" s="7" t="s">
        <v>7</v>
      </c>
      <c r="K1" s="7" t="s">
        <v>8</v>
      </c>
      <c r="L1" s="7" t="s">
        <v>9</v>
      </c>
      <c r="M1" s="8" t="s">
        <v>10</v>
      </c>
      <c r="N1" s="28" t="s">
        <v>129</v>
      </c>
      <c r="O1" s="28" t="s">
        <v>130</v>
      </c>
      <c r="P1" s="28" t="s">
        <v>131</v>
      </c>
      <c r="Q1" s="9" t="s">
        <v>132</v>
      </c>
    </row>
    <row r="2" spans="1:17" x14ac:dyDescent="0.4">
      <c r="A2" s="10">
        <v>59</v>
      </c>
      <c r="B2" s="2" t="s">
        <v>54</v>
      </c>
      <c r="C2" s="2" t="s">
        <v>55</v>
      </c>
      <c r="D2" s="29">
        <v>100</v>
      </c>
      <c r="E2" s="2">
        <v>108</v>
      </c>
      <c r="F2" s="39">
        <f>E2/D2</f>
        <v>1.08</v>
      </c>
      <c r="G2" s="19">
        <v>1</v>
      </c>
      <c r="H2" s="29">
        <v>10</v>
      </c>
      <c r="I2" s="19">
        <v>1</v>
      </c>
      <c r="J2" s="29">
        <v>10</v>
      </c>
      <c r="K2" s="2">
        <v>1</v>
      </c>
      <c r="L2" s="2">
        <v>90</v>
      </c>
      <c r="M2" s="3">
        <v>90</v>
      </c>
      <c r="N2" s="31">
        <v>29</v>
      </c>
      <c r="O2" s="31">
        <v>5</v>
      </c>
      <c r="P2" s="31">
        <v>8</v>
      </c>
      <c r="Q2" s="32"/>
    </row>
    <row r="3" spans="1:17" x14ac:dyDescent="0.4">
      <c r="A3" s="10">
        <v>60</v>
      </c>
      <c r="B3" s="2" t="s">
        <v>54</v>
      </c>
      <c r="C3" s="2" t="s">
        <v>56</v>
      </c>
      <c r="D3" s="29">
        <v>40</v>
      </c>
      <c r="E3" s="2">
        <v>48</v>
      </c>
      <c r="F3" s="39">
        <f t="shared" ref="F3:F37" si="0">E3/D3</f>
        <v>1.2</v>
      </c>
      <c r="G3" s="19">
        <v>1</v>
      </c>
      <c r="H3" s="29">
        <v>10</v>
      </c>
      <c r="I3" s="19">
        <v>1</v>
      </c>
      <c r="J3" s="29">
        <v>10</v>
      </c>
      <c r="K3" s="2">
        <v>2</v>
      </c>
      <c r="L3" s="2">
        <v>30</v>
      </c>
      <c r="M3" s="3">
        <v>30</v>
      </c>
      <c r="N3" s="31">
        <v>129</v>
      </c>
      <c r="O3" s="31">
        <v>15</v>
      </c>
      <c r="P3" s="31">
        <v>16</v>
      </c>
      <c r="Q3" s="32"/>
    </row>
    <row r="4" spans="1:17" x14ac:dyDescent="0.4">
      <c r="A4" s="10">
        <v>61</v>
      </c>
      <c r="B4" s="2" t="s">
        <v>54</v>
      </c>
      <c r="C4" s="2" t="s">
        <v>57</v>
      </c>
      <c r="D4" s="29">
        <v>60</v>
      </c>
      <c r="E4" s="2">
        <v>68</v>
      </c>
      <c r="F4" s="39">
        <f t="shared" si="0"/>
        <v>1.1333333333333333</v>
      </c>
      <c r="G4" s="19">
        <v>1</v>
      </c>
      <c r="H4" s="29">
        <v>10</v>
      </c>
      <c r="I4" s="19">
        <v>1</v>
      </c>
      <c r="J4" s="29">
        <v>10</v>
      </c>
      <c r="K4" s="2">
        <v>1</v>
      </c>
      <c r="L4" s="2">
        <v>50</v>
      </c>
      <c r="M4" s="3">
        <v>50</v>
      </c>
      <c r="N4" s="31">
        <v>117</v>
      </c>
      <c r="O4" s="31">
        <v>11</v>
      </c>
      <c r="P4" s="31">
        <v>8</v>
      </c>
      <c r="Q4" s="32"/>
    </row>
    <row r="5" spans="1:17" x14ac:dyDescent="0.4">
      <c r="A5" s="10">
        <v>62</v>
      </c>
      <c r="B5" s="2" t="s">
        <v>54</v>
      </c>
      <c r="C5" s="2" t="s">
        <v>58</v>
      </c>
      <c r="D5" s="29">
        <v>80</v>
      </c>
      <c r="E5" s="2">
        <v>88</v>
      </c>
      <c r="F5" s="39">
        <f t="shared" si="0"/>
        <v>1.1000000000000001</v>
      </c>
      <c r="G5" s="19">
        <v>1</v>
      </c>
      <c r="H5" s="29">
        <v>10</v>
      </c>
      <c r="I5" s="19">
        <v>1</v>
      </c>
      <c r="J5" s="29">
        <v>10</v>
      </c>
      <c r="K5" s="2">
        <v>1</v>
      </c>
      <c r="L5" s="2">
        <v>70</v>
      </c>
      <c r="M5" s="3">
        <v>70</v>
      </c>
      <c r="N5" s="31">
        <v>62</v>
      </c>
      <c r="O5" s="31">
        <v>10</v>
      </c>
      <c r="P5" s="31">
        <v>3</v>
      </c>
      <c r="Q5" s="32"/>
    </row>
    <row r="6" spans="1:17" x14ac:dyDescent="0.4">
      <c r="A6" s="10">
        <v>63</v>
      </c>
      <c r="B6" s="2" t="s">
        <v>54</v>
      </c>
      <c r="C6" s="2" t="s">
        <v>59</v>
      </c>
      <c r="D6" s="29">
        <v>100</v>
      </c>
      <c r="E6" s="2">
        <v>113</v>
      </c>
      <c r="F6" s="39">
        <f t="shared" si="0"/>
        <v>1.1299999999999999</v>
      </c>
      <c r="G6" s="19">
        <v>1</v>
      </c>
      <c r="H6" s="29">
        <v>15</v>
      </c>
      <c r="I6" s="19">
        <v>1</v>
      </c>
      <c r="J6" s="29">
        <v>10</v>
      </c>
      <c r="K6" s="2">
        <v>1</v>
      </c>
      <c r="L6" s="2">
        <v>90</v>
      </c>
      <c r="M6" s="3">
        <v>90</v>
      </c>
      <c r="N6" s="31">
        <v>21</v>
      </c>
      <c r="O6" s="31">
        <v>8</v>
      </c>
      <c r="P6" s="31">
        <v>7</v>
      </c>
      <c r="Q6" s="32"/>
    </row>
    <row r="7" spans="1:17" x14ac:dyDescent="0.4">
      <c r="A7" s="10">
        <v>64</v>
      </c>
      <c r="B7" s="2" t="s">
        <v>54</v>
      </c>
      <c r="C7" s="2" t="s">
        <v>60</v>
      </c>
      <c r="D7" s="29">
        <v>40</v>
      </c>
      <c r="E7" s="2">
        <v>53</v>
      </c>
      <c r="F7" s="39">
        <f t="shared" si="0"/>
        <v>1.325</v>
      </c>
      <c r="G7" s="19">
        <v>1</v>
      </c>
      <c r="H7" s="29">
        <v>15</v>
      </c>
      <c r="I7" s="19">
        <v>1</v>
      </c>
      <c r="J7" s="29">
        <v>10</v>
      </c>
      <c r="K7" s="2">
        <v>2</v>
      </c>
      <c r="L7" s="2">
        <v>30</v>
      </c>
      <c r="M7" s="3">
        <v>30</v>
      </c>
      <c r="N7" s="31">
        <v>12</v>
      </c>
      <c r="O7" s="31">
        <v>4</v>
      </c>
      <c r="P7" s="31">
        <v>14</v>
      </c>
      <c r="Q7" s="32"/>
    </row>
    <row r="8" spans="1:17" x14ac:dyDescent="0.4">
      <c r="A8" s="10">
        <v>65</v>
      </c>
      <c r="B8" s="2" t="s">
        <v>54</v>
      </c>
      <c r="C8" s="2" t="s">
        <v>61</v>
      </c>
      <c r="D8" s="29">
        <v>60</v>
      </c>
      <c r="E8" s="2">
        <v>73</v>
      </c>
      <c r="F8" s="39">
        <f t="shared" si="0"/>
        <v>1.2166666666666666</v>
      </c>
      <c r="G8" s="19">
        <v>1</v>
      </c>
      <c r="H8" s="29">
        <v>15</v>
      </c>
      <c r="I8" s="19">
        <v>1</v>
      </c>
      <c r="J8" s="29">
        <v>10</v>
      </c>
      <c r="K8" s="2">
        <v>1</v>
      </c>
      <c r="L8" s="2">
        <v>50</v>
      </c>
      <c r="M8" s="3">
        <v>50</v>
      </c>
      <c r="N8" s="31">
        <v>80</v>
      </c>
      <c r="O8" s="31">
        <v>3</v>
      </c>
      <c r="P8" s="31">
        <v>20</v>
      </c>
      <c r="Q8" s="32"/>
    </row>
    <row r="9" spans="1:17" x14ac:dyDescent="0.4">
      <c r="A9" s="10">
        <v>66</v>
      </c>
      <c r="B9" s="2" t="s">
        <v>54</v>
      </c>
      <c r="C9" s="2" t="s">
        <v>62</v>
      </c>
      <c r="D9" s="29">
        <v>80</v>
      </c>
      <c r="E9" s="2">
        <v>93</v>
      </c>
      <c r="F9" s="39">
        <f t="shared" si="0"/>
        <v>1.1625000000000001</v>
      </c>
      <c r="G9" s="19">
        <v>1</v>
      </c>
      <c r="H9" s="29">
        <v>15</v>
      </c>
      <c r="I9" s="19">
        <v>1</v>
      </c>
      <c r="J9" s="29">
        <v>10</v>
      </c>
      <c r="K9" s="2">
        <v>1</v>
      </c>
      <c r="L9" s="2">
        <v>70</v>
      </c>
      <c r="M9" s="3">
        <v>70</v>
      </c>
      <c r="N9" s="31">
        <v>109</v>
      </c>
      <c r="O9" s="31">
        <v>2</v>
      </c>
      <c r="P9" s="31">
        <v>47</v>
      </c>
      <c r="Q9" s="32"/>
    </row>
    <row r="10" spans="1:17" x14ac:dyDescent="0.4">
      <c r="A10" s="10">
        <v>67</v>
      </c>
      <c r="B10" s="2" t="s">
        <v>54</v>
      </c>
      <c r="C10" s="2" t="s">
        <v>63</v>
      </c>
      <c r="D10" s="29">
        <v>100</v>
      </c>
      <c r="E10" s="2">
        <v>118</v>
      </c>
      <c r="F10" s="39">
        <f t="shared" si="0"/>
        <v>1.18</v>
      </c>
      <c r="G10" s="19">
        <v>1</v>
      </c>
      <c r="H10" s="29">
        <v>20</v>
      </c>
      <c r="I10" s="19">
        <v>1</v>
      </c>
      <c r="J10" s="29">
        <v>10</v>
      </c>
      <c r="K10" s="2">
        <v>1</v>
      </c>
      <c r="L10" s="2">
        <v>90</v>
      </c>
      <c r="M10" s="3">
        <v>90</v>
      </c>
      <c r="N10" s="31">
        <v>107</v>
      </c>
      <c r="O10" s="31">
        <v>6</v>
      </c>
      <c r="P10" s="31">
        <v>19</v>
      </c>
      <c r="Q10" s="32"/>
    </row>
    <row r="11" spans="1:17" x14ac:dyDescent="0.4">
      <c r="A11" s="10">
        <v>68</v>
      </c>
      <c r="B11" s="2" t="s">
        <v>54</v>
      </c>
      <c r="C11" s="2" t="s">
        <v>64</v>
      </c>
      <c r="D11" s="29">
        <v>40</v>
      </c>
      <c r="E11" s="2">
        <v>58</v>
      </c>
      <c r="F11" s="39">
        <f t="shared" si="0"/>
        <v>1.45</v>
      </c>
      <c r="G11" s="19">
        <v>1</v>
      </c>
      <c r="H11" s="29">
        <v>20</v>
      </c>
      <c r="I11" s="19">
        <v>1</v>
      </c>
      <c r="J11" s="29">
        <v>10</v>
      </c>
      <c r="K11" s="2">
        <v>2</v>
      </c>
      <c r="L11" s="2">
        <v>30</v>
      </c>
      <c r="M11" s="3">
        <v>30</v>
      </c>
      <c r="N11" s="31">
        <v>58</v>
      </c>
      <c r="O11" s="31">
        <v>22</v>
      </c>
      <c r="P11" s="31">
        <v>513</v>
      </c>
      <c r="Q11" s="32"/>
    </row>
    <row r="12" spans="1:17" x14ac:dyDescent="0.4">
      <c r="A12" s="10">
        <v>69</v>
      </c>
      <c r="B12" s="2" t="s">
        <v>54</v>
      </c>
      <c r="C12" s="2" t="s">
        <v>65</v>
      </c>
      <c r="D12" s="29">
        <v>60</v>
      </c>
      <c r="E12" s="2">
        <v>78</v>
      </c>
      <c r="F12" s="39">
        <f t="shared" si="0"/>
        <v>1.3</v>
      </c>
      <c r="G12" s="19">
        <v>1</v>
      </c>
      <c r="H12" s="29">
        <v>20</v>
      </c>
      <c r="I12" s="19">
        <v>1</v>
      </c>
      <c r="J12" s="29">
        <v>10</v>
      </c>
      <c r="K12" s="2">
        <v>1</v>
      </c>
      <c r="L12" s="2">
        <v>50</v>
      </c>
      <c r="M12" s="3">
        <v>50</v>
      </c>
      <c r="N12" s="31">
        <v>62</v>
      </c>
      <c r="O12" s="31">
        <v>7</v>
      </c>
      <c r="P12" s="31">
        <v>362</v>
      </c>
      <c r="Q12" s="32"/>
    </row>
    <row r="13" spans="1:17" x14ac:dyDescent="0.4">
      <c r="A13" s="10">
        <v>70</v>
      </c>
      <c r="B13" s="2" t="s">
        <v>54</v>
      </c>
      <c r="C13" s="2" t="s">
        <v>66</v>
      </c>
      <c r="D13" s="29">
        <v>80</v>
      </c>
      <c r="E13" s="2">
        <v>98</v>
      </c>
      <c r="F13" s="39">
        <f t="shared" si="0"/>
        <v>1.2250000000000001</v>
      </c>
      <c r="G13" s="19">
        <v>1</v>
      </c>
      <c r="H13" s="29">
        <v>20</v>
      </c>
      <c r="I13" s="19">
        <v>1</v>
      </c>
      <c r="J13" s="29">
        <v>10</v>
      </c>
      <c r="K13" s="2">
        <v>1</v>
      </c>
      <c r="L13" s="2">
        <v>70</v>
      </c>
      <c r="M13" s="3">
        <v>70</v>
      </c>
      <c r="N13" s="31">
        <v>13</v>
      </c>
      <c r="O13" s="31">
        <v>3</v>
      </c>
      <c r="P13" s="31">
        <v>5</v>
      </c>
      <c r="Q13" s="32"/>
    </row>
    <row r="14" spans="1:17" s="22" customFormat="1" x14ac:dyDescent="0.4">
      <c r="A14" s="10">
        <v>71</v>
      </c>
      <c r="B14" s="12" t="s">
        <v>67</v>
      </c>
      <c r="C14" s="2" t="s">
        <v>68</v>
      </c>
      <c r="D14" s="29">
        <v>64</v>
      </c>
      <c r="E14" s="2">
        <v>116</v>
      </c>
      <c r="F14" s="39">
        <f t="shared" si="0"/>
        <v>1.8125</v>
      </c>
      <c r="G14" s="19">
        <v>1</v>
      </c>
      <c r="H14" s="2">
        <v>8</v>
      </c>
      <c r="I14" s="19">
        <v>2</v>
      </c>
      <c r="J14" s="2">
        <v>16</v>
      </c>
      <c r="K14" s="2">
        <v>7</v>
      </c>
      <c r="L14" s="29">
        <v>27</v>
      </c>
      <c r="M14" s="3">
        <v>17</v>
      </c>
      <c r="N14" s="31">
        <v>175</v>
      </c>
      <c r="O14" s="31">
        <v>23</v>
      </c>
      <c r="P14" s="31">
        <v>1434</v>
      </c>
      <c r="Q14" s="33">
        <v>503</v>
      </c>
    </row>
    <row r="15" spans="1:17" s="22" customFormat="1" x14ac:dyDescent="0.4">
      <c r="A15" s="10">
        <v>72</v>
      </c>
      <c r="B15" s="12" t="s">
        <v>67</v>
      </c>
      <c r="C15" s="2" t="s">
        <v>69</v>
      </c>
      <c r="D15" s="29">
        <v>84</v>
      </c>
      <c r="E15" s="2">
        <v>143</v>
      </c>
      <c r="F15" s="39">
        <f t="shared" si="0"/>
        <v>1.7023809523809523</v>
      </c>
      <c r="G15" s="19">
        <v>1</v>
      </c>
      <c r="H15" s="2">
        <v>4</v>
      </c>
      <c r="I15" s="19">
        <v>2</v>
      </c>
      <c r="J15" s="2">
        <v>15</v>
      </c>
      <c r="K15" s="2">
        <v>8</v>
      </c>
      <c r="L15" s="29">
        <v>27</v>
      </c>
      <c r="M15" s="3">
        <v>16</v>
      </c>
      <c r="N15" s="31">
        <v>589</v>
      </c>
      <c r="O15" s="31">
        <v>46</v>
      </c>
      <c r="P15" s="31">
        <v>2733</v>
      </c>
      <c r="Q15" s="33">
        <v>604</v>
      </c>
    </row>
    <row r="16" spans="1:17" s="22" customFormat="1" x14ac:dyDescent="0.4">
      <c r="A16" s="10">
        <v>73</v>
      </c>
      <c r="B16" s="12" t="s">
        <v>67</v>
      </c>
      <c r="C16" s="2" t="s">
        <v>70</v>
      </c>
      <c r="D16" s="29">
        <v>104</v>
      </c>
      <c r="E16" s="2">
        <v>193</v>
      </c>
      <c r="F16" s="39">
        <f t="shared" si="0"/>
        <v>1.8557692307692308</v>
      </c>
      <c r="G16" s="19">
        <v>1</v>
      </c>
      <c r="H16" s="2">
        <v>8</v>
      </c>
      <c r="I16" s="19">
        <v>2</v>
      </c>
      <c r="J16" s="2">
        <v>16</v>
      </c>
      <c r="K16" s="2">
        <v>8</v>
      </c>
      <c r="L16" s="29">
        <v>27</v>
      </c>
      <c r="M16" s="3">
        <v>16</v>
      </c>
      <c r="N16" s="31">
        <v>135</v>
      </c>
      <c r="O16" s="31">
        <v>49</v>
      </c>
      <c r="P16" s="31">
        <v>2810</v>
      </c>
      <c r="Q16" s="33">
        <v>618</v>
      </c>
    </row>
    <row r="17" spans="1:17" s="22" customFormat="1" x14ac:dyDescent="0.4">
      <c r="A17" s="10">
        <v>74</v>
      </c>
      <c r="B17" s="12" t="s">
        <v>67</v>
      </c>
      <c r="C17" s="2" t="s">
        <v>123</v>
      </c>
      <c r="D17" s="29">
        <v>124</v>
      </c>
      <c r="E17" s="2">
        <v>232</v>
      </c>
      <c r="F17" s="39">
        <f t="shared" si="0"/>
        <v>1.8709677419354838</v>
      </c>
      <c r="G17" s="19">
        <v>1</v>
      </c>
      <c r="H17" s="2">
        <v>8</v>
      </c>
      <c r="I17" s="19">
        <v>2</v>
      </c>
      <c r="J17" s="2">
        <v>16</v>
      </c>
      <c r="K17" s="2">
        <v>8</v>
      </c>
      <c r="L17" s="29">
        <v>27</v>
      </c>
      <c r="M17" s="3">
        <v>17</v>
      </c>
      <c r="N17" s="31">
        <v>456</v>
      </c>
      <c r="O17" s="31">
        <v>35</v>
      </c>
      <c r="P17" s="31">
        <v>1785</v>
      </c>
      <c r="Q17" s="33">
        <v>613</v>
      </c>
    </row>
    <row r="18" spans="1:17" s="22" customFormat="1" x14ac:dyDescent="0.4">
      <c r="A18" s="10">
        <v>75</v>
      </c>
      <c r="B18" s="12" t="s">
        <v>67</v>
      </c>
      <c r="C18" s="2" t="s">
        <v>71</v>
      </c>
      <c r="D18" s="29">
        <v>64</v>
      </c>
      <c r="E18" s="2">
        <v>96</v>
      </c>
      <c r="F18" s="39">
        <f t="shared" si="0"/>
        <v>1.5</v>
      </c>
      <c r="G18" s="19">
        <v>1</v>
      </c>
      <c r="H18" s="2">
        <v>8</v>
      </c>
      <c r="I18" s="19">
        <v>2</v>
      </c>
      <c r="J18" s="2">
        <v>16</v>
      </c>
      <c r="K18" s="2">
        <v>6</v>
      </c>
      <c r="L18" s="29">
        <v>37</v>
      </c>
      <c r="M18" s="3">
        <v>28</v>
      </c>
      <c r="N18" s="31">
        <v>87</v>
      </c>
      <c r="O18" s="31">
        <v>22</v>
      </c>
      <c r="P18" s="31">
        <v>1738</v>
      </c>
      <c r="Q18" s="33">
        <v>483</v>
      </c>
    </row>
    <row r="19" spans="1:17" s="22" customFormat="1" x14ac:dyDescent="0.4">
      <c r="A19" s="10">
        <v>76</v>
      </c>
      <c r="B19" s="12" t="s">
        <v>67</v>
      </c>
      <c r="C19" s="2" t="s">
        <v>72</v>
      </c>
      <c r="D19" s="29">
        <v>84</v>
      </c>
      <c r="E19" s="2">
        <v>154</v>
      </c>
      <c r="F19" s="39">
        <f t="shared" si="0"/>
        <v>1.8333333333333333</v>
      </c>
      <c r="G19" s="19">
        <v>1</v>
      </c>
      <c r="H19" s="2">
        <v>8</v>
      </c>
      <c r="I19" s="19">
        <v>2</v>
      </c>
      <c r="J19" s="2">
        <v>15</v>
      </c>
      <c r="K19" s="2">
        <v>7</v>
      </c>
      <c r="L19" s="29">
        <v>37</v>
      </c>
      <c r="M19" s="3">
        <v>27</v>
      </c>
      <c r="N19" s="31">
        <v>277</v>
      </c>
      <c r="O19" s="31">
        <v>14</v>
      </c>
      <c r="P19" s="31">
        <v>887</v>
      </c>
      <c r="Q19" s="33">
        <v>970</v>
      </c>
    </row>
    <row r="20" spans="1:17" s="22" customFormat="1" x14ac:dyDescent="0.4">
      <c r="A20" s="10">
        <v>77</v>
      </c>
      <c r="B20" s="12" t="s">
        <v>67</v>
      </c>
      <c r="C20" s="2" t="s">
        <v>73</v>
      </c>
      <c r="D20" s="29">
        <v>104</v>
      </c>
      <c r="E20" s="2">
        <v>197</v>
      </c>
      <c r="F20" s="39">
        <f t="shared" si="0"/>
        <v>1.8942307692307692</v>
      </c>
      <c r="G20" s="19">
        <v>1</v>
      </c>
      <c r="H20" s="2">
        <v>8</v>
      </c>
      <c r="I20" s="19">
        <v>2</v>
      </c>
      <c r="J20" s="2">
        <v>16</v>
      </c>
      <c r="K20" s="2">
        <v>8</v>
      </c>
      <c r="L20" s="29">
        <v>37</v>
      </c>
      <c r="M20" s="3">
        <v>25</v>
      </c>
      <c r="N20" s="31">
        <v>40</v>
      </c>
      <c r="O20" s="31">
        <v>25</v>
      </c>
      <c r="P20" s="31">
        <v>2357</v>
      </c>
      <c r="Q20" s="33">
        <v>807</v>
      </c>
    </row>
    <row r="21" spans="1:17" s="22" customFormat="1" x14ac:dyDescent="0.4">
      <c r="A21" s="10">
        <v>78</v>
      </c>
      <c r="B21" s="12" t="s">
        <v>67</v>
      </c>
      <c r="C21" s="2" t="s">
        <v>124</v>
      </c>
      <c r="D21" s="29">
        <v>124</v>
      </c>
      <c r="E21" s="2">
        <v>225</v>
      </c>
      <c r="F21" s="39">
        <f t="shared" si="0"/>
        <v>1.814516129032258</v>
      </c>
      <c r="G21" s="19">
        <v>1</v>
      </c>
      <c r="H21" s="2">
        <v>8</v>
      </c>
      <c r="I21" s="19">
        <v>2</v>
      </c>
      <c r="J21" s="2">
        <v>16</v>
      </c>
      <c r="K21" s="2">
        <v>7</v>
      </c>
      <c r="L21" s="29">
        <v>37</v>
      </c>
      <c r="M21" s="3">
        <v>25</v>
      </c>
      <c r="N21" s="31">
        <v>126</v>
      </c>
      <c r="O21" s="31">
        <v>61</v>
      </c>
      <c r="P21" s="31">
        <v>3211</v>
      </c>
      <c r="Q21" s="33">
        <v>1145</v>
      </c>
    </row>
    <row r="22" spans="1:17" s="22" customFormat="1" x14ac:dyDescent="0.4">
      <c r="A22" s="10">
        <v>79</v>
      </c>
      <c r="B22" s="12" t="s">
        <v>67</v>
      </c>
      <c r="C22" s="2" t="s">
        <v>74</v>
      </c>
      <c r="D22" s="29">
        <v>64</v>
      </c>
      <c r="E22" s="2">
        <v>95</v>
      </c>
      <c r="F22" s="39">
        <f>E22/D22</f>
        <v>1.484375</v>
      </c>
      <c r="G22" s="19">
        <v>1</v>
      </c>
      <c r="H22" s="2">
        <v>8</v>
      </c>
      <c r="I22" s="19">
        <v>2</v>
      </c>
      <c r="J22" s="2">
        <v>16</v>
      </c>
      <c r="K22" s="2">
        <v>5</v>
      </c>
      <c r="L22" s="29">
        <v>47</v>
      </c>
      <c r="M22" s="3">
        <v>31</v>
      </c>
      <c r="N22" s="31">
        <v>36</v>
      </c>
      <c r="O22" s="31">
        <v>29</v>
      </c>
      <c r="P22" s="31">
        <v>1875</v>
      </c>
      <c r="Q22" s="33">
        <v>460</v>
      </c>
    </row>
    <row r="23" spans="1:17" s="22" customFormat="1" x14ac:dyDescent="0.4">
      <c r="A23" s="10">
        <v>80</v>
      </c>
      <c r="B23" s="12" t="s">
        <v>67</v>
      </c>
      <c r="C23" s="2" t="s">
        <v>75</v>
      </c>
      <c r="D23" s="29">
        <v>84</v>
      </c>
      <c r="E23" s="2">
        <v>134</v>
      </c>
      <c r="F23" s="39">
        <f t="shared" si="0"/>
        <v>1.5952380952380953</v>
      </c>
      <c r="G23" s="19">
        <v>1</v>
      </c>
      <c r="H23" s="2">
        <v>8</v>
      </c>
      <c r="I23" s="19">
        <v>2</v>
      </c>
      <c r="J23" s="2">
        <v>15</v>
      </c>
      <c r="K23" s="2">
        <v>6</v>
      </c>
      <c r="L23" s="29">
        <v>47</v>
      </c>
      <c r="M23" s="3">
        <v>37</v>
      </c>
      <c r="N23" s="31">
        <v>85</v>
      </c>
      <c r="O23" s="31">
        <v>15</v>
      </c>
      <c r="P23" s="31">
        <v>1146</v>
      </c>
      <c r="Q23" s="33">
        <v>491</v>
      </c>
    </row>
    <row r="24" spans="1:17" s="22" customFormat="1" x14ac:dyDescent="0.4">
      <c r="A24" s="10">
        <v>81</v>
      </c>
      <c r="B24" s="12" t="s">
        <v>67</v>
      </c>
      <c r="C24" s="2" t="s">
        <v>76</v>
      </c>
      <c r="D24" s="29">
        <v>104</v>
      </c>
      <c r="E24" s="2">
        <v>174</v>
      </c>
      <c r="F24" s="39">
        <f t="shared" si="0"/>
        <v>1.6730769230769231</v>
      </c>
      <c r="G24" s="19">
        <v>1</v>
      </c>
      <c r="H24" s="2">
        <v>8</v>
      </c>
      <c r="I24" s="19">
        <v>2</v>
      </c>
      <c r="J24" s="2">
        <v>15</v>
      </c>
      <c r="K24" s="2">
        <v>7</v>
      </c>
      <c r="L24" s="29">
        <v>47</v>
      </c>
      <c r="M24" s="3">
        <v>37</v>
      </c>
      <c r="N24" s="31">
        <v>40</v>
      </c>
      <c r="O24" s="31">
        <v>21</v>
      </c>
      <c r="P24" s="31">
        <v>2607</v>
      </c>
      <c r="Q24" s="33">
        <v>574</v>
      </c>
    </row>
    <row r="25" spans="1:17" s="22" customFormat="1" x14ac:dyDescent="0.4">
      <c r="A25" s="10">
        <v>82</v>
      </c>
      <c r="B25" s="12" t="s">
        <v>67</v>
      </c>
      <c r="C25" s="2" t="s">
        <v>125</v>
      </c>
      <c r="D25" s="29">
        <v>124</v>
      </c>
      <c r="E25" s="2">
        <v>221</v>
      </c>
      <c r="F25" s="39">
        <f t="shared" si="0"/>
        <v>1.782258064516129</v>
      </c>
      <c r="G25" s="19">
        <v>1</v>
      </c>
      <c r="H25" s="2">
        <v>8</v>
      </c>
      <c r="I25" s="19">
        <v>2</v>
      </c>
      <c r="J25" s="2">
        <v>16</v>
      </c>
      <c r="K25" s="2">
        <v>8</v>
      </c>
      <c r="L25" s="29">
        <v>47</v>
      </c>
      <c r="M25" s="3">
        <v>35</v>
      </c>
      <c r="N25" s="31">
        <v>280</v>
      </c>
      <c r="O25" s="31">
        <v>30</v>
      </c>
      <c r="P25" s="31">
        <v>3015</v>
      </c>
      <c r="Q25" s="33">
        <v>1074</v>
      </c>
    </row>
    <row r="26" spans="1:17" x14ac:dyDescent="0.4">
      <c r="A26" s="10">
        <v>83</v>
      </c>
      <c r="B26" s="2" t="s">
        <v>77</v>
      </c>
      <c r="C26" s="2" t="s">
        <v>78</v>
      </c>
      <c r="D26" s="29">
        <v>20</v>
      </c>
      <c r="E26" s="29">
        <v>20</v>
      </c>
      <c r="F26" s="39">
        <f t="shared" si="0"/>
        <v>1</v>
      </c>
      <c r="G26" s="29">
        <v>1</v>
      </c>
      <c r="H26" s="29">
        <v>1</v>
      </c>
      <c r="I26" s="29">
        <v>5</v>
      </c>
      <c r="J26" s="29">
        <v>5</v>
      </c>
      <c r="K26" s="29">
        <v>5</v>
      </c>
      <c r="L26" s="29">
        <v>20</v>
      </c>
      <c r="M26" s="30">
        <v>12</v>
      </c>
      <c r="N26" s="31">
        <v>39</v>
      </c>
      <c r="O26" s="31">
        <v>8</v>
      </c>
      <c r="P26" s="31">
        <v>53</v>
      </c>
      <c r="Q26" s="33">
        <v>29</v>
      </c>
    </row>
    <row r="27" spans="1:17" x14ac:dyDescent="0.4">
      <c r="A27" s="10">
        <v>84</v>
      </c>
      <c r="B27" s="2" t="s">
        <v>77</v>
      </c>
      <c r="C27" s="2" t="s">
        <v>79</v>
      </c>
      <c r="D27" s="29">
        <v>20</v>
      </c>
      <c r="E27" s="29">
        <v>20</v>
      </c>
      <c r="F27" s="39">
        <f t="shared" si="0"/>
        <v>1</v>
      </c>
      <c r="G27" s="29">
        <v>1</v>
      </c>
      <c r="H27" s="29">
        <v>1</v>
      </c>
      <c r="I27" s="29">
        <v>5</v>
      </c>
      <c r="J27" s="29">
        <v>5</v>
      </c>
      <c r="K27" s="29">
        <v>5</v>
      </c>
      <c r="L27" s="29">
        <v>20</v>
      </c>
      <c r="M27" s="30">
        <v>14</v>
      </c>
      <c r="N27" s="31">
        <v>42</v>
      </c>
      <c r="O27" s="31">
        <v>21</v>
      </c>
      <c r="P27" s="31">
        <v>28</v>
      </c>
      <c r="Q27" s="33">
        <v>10</v>
      </c>
    </row>
    <row r="28" spans="1:17" x14ac:dyDescent="0.4">
      <c r="A28" s="10">
        <v>85</v>
      </c>
      <c r="B28" s="2" t="s">
        <v>77</v>
      </c>
      <c r="C28" s="2" t="s">
        <v>80</v>
      </c>
      <c r="D28" s="29">
        <v>20</v>
      </c>
      <c r="E28" s="29">
        <v>20</v>
      </c>
      <c r="F28" s="39">
        <f t="shared" si="0"/>
        <v>1</v>
      </c>
      <c r="G28" s="29">
        <v>1</v>
      </c>
      <c r="H28" s="29">
        <v>1</v>
      </c>
      <c r="I28" s="29">
        <v>5</v>
      </c>
      <c r="J28" s="29">
        <v>5</v>
      </c>
      <c r="K28" s="29">
        <v>5</v>
      </c>
      <c r="L28" s="29">
        <v>20</v>
      </c>
      <c r="M28" s="30">
        <v>16</v>
      </c>
      <c r="N28" s="31">
        <v>13</v>
      </c>
      <c r="O28" s="31">
        <v>26</v>
      </c>
      <c r="P28" s="31">
        <v>13</v>
      </c>
      <c r="Q28" s="33">
        <v>8</v>
      </c>
    </row>
    <row r="29" spans="1:17" x14ac:dyDescent="0.4">
      <c r="A29" s="10">
        <v>86</v>
      </c>
      <c r="B29" s="2" t="s">
        <v>77</v>
      </c>
      <c r="C29" s="2" t="s">
        <v>81</v>
      </c>
      <c r="D29" s="29">
        <v>30</v>
      </c>
      <c r="E29" s="29">
        <v>30</v>
      </c>
      <c r="F29" s="39">
        <f t="shared" si="0"/>
        <v>1</v>
      </c>
      <c r="G29" s="29">
        <v>1</v>
      </c>
      <c r="H29" s="29">
        <v>1</v>
      </c>
      <c r="I29" s="29">
        <v>5</v>
      </c>
      <c r="J29" s="29">
        <v>5</v>
      </c>
      <c r="K29" s="29">
        <v>5</v>
      </c>
      <c r="L29" s="29">
        <v>30</v>
      </c>
      <c r="M29" s="30">
        <v>12</v>
      </c>
      <c r="N29" s="31">
        <v>25</v>
      </c>
      <c r="O29" s="31">
        <v>9</v>
      </c>
      <c r="P29" s="31">
        <v>17</v>
      </c>
      <c r="Q29" s="33">
        <v>21</v>
      </c>
    </row>
    <row r="30" spans="1:17" x14ac:dyDescent="0.4">
      <c r="A30" s="10">
        <v>87</v>
      </c>
      <c r="B30" s="2" t="s">
        <v>77</v>
      </c>
      <c r="C30" s="2" t="s">
        <v>82</v>
      </c>
      <c r="D30" s="29">
        <v>30</v>
      </c>
      <c r="E30" s="29">
        <v>30</v>
      </c>
      <c r="F30" s="39">
        <f t="shared" si="0"/>
        <v>1</v>
      </c>
      <c r="G30" s="29">
        <v>1</v>
      </c>
      <c r="H30" s="29">
        <v>1</v>
      </c>
      <c r="I30" s="29">
        <v>5</v>
      </c>
      <c r="J30" s="29">
        <v>5</v>
      </c>
      <c r="K30" s="29">
        <v>5</v>
      </c>
      <c r="L30" s="29">
        <v>30</v>
      </c>
      <c r="M30" s="30">
        <v>14</v>
      </c>
      <c r="N30" s="31">
        <v>18</v>
      </c>
      <c r="O30" s="31">
        <v>13</v>
      </c>
      <c r="P30" s="31">
        <v>11</v>
      </c>
      <c r="Q30" s="33">
        <v>13</v>
      </c>
    </row>
    <row r="31" spans="1:17" x14ac:dyDescent="0.4">
      <c r="A31" s="10">
        <v>88</v>
      </c>
      <c r="B31" s="2" t="s">
        <v>77</v>
      </c>
      <c r="C31" s="2" t="s">
        <v>83</v>
      </c>
      <c r="D31" s="29">
        <v>30</v>
      </c>
      <c r="E31" s="29">
        <v>30</v>
      </c>
      <c r="F31" s="39">
        <f t="shared" si="0"/>
        <v>1</v>
      </c>
      <c r="G31" s="29">
        <v>1</v>
      </c>
      <c r="H31" s="29">
        <v>1</v>
      </c>
      <c r="I31" s="29">
        <v>5</v>
      </c>
      <c r="J31" s="29">
        <v>5</v>
      </c>
      <c r="K31" s="29">
        <v>5</v>
      </c>
      <c r="L31" s="29">
        <v>30</v>
      </c>
      <c r="M31" s="30">
        <v>16</v>
      </c>
      <c r="N31" s="31">
        <v>12</v>
      </c>
      <c r="O31" s="31">
        <v>10</v>
      </c>
      <c r="P31" s="31">
        <v>14</v>
      </c>
      <c r="Q31" s="33">
        <v>12</v>
      </c>
    </row>
    <row r="32" spans="1:17" x14ac:dyDescent="0.4">
      <c r="A32" s="10">
        <v>89</v>
      </c>
      <c r="B32" s="2" t="s">
        <v>77</v>
      </c>
      <c r="C32" s="2" t="s">
        <v>84</v>
      </c>
      <c r="D32" s="29">
        <v>40</v>
      </c>
      <c r="E32" s="29">
        <v>40</v>
      </c>
      <c r="F32" s="39">
        <f t="shared" si="0"/>
        <v>1</v>
      </c>
      <c r="G32" s="29">
        <v>1</v>
      </c>
      <c r="H32" s="29">
        <v>1</v>
      </c>
      <c r="I32" s="29">
        <v>5</v>
      </c>
      <c r="J32" s="29">
        <v>5</v>
      </c>
      <c r="K32" s="29">
        <v>5</v>
      </c>
      <c r="L32" s="29">
        <v>40</v>
      </c>
      <c r="M32" s="30">
        <v>12</v>
      </c>
      <c r="N32" s="31">
        <v>25</v>
      </c>
      <c r="O32" s="31">
        <v>11</v>
      </c>
      <c r="P32" s="31">
        <v>13</v>
      </c>
      <c r="Q32" s="33">
        <v>10</v>
      </c>
    </row>
    <row r="33" spans="1:17" x14ac:dyDescent="0.4">
      <c r="A33" s="10">
        <v>90</v>
      </c>
      <c r="B33" s="2" t="s">
        <v>77</v>
      </c>
      <c r="C33" s="2" t="s">
        <v>85</v>
      </c>
      <c r="D33" s="29">
        <v>40</v>
      </c>
      <c r="E33" s="29">
        <v>40</v>
      </c>
      <c r="F33" s="39">
        <f t="shared" si="0"/>
        <v>1</v>
      </c>
      <c r="G33" s="29">
        <v>1</v>
      </c>
      <c r="H33" s="29">
        <v>1</v>
      </c>
      <c r="I33" s="29">
        <v>5</v>
      </c>
      <c r="J33" s="29">
        <v>5</v>
      </c>
      <c r="K33" s="29">
        <v>5</v>
      </c>
      <c r="L33" s="29">
        <v>40</v>
      </c>
      <c r="M33" s="30">
        <v>14</v>
      </c>
      <c r="N33" s="31">
        <v>14</v>
      </c>
      <c r="O33" s="31">
        <v>19</v>
      </c>
      <c r="P33" s="31">
        <v>22</v>
      </c>
      <c r="Q33" s="33">
        <v>12</v>
      </c>
    </row>
    <row r="34" spans="1:17" x14ac:dyDescent="0.4">
      <c r="A34" s="10">
        <v>91</v>
      </c>
      <c r="B34" s="2" t="s">
        <v>77</v>
      </c>
      <c r="C34" s="2" t="s">
        <v>86</v>
      </c>
      <c r="D34" s="29">
        <v>40</v>
      </c>
      <c r="E34" s="29">
        <v>40</v>
      </c>
      <c r="F34" s="39">
        <f t="shared" si="0"/>
        <v>1</v>
      </c>
      <c r="G34" s="29">
        <v>1</v>
      </c>
      <c r="H34" s="29">
        <v>1</v>
      </c>
      <c r="I34" s="29">
        <v>5</v>
      </c>
      <c r="J34" s="29">
        <v>5</v>
      </c>
      <c r="K34" s="29">
        <v>5</v>
      </c>
      <c r="L34" s="29">
        <v>40</v>
      </c>
      <c r="M34" s="30">
        <v>16</v>
      </c>
      <c r="N34" s="31">
        <v>28</v>
      </c>
      <c r="O34" s="31">
        <v>25</v>
      </c>
      <c r="P34" s="31">
        <v>12</v>
      </c>
      <c r="Q34" s="33">
        <v>9</v>
      </c>
    </row>
    <row r="35" spans="1:17" x14ac:dyDescent="0.4">
      <c r="A35" s="10">
        <v>92</v>
      </c>
      <c r="B35" s="2" t="s">
        <v>77</v>
      </c>
      <c r="C35" s="2" t="s">
        <v>87</v>
      </c>
      <c r="D35" s="29">
        <v>50</v>
      </c>
      <c r="E35" s="29">
        <v>50</v>
      </c>
      <c r="F35" s="39">
        <f t="shared" si="0"/>
        <v>1</v>
      </c>
      <c r="G35" s="29">
        <v>1</v>
      </c>
      <c r="H35" s="29">
        <v>1</v>
      </c>
      <c r="I35" s="29">
        <v>5</v>
      </c>
      <c r="J35" s="29">
        <v>5</v>
      </c>
      <c r="K35" s="29">
        <v>5</v>
      </c>
      <c r="L35" s="29">
        <v>50</v>
      </c>
      <c r="M35" s="30">
        <v>12</v>
      </c>
      <c r="N35" s="31">
        <v>10</v>
      </c>
      <c r="O35" s="31">
        <v>12</v>
      </c>
      <c r="P35" s="31">
        <v>12</v>
      </c>
      <c r="Q35" s="33">
        <v>22</v>
      </c>
    </row>
    <row r="36" spans="1:17" x14ac:dyDescent="0.4">
      <c r="A36" s="10">
        <v>93</v>
      </c>
      <c r="B36" s="2" t="s">
        <v>77</v>
      </c>
      <c r="C36" s="2" t="s">
        <v>88</v>
      </c>
      <c r="D36" s="29">
        <v>50</v>
      </c>
      <c r="E36" s="29">
        <v>50</v>
      </c>
      <c r="F36" s="39">
        <f t="shared" si="0"/>
        <v>1</v>
      </c>
      <c r="G36" s="29">
        <v>1</v>
      </c>
      <c r="H36" s="29">
        <v>1</v>
      </c>
      <c r="I36" s="29">
        <v>5</v>
      </c>
      <c r="J36" s="29">
        <v>5</v>
      </c>
      <c r="K36" s="29">
        <v>5</v>
      </c>
      <c r="L36" s="29">
        <v>50</v>
      </c>
      <c r="M36" s="30">
        <v>14</v>
      </c>
      <c r="N36" s="31">
        <v>10</v>
      </c>
      <c r="O36" s="31">
        <v>8</v>
      </c>
      <c r="P36" s="31">
        <v>12</v>
      </c>
      <c r="Q36" s="33">
        <v>22</v>
      </c>
    </row>
    <row r="37" spans="1:17" x14ac:dyDescent="0.4">
      <c r="A37" s="10">
        <v>94</v>
      </c>
      <c r="B37" s="2" t="s">
        <v>77</v>
      </c>
      <c r="C37" s="2" t="s">
        <v>89</v>
      </c>
      <c r="D37" s="29">
        <v>50</v>
      </c>
      <c r="E37" s="29">
        <v>50</v>
      </c>
      <c r="F37" s="39">
        <f t="shared" si="0"/>
        <v>1</v>
      </c>
      <c r="G37" s="29">
        <v>1</v>
      </c>
      <c r="H37" s="29">
        <v>1</v>
      </c>
      <c r="I37" s="29">
        <v>5</v>
      </c>
      <c r="J37" s="29">
        <v>5</v>
      </c>
      <c r="K37" s="29">
        <v>5</v>
      </c>
      <c r="L37" s="29">
        <v>50</v>
      </c>
      <c r="M37" s="30">
        <v>16</v>
      </c>
      <c r="N37" s="31">
        <v>11</v>
      </c>
      <c r="O37" s="31">
        <v>19</v>
      </c>
      <c r="P37" s="31">
        <v>13</v>
      </c>
      <c r="Q37" s="3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D7" sqref="D7"/>
    </sheetView>
  </sheetViews>
  <sheetFormatPr defaultRowHeight="13.9" x14ac:dyDescent="0.4"/>
  <cols>
    <col min="1" max="1" width="6.59765625" customWidth="1"/>
  </cols>
  <sheetData>
    <row r="1" spans="1:17" ht="15" x14ac:dyDescent="0.4">
      <c r="A1" s="61" t="s">
        <v>113</v>
      </c>
      <c r="B1" s="61" t="s">
        <v>2</v>
      </c>
      <c r="C1" s="15" t="s">
        <v>118</v>
      </c>
      <c r="D1" s="61" t="s">
        <v>120</v>
      </c>
      <c r="E1" s="61"/>
      <c r="F1" s="61" t="s">
        <v>9</v>
      </c>
      <c r="G1" s="61" t="s">
        <v>121</v>
      </c>
      <c r="H1" s="15" t="s">
        <v>3</v>
      </c>
      <c r="K1" s="57" t="s">
        <v>113</v>
      </c>
      <c r="L1" s="57" t="s">
        <v>2</v>
      </c>
      <c r="M1" s="16" t="s">
        <v>118</v>
      </c>
      <c r="N1" s="59" t="s">
        <v>120</v>
      </c>
      <c r="O1" s="60"/>
      <c r="P1" s="57" t="s">
        <v>9</v>
      </c>
      <c r="Q1" s="57" t="s">
        <v>121</v>
      </c>
    </row>
    <row r="2" spans="1:17" ht="15" x14ac:dyDescent="0.4">
      <c r="A2" s="61"/>
      <c r="B2" s="61"/>
      <c r="C2" s="15" t="s">
        <v>115</v>
      </c>
      <c r="D2" s="15" t="s">
        <v>117</v>
      </c>
      <c r="E2" s="15" t="s">
        <v>119</v>
      </c>
      <c r="F2" s="61"/>
      <c r="G2" s="61"/>
      <c r="H2" s="34"/>
      <c r="K2" s="56"/>
      <c r="L2" s="56"/>
      <c r="M2" s="15" t="s">
        <v>115</v>
      </c>
      <c r="N2" s="15" t="s">
        <v>117</v>
      </c>
      <c r="O2" s="15" t="s">
        <v>119</v>
      </c>
      <c r="P2" s="56"/>
      <c r="Q2" s="56"/>
    </row>
    <row r="3" spans="1:17" x14ac:dyDescent="0.4">
      <c r="A3" s="2">
        <v>59</v>
      </c>
      <c r="B3" s="29">
        <v>100</v>
      </c>
      <c r="C3" s="35">
        <f>H3/B3</f>
        <v>1.08</v>
      </c>
      <c r="D3" s="29">
        <v>10</v>
      </c>
      <c r="E3" s="2">
        <v>1</v>
      </c>
      <c r="F3" s="2">
        <v>90</v>
      </c>
      <c r="G3" s="2">
        <v>90</v>
      </c>
      <c r="H3" s="2">
        <v>108</v>
      </c>
    </row>
    <row r="4" spans="1:17" x14ac:dyDescent="0.4">
      <c r="A4" s="2">
        <v>60</v>
      </c>
      <c r="B4" s="29">
        <v>40</v>
      </c>
      <c r="C4" s="35">
        <f t="shared" ref="C4:C38" si="0">H4/B4</f>
        <v>1.2</v>
      </c>
      <c r="D4" s="29">
        <v>10</v>
      </c>
      <c r="E4" s="2">
        <v>2</v>
      </c>
      <c r="F4" s="2">
        <v>30</v>
      </c>
      <c r="G4" s="2">
        <v>30</v>
      </c>
      <c r="H4" s="2">
        <v>48</v>
      </c>
    </row>
    <row r="5" spans="1:17" x14ac:dyDescent="0.4">
      <c r="A5" s="2">
        <v>61</v>
      </c>
      <c r="B5" s="29">
        <v>60</v>
      </c>
      <c r="C5" s="35">
        <f t="shared" si="0"/>
        <v>1.1333333333333333</v>
      </c>
      <c r="D5" s="29">
        <v>10</v>
      </c>
      <c r="E5" s="2">
        <v>1</v>
      </c>
      <c r="F5" s="2">
        <v>50</v>
      </c>
      <c r="G5" s="2">
        <v>50</v>
      </c>
      <c r="H5" s="2">
        <v>68</v>
      </c>
    </row>
    <row r="6" spans="1:17" x14ac:dyDescent="0.4">
      <c r="A6" s="2">
        <v>62</v>
      </c>
      <c r="B6" s="29">
        <v>80</v>
      </c>
      <c r="C6" s="35">
        <f t="shared" si="0"/>
        <v>1.1000000000000001</v>
      </c>
      <c r="D6" s="29">
        <v>10</v>
      </c>
      <c r="E6" s="2">
        <v>1</v>
      </c>
      <c r="F6" s="2">
        <v>70</v>
      </c>
      <c r="G6" s="2">
        <v>70</v>
      </c>
      <c r="H6" s="2">
        <v>88</v>
      </c>
    </row>
    <row r="7" spans="1:17" x14ac:dyDescent="0.4">
      <c r="A7" s="2">
        <v>63</v>
      </c>
      <c r="B7" s="29">
        <v>100</v>
      </c>
      <c r="C7" s="35">
        <f t="shared" si="0"/>
        <v>1.1299999999999999</v>
      </c>
      <c r="D7" s="29">
        <v>15</v>
      </c>
      <c r="E7" s="2">
        <v>1</v>
      </c>
      <c r="F7" s="2">
        <v>90</v>
      </c>
      <c r="G7" s="2">
        <v>90</v>
      </c>
      <c r="H7" s="2">
        <v>113</v>
      </c>
    </row>
    <row r="8" spans="1:17" x14ac:dyDescent="0.4">
      <c r="A8" s="2">
        <v>64</v>
      </c>
      <c r="B8" s="29">
        <v>40</v>
      </c>
      <c r="C8" s="35">
        <f t="shared" si="0"/>
        <v>1.325</v>
      </c>
      <c r="D8" s="29">
        <v>15</v>
      </c>
      <c r="E8" s="2">
        <v>2</v>
      </c>
      <c r="F8" s="2">
        <v>30</v>
      </c>
      <c r="G8" s="2">
        <v>30</v>
      </c>
      <c r="H8" s="2">
        <v>53</v>
      </c>
    </row>
    <row r="9" spans="1:17" x14ac:dyDescent="0.4">
      <c r="A9" s="2">
        <v>65</v>
      </c>
      <c r="B9" s="29">
        <v>60</v>
      </c>
      <c r="C9" s="35">
        <f t="shared" si="0"/>
        <v>1.2166666666666666</v>
      </c>
      <c r="D9" s="29">
        <v>15</v>
      </c>
      <c r="E9" s="2">
        <v>1</v>
      </c>
      <c r="F9" s="2">
        <v>50</v>
      </c>
      <c r="G9" s="2">
        <v>50</v>
      </c>
      <c r="H9" s="2">
        <v>73</v>
      </c>
    </row>
    <row r="10" spans="1:17" x14ac:dyDescent="0.4">
      <c r="A10" s="2">
        <v>66</v>
      </c>
      <c r="B10" s="29">
        <v>80</v>
      </c>
      <c r="C10" s="35">
        <f t="shared" si="0"/>
        <v>1.1625000000000001</v>
      </c>
      <c r="D10" s="29">
        <v>15</v>
      </c>
      <c r="E10" s="2">
        <v>1</v>
      </c>
      <c r="F10" s="2">
        <v>70</v>
      </c>
      <c r="G10" s="2">
        <v>70</v>
      </c>
      <c r="H10" s="2">
        <v>93</v>
      </c>
    </row>
    <row r="11" spans="1:17" x14ac:dyDescent="0.4">
      <c r="A11" s="2">
        <v>67</v>
      </c>
      <c r="B11" s="29">
        <v>100</v>
      </c>
      <c r="C11" s="35">
        <f t="shared" si="0"/>
        <v>1.18</v>
      </c>
      <c r="D11" s="29">
        <v>20</v>
      </c>
      <c r="E11" s="2">
        <v>1</v>
      </c>
      <c r="F11" s="2">
        <v>90</v>
      </c>
      <c r="G11" s="2">
        <v>90</v>
      </c>
      <c r="H11" s="2">
        <v>118</v>
      </c>
    </row>
    <row r="12" spans="1:17" x14ac:dyDescent="0.4">
      <c r="A12" s="2">
        <v>68</v>
      </c>
      <c r="B12" s="29">
        <v>40</v>
      </c>
      <c r="C12" s="35">
        <f t="shared" si="0"/>
        <v>1.45</v>
      </c>
      <c r="D12" s="29">
        <v>20</v>
      </c>
      <c r="E12" s="2">
        <v>2</v>
      </c>
      <c r="F12" s="2">
        <v>30</v>
      </c>
      <c r="G12" s="2">
        <v>30</v>
      </c>
      <c r="H12" s="2">
        <v>58</v>
      </c>
    </row>
    <row r="13" spans="1:17" x14ac:dyDescent="0.4">
      <c r="A13" s="2">
        <v>69</v>
      </c>
      <c r="B13" s="29">
        <v>60</v>
      </c>
      <c r="C13" s="35">
        <f t="shared" si="0"/>
        <v>1.3</v>
      </c>
      <c r="D13" s="29">
        <v>20</v>
      </c>
      <c r="E13" s="2">
        <v>1</v>
      </c>
      <c r="F13" s="2">
        <v>50</v>
      </c>
      <c r="G13" s="2">
        <v>50</v>
      </c>
      <c r="H13" s="2">
        <v>78</v>
      </c>
    </row>
    <row r="14" spans="1:17" x14ac:dyDescent="0.4">
      <c r="A14" s="2">
        <v>70</v>
      </c>
      <c r="B14" s="29">
        <v>80</v>
      </c>
      <c r="C14" s="35">
        <f t="shared" si="0"/>
        <v>1.2250000000000001</v>
      </c>
      <c r="D14" s="29">
        <v>20</v>
      </c>
      <c r="E14" s="2">
        <v>1</v>
      </c>
      <c r="F14" s="2">
        <v>70</v>
      </c>
      <c r="G14" s="2">
        <v>70</v>
      </c>
      <c r="H14" s="2">
        <v>98</v>
      </c>
    </row>
    <row r="15" spans="1:17" x14ac:dyDescent="0.4">
      <c r="A15" s="2">
        <v>71</v>
      </c>
      <c r="B15" s="29">
        <v>64</v>
      </c>
      <c r="C15" s="35">
        <f t="shared" si="0"/>
        <v>1.8125</v>
      </c>
      <c r="D15" s="2">
        <v>8</v>
      </c>
      <c r="E15" s="2">
        <v>7</v>
      </c>
      <c r="F15" s="29">
        <v>27</v>
      </c>
      <c r="G15" s="2">
        <v>17</v>
      </c>
      <c r="H15" s="2">
        <v>116</v>
      </c>
    </row>
    <row r="16" spans="1:17" x14ac:dyDescent="0.4">
      <c r="A16" s="2">
        <v>72</v>
      </c>
      <c r="B16" s="29">
        <v>84</v>
      </c>
      <c r="C16" s="35">
        <f t="shared" si="0"/>
        <v>1.7023809523809523</v>
      </c>
      <c r="D16" s="2">
        <v>4</v>
      </c>
      <c r="E16" s="2">
        <v>8</v>
      </c>
      <c r="F16" s="29">
        <v>27</v>
      </c>
      <c r="G16" s="2">
        <v>16</v>
      </c>
      <c r="H16" s="2">
        <v>143</v>
      </c>
    </row>
    <row r="17" spans="1:8" x14ac:dyDescent="0.4">
      <c r="A17" s="2">
        <v>73</v>
      </c>
      <c r="B17" s="29">
        <v>104</v>
      </c>
      <c r="C17" s="35">
        <f t="shared" si="0"/>
        <v>1.8557692307692308</v>
      </c>
      <c r="D17" s="2">
        <v>8</v>
      </c>
      <c r="E17" s="2">
        <v>8</v>
      </c>
      <c r="F17" s="29">
        <v>27</v>
      </c>
      <c r="G17" s="2">
        <v>16</v>
      </c>
      <c r="H17" s="2">
        <v>193</v>
      </c>
    </row>
    <row r="18" spans="1:8" x14ac:dyDescent="0.4">
      <c r="A18" s="2">
        <v>74</v>
      </c>
      <c r="B18" s="29">
        <v>124</v>
      </c>
      <c r="C18" s="35">
        <f t="shared" si="0"/>
        <v>1.8709677419354838</v>
      </c>
      <c r="D18" s="2">
        <v>8</v>
      </c>
      <c r="E18" s="2">
        <v>8</v>
      </c>
      <c r="F18" s="29">
        <v>27</v>
      </c>
      <c r="G18" s="2">
        <v>17</v>
      </c>
      <c r="H18" s="2">
        <v>232</v>
      </c>
    </row>
    <row r="19" spans="1:8" x14ac:dyDescent="0.4">
      <c r="A19" s="2">
        <v>75</v>
      </c>
      <c r="B19" s="29">
        <v>64</v>
      </c>
      <c r="C19" s="35">
        <f t="shared" si="0"/>
        <v>1.5</v>
      </c>
      <c r="D19" s="2">
        <v>8</v>
      </c>
      <c r="E19" s="2">
        <v>6</v>
      </c>
      <c r="F19" s="29">
        <v>37</v>
      </c>
      <c r="G19" s="2">
        <v>28</v>
      </c>
      <c r="H19" s="2">
        <v>96</v>
      </c>
    </row>
    <row r="20" spans="1:8" x14ac:dyDescent="0.4">
      <c r="A20" s="2">
        <v>76</v>
      </c>
      <c r="B20" s="29">
        <v>84</v>
      </c>
      <c r="C20" s="35">
        <f t="shared" si="0"/>
        <v>1.8333333333333333</v>
      </c>
      <c r="D20" s="2">
        <v>8</v>
      </c>
      <c r="E20" s="2">
        <v>7</v>
      </c>
      <c r="F20" s="29">
        <v>37</v>
      </c>
      <c r="G20" s="2">
        <v>27</v>
      </c>
      <c r="H20" s="2">
        <v>154</v>
      </c>
    </row>
    <row r="21" spans="1:8" x14ac:dyDescent="0.4">
      <c r="A21" s="2">
        <v>77</v>
      </c>
      <c r="B21" s="29">
        <v>104</v>
      </c>
      <c r="C21" s="35">
        <f t="shared" si="0"/>
        <v>1.8942307692307692</v>
      </c>
      <c r="D21" s="2">
        <v>8</v>
      </c>
      <c r="E21" s="2">
        <v>8</v>
      </c>
      <c r="F21" s="29">
        <v>37</v>
      </c>
      <c r="G21" s="2">
        <v>25</v>
      </c>
      <c r="H21" s="2">
        <v>197</v>
      </c>
    </row>
    <row r="22" spans="1:8" x14ac:dyDescent="0.4">
      <c r="A22" s="2">
        <v>78</v>
      </c>
      <c r="B22" s="29">
        <v>124</v>
      </c>
      <c r="C22" s="35">
        <f t="shared" si="0"/>
        <v>1.814516129032258</v>
      </c>
      <c r="D22" s="2">
        <v>8</v>
      </c>
      <c r="E22" s="2">
        <v>7</v>
      </c>
      <c r="F22" s="29">
        <v>37</v>
      </c>
      <c r="G22" s="2">
        <v>25</v>
      </c>
      <c r="H22" s="2">
        <v>225</v>
      </c>
    </row>
    <row r="23" spans="1:8" x14ac:dyDescent="0.4">
      <c r="A23" s="2">
        <v>79</v>
      </c>
      <c r="B23" s="29">
        <v>64</v>
      </c>
      <c r="C23" s="35">
        <f t="shared" si="0"/>
        <v>1.484375</v>
      </c>
      <c r="D23" s="2">
        <v>8</v>
      </c>
      <c r="E23" s="2">
        <v>5</v>
      </c>
      <c r="F23" s="29">
        <v>47</v>
      </c>
      <c r="G23" s="2">
        <v>31</v>
      </c>
      <c r="H23" s="2">
        <v>95</v>
      </c>
    </row>
    <row r="24" spans="1:8" x14ac:dyDescent="0.4">
      <c r="A24" s="2">
        <v>80</v>
      </c>
      <c r="B24" s="29">
        <v>84</v>
      </c>
      <c r="C24" s="35">
        <f t="shared" si="0"/>
        <v>1.5952380952380953</v>
      </c>
      <c r="D24" s="2">
        <v>8</v>
      </c>
      <c r="E24" s="2">
        <v>6</v>
      </c>
      <c r="F24" s="29">
        <v>47</v>
      </c>
      <c r="G24" s="2">
        <v>37</v>
      </c>
      <c r="H24" s="2">
        <v>134</v>
      </c>
    </row>
    <row r="25" spans="1:8" x14ac:dyDescent="0.4">
      <c r="A25" s="2">
        <v>81</v>
      </c>
      <c r="B25" s="29">
        <v>104</v>
      </c>
      <c r="C25" s="35">
        <f t="shared" si="0"/>
        <v>1.6730769230769231</v>
      </c>
      <c r="D25" s="2">
        <v>8</v>
      </c>
      <c r="E25" s="2">
        <v>7</v>
      </c>
      <c r="F25" s="29">
        <v>47</v>
      </c>
      <c r="G25" s="2">
        <v>37</v>
      </c>
      <c r="H25" s="2">
        <v>174</v>
      </c>
    </row>
    <row r="26" spans="1:8" x14ac:dyDescent="0.4">
      <c r="A26" s="2">
        <v>82</v>
      </c>
      <c r="B26" s="29">
        <v>124</v>
      </c>
      <c r="C26" s="35">
        <f t="shared" si="0"/>
        <v>1.782258064516129</v>
      </c>
      <c r="D26" s="2">
        <v>8</v>
      </c>
      <c r="E26" s="2">
        <v>8</v>
      </c>
      <c r="F26" s="29">
        <v>47</v>
      </c>
      <c r="G26" s="2">
        <v>35</v>
      </c>
      <c r="H26" s="2">
        <v>221</v>
      </c>
    </row>
    <row r="27" spans="1:8" x14ac:dyDescent="0.4">
      <c r="A27" s="2">
        <v>83</v>
      </c>
      <c r="B27" s="29">
        <v>20</v>
      </c>
      <c r="C27" s="35">
        <f t="shared" si="0"/>
        <v>1</v>
      </c>
      <c r="D27" s="29">
        <v>1</v>
      </c>
      <c r="E27" s="29">
        <v>5</v>
      </c>
      <c r="F27" s="29">
        <v>20</v>
      </c>
      <c r="G27" s="29">
        <v>12</v>
      </c>
      <c r="H27" s="29">
        <v>20</v>
      </c>
    </row>
    <row r="28" spans="1:8" x14ac:dyDescent="0.4">
      <c r="A28" s="2">
        <v>84</v>
      </c>
      <c r="B28" s="29">
        <v>20</v>
      </c>
      <c r="C28" s="35">
        <f>H28/B28</f>
        <v>1</v>
      </c>
      <c r="D28" s="29">
        <v>1</v>
      </c>
      <c r="E28" s="29">
        <v>5</v>
      </c>
      <c r="F28" s="29">
        <v>20</v>
      </c>
      <c r="G28" s="29">
        <v>14</v>
      </c>
      <c r="H28" s="29">
        <v>20</v>
      </c>
    </row>
    <row r="29" spans="1:8" x14ac:dyDescent="0.4">
      <c r="A29" s="2">
        <v>85</v>
      </c>
      <c r="B29" s="29">
        <v>20</v>
      </c>
      <c r="C29" s="35">
        <f t="shared" si="0"/>
        <v>1</v>
      </c>
      <c r="D29" s="29">
        <v>1</v>
      </c>
      <c r="E29" s="29">
        <v>5</v>
      </c>
      <c r="F29" s="29">
        <v>20</v>
      </c>
      <c r="G29" s="29">
        <v>16</v>
      </c>
      <c r="H29" s="29">
        <v>20</v>
      </c>
    </row>
    <row r="30" spans="1:8" x14ac:dyDescent="0.4">
      <c r="A30" s="2">
        <v>86</v>
      </c>
      <c r="B30" s="29">
        <v>30</v>
      </c>
      <c r="C30" s="35">
        <f t="shared" si="0"/>
        <v>1</v>
      </c>
      <c r="D30" s="29">
        <v>1</v>
      </c>
      <c r="E30" s="29">
        <v>5</v>
      </c>
      <c r="F30" s="29">
        <v>30</v>
      </c>
      <c r="G30" s="29">
        <v>12</v>
      </c>
      <c r="H30" s="29">
        <v>30</v>
      </c>
    </row>
    <row r="31" spans="1:8" x14ac:dyDescent="0.4">
      <c r="A31" s="2">
        <v>87</v>
      </c>
      <c r="B31" s="29">
        <v>30</v>
      </c>
      <c r="C31" s="35">
        <f t="shared" si="0"/>
        <v>1</v>
      </c>
      <c r="D31" s="29">
        <v>1</v>
      </c>
      <c r="E31" s="29">
        <v>5</v>
      </c>
      <c r="F31" s="29">
        <v>30</v>
      </c>
      <c r="G31" s="29">
        <v>14</v>
      </c>
      <c r="H31" s="29">
        <v>30</v>
      </c>
    </row>
    <row r="32" spans="1:8" x14ac:dyDescent="0.4">
      <c r="A32" s="2">
        <v>88</v>
      </c>
      <c r="B32" s="29">
        <v>30</v>
      </c>
      <c r="C32" s="35">
        <f t="shared" si="0"/>
        <v>1</v>
      </c>
      <c r="D32" s="29">
        <v>1</v>
      </c>
      <c r="E32" s="29">
        <v>5</v>
      </c>
      <c r="F32" s="29">
        <v>30</v>
      </c>
      <c r="G32" s="29">
        <v>16</v>
      </c>
      <c r="H32" s="29">
        <v>30</v>
      </c>
    </row>
    <row r="33" spans="1:8" x14ac:dyDescent="0.4">
      <c r="A33" s="2">
        <v>89</v>
      </c>
      <c r="B33" s="29">
        <v>40</v>
      </c>
      <c r="C33" s="35">
        <f t="shared" si="0"/>
        <v>1</v>
      </c>
      <c r="D33" s="29">
        <v>1</v>
      </c>
      <c r="E33" s="29">
        <v>5</v>
      </c>
      <c r="F33" s="29">
        <v>40</v>
      </c>
      <c r="G33" s="29">
        <v>12</v>
      </c>
      <c r="H33" s="29">
        <v>40</v>
      </c>
    </row>
    <row r="34" spans="1:8" x14ac:dyDescent="0.4">
      <c r="A34" s="2">
        <v>90</v>
      </c>
      <c r="B34" s="29">
        <v>40</v>
      </c>
      <c r="C34" s="35">
        <f t="shared" si="0"/>
        <v>1</v>
      </c>
      <c r="D34" s="29">
        <v>1</v>
      </c>
      <c r="E34" s="29">
        <v>5</v>
      </c>
      <c r="F34" s="29">
        <v>40</v>
      </c>
      <c r="G34" s="29">
        <v>14</v>
      </c>
      <c r="H34" s="29">
        <v>40</v>
      </c>
    </row>
    <row r="35" spans="1:8" x14ac:dyDescent="0.4">
      <c r="A35" s="2">
        <v>91</v>
      </c>
      <c r="B35" s="29">
        <v>40</v>
      </c>
      <c r="C35" s="35">
        <f t="shared" si="0"/>
        <v>1</v>
      </c>
      <c r="D35" s="29">
        <v>1</v>
      </c>
      <c r="E35" s="29">
        <v>5</v>
      </c>
      <c r="F35" s="29">
        <v>40</v>
      </c>
      <c r="G35" s="29">
        <v>16</v>
      </c>
      <c r="H35" s="29">
        <v>40</v>
      </c>
    </row>
    <row r="36" spans="1:8" x14ac:dyDescent="0.4">
      <c r="A36" s="2">
        <v>92</v>
      </c>
      <c r="B36" s="29">
        <v>50</v>
      </c>
      <c r="C36" s="35">
        <f t="shared" si="0"/>
        <v>1</v>
      </c>
      <c r="D36" s="29">
        <v>1</v>
      </c>
      <c r="E36" s="29">
        <v>5</v>
      </c>
      <c r="F36" s="29">
        <v>50</v>
      </c>
      <c r="G36" s="29">
        <v>12</v>
      </c>
      <c r="H36" s="29">
        <v>50</v>
      </c>
    </row>
    <row r="37" spans="1:8" x14ac:dyDescent="0.4">
      <c r="A37" s="2">
        <v>93</v>
      </c>
      <c r="B37" s="29">
        <v>50</v>
      </c>
      <c r="C37" s="35">
        <f t="shared" si="0"/>
        <v>1</v>
      </c>
      <c r="D37" s="29">
        <v>1</v>
      </c>
      <c r="E37" s="29">
        <v>5</v>
      </c>
      <c r="F37" s="29">
        <v>50</v>
      </c>
      <c r="G37" s="29">
        <v>14</v>
      </c>
      <c r="H37" s="29">
        <v>50</v>
      </c>
    </row>
    <row r="38" spans="1:8" x14ac:dyDescent="0.4">
      <c r="A38" s="2">
        <v>94</v>
      </c>
      <c r="B38" s="29">
        <v>50</v>
      </c>
      <c r="C38" s="35">
        <f t="shared" si="0"/>
        <v>1</v>
      </c>
      <c r="D38" s="29">
        <v>1</v>
      </c>
      <c r="E38" s="29">
        <v>5</v>
      </c>
      <c r="F38" s="29">
        <v>50</v>
      </c>
      <c r="G38" s="29">
        <v>16</v>
      </c>
      <c r="H38" s="29">
        <v>50</v>
      </c>
    </row>
  </sheetData>
  <mergeCells count="10">
    <mergeCell ref="K1:K2"/>
    <mergeCell ref="L1:L2"/>
    <mergeCell ref="N1:O1"/>
    <mergeCell ref="P1:P2"/>
    <mergeCell ref="Q1:Q2"/>
    <mergeCell ref="A1:A2"/>
    <mergeCell ref="B1:B2"/>
    <mergeCell ref="D1:E1"/>
    <mergeCell ref="F1:F2"/>
    <mergeCell ref="G1:G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G1" sqref="G1"/>
    </sheetView>
  </sheetViews>
  <sheetFormatPr defaultRowHeight="13.9" x14ac:dyDescent="0.4"/>
  <cols>
    <col min="3" max="3" width="40.796875" customWidth="1"/>
    <col min="4" max="4" width="9.06640625" style="25"/>
    <col min="6" max="9" width="9.06640625" style="25"/>
    <col min="11" max="12" width="9.06640625" style="25"/>
  </cols>
  <sheetData>
    <row r="1" spans="1:13" s="9" customFormat="1" ht="15" x14ac:dyDescent="0.4">
      <c r="A1" s="6" t="s">
        <v>113</v>
      </c>
      <c r="B1" s="7" t="s">
        <v>0</v>
      </c>
      <c r="C1" s="7" t="s">
        <v>1</v>
      </c>
      <c r="D1" s="23" t="s">
        <v>2</v>
      </c>
      <c r="E1" s="7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7" t="s">
        <v>8</v>
      </c>
      <c r="K1" s="23" t="s">
        <v>9</v>
      </c>
      <c r="L1" s="24" t="s">
        <v>10</v>
      </c>
      <c r="M1" s="9" t="s">
        <v>126</v>
      </c>
    </row>
    <row r="2" spans="1:13" x14ac:dyDescent="0.4">
      <c r="A2" s="10">
        <v>95</v>
      </c>
      <c r="B2" s="2" t="s">
        <v>90</v>
      </c>
      <c r="C2" s="2" t="s">
        <v>91</v>
      </c>
      <c r="D2" s="19">
        <v>100</v>
      </c>
      <c r="E2" s="2">
        <v>108</v>
      </c>
      <c r="F2" s="19">
        <v>1</v>
      </c>
      <c r="G2" s="19">
        <v>10</v>
      </c>
      <c r="H2" s="19">
        <v>1</v>
      </c>
      <c r="I2" s="19">
        <v>10</v>
      </c>
      <c r="J2" s="2">
        <v>3</v>
      </c>
      <c r="K2" s="19">
        <v>50</v>
      </c>
      <c r="L2" s="20">
        <v>15</v>
      </c>
      <c r="M2">
        <f>E2/D2</f>
        <v>1.08</v>
      </c>
    </row>
    <row r="3" spans="1:13" x14ac:dyDescent="0.4">
      <c r="A3" s="10">
        <v>96</v>
      </c>
      <c r="B3" s="2" t="s">
        <v>90</v>
      </c>
      <c r="C3" s="2" t="s">
        <v>92</v>
      </c>
      <c r="D3" s="19">
        <v>100</v>
      </c>
      <c r="E3" s="2">
        <v>128</v>
      </c>
      <c r="F3" s="19">
        <v>1</v>
      </c>
      <c r="G3" s="19">
        <v>30</v>
      </c>
      <c r="H3" s="19">
        <v>1</v>
      </c>
      <c r="I3" s="19">
        <v>10</v>
      </c>
      <c r="J3" s="2">
        <v>2</v>
      </c>
      <c r="K3" s="19">
        <v>80</v>
      </c>
      <c r="L3" s="20">
        <v>40</v>
      </c>
      <c r="M3">
        <f t="shared" ref="M3:M23" si="0">E3/D3</f>
        <v>1.28</v>
      </c>
    </row>
    <row r="4" spans="1:13" x14ac:dyDescent="0.4">
      <c r="A4" s="10">
        <v>97</v>
      </c>
      <c r="B4" s="2" t="s">
        <v>90</v>
      </c>
      <c r="C4" s="2" t="s">
        <v>93</v>
      </c>
      <c r="D4" s="19">
        <v>150</v>
      </c>
      <c r="E4" s="2">
        <v>158</v>
      </c>
      <c r="F4" s="19">
        <v>1</v>
      </c>
      <c r="G4" s="19">
        <v>10</v>
      </c>
      <c r="H4" s="19">
        <v>1</v>
      </c>
      <c r="I4" s="19">
        <v>10</v>
      </c>
      <c r="J4" s="2">
        <v>3</v>
      </c>
      <c r="K4" s="19">
        <v>50</v>
      </c>
      <c r="L4" s="20">
        <v>15</v>
      </c>
      <c r="M4">
        <f t="shared" si="0"/>
        <v>1.0533333333333332</v>
      </c>
    </row>
    <row r="5" spans="1:13" x14ac:dyDescent="0.4">
      <c r="A5" s="10">
        <v>98</v>
      </c>
      <c r="B5" s="2" t="s">
        <v>90</v>
      </c>
      <c r="C5" s="2" t="s">
        <v>94</v>
      </c>
      <c r="D5" s="19">
        <v>150</v>
      </c>
      <c r="E5" s="2">
        <v>178</v>
      </c>
      <c r="F5" s="19">
        <v>1</v>
      </c>
      <c r="G5" s="19">
        <v>30</v>
      </c>
      <c r="H5" s="19">
        <v>1</v>
      </c>
      <c r="I5" s="19">
        <v>10</v>
      </c>
      <c r="J5" s="2">
        <v>3</v>
      </c>
      <c r="K5" s="19">
        <v>80</v>
      </c>
      <c r="L5" s="20">
        <v>40</v>
      </c>
      <c r="M5">
        <f t="shared" si="0"/>
        <v>1.1866666666666668</v>
      </c>
    </row>
    <row r="6" spans="1:13" x14ac:dyDescent="0.4">
      <c r="A6" s="10">
        <v>99</v>
      </c>
      <c r="B6" s="2" t="s">
        <v>90</v>
      </c>
      <c r="C6" s="2" t="s">
        <v>95</v>
      </c>
      <c r="D6" s="19">
        <v>200</v>
      </c>
      <c r="E6" s="2">
        <v>208</v>
      </c>
      <c r="F6" s="19">
        <v>1</v>
      </c>
      <c r="G6" s="19">
        <v>10</v>
      </c>
      <c r="H6" s="19">
        <v>1</v>
      </c>
      <c r="I6" s="19">
        <v>10</v>
      </c>
      <c r="J6" s="2">
        <v>4</v>
      </c>
      <c r="K6" s="19">
        <v>50</v>
      </c>
      <c r="L6" s="20">
        <v>15</v>
      </c>
      <c r="M6">
        <f t="shared" si="0"/>
        <v>1.04</v>
      </c>
    </row>
    <row r="7" spans="1:13" x14ac:dyDescent="0.4">
      <c r="A7" s="10">
        <v>100</v>
      </c>
      <c r="B7" s="2" t="s">
        <v>90</v>
      </c>
      <c r="C7" s="2" t="s">
        <v>96</v>
      </c>
      <c r="D7" s="19">
        <v>200</v>
      </c>
      <c r="E7" s="2">
        <v>228</v>
      </c>
      <c r="F7" s="19">
        <v>1</v>
      </c>
      <c r="G7" s="19">
        <v>30</v>
      </c>
      <c r="H7" s="19">
        <v>1</v>
      </c>
      <c r="I7" s="19">
        <v>10</v>
      </c>
      <c r="J7" s="2">
        <v>3</v>
      </c>
      <c r="K7" s="19">
        <v>80</v>
      </c>
      <c r="L7" s="20">
        <v>40</v>
      </c>
      <c r="M7">
        <f t="shared" si="0"/>
        <v>1.1399999999999999</v>
      </c>
    </row>
    <row r="8" spans="1:13" x14ac:dyDescent="0.4">
      <c r="A8" s="10">
        <v>101</v>
      </c>
      <c r="B8" s="2" t="s">
        <v>90</v>
      </c>
      <c r="C8" s="2" t="s">
        <v>97</v>
      </c>
      <c r="D8" s="19">
        <v>250</v>
      </c>
      <c r="E8" s="2">
        <v>258</v>
      </c>
      <c r="F8" s="19">
        <v>1</v>
      </c>
      <c r="G8" s="19">
        <v>10</v>
      </c>
      <c r="H8" s="19">
        <v>1</v>
      </c>
      <c r="I8" s="19">
        <v>10</v>
      </c>
      <c r="J8" s="2">
        <v>4</v>
      </c>
      <c r="K8" s="19">
        <v>50</v>
      </c>
      <c r="L8" s="20">
        <v>15</v>
      </c>
      <c r="M8">
        <f t="shared" si="0"/>
        <v>1.032</v>
      </c>
    </row>
    <row r="9" spans="1:13" x14ac:dyDescent="0.4">
      <c r="A9" s="10">
        <v>102</v>
      </c>
      <c r="B9" s="2" t="s">
        <v>90</v>
      </c>
      <c r="C9" s="2" t="s">
        <v>98</v>
      </c>
      <c r="D9" s="19">
        <v>250</v>
      </c>
      <c r="E9" s="2">
        <v>278</v>
      </c>
      <c r="F9" s="19">
        <v>1</v>
      </c>
      <c r="G9" s="19">
        <v>30</v>
      </c>
      <c r="H9" s="19">
        <v>1</v>
      </c>
      <c r="I9" s="19">
        <v>10</v>
      </c>
      <c r="J9" s="2">
        <v>3</v>
      </c>
      <c r="K9" s="19">
        <v>80</v>
      </c>
      <c r="L9" s="20">
        <v>40</v>
      </c>
      <c r="M9">
        <f t="shared" si="0"/>
        <v>1.1120000000000001</v>
      </c>
    </row>
    <row r="10" spans="1:13" x14ac:dyDescent="0.4">
      <c r="A10" s="10">
        <v>103</v>
      </c>
      <c r="B10" s="2" t="s">
        <v>90</v>
      </c>
      <c r="C10" s="2" t="s">
        <v>99</v>
      </c>
      <c r="D10" s="19">
        <v>300</v>
      </c>
      <c r="E10" s="2">
        <v>308</v>
      </c>
      <c r="F10" s="19">
        <v>1</v>
      </c>
      <c r="G10" s="19">
        <v>10</v>
      </c>
      <c r="H10" s="19">
        <v>1</v>
      </c>
      <c r="I10" s="19">
        <v>10</v>
      </c>
      <c r="J10" s="2">
        <v>4</v>
      </c>
      <c r="K10" s="19">
        <v>50</v>
      </c>
      <c r="L10" s="20">
        <v>15</v>
      </c>
      <c r="M10">
        <f t="shared" si="0"/>
        <v>1.0266666666666666</v>
      </c>
    </row>
    <row r="11" spans="1:13" x14ac:dyDescent="0.4">
      <c r="A11" s="10">
        <v>104</v>
      </c>
      <c r="B11" s="2" t="s">
        <v>90</v>
      </c>
      <c r="C11" s="2" t="s">
        <v>100</v>
      </c>
      <c r="D11" s="19">
        <v>300</v>
      </c>
      <c r="E11" s="2">
        <v>328</v>
      </c>
      <c r="F11" s="19">
        <v>1</v>
      </c>
      <c r="G11" s="19">
        <v>30</v>
      </c>
      <c r="H11" s="19">
        <v>1</v>
      </c>
      <c r="I11" s="19">
        <v>10</v>
      </c>
      <c r="J11" s="2">
        <v>3</v>
      </c>
      <c r="K11" s="19">
        <v>80</v>
      </c>
      <c r="L11" s="20">
        <v>40</v>
      </c>
      <c r="M11">
        <f t="shared" si="0"/>
        <v>1.0933333333333333</v>
      </c>
    </row>
    <row r="12" spans="1:13" x14ac:dyDescent="0.4">
      <c r="A12" s="10">
        <v>105</v>
      </c>
      <c r="B12" s="2" t="s">
        <v>90</v>
      </c>
      <c r="C12" s="2" t="s">
        <v>101</v>
      </c>
      <c r="D12" s="19">
        <v>100</v>
      </c>
      <c r="E12" s="2">
        <v>108</v>
      </c>
      <c r="F12" s="19">
        <v>1</v>
      </c>
      <c r="G12" s="19">
        <v>10</v>
      </c>
      <c r="H12" s="19">
        <v>1</v>
      </c>
      <c r="I12" s="19">
        <v>10</v>
      </c>
      <c r="J12" s="2">
        <v>3</v>
      </c>
      <c r="K12" s="19">
        <v>50</v>
      </c>
      <c r="L12" s="20">
        <v>15</v>
      </c>
      <c r="M12">
        <f t="shared" si="0"/>
        <v>1.08</v>
      </c>
    </row>
    <row r="13" spans="1:13" x14ac:dyDescent="0.4">
      <c r="A13" s="10">
        <v>106</v>
      </c>
      <c r="B13" s="2" t="s">
        <v>90</v>
      </c>
      <c r="C13" s="2" t="s">
        <v>102</v>
      </c>
      <c r="D13" s="19">
        <v>100</v>
      </c>
      <c r="E13" s="2">
        <v>128</v>
      </c>
      <c r="F13" s="19">
        <v>1</v>
      </c>
      <c r="G13" s="19">
        <v>30</v>
      </c>
      <c r="H13" s="19">
        <v>1</v>
      </c>
      <c r="I13" s="19">
        <v>10</v>
      </c>
      <c r="J13" s="2">
        <v>2</v>
      </c>
      <c r="K13" s="19">
        <v>80</v>
      </c>
      <c r="L13" s="20">
        <v>40</v>
      </c>
      <c r="M13">
        <f t="shared" si="0"/>
        <v>1.28</v>
      </c>
    </row>
    <row r="14" spans="1:13" x14ac:dyDescent="0.4">
      <c r="A14" s="10">
        <v>107</v>
      </c>
      <c r="B14" s="2" t="s">
        <v>90</v>
      </c>
      <c r="C14" s="2" t="s">
        <v>103</v>
      </c>
      <c r="D14" s="19">
        <v>150</v>
      </c>
      <c r="E14" s="2">
        <v>158</v>
      </c>
      <c r="F14" s="19">
        <v>1</v>
      </c>
      <c r="G14" s="19">
        <v>10</v>
      </c>
      <c r="H14" s="19">
        <v>1</v>
      </c>
      <c r="I14" s="19">
        <v>10</v>
      </c>
      <c r="J14" s="2">
        <v>4</v>
      </c>
      <c r="K14" s="19">
        <v>50</v>
      </c>
      <c r="L14" s="20">
        <v>15</v>
      </c>
      <c r="M14">
        <f t="shared" si="0"/>
        <v>1.0533333333333332</v>
      </c>
    </row>
    <row r="15" spans="1:13" x14ac:dyDescent="0.4">
      <c r="A15" s="10">
        <v>108</v>
      </c>
      <c r="B15" s="2" t="s">
        <v>90</v>
      </c>
      <c r="C15" s="2" t="s">
        <v>104</v>
      </c>
      <c r="D15" s="19">
        <v>150</v>
      </c>
      <c r="E15" s="2">
        <v>178</v>
      </c>
      <c r="F15" s="19">
        <v>1</v>
      </c>
      <c r="G15" s="19">
        <v>30</v>
      </c>
      <c r="H15" s="19">
        <v>1</v>
      </c>
      <c r="I15" s="19">
        <v>10</v>
      </c>
      <c r="J15" s="2">
        <v>3</v>
      </c>
      <c r="K15" s="19">
        <v>80</v>
      </c>
      <c r="L15" s="20">
        <v>40</v>
      </c>
      <c r="M15">
        <f t="shared" si="0"/>
        <v>1.1866666666666668</v>
      </c>
    </row>
    <row r="16" spans="1:13" x14ac:dyDescent="0.4">
      <c r="A16" s="10">
        <v>109</v>
      </c>
      <c r="B16" s="2" t="s">
        <v>90</v>
      </c>
      <c r="C16" s="2" t="s">
        <v>105</v>
      </c>
      <c r="D16" s="19">
        <v>200</v>
      </c>
      <c r="E16" s="2">
        <v>248</v>
      </c>
      <c r="F16" s="19">
        <v>1</v>
      </c>
      <c r="G16" s="19">
        <v>50</v>
      </c>
      <c r="H16" s="19">
        <v>1</v>
      </c>
      <c r="I16" s="19">
        <v>10</v>
      </c>
      <c r="J16" s="2">
        <v>2</v>
      </c>
      <c r="K16" s="19">
        <v>150</v>
      </c>
      <c r="L16" s="20">
        <v>100</v>
      </c>
      <c r="M16">
        <f t="shared" si="0"/>
        <v>1.24</v>
      </c>
    </row>
    <row r="17" spans="1:13" x14ac:dyDescent="0.4">
      <c r="A17" s="10">
        <v>110</v>
      </c>
      <c r="B17" s="2" t="s">
        <v>90</v>
      </c>
      <c r="C17" s="2" t="s">
        <v>106</v>
      </c>
      <c r="D17" s="19">
        <v>200</v>
      </c>
      <c r="E17" s="2">
        <v>298</v>
      </c>
      <c r="F17" s="19">
        <v>1</v>
      </c>
      <c r="G17" s="19">
        <v>100</v>
      </c>
      <c r="H17" s="19">
        <v>1</v>
      </c>
      <c r="I17" s="19">
        <v>10</v>
      </c>
      <c r="J17" s="2">
        <v>2</v>
      </c>
      <c r="K17" s="19">
        <v>150</v>
      </c>
      <c r="L17" s="20">
        <v>110</v>
      </c>
      <c r="M17">
        <f t="shared" si="0"/>
        <v>1.49</v>
      </c>
    </row>
    <row r="18" spans="1:13" x14ac:dyDescent="0.4">
      <c r="A18" s="10">
        <v>111</v>
      </c>
      <c r="B18" s="2" t="s">
        <v>90</v>
      </c>
      <c r="C18" s="2" t="s">
        <v>107</v>
      </c>
      <c r="D18" s="19">
        <v>200</v>
      </c>
      <c r="E18" s="2">
        <v>208</v>
      </c>
      <c r="F18" s="19">
        <v>1</v>
      </c>
      <c r="G18" s="19">
        <v>10</v>
      </c>
      <c r="H18" s="19">
        <v>1</v>
      </c>
      <c r="I18" s="19">
        <v>10</v>
      </c>
      <c r="J18" s="2">
        <v>4</v>
      </c>
      <c r="K18" s="19">
        <v>50</v>
      </c>
      <c r="L18" s="20">
        <v>15</v>
      </c>
      <c r="M18">
        <f>E18/D18</f>
        <v>1.04</v>
      </c>
    </row>
    <row r="19" spans="1:13" x14ac:dyDescent="0.4">
      <c r="A19" s="10">
        <v>112</v>
      </c>
      <c r="B19" s="2" t="s">
        <v>90</v>
      </c>
      <c r="C19" s="2" t="s">
        <v>108</v>
      </c>
      <c r="D19" s="19">
        <v>200</v>
      </c>
      <c r="E19" s="2">
        <v>228</v>
      </c>
      <c r="F19" s="19">
        <v>1</v>
      </c>
      <c r="G19" s="19">
        <v>30</v>
      </c>
      <c r="H19" s="19">
        <v>1</v>
      </c>
      <c r="I19" s="19">
        <v>10</v>
      </c>
      <c r="J19" s="2">
        <v>3</v>
      </c>
      <c r="K19" s="19">
        <v>80</v>
      </c>
      <c r="L19" s="20">
        <v>40</v>
      </c>
      <c r="M19">
        <f t="shared" si="0"/>
        <v>1.1399999999999999</v>
      </c>
    </row>
    <row r="20" spans="1:13" x14ac:dyDescent="0.4">
      <c r="A20" s="10">
        <v>113</v>
      </c>
      <c r="B20" s="2" t="s">
        <v>90</v>
      </c>
      <c r="C20" s="2" t="s">
        <v>109</v>
      </c>
      <c r="D20" s="19">
        <v>250</v>
      </c>
      <c r="E20" s="2">
        <v>258</v>
      </c>
      <c r="F20" s="19">
        <v>1</v>
      </c>
      <c r="G20" s="19">
        <v>10</v>
      </c>
      <c r="H20" s="19">
        <v>1</v>
      </c>
      <c r="I20" s="19">
        <v>10</v>
      </c>
      <c r="J20" s="2">
        <v>4</v>
      </c>
      <c r="K20" s="19">
        <v>50</v>
      </c>
      <c r="L20" s="20">
        <v>15</v>
      </c>
      <c r="M20">
        <f t="shared" si="0"/>
        <v>1.032</v>
      </c>
    </row>
    <row r="21" spans="1:13" x14ac:dyDescent="0.4">
      <c r="A21" s="10">
        <v>114</v>
      </c>
      <c r="B21" s="2" t="s">
        <v>90</v>
      </c>
      <c r="C21" s="2" t="s">
        <v>110</v>
      </c>
      <c r="D21" s="19">
        <v>250</v>
      </c>
      <c r="E21" s="2">
        <v>278</v>
      </c>
      <c r="F21" s="19">
        <v>1</v>
      </c>
      <c r="G21" s="19">
        <v>30</v>
      </c>
      <c r="H21" s="19">
        <v>1</v>
      </c>
      <c r="I21" s="19">
        <v>10</v>
      </c>
      <c r="J21" s="2">
        <v>3</v>
      </c>
      <c r="K21" s="19">
        <v>80</v>
      </c>
      <c r="L21" s="20">
        <v>40</v>
      </c>
      <c r="M21">
        <f t="shared" si="0"/>
        <v>1.1120000000000001</v>
      </c>
    </row>
    <row r="22" spans="1:13" x14ac:dyDescent="0.4">
      <c r="A22" s="10">
        <v>115</v>
      </c>
      <c r="B22" s="2" t="s">
        <v>90</v>
      </c>
      <c r="C22" s="2" t="s">
        <v>111</v>
      </c>
      <c r="D22" s="19">
        <v>300</v>
      </c>
      <c r="E22" s="2">
        <v>308</v>
      </c>
      <c r="F22" s="19">
        <v>1</v>
      </c>
      <c r="G22" s="19">
        <v>10</v>
      </c>
      <c r="H22" s="19">
        <v>1</v>
      </c>
      <c r="I22" s="19">
        <v>10</v>
      </c>
      <c r="J22" s="2">
        <v>4</v>
      </c>
      <c r="K22" s="19">
        <v>50</v>
      </c>
      <c r="L22" s="20">
        <v>15</v>
      </c>
      <c r="M22">
        <f t="shared" si="0"/>
        <v>1.0266666666666666</v>
      </c>
    </row>
    <row r="23" spans="1:13" x14ac:dyDescent="0.4">
      <c r="A23" s="10">
        <v>116</v>
      </c>
      <c r="B23" s="2" t="s">
        <v>90</v>
      </c>
      <c r="C23" s="2" t="s">
        <v>112</v>
      </c>
      <c r="D23" s="19">
        <v>300</v>
      </c>
      <c r="E23" s="2">
        <v>328</v>
      </c>
      <c r="F23" s="19">
        <v>1</v>
      </c>
      <c r="G23" s="19">
        <v>30</v>
      </c>
      <c r="H23" s="19">
        <v>1</v>
      </c>
      <c r="I23" s="19">
        <v>10</v>
      </c>
      <c r="J23" s="2">
        <v>3</v>
      </c>
      <c r="K23" s="19">
        <v>80</v>
      </c>
      <c r="L23" s="20">
        <v>40</v>
      </c>
      <c r="M23">
        <f t="shared" si="0"/>
        <v>1.0933333333333333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Sheet4</vt:lpstr>
      <vt:lpstr>alldata</vt:lpstr>
      <vt:lpstr>ontoIDs</vt:lpstr>
      <vt:lpstr>data1建表</vt:lpstr>
      <vt:lpstr>w</vt:lpstr>
      <vt:lpstr>data2</vt:lpstr>
      <vt:lpstr>data2-建表</vt:lpstr>
      <vt:lpstr>data3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 Z</dc:creator>
  <cp:lastModifiedBy>QiuJi</cp:lastModifiedBy>
  <dcterms:created xsi:type="dcterms:W3CDTF">2015-06-05T18:19:34Z</dcterms:created>
  <dcterms:modified xsi:type="dcterms:W3CDTF">2021-05-11T13:49:14Z</dcterms:modified>
</cp:coreProperties>
</file>