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xcelAdvNBO\Exercise\Solution\"/>
    </mc:Choice>
  </mc:AlternateContent>
  <xr:revisionPtr revIDLastSave="0" documentId="13_ncr:40001_{46A60959-532A-457A-8D63-0653731EF315}" xr6:coauthVersionLast="47" xr6:coauthVersionMax="47" xr10:uidLastSave="{00000000-0000-0000-0000-000000000000}"/>
  <bookViews>
    <workbookView xWindow="-103" yWindow="-103" windowWidth="14606" windowHeight="8486" activeTab="1"/>
  </bookViews>
  <sheets>
    <sheet name="DATES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3" i="2" s="1"/>
  <c r="AA5" i="1"/>
  <c r="X12" i="1"/>
  <c r="X9" i="1"/>
  <c r="W11" i="1"/>
  <c r="W10" i="1"/>
  <c r="W5" i="1"/>
  <c r="W2" i="1"/>
  <c r="AA15" i="1"/>
  <c r="AA18" i="1"/>
  <c r="AA9" i="1"/>
  <c r="V4" i="1"/>
  <c r="V5" i="1"/>
  <c r="V6" i="1"/>
  <c r="V11" i="1"/>
  <c r="V19" i="1"/>
  <c r="V20" i="1"/>
  <c r="V21" i="1"/>
  <c r="V27" i="1"/>
  <c r="V28" i="1"/>
  <c r="V29" i="1"/>
  <c r="V30" i="1"/>
  <c r="V2" i="1"/>
  <c r="U3" i="1"/>
  <c r="V3" i="1" s="1"/>
  <c r="U4" i="1"/>
  <c r="U5" i="1"/>
  <c r="U6" i="1"/>
  <c r="U7" i="1"/>
  <c r="V7" i="1" s="1"/>
  <c r="U8" i="1"/>
  <c r="V8" i="1" s="1"/>
  <c r="U9" i="1"/>
  <c r="V9" i="1" s="1"/>
  <c r="U10" i="1"/>
  <c r="V10" i="1" s="1"/>
  <c r="U11" i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U20" i="1"/>
  <c r="U21" i="1"/>
  <c r="U22" i="1"/>
  <c r="V22" i="1" s="1"/>
  <c r="U23" i="1"/>
  <c r="V23" i="1" s="1"/>
  <c r="U24" i="1"/>
  <c r="V24" i="1" s="1"/>
  <c r="U25" i="1"/>
  <c r="V25" i="1" s="1"/>
  <c r="U26" i="1"/>
  <c r="V26" i="1" s="1"/>
  <c r="U27" i="1"/>
  <c r="U28" i="1"/>
  <c r="U29" i="1"/>
  <c r="U30" i="1"/>
  <c r="U31" i="1"/>
  <c r="V31" i="1" s="1"/>
  <c r="U32" i="1"/>
  <c r="V32" i="1" s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2" i="1"/>
  <c r="S13" i="1"/>
  <c r="S29" i="1"/>
  <c r="R18" i="1"/>
  <c r="R21" i="1"/>
  <c r="R26" i="1"/>
  <c r="R29" i="1"/>
  <c r="R30" i="1"/>
  <c r="R31" i="1"/>
  <c r="Q3" i="1"/>
  <c r="R3" i="1" s="1"/>
  <c r="Q4" i="1"/>
  <c r="R4" i="1" s="1"/>
  <c r="Q5" i="1"/>
  <c r="S5" i="1" s="1"/>
  <c r="Q6" i="1"/>
  <c r="S6" i="1" s="1"/>
  <c r="Q7" i="1"/>
  <c r="S7" i="1" s="1"/>
  <c r="Q8" i="1"/>
  <c r="S8" i="1" s="1"/>
  <c r="Q9" i="1"/>
  <c r="S9" i="1" s="1"/>
  <c r="Q10" i="1"/>
  <c r="S10" i="1" s="1"/>
  <c r="Q11" i="1"/>
  <c r="R11" i="1" s="1"/>
  <c r="Q12" i="1"/>
  <c r="R12" i="1" s="1"/>
  <c r="Q13" i="1"/>
  <c r="R13" i="1" s="1"/>
  <c r="Q14" i="1"/>
  <c r="S14" i="1" s="1"/>
  <c r="Q15" i="1"/>
  <c r="R15" i="1" s="1"/>
  <c r="Q16" i="1"/>
  <c r="R16" i="1" s="1"/>
  <c r="Q17" i="1"/>
  <c r="S17" i="1" s="1"/>
  <c r="Q18" i="1"/>
  <c r="S18" i="1" s="1"/>
  <c r="Q19" i="1"/>
  <c r="R19" i="1" s="1"/>
  <c r="Q20" i="1"/>
  <c r="S20" i="1" s="1"/>
  <c r="Q21" i="1"/>
  <c r="S21" i="1" s="1"/>
  <c r="Q22" i="1"/>
  <c r="R22" i="1" s="1"/>
  <c r="Q23" i="1"/>
  <c r="R23" i="1" s="1"/>
  <c r="Q24" i="1"/>
  <c r="R24" i="1" s="1"/>
  <c r="Q25" i="1"/>
  <c r="S25" i="1" s="1"/>
  <c r="Q26" i="1"/>
  <c r="S26" i="1" s="1"/>
  <c r="Q27" i="1"/>
  <c r="R27" i="1" s="1"/>
  <c r="Q28" i="1"/>
  <c r="R28" i="1" s="1"/>
  <c r="Q29" i="1"/>
  <c r="Q30" i="1"/>
  <c r="S30" i="1" s="1"/>
  <c r="Q31" i="1"/>
  <c r="S31" i="1" s="1"/>
  <c r="Q32" i="1"/>
  <c r="R32" i="1" s="1"/>
  <c r="Q2" i="1"/>
  <c r="S2" i="1" s="1"/>
  <c r="G11" i="1"/>
  <c r="H11" i="1" s="1"/>
  <c r="G12" i="1"/>
  <c r="H12" i="1" s="1"/>
  <c r="F3" i="1"/>
  <c r="F4" i="1"/>
  <c r="F5" i="1"/>
  <c r="F19" i="1"/>
  <c r="F20" i="1"/>
  <c r="E3" i="1"/>
  <c r="G3" i="1" s="1"/>
  <c r="H3" i="1" s="1"/>
  <c r="E4" i="1"/>
  <c r="G4" i="1" s="1"/>
  <c r="H4" i="1" s="1"/>
  <c r="E5" i="1"/>
  <c r="G5" i="1" s="1"/>
  <c r="H5" i="1" s="1"/>
  <c r="E6" i="1"/>
  <c r="F6" i="1" s="1"/>
  <c r="E7" i="1"/>
  <c r="F7" i="1" s="1"/>
  <c r="E8" i="1"/>
  <c r="E9" i="1"/>
  <c r="G9" i="1" s="1"/>
  <c r="H9" i="1" s="1"/>
  <c r="E10" i="1"/>
  <c r="F10" i="1" s="1"/>
  <c r="E11" i="1"/>
  <c r="F11" i="1" s="1"/>
  <c r="E12" i="1"/>
  <c r="F12" i="1" s="1"/>
  <c r="E13" i="1"/>
  <c r="G13" i="1" s="1"/>
  <c r="H13" i="1" s="1"/>
  <c r="E14" i="1"/>
  <c r="F14" i="1" s="1"/>
  <c r="E15" i="1"/>
  <c r="F15" i="1" s="1"/>
  <c r="E16" i="1"/>
  <c r="E17" i="1"/>
  <c r="F17" i="1" s="1"/>
  <c r="E18" i="1"/>
  <c r="G18" i="1" s="1"/>
  <c r="H18" i="1" s="1"/>
  <c r="E19" i="1"/>
  <c r="G19" i="1" s="1"/>
  <c r="H19" i="1" s="1"/>
  <c r="E20" i="1"/>
  <c r="G20" i="1" s="1"/>
  <c r="H20" i="1" s="1"/>
  <c r="E21" i="1"/>
  <c r="G21" i="1" s="1"/>
  <c r="H21" i="1" s="1"/>
  <c r="E22" i="1"/>
  <c r="F22" i="1" s="1"/>
  <c r="E23" i="1"/>
  <c r="F23" i="1" s="1"/>
  <c r="E24" i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2" i="1"/>
  <c r="C3" i="1"/>
  <c r="C4" i="1"/>
  <c r="C5" i="1"/>
  <c r="C6" i="1"/>
  <c r="C7" i="1"/>
  <c r="C8" i="1"/>
  <c r="C9" i="1"/>
  <c r="C10" i="1"/>
  <c r="G10" i="1" s="1"/>
  <c r="H10" i="1" s="1"/>
  <c r="C11" i="1"/>
  <c r="C12" i="1"/>
  <c r="C13" i="1"/>
  <c r="C14" i="1"/>
  <c r="C15" i="1"/>
  <c r="C16" i="1"/>
  <c r="C17" i="1"/>
  <c r="C18" i="1"/>
  <c r="F18" i="1" s="1"/>
  <c r="C19" i="1"/>
  <c r="C20" i="1"/>
  <c r="C21" i="1"/>
  <c r="C22" i="1"/>
  <c r="C23" i="1"/>
  <c r="C24" i="1"/>
  <c r="D5" i="2" l="1"/>
  <c r="F9" i="1"/>
  <c r="G17" i="1"/>
  <c r="H17" i="1" s="1"/>
  <c r="R9" i="1"/>
  <c r="R8" i="1"/>
  <c r="S24" i="1"/>
  <c r="F24" i="1"/>
  <c r="G16" i="1"/>
  <c r="H16" i="1" s="1"/>
  <c r="R17" i="1"/>
  <c r="R7" i="1"/>
  <c r="S23" i="1"/>
  <c r="F13" i="1"/>
  <c r="R25" i="1"/>
  <c r="R5" i="1"/>
  <c r="R14" i="1"/>
  <c r="S32" i="1"/>
  <c r="S16" i="1"/>
  <c r="S15" i="1"/>
  <c r="F8" i="1"/>
  <c r="R6" i="1"/>
  <c r="S22" i="1"/>
  <c r="G2" i="1"/>
  <c r="H2" i="1" s="1"/>
  <c r="F21" i="1"/>
  <c r="R10" i="1"/>
  <c r="AA2" i="1" a="1"/>
  <c r="F16" i="1"/>
  <c r="G15" i="1"/>
  <c r="H15" i="1" s="1"/>
  <c r="S27" i="1"/>
  <c r="S11" i="1"/>
  <c r="G24" i="1"/>
  <c r="H24" i="1" s="1"/>
  <c r="G8" i="1"/>
  <c r="H8" i="1" s="1"/>
  <c r="S28" i="1"/>
  <c r="S12" i="1"/>
  <c r="S4" i="1"/>
  <c r="G23" i="1"/>
  <c r="H23" i="1" s="1"/>
  <c r="G7" i="1"/>
  <c r="H7" i="1" s="1"/>
  <c r="S19" i="1"/>
  <c r="S3" i="1"/>
  <c r="G22" i="1"/>
  <c r="H22" i="1" s="1"/>
  <c r="G6" i="1"/>
  <c r="H6" i="1" s="1"/>
  <c r="R20" i="1"/>
  <c r="R2" i="1"/>
  <c r="I2" i="1" a="1"/>
  <c r="I2" i="1" s="1"/>
  <c r="J2" i="1" s="1"/>
  <c r="G14" i="1"/>
  <c r="H14" i="1" s="1"/>
  <c r="L2" i="1" a="1"/>
  <c r="M6" i="1" s="1"/>
  <c r="L2" i="1"/>
  <c r="M2" i="1" s="1"/>
  <c r="M5" i="1"/>
  <c r="M13" i="1"/>
  <c r="M19" i="1"/>
  <c r="J7" i="1"/>
  <c r="J11" i="1"/>
  <c r="J10" i="1"/>
  <c r="J5" i="1"/>
  <c r="M12" i="1" l="1"/>
  <c r="M11" i="1"/>
  <c r="J9" i="1"/>
  <c r="M7" i="1"/>
  <c r="J3" i="1"/>
  <c r="M4" i="1"/>
  <c r="M10" i="1"/>
  <c r="M9" i="1"/>
  <c r="J4" i="1"/>
  <c r="M17" i="1"/>
  <c r="M8" i="1"/>
  <c r="J12" i="1"/>
  <c r="M16" i="1"/>
  <c r="M14" i="1"/>
  <c r="M18" i="1"/>
  <c r="M3" i="1"/>
  <c r="J8" i="1"/>
  <c r="J6" i="1"/>
  <c r="M15" i="1"/>
  <c r="AA2" i="1"/>
  <c r="AB2" i="1" s="1"/>
  <c r="A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<sst xmlns="http://schemas.openxmlformats.org/spreadsheetml/2006/main" count="39" uniqueCount="39">
  <si>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Name</t>
  </si>
  <si>
    <t>Date</t>
  </si>
  <si>
    <t>Brayo</t>
  </si>
  <si>
    <t>Leo</t>
  </si>
  <si>
    <t>Sue</t>
  </si>
  <si>
    <t>Sam</t>
  </si>
  <si>
    <t>Brenda</t>
  </si>
  <si>
    <t>Kenya</t>
  </si>
  <si>
    <t>Dan</t>
  </si>
  <si>
    <t>Ruf</t>
  </si>
  <si>
    <t>Ben</t>
  </si>
  <si>
    <t>Jose</t>
  </si>
  <si>
    <t>Apple</t>
  </si>
  <si>
    <t>Loise</t>
  </si>
  <si>
    <t>MB</t>
  </si>
  <si>
    <t>Bodmas</t>
  </si>
  <si>
    <t>EN</t>
  </si>
  <si>
    <t>Giraffe</t>
  </si>
  <si>
    <t>Joe</t>
  </si>
  <si>
    <t>Brian</t>
  </si>
  <si>
    <t>Festo</t>
  </si>
  <si>
    <t>Cylus</t>
  </si>
  <si>
    <t>Gatu</t>
  </si>
  <si>
    <t>DOS</t>
  </si>
  <si>
    <t>Page</t>
  </si>
  <si>
    <t>Month</t>
  </si>
  <si>
    <t>Day</t>
  </si>
  <si>
    <t>Year</t>
  </si>
  <si>
    <t>CONCAT</t>
  </si>
  <si>
    <t>DATE</t>
  </si>
  <si>
    <t>HOLIDAY</t>
  </si>
  <si>
    <t>WEEKDAY</t>
  </si>
  <si>
    <t>IF</t>
  </si>
  <si>
    <t>CHOOSE</t>
  </si>
  <si>
    <t>TEXT MONTH</t>
  </si>
  <si>
    <t>TEXT WEEK DAY</t>
  </si>
  <si>
    <t>WORKING 20 Days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</si>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</sst>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F400]h:mm:ss\ AM/PM"/>
    <numFmt numFmtId="168" formatCode="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2"/>
  <sheetViews>
    <sheetView topLeftCell="T4" workbookViewId="0">
      <selection activeCell="W10" sqref="W10"/>
    </sheetView>
  </sheetViews>
  <sheetFormatPr defaultRowHeight="14.6" x14ac:dyDescent="0.4"/>
  <cols>
    <col min="6" max="6" width="10.3828125" bestFit="1" customWidth="1"/>
    <col min="7" max="7" width="10.3828125" style="2" bestFit="1" customWidth="1"/>
    <col min="16" max="16" width="10.3828125" bestFit="1" customWidth="1"/>
    <col min="18" max="18" width="10.4609375" bestFit="1" customWidth="1"/>
    <col min="20" max="20" width="11.921875" bestFit="1" customWidth="1"/>
    <col min="21" max="21" width="14.15234375" bestFit="1" customWidth="1"/>
    <col min="22" max="22" width="14.921875" bestFit="1" customWidth="1"/>
    <col min="23" max="23" width="15.4609375" bestFit="1" customWidth="1"/>
    <col min="24" max="24" width="14.921875" customWidth="1"/>
    <col min="26" max="26" width="10.3828125" bestFit="1" customWidth="1"/>
    <col min="27" max="27" width="14.921875" bestFit="1" customWidth="1"/>
  </cols>
  <sheetData>
    <row r="1" spans="1:28" x14ac:dyDescent="0.4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s="2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W1" t="s">
        <v>37</v>
      </c>
    </row>
    <row r="2" spans="1:28" x14ac:dyDescent="0.4">
      <c r="A2" t="s">
        <v>2</v>
      </c>
      <c r="B2" s="1">
        <v>45283</v>
      </c>
      <c r="C2">
        <f>MONTH(B2)</f>
        <v>12</v>
      </c>
      <c r="D2">
        <f>DAY(B2)</f>
        <v>23</v>
      </c>
      <c r="E2">
        <f>YEAR(B2)</f>
        <v>2023</v>
      </c>
      <c r="F2" t="str">
        <f>_xlfn.CONCAT(E2,"/",C2,"/",D2)</f>
        <v>2023/12/23</v>
      </c>
      <c r="G2" s="2">
        <f>DATE(E2,C2,D2)</f>
        <v>45283</v>
      </c>
      <c r="H2" t="str">
        <f>TEXT(G2,"MMM")</f>
        <v>Dec</v>
      </c>
      <c r="I2" cm="1">
        <f t="array" ref="I2:I12">_xlfn.UNIQUE(C2:C24)</f>
        <v>12</v>
      </c>
      <c r="J2">
        <f>COUNTIF($C$2:$C$24,I2)</f>
        <v>6</v>
      </c>
      <c r="L2" cm="1">
        <f t="array" ref="L2:L19">_xlfn.UNIQUE(D2:D24)</f>
        <v>23</v>
      </c>
      <c r="M2">
        <f>COUNTIF($D$2:$D$24,L2)</f>
        <v>1</v>
      </c>
      <c r="P2" s="2">
        <v>45200</v>
      </c>
      <c r="Q2">
        <f>WEEKDAY(P2,2)</f>
        <v>7</v>
      </c>
      <c r="R2" t="str">
        <f>IF(Q2=1,"Monday",IF(Q2=2,"Tuesday",IF(Q2=3,"Wednesday",IF(Q2=4,"Thursday",IF(Q2=5,"Friday",IF(Q2=6,"Saturday","Sunday"))))))</f>
        <v>Sunday</v>
      </c>
      <c r="S2" t="str">
        <f>CHOOSE(Q2,"Monday","Tuesday","Wednesday","Thursday","Friday","Saturday","Sunday")</f>
        <v>Sunday</v>
      </c>
      <c r="T2" t="str">
        <f>TEXT(P2,"MMMM")</f>
        <v>October</v>
      </c>
      <c r="U2" t="str">
        <f>TEXT(P2,"DDDD")</f>
        <v>Sunday</v>
      </c>
      <c r="V2" t="str">
        <f>IF(OR(U2="Sunday",U2="Saturday"),"Not Working Day","Working Day")</f>
        <v>Not Working Day</v>
      </c>
      <c r="W2" s="2">
        <f ca="1">TODAY()</f>
        <v>45231</v>
      </c>
      <c r="AA2" t="str" cm="1">
        <f t="array" ref="AA2:AA3">_xlfn.UNIQUE(V2:V32)</f>
        <v>Not Working Day</v>
      </c>
      <c r="AB2">
        <f>COUNTIF($V$2:$V$32,AA2)</f>
        <v>9</v>
      </c>
    </row>
    <row r="3" spans="1:28" x14ac:dyDescent="0.4">
      <c r="A3" t="s">
        <v>3</v>
      </c>
      <c r="B3" s="1">
        <v>45262</v>
      </c>
      <c r="C3">
        <f t="shared" ref="C3:C24" si="0">MONTH(B3)</f>
        <v>12</v>
      </c>
      <c r="D3">
        <f t="shared" ref="D3:D24" si="1">DAY(B3)</f>
        <v>2</v>
      </c>
      <c r="E3">
        <f t="shared" ref="E3:E24" si="2">YEAR(B3)</f>
        <v>2023</v>
      </c>
      <c r="F3" t="str">
        <f t="shared" ref="F3:F24" si="3">_xlfn.CONCAT(E3,"/",C3,"/",D3)</f>
        <v>2023/12/2</v>
      </c>
      <c r="G3" s="2">
        <f t="shared" ref="G3:G24" si="4">DATE(E3,C3,D3)</f>
        <v>45262</v>
      </c>
      <c r="H3" t="str">
        <f t="shared" ref="H3:H24" si="5">TEXT(G3,"MMM")</f>
        <v>Dec</v>
      </c>
      <c r="I3">
        <v>10</v>
      </c>
      <c r="J3">
        <f t="shared" ref="J3:J12" si="6">COUNTIF($C$2:$C$24,I3)</f>
        <v>4</v>
      </c>
      <c r="L3">
        <v>2</v>
      </c>
      <c r="M3">
        <f t="shared" ref="M3:M19" si="7">COUNTIF($D$2:$D$24,L3)</f>
        <v>1</v>
      </c>
      <c r="P3" s="2">
        <v>45201</v>
      </c>
      <c r="Q3">
        <f t="shared" ref="Q3:Q32" si="8">WEEKDAY(P3,2)</f>
        <v>1</v>
      </c>
      <c r="R3" t="str">
        <f t="shared" ref="R3:R32" si="9">IF(Q3=1,"Monday",IF(Q3=2,"Tuesday",IF(Q3=3,"Wednesday",IF(Q3=4,"Thursday",IF(Q3=5,"Friday",IF(Q3=6,"Saturday","Sunday"))))))</f>
        <v>Monday</v>
      </c>
      <c r="S3" t="str">
        <f t="shared" ref="S3:S32" si="10">CHOOSE(Q3,"Monday","Tuesday","Wednesday","Thursday","Friday","Saturday","Sunday")</f>
        <v>Monday</v>
      </c>
      <c r="T3" t="str">
        <f t="shared" ref="T3:T32" si="11">TEXT(P3,"MMMM")</f>
        <v>October</v>
      </c>
      <c r="U3" t="str">
        <f t="shared" ref="U3:U32" si="12">TEXT(P3,"DDDD")</f>
        <v>Monday</v>
      </c>
      <c r="V3" t="str">
        <f t="shared" ref="V3:V32" si="13">IF(OR(U3="Sunday",U3="Saturday"),"Not Working Day","Working Day")</f>
        <v>Working Day</v>
      </c>
      <c r="AA3" t="str">
        <v>Working Day</v>
      </c>
      <c r="AB3">
        <f>COUNTIF($V$2:$V$32,AA3)</f>
        <v>22</v>
      </c>
    </row>
    <row r="4" spans="1:28" x14ac:dyDescent="0.4">
      <c r="A4" t="s">
        <v>4</v>
      </c>
      <c r="B4" s="1">
        <v>45215</v>
      </c>
      <c r="C4">
        <f t="shared" si="0"/>
        <v>10</v>
      </c>
      <c r="D4">
        <f t="shared" si="1"/>
        <v>16</v>
      </c>
      <c r="E4">
        <f t="shared" si="2"/>
        <v>2023</v>
      </c>
      <c r="F4" t="str">
        <f t="shared" si="3"/>
        <v>2023/10/16</v>
      </c>
      <c r="G4" s="2">
        <f t="shared" si="4"/>
        <v>45215</v>
      </c>
      <c r="H4" t="str">
        <f t="shared" si="5"/>
        <v>Oct</v>
      </c>
      <c r="I4">
        <v>5</v>
      </c>
      <c r="J4">
        <f t="shared" si="6"/>
        <v>4</v>
      </c>
      <c r="L4">
        <v>16</v>
      </c>
      <c r="M4">
        <f t="shared" si="7"/>
        <v>2</v>
      </c>
      <c r="P4" s="2">
        <v>45202</v>
      </c>
      <c r="Q4">
        <f t="shared" si="8"/>
        <v>2</v>
      </c>
      <c r="R4" t="str">
        <f t="shared" si="9"/>
        <v>Tuesday</v>
      </c>
      <c r="S4" t="str">
        <f t="shared" si="10"/>
        <v>Tuesday</v>
      </c>
      <c r="T4" t="str">
        <f t="shared" si="11"/>
        <v>October</v>
      </c>
      <c r="U4" t="str">
        <f t="shared" si="12"/>
        <v>Tuesday</v>
      </c>
      <c r="V4" t="str">
        <f t="shared" si="13"/>
        <v>Working Day</v>
      </c>
      <c r="W4" t="s">
        <v>38</v>
      </c>
      <c r="AA4" s="3" t="s">
        <v>36</v>
      </c>
    </row>
    <row r="5" spans="1:28" x14ac:dyDescent="0.4">
      <c r="A5" t="s">
        <v>5</v>
      </c>
      <c r="B5" s="1">
        <v>45067</v>
      </c>
      <c r="C5">
        <f t="shared" si="0"/>
        <v>5</v>
      </c>
      <c r="D5">
        <f t="shared" si="1"/>
        <v>21</v>
      </c>
      <c r="E5">
        <f t="shared" si="2"/>
        <v>2023</v>
      </c>
      <c r="F5" t="str">
        <f t="shared" si="3"/>
        <v>2023/5/21</v>
      </c>
      <c r="G5" s="2">
        <f t="shared" si="4"/>
        <v>45067</v>
      </c>
      <c r="H5" t="str">
        <f t="shared" si="5"/>
        <v>May</v>
      </c>
      <c r="I5">
        <v>1</v>
      </c>
      <c r="J5">
        <f t="shared" si="6"/>
        <v>1</v>
      </c>
      <c r="L5">
        <v>21</v>
      </c>
      <c r="M5">
        <f t="shared" si="7"/>
        <v>1</v>
      </c>
      <c r="P5" s="2">
        <v>45203</v>
      </c>
      <c r="Q5">
        <f t="shared" si="8"/>
        <v>3</v>
      </c>
      <c r="R5" t="str">
        <f t="shared" si="9"/>
        <v>Wednesday</v>
      </c>
      <c r="S5" t="str">
        <f t="shared" si="10"/>
        <v>Wednesday</v>
      </c>
      <c r="T5" t="str">
        <f t="shared" si="11"/>
        <v>October</v>
      </c>
      <c r="U5" t="str">
        <f t="shared" si="12"/>
        <v>Wednesday</v>
      </c>
      <c r="V5" t="str">
        <f t="shared" si="13"/>
        <v>Working Day</v>
      </c>
      <c r="W5" s="5">
        <f ca="1">NOW()</f>
        <v>45231.529904629628</v>
      </c>
      <c r="Z5" s="2">
        <v>45209</v>
      </c>
      <c r="AA5" s="2">
        <f>WORKDAY(P2,20,Z5:Z6)</f>
        <v>45230</v>
      </c>
    </row>
    <row r="6" spans="1:28" x14ac:dyDescent="0.4">
      <c r="A6" t="s">
        <v>6</v>
      </c>
      <c r="B6" s="1">
        <v>44957</v>
      </c>
      <c r="C6">
        <f t="shared" si="0"/>
        <v>1</v>
      </c>
      <c r="D6">
        <f t="shared" si="1"/>
        <v>31</v>
      </c>
      <c r="E6">
        <f t="shared" si="2"/>
        <v>2023</v>
      </c>
      <c r="F6" t="str">
        <f t="shared" si="3"/>
        <v>2023/1/31</v>
      </c>
      <c r="G6" s="2">
        <f t="shared" si="4"/>
        <v>44957</v>
      </c>
      <c r="H6" t="str">
        <f t="shared" si="5"/>
        <v>Jan</v>
      </c>
      <c r="I6">
        <v>9</v>
      </c>
      <c r="J6">
        <f t="shared" si="6"/>
        <v>1</v>
      </c>
      <c r="L6">
        <v>31</v>
      </c>
      <c r="M6">
        <f t="shared" si="7"/>
        <v>1</v>
      </c>
      <c r="P6" s="2">
        <v>45204</v>
      </c>
      <c r="Q6">
        <f t="shared" si="8"/>
        <v>4</v>
      </c>
      <c r="R6" t="str">
        <f t="shared" si="9"/>
        <v>Thursday</v>
      </c>
      <c r="S6" t="str">
        <f t="shared" si="10"/>
        <v>Thursday</v>
      </c>
      <c r="T6" t="str">
        <f t="shared" si="11"/>
        <v>October</v>
      </c>
      <c r="U6" t="str">
        <f t="shared" si="12"/>
        <v>Thursday</v>
      </c>
      <c r="V6" t="str">
        <f t="shared" si="13"/>
        <v>Working Day</v>
      </c>
      <c r="Z6" s="2">
        <v>45219</v>
      </c>
    </row>
    <row r="7" spans="1:28" x14ac:dyDescent="0.4">
      <c r="A7" t="s">
        <v>7</v>
      </c>
      <c r="B7" s="1">
        <v>45272</v>
      </c>
      <c r="C7">
        <f t="shared" si="0"/>
        <v>12</v>
      </c>
      <c r="D7">
        <f t="shared" si="1"/>
        <v>12</v>
      </c>
      <c r="E7">
        <f t="shared" si="2"/>
        <v>2023</v>
      </c>
      <c r="F7" t="str">
        <f t="shared" si="3"/>
        <v>2023/12/12</v>
      </c>
      <c r="G7" s="2">
        <f t="shared" si="4"/>
        <v>45272</v>
      </c>
      <c r="H7" t="str">
        <f t="shared" si="5"/>
        <v>Dec</v>
      </c>
      <c r="I7">
        <v>3</v>
      </c>
      <c r="J7">
        <f t="shared" si="6"/>
        <v>1</v>
      </c>
      <c r="L7">
        <v>12</v>
      </c>
      <c r="M7">
        <f t="shared" si="7"/>
        <v>1</v>
      </c>
      <c r="P7" s="2">
        <v>45205</v>
      </c>
      <c r="Q7">
        <f t="shared" si="8"/>
        <v>5</v>
      </c>
      <c r="R7" t="str">
        <f t="shared" si="9"/>
        <v>Friday</v>
      </c>
      <c r="S7" t="str">
        <f t="shared" si="10"/>
        <v>Friday</v>
      </c>
      <c r="T7" t="str">
        <f t="shared" si="11"/>
        <v>October</v>
      </c>
      <c r="U7" t="str">
        <f t="shared" si="12"/>
        <v>Friday</v>
      </c>
      <c r="V7" t="str">
        <f t="shared" si="13"/>
        <v>Working Day</v>
      </c>
    </row>
    <row r="8" spans="1:28" x14ac:dyDescent="0.4">
      <c r="A8" t="s">
        <v>8</v>
      </c>
      <c r="B8" s="1">
        <v>45289</v>
      </c>
      <c r="C8">
        <f t="shared" si="0"/>
        <v>12</v>
      </c>
      <c r="D8">
        <f t="shared" si="1"/>
        <v>29</v>
      </c>
      <c r="E8">
        <f t="shared" si="2"/>
        <v>2023</v>
      </c>
      <c r="F8" t="str">
        <f t="shared" si="3"/>
        <v>2023/12/29</v>
      </c>
      <c r="G8" s="2">
        <f t="shared" si="4"/>
        <v>45289</v>
      </c>
      <c r="H8" t="str">
        <f t="shared" si="5"/>
        <v>Dec</v>
      </c>
      <c r="I8">
        <v>4</v>
      </c>
      <c r="J8">
        <f t="shared" si="6"/>
        <v>1</v>
      </c>
      <c r="L8">
        <v>29</v>
      </c>
      <c r="M8">
        <f t="shared" si="7"/>
        <v>2</v>
      </c>
      <c r="P8" s="2">
        <v>45206</v>
      </c>
      <c r="Q8">
        <f t="shared" si="8"/>
        <v>6</v>
      </c>
      <c r="R8" t="str">
        <f t="shared" si="9"/>
        <v>Saturday</v>
      </c>
      <c r="S8" t="str">
        <f t="shared" si="10"/>
        <v>Saturday</v>
      </c>
      <c r="T8" t="str">
        <f t="shared" si="11"/>
        <v>October</v>
      </c>
      <c r="U8" t="str">
        <f t="shared" si="12"/>
        <v>Saturday</v>
      </c>
      <c r="V8" t="str">
        <f t="shared" si="13"/>
        <v>Not Working Day</v>
      </c>
    </row>
    <row r="9" spans="1:28" x14ac:dyDescent="0.4">
      <c r="A9" t="s">
        <v>9</v>
      </c>
      <c r="B9" s="1">
        <v>45172</v>
      </c>
      <c r="C9">
        <f t="shared" si="0"/>
        <v>9</v>
      </c>
      <c r="D9">
        <f t="shared" si="1"/>
        <v>3</v>
      </c>
      <c r="E9">
        <f t="shared" si="2"/>
        <v>2023</v>
      </c>
      <c r="F9" t="str">
        <f t="shared" si="3"/>
        <v>2023/9/3</v>
      </c>
      <c r="G9" s="2">
        <f t="shared" si="4"/>
        <v>45172</v>
      </c>
      <c r="H9" t="str">
        <f t="shared" si="5"/>
        <v>Sep</v>
      </c>
      <c r="I9">
        <v>8</v>
      </c>
      <c r="J9">
        <f t="shared" si="6"/>
        <v>2</v>
      </c>
      <c r="L9">
        <v>3</v>
      </c>
      <c r="M9">
        <f t="shared" si="7"/>
        <v>1</v>
      </c>
      <c r="P9" s="2">
        <v>45207</v>
      </c>
      <c r="Q9">
        <f t="shared" si="8"/>
        <v>7</v>
      </c>
      <c r="R9" t="str">
        <f t="shared" si="9"/>
        <v>Sunday</v>
      </c>
      <c r="S9" t="str">
        <f t="shared" si="10"/>
        <v>Sunday</v>
      </c>
      <c r="T9" t="str">
        <f t="shared" si="11"/>
        <v>October</v>
      </c>
      <c r="U9" t="str">
        <f t="shared" si="12"/>
        <v>Sunday</v>
      </c>
      <c r="V9" t="str">
        <f t="shared" si="13"/>
        <v>Not Working Day</v>
      </c>
      <c r="W9" s="2">
        <v>366</v>
      </c>
      <c r="X9">
        <f>DATEVALUE("31/12/1900")</f>
        <v>366</v>
      </c>
      <c r="Z9" s="2">
        <v>45200</v>
      </c>
      <c r="AA9">
        <f>NETWORKDAYS(Z9,Z10,Z12:Z13)</f>
        <v>20</v>
      </c>
    </row>
    <row r="10" spans="1:28" x14ac:dyDescent="0.4">
      <c r="A10" t="s">
        <v>10</v>
      </c>
      <c r="B10" s="1">
        <v>45056</v>
      </c>
      <c r="C10">
        <f t="shared" si="0"/>
        <v>5</v>
      </c>
      <c r="D10">
        <f t="shared" si="1"/>
        <v>10</v>
      </c>
      <c r="E10">
        <f t="shared" si="2"/>
        <v>2023</v>
      </c>
      <c r="F10" t="str">
        <f t="shared" si="3"/>
        <v>2023/5/10</v>
      </c>
      <c r="G10" s="2">
        <f t="shared" si="4"/>
        <v>45056</v>
      </c>
      <c r="H10" t="str">
        <f t="shared" si="5"/>
        <v>May</v>
      </c>
      <c r="I10">
        <v>7</v>
      </c>
      <c r="J10">
        <f t="shared" si="6"/>
        <v>1</v>
      </c>
      <c r="L10">
        <v>10</v>
      </c>
      <c r="M10">
        <f t="shared" si="7"/>
        <v>2</v>
      </c>
      <c r="P10" s="2">
        <v>45208</v>
      </c>
      <c r="Q10">
        <f t="shared" si="8"/>
        <v>1</v>
      </c>
      <c r="R10" t="str">
        <f t="shared" si="9"/>
        <v>Monday</v>
      </c>
      <c r="S10" t="str">
        <f t="shared" si="10"/>
        <v>Monday</v>
      </c>
      <c r="T10" t="str">
        <f t="shared" si="11"/>
        <v>October</v>
      </c>
      <c r="U10" t="str">
        <f t="shared" si="12"/>
        <v>Monday</v>
      </c>
      <c r="V10" t="str">
        <f t="shared" si="13"/>
        <v>Working Day</v>
      </c>
      <c r="W10" s="6">
        <f ca="1">YEAR(TODAY())-YEAR(W9)</f>
        <v>123</v>
      </c>
      <c r="Z10" s="2">
        <v>45230</v>
      </c>
    </row>
    <row r="11" spans="1:28" x14ac:dyDescent="0.4">
      <c r="A11" t="s">
        <v>11</v>
      </c>
      <c r="B11" s="1">
        <v>45013</v>
      </c>
      <c r="C11">
        <f t="shared" si="0"/>
        <v>3</v>
      </c>
      <c r="D11">
        <f t="shared" si="1"/>
        <v>28</v>
      </c>
      <c r="E11">
        <f t="shared" si="2"/>
        <v>2023</v>
      </c>
      <c r="F11" t="str">
        <f t="shared" si="3"/>
        <v>2023/3/28</v>
      </c>
      <c r="G11" s="2">
        <f t="shared" si="4"/>
        <v>45013</v>
      </c>
      <c r="H11" t="str">
        <f t="shared" si="5"/>
        <v>Mar</v>
      </c>
      <c r="I11">
        <v>11</v>
      </c>
      <c r="J11">
        <f t="shared" si="6"/>
        <v>1</v>
      </c>
      <c r="L11">
        <v>28</v>
      </c>
      <c r="M11">
        <f t="shared" si="7"/>
        <v>3</v>
      </c>
      <c r="P11" s="2">
        <v>45209</v>
      </c>
      <c r="Q11">
        <f t="shared" si="8"/>
        <v>2</v>
      </c>
      <c r="R11" t="str">
        <f t="shared" si="9"/>
        <v>Tuesday</v>
      </c>
      <c r="S11" t="str">
        <f t="shared" si="10"/>
        <v>Tuesday</v>
      </c>
      <c r="T11" t="str">
        <f t="shared" si="11"/>
        <v>October</v>
      </c>
      <c r="U11" t="str">
        <f t="shared" si="12"/>
        <v>Tuesday</v>
      </c>
      <c r="V11" t="str">
        <f t="shared" si="13"/>
        <v>Working Day</v>
      </c>
      <c r="W11" s="6">
        <f ca="1">ROUNDUP((TODAY()-W9)/365,0)</f>
        <v>123</v>
      </c>
    </row>
    <row r="12" spans="1:28" x14ac:dyDescent="0.4">
      <c r="A12" t="s">
        <v>12</v>
      </c>
      <c r="B12" s="1">
        <v>45228</v>
      </c>
      <c r="C12">
        <f t="shared" si="0"/>
        <v>10</v>
      </c>
      <c r="D12">
        <f t="shared" si="1"/>
        <v>29</v>
      </c>
      <c r="E12">
        <f t="shared" si="2"/>
        <v>2023</v>
      </c>
      <c r="F12" t="str">
        <f t="shared" si="3"/>
        <v>2023/10/29</v>
      </c>
      <c r="G12" s="2">
        <f t="shared" si="4"/>
        <v>45228</v>
      </c>
      <c r="H12" t="str">
        <f t="shared" si="5"/>
        <v>Oct</v>
      </c>
      <c r="I12">
        <v>2</v>
      </c>
      <c r="J12">
        <f t="shared" si="6"/>
        <v>1</v>
      </c>
      <c r="L12">
        <v>20</v>
      </c>
      <c r="M12">
        <f t="shared" si="7"/>
        <v>1</v>
      </c>
      <c r="P12" s="2">
        <v>45210</v>
      </c>
      <c r="Q12">
        <f t="shared" si="8"/>
        <v>3</v>
      </c>
      <c r="R12" t="str">
        <f t="shared" si="9"/>
        <v>Wednesday</v>
      </c>
      <c r="S12" t="str">
        <f t="shared" si="10"/>
        <v>Wednesday</v>
      </c>
      <c r="T12" t="str">
        <f t="shared" si="11"/>
        <v>October</v>
      </c>
      <c r="U12" t="str">
        <f t="shared" si="12"/>
        <v>Wednesday</v>
      </c>
      <c r="V12" t="str">
        <f t="shared" si="13"/>
        <v>Working Day</v>
      </c>
      <c r="X12" s="2">
        <f>DATEVALUE("12/12/1963")</f>
        <v>23357</v>
      </c>
      <c r="Z12" s="2">
        <v>45209</v>
      </c>
    </row>
    <row r="13" spans="1:28" x14ac:dyDescent="0.4">
      <c r="A13" t="s">
        <v>13</v>
      </c>
      <c r="B13" s="1">
        <v>45227</v>
      </c>
      <c r="C13">
        <f t="shared" si="0"/>
        <v>10</v>
      </c>
      <c r="D13">
        <f t="shared" si="1"/>
        <v>28</v>
      </c>
      <c r="E13">
        <f t="shared" si="2"/>
        <v>2023</v>
      </c>
      <c r="F13" t="str">
        <f t="shared" si="3"/>
        <v>2023/10/28</v>
      </c>
      <c r="G13" s="2">
        <f t="shared" si="4"/>
        <v>45227</v>
      </c>
      <c r="H13" t="str">
        <f t="shared" si="5"/>
        <v>Oct</v>
      </c>
      <c r="L13">
        <v>22</v>
      </c>
      <c r="M13">
        <f t="shared" si="7"/>
        <v>1</v>
      </c>
      <c r="P13" s="2">
        <v>45211</v>
      </c>
      <c r="Q13">
        <f t="shared" si="8"/>
        <v>4</v>
      </c>
      <c r="R13" t="str">
        <f t="shared" si="9"/>
        <v>Thursday</v>
      </c>
      <c r="S13" t="str">
        <f t="shared" si="10"/>
        <v>Thursday</v>
      </c>
      <c r="T13" t="str">
        <f t="shared" si="11"/>
        <v>October</v>
      </c>
      <c r="U13" t="str">
        <f t="shared" si="12"/>
        <v>Thursday</v>
      </c>
      <c r="V13" t="str">
        <f t="shared" si="13"/>
        <v>Working Day</v>
      </c>
      <c r="Z13" s="2">
        <v>45219</v>
      </c>
    </row>
    <row r="14" spans="1:28" x14ac:dyDescent="0.4">
      <c r="A14" t="s">
        <v>14</v>
      </c>
      <c r="B14" s="1">
        <v>45032</v>
      </c>
      <c r="C14">
        <f t="shared" si="0"/>
        <v>4</v>
      </c>
      <c r="D14">
        <f t="shared" si="1"/>
        <v>16</v>
      </c>
      <c r="E14">
        <f t="shared" si="2"/>
        <v>2023</v>
      </c>
      <c r="F14" t="str">
        <f t="shared" si="3"/>
        <v>2023/4/16</v>
      </c>
      <c r="G14" s="2">
        <f t="shared" si="4"/>
        <v>45032</v>
      </c>
      <c r="H14" t="str">
        <f t="shared" si="5"/>
        <v>Apr</v>
      </c>
      <c r="L14">
        <v>8</v>
      </c>
      <c r="M14">
        <f t="shared" si="7"/>
        <v>1</v>
      </c>
      <c r="P14" s="2">
        <v>45212</v>
      </c>
      <c r="Q14">
        <f t="shared" si="8"/>
        <v>5</v>
      </c>
      <c r="R14" t="str">
        <f t="shared" si="9"/>
        <v>Friday</v>
      </c>
      <c r="S14" t="str">
        <f t="shared" si="10"/>
        <v>Friday</v>
      </c>
      <c r="T14" t="str">
        <f t="shared" si="11"/>
        <v>October</v>
      </c>
      <c r="U14" t="str">
        <f t="shared" si="12"/>
        <v>Friday</v>
      </c>
      <c r="V14" t="str">
        <f t="shared" si="13"/>
        <v>Working Day</v>
      </c>
    </row>
    <row r="15" spans="1:28" x14ac:dyDescent="0.4">
      <c r="A15" t="s">
        <v>15</v>
      </c>
      <c r="B15" s="1">
        <v>45158</v>
      </c>
      <c r="C15">
        <f t="shared" si="0"/>
        <v>8</v>
      </c>
      <c r="D15">
        <f t="shared" si="1"/>
        <v>20</v>
      </c>
      <c r="E15">
        <f t="shared" si="2"/>
        <v>2023</v>
      </c>
      <c r="F15" t="str">
        <f t="shared" si="3"/>
        <v>2023/8/20</v>
      </c>
      <c r="G15" s="2">
        <f t="shared" si="4"/>
        <v>45158</v>
      </c>
      <c r="H15" t="str">
        <f t="shared" si="5"/>
        <v>Aug</v>
      </c>
      <c r="L15">
        <v>6</v>
      </c>
      <c r="M15">
        <f t="shared" si="7"/>
        <v>1</v>
      </c>
      <c r="P15" s="2">
        <v>45213</v>
      </c>
      <c r="Q15">
        <f t="shared" si="8"/>
        <v>6</v>
      </c>
      <c r="R15" t="str">
        <f t="shared" si="9"/>
        <v>Saturday</v>
      </c>
      <c r="S15" t="str">
        <f t="shared" si="10"/>
        <v>Saturday</v>
      </c>
      <c r="T15" t="str">
        <f t="shared" si="11"/>
        <v>October</v>
      </c>
      <c r="U15" t="str">
        <f t="shared" si="12"/>
        <v>Saturday</v>
      </c>
      <c r="V15" t="str">
        <f t="shared" si="13"/>
        <v>Not Working Day</v>
      </c>
      <c r="Z15" s="4">
        <v>45231</v>
      </c>
      <c r="AA15" s="3">
        <f>NETWORKDAYS(Z15,Z16)</f>
        <v>22</v>
      </c>
    </row>
    <row r="16" spans="1:28" x14ac:dyDescent="0.4">
      <c r="A16" t="s">
        <v>16</v>
      </c>
      <c r="B16" s="1">
        <v>45129</v>
      </c>
      <c r="C16">
        <f t="shared" si="0"/>
        <v>7</v>
      </c>
      <c r="D16">
        <f t="shared" si="1"/>
        <v>22</v>
      </c>
      <c r="E16">
        <f t="shared" si="2"/>
        <v>2023</v>
      </c>
      <c r="F16" t="str">
        <f t="shared" si="3"/>
        <v>2023/7/22</v>
      </c>
      <c r="G16" s="2">
        <f t="shared" si="4"/>
        <v>45129</v>
      </c>
      <c r="H16" t="str">
        <f t="shared" si="5"/>
        <v>Jul</v>
      </c>
      <c r="L16">
        <v>5</v>
      </c>
      <c r="M16">
        <f t="shared" si="7"/>
        <v>1</v>
      </c>
      <c r="P16" s="2">
        <v>45214</v>
      </c>
      <c r="Q16">
        <f t="shared" si="8"/>
        <v>7</v>
      </c>
      <c r="R16" t="str">
        <f t="shared" si="9"/>
        <v>Sunday</v>
      </c>
      <c r="S16" t="str">
        <f t="shared" si="10"/>
        <v>Sunday</v>
      </c>
      <c r="T16" t="str">
        <f t="shared" si="11"/>
        <v>October</v>
      </c>
      <c r="U16" t="str">
        <f t="shared" si="12"/>
        <v>Sunday</v>
      </c>
      <c r="V16" t="str">
        <f t="shared" si="13"/>
        <v>Not Working Day</v>
      </c>
      <c r="Z16" s="4">
        <v>45260</v>
      </c>
      <c r="AA16" s="3"/>
    </row>
    <row r="17" spans="1:27" x14ac:dyDescent="0.4">
      <c r="A17" t="s">
        <v>17</v>
      </c>
      <c r="B17" s="1">
        <v>45054</v>
      </c>
      <c r="C17">
        <f t="shared" si="0"/>
        <v>5</v>
      </c>
      <c r="D17">
        <f t="shared" si="1"/>
        <v>8</v>
      </c>
      <c r="E17">
        <f t="shared" si="2"/>
        <v>2023</v>
      </c>
      <c r="F17" t="str">
        <f t="shared" si="3"/>
        <v>2023/5/8</v>
      </c>
      <c r="G17" s="2">
        <f t="shared" si="4"/>
        <v>45054</v>
      </c>
      <c r="H17" t="str">
        <f t="shared" si="5"/>
        <v>May</v>
      </c>
      <c r="L17">
        <v>17</v>
      </c>
      <c r="M17">
        <f t="shared" si="7"/>
        <v>1</v>
      </c>
      <c r="P17" s="2">
        <v>45215</v>
      </c>
      <c r="Q17">
        <f t="shared" si="8"/>
        <v>1</v>
      </c>
      <c r="R17" t="str">
        <f t="shared" si="9"/>
        <v>Monday</v>
      </c>
      <c r="S17" t="str">
        <f t="shared" si="10"/>
        <v>Monday</v>
      </c>
      <c r="T17" t="str">
        <f t="shared" si="11"/>
        <v>October</v>
      </c>
      <c r="U17" t="str">
        <f t="shared" si="12"/>
        <v>Monday</v>
      </c>
      <c r="V17" t="str">
        <f t="shared" si="13"/>
        <v>Working Day</v>
      </c>
    </row>
    <row r="18" spans="1:27" x14ac:dyDescent="0.4">
      <c r="A18" t="s">
        <v>18</v>
      </c>
      <c r="B18" s="1">
        <v>45144</v>
      </c>
      <c r="C18">
        <f t="shared" si="0"/>
        <v>8</v>
      </c>
      <c r="D18">
        <f t="shared" si="1"/>
        <v>6</v>
      </c>
      <c r="E18">
        <f t="shared" si="2"/>
        <v>2023</v>
      </c>
      <c r="F18" t="str">
        <f t="shared" si="3"/>
        <v>2023/8/6</v>
      </c>
      <c r="G18" s="2">
        <f t="shared" si="4"/>
        <v>45144</v>
      </c>
      <c r="H18" t="str">
        <f t="shared" si="5"/>
        <v>Aug</v>
      </c>
      <c r="L18">
        <v>15</v>
      </c>
      <c r="M18">
        <f t="shared" si="7"/>
        <v>1</v>
      </c>
      <c r="P18" s="2">
        <v>45216</v>
      </c>
      <c r="Q18">
        <f t="shared" si="8"/>
        <v>2</v>
      </c>
      <c r="R18" t="str">
        <f t="shared" si="9"/>
        <v>Tuesday</v>
      </c>
      <c r="S18" t="str">
        <f t="shared" si="10"/>
        <v>Tuesday</v>
      </c>
      <c r="T18" t="str">
        <f t="shared" si="11"/>
        <v>October</v>
      </c>
      <c r="U18" t="str">
        <f t="shared" si="12"/>
        <v>Tuesday</v>
      </c>
      <c r="V18" t="str">
        <f t="shared" si="13"/>
        <v>Working Day</v>
      </c>
      <c r="Z18" s="2">
        <v>45261</v>
      </c>
      <c r="AA18">
        <f>NETWORKDAYS(Z18,Z19,Z21:Z23)</f>
        <v>18</v>
      </c>
    </row>
    <row r="19" spans="1:27" x14ac:dyDescent="0.4">
      <c r="A19" t="s">
        <v>19</v>
      </c>
      <c r="B19" s="1">
        <v>45265</v>
      </c>
      <c r="C19">
        <f t="shared" si="0"/>
        <v>12</v>
      </c>
      <c r="D19">
        <f t="shared" si="1"/>
        <v>5</v>
      </c>
      <c r="E19">
        <f t="shared" si="2"/>
        <v>2023</v>
      </c>
      <c r="F19" t="str">
        <f t="shared" si="3"/>
        <v>2023/12/5</v>
      </c>
      <c r="G19" s="2">
        <f t="shared" si="4"/>
        <v>45265</v>
      </c>
      <c r="H19" t="str">
        <f t="shared" si="5"/>
        <v>Dec</v>
      </c>
      <c r="L19">
        <v>27</v>
      </c>
      <c r="M19">
        <f t="shared" si="7"/>
        <v>1</v>
      </c>
      <c r="P19" s="2">
        <v>45217</v>
      </c>
      <c r="Q19">
        <f t="shared" si="8"/>
        <v>3</v>
      </c>
      <c r="R19" t="str">
        <f t="shared" si="9"/>
        <v>Wednesday</v>
      </c>
      <c r="S19" t="str">
        <f t="shared" si="10"/>
        <v>Wednesday</v>
      </c>
      <c r="T19" t="str">
        <f t="shared" si="11"/>
        <v>October</v>
      </c>
      <c r="U19" t="str">
        <f t="shared" si="12"/>
        <v>Wednesday</v>
      </c>
      <c r="V19" t="str">
        <f t="shared" si="13"/>
        <v>Working Day</v>
      </c>
      <c r="Z19" s="2">
        <v>45291</v>
      </c>
    </row>
    <row r="20" spans="1:27" x14ac:dyDescent="0.4">
      <c r="A20" t="s">
        <v>20</v>
      </c>
      <c r="B20" s="1">
        <v>45240</v>
      </c>
      <c r="C20">
        <f t="shared" si="0"/>
        <v>11</v>
      </c>
      <c r="D20">
        <f t="shared" si="1"/>
        <v>10</v>
      </c>
      <c r="E20">
        <f t="shared" si="2"/>
        <v>2023</v>
      </c>
      <c r="F20" t="str">
        <f t="shared" si="3"/>
        <v>2023/11/10</v>
      </c>
      <c r="G20" s="2">
        <f t="shared" si="4"/>
        <v>45240</v>
      </c>
      <c r="H20" t="str">
        <f t="shared" si="5"/>
        <v>Nov</v>
      </c>
      <c r="P20" s="2">
        <v>45218</v>
      </c>
      <c r="Q20">
        <f t="shared" si="8"/>
        <v>4</v>
      </c>
      <c r="R20" t="str">
        <f t="shared" si="9"/>
        <v>Thursday</v>
      </c>
      <c r="S20" t="str">
        <f t="shared" si="10"/>
        <v>Thursday</v>
      </c>
      <c r="T20" t="str">
        <f t="shared" si="11"/>
        <v>October</v>
      </c>
      <c r="U20" t="str">
        <f t="shared" si="12"/>
        <v>Thursday</v>
      </c>
      <c r="V20" t="str">
        <f t="shared" si="13"/>
        <v>Working Day</v>
      </c>
    </row>
    <row r="21" spans="1:27" x14ac:dyDescent="0.4">
      <c r="A21" t="s">
        <v>21</v>
      </c>
      <c r="B21" s="1">
        <v>44985</v>
      </c>
      <c r="C21">
        <f t="shared" si="0"/>
        <v>2</v>
      </c>
      <c r="D21">
        <f t="shared" si="1"/>
        <v>28</v>
      </c>
      <c r="E21">
        <f t="shared" si="2"/>
        <v>2023</v>
      </c>
      <c r="F21" t="str">
        <f t="shared" si="3"/>
        <v>2023/2/28</v>
      </c>
      <c r="G21" s="2">
        <f t="shared" si="4"/>
        <v>44985</v>
      </c>
      <c r="H21" t="str">
        <f t="shared" si="5"/>
        <v>Feb</v>
      </c>
      <c r="P21" s="2">
        <v>45219</v>
      </c>
      <c r="Q21">
        <f t="shared" si="8"/>
        <v>5</v>
      </c>
      <c r="R21" t="str">
        <f t="shared" si="9"/>
        <v>Friday</v>
      </c>
      <c r="S21" t="str">
        <f t="shared" si="10"/>
        <v>Friday</v>
      </c>
      <c r="T21" t="str">
        <f t="shared" si="11"/>
        <v>October</v>
      </c>
      <c r="U21" t="str">
        <f t="shared" si="12"/>
        <v>Friday</v>
      </c>
      <c r="V21" t="str">
        <f t="shared" si="13"/>
        <v>Working Day</v>
      </c>
      <c r="Z21" s="2">
        <v>45272</v>
      </c>
    </row>
    <row r="22" spans="1:27" x14ac:dyDescent="0.4">
      <c r="A22" t="s">
        <v>22</v>
      </c>
      <c r="B22" s="1">
        <v>45216</v>
      </c>
      <c r="C22">
        <f t="shared" si="0"/>
        <v>10</v>
      </c>
      <c r="D22">
        <f t="shared" si="1"/>
        <v>17</v>
      </c>
      <c r="E22">
        <f t="shared" si="2"/>
        <v>2023</v>
      </c>
      <c r="F22" t="str">
        <f t="shared" si="3"/>
        <v>2023/10/17</v>
      </c>
      <c r="G22" s="2">
        <f t="shared" si="4"/>
        <v>45216</v>
      </c>
      <c r="H22" t="str">
        <f t="shared" si="5"/>
        <v>Oct</v>
      </c>
      <c r="P22" s="2">
        <v>45220</v>
      </c>
      <c r="Q22">
        <f t="shared" si="8"/>
        <v>6</v>
      </c>
      <c r="R22" t="str">
        <f t="shared" si="9"/>
        <v>Saturday</v>
      </c>
      <c r="S22" t="str">
        <f t="shared" si="10"/>
        <v>Saturday</v>
      </c>
      <c r="T22" t="str">
        <f t="shared" si="11"/>
        <v>October</v>
      </c>
      <c r="U22" t="str">
        <f t="shared" si="12"/>
        <v>Saturday</v>
      </c>
      <c r="V22" t="str">
        <f t="shared" si="13"/>
        <v>Not Working Day</v>
      </c>
      <c r="Z22" s="2">
        <v>45285</v>
      </c>
    </row>
    <row r="23" spans="1:27" x14ac:dyDescent="0.4">
      <c r="A23" t="s">
        <v>23</v>
      </c>
      <c r="B23" s="1">
        <v>45061</v>
      </c>
      <c r="C23">
        <f t="shared" si="0"/>
        <v>5</v>
      </c>
      <c r="D23">
        <f t="shared" si="1"/>
        <v>15</v>
      </c>
      <c r="E23">
        <f t="shared" si="2"/>
        <v>2023</v>
      </c>
      <c r="F23" t="str">
        <f t="shared" si="3"/>
        <v>2023/5/15</v>
      </c>
      <c r="G23" s="2">
        <f t="shared" si="4"/>
        <v>45061</v>
      </c>
      <c r="H23" t="str">
        <f t="shared" si="5"/>
        <v>May</v>
      </c>
      <c r="P23" s="2">
        <v>45221</v>
      </c>
      <c r="Q23">
        <f t="shared" si="8"/>
        <v>7</v>
      </c>
      <c r="R23" t="str">
        <f t="shared" si="9"/>
        <v>Sunday</v>
      </c>
      <c r="S23" t="str">
        <f t="shared" si="10"/>
        <v>Sunday</v>
      </c>
      <c r="T23" t="str">
        <f t="shared" si="11"/>
        <v>October</v>
      </c>
      <c r="U23" t="str">
        <f t="shared" si="12"/>
        <v>Sunday</v>
      </c>
      <c r="V23" t="str">
        <f t="shared" si="13"/>
        <v>Not Working Day</v>
      </c>
      <c r="Z23" s="2">
        <v>45286</v>
      </c>
    </row>
    <row r="24" spans="1:27" x14ac:dyDescent="0.4">
      <c r="A24" t="s">
        <v>24</v>
      </c>
      <c r="B24" s="1">
        <v>45287</v>
      </c>
      <c r="C24">
        <f t="shared" si="0"/>
        <v>12</v>
      </c>
      <c r="D24">
        <f t="shared" si="1"/>
        <v>27</v>
      </c>
      <c r="E24">
        <f t="shared" si="2"/>
        <v>2023</v>
      </c>
      <c r="F24" t="str">
        <f t="shared" si="3"/>
        <v>2023/12/27</v>
      </c>
      <c r="G24" s="2">
        <f t="shared" si="4"/>
        <v>45287</v>
      </c>
      <c r="H24" t="str">
        <f t="shared" si="5"/>
        <v>Dec</v>
      </c>
      <c r="P24" s="2">
        <v>45222</v>
      </c>
      <c r="Q24">
        <f t="shared" si="8"/>
        <v>1</v>
      </c>
      <c r="R24" t="str">
        <f t="shared" si="9"/>
        <v>Monday</v>
      </c>
      <c r="S24" t="str">
        <f t="shared" si="10"/>
        <v>Monday</v>
      </c>
      <c r="T24" t="str">
        <f t="shared" si="11"/>
        <v>October</v>
      </c>
      <c r="U24" t="str">
        <f t="shared" si="12"/>
        <v>Monday</v>
      </c>
      <c r="V24" t="str">
        <f t="shared" si="13"/>
        <v>Working Day</v>
      </c>
    </row>
    <row r="25" spans="1:27" x14ac:dyDescent="0.4">
      <c r="P25" s="2">
        <v>45223</v>
      </c>
      <c r="Q25">
        <f t="shared" si="8"/>
        <v>2</v>
      </c>
      <c r="R25" t="str">
        <f t="shared" si="9"/>
        <v>Tuesday</v>
      </c>
      <c r="S25" t="str">
        <f t="shared" si="10"/>
        <v>Tuesday</v>
      </c>
      <c r="T25" t="str">
        <f t="shared" si="11"/>
        <v>October</v>
      </c>
      <c r="U25" t="str">
        <f t="shared" si="12"/>
        <v>Tuesday</v>
      </c>
      <c r="V25" t="str">
        <f t="shared" si="13"/>
        <v>Working Day</v>
      </c>
    </row>
    <row r="26" spans="1:27" x14ac:dyDescent="0.4">
      <c r="P26" s="2">
        <v>45224</v>
      </c>
      <c r="Q26">
        <f t="shared" si="8"/>
        <v>3</v>
      </c>
      <c r="R26" t="str">
        <f t="shared" si="9"/>
        <v>Wednesday</v>
      </c>
      <c r="S26" t="str">
        <f t="shared" si="10"/>
        <v>Wednesday</v>
      </c>
      <c r="T26" t="str">
        <f t="shared" si="11"/>
        <v>October</v>
      </c>
      <c r="U26" t="str">
        <f t="shared" si="12"/>
        <v>Wednesday</v>
      </c>
      <c r="V26" t="str">
        <f t="shared" si="13"/>
        <v>Working Day</v>
      </c>
    </row>
    <row r="27" spans="1:27" x14ac:dyDescent="0.4">
      <c r="P27" s="2">
        <v>45225</v>
      </c>
      <c r="Q27">
        <f t="shared" si="8"/>
        <v>4</v>
      </c>
      <c r="R27" t="str">
        <f t="shared" si="9"/>
        <v>Thursday</v>
      </c>
      <c r="S27" t="str">
        <f t="shared" si="10"/>
        <v>Thursday</v>
      </c>
      <c r="T27" t="str">
        <f t="shared" si="11"/>
        <v>October</v>
      </c>
      <c r="U27" t="str">
        <f t="shared" si="12"/>
        <v>Thursday</v>
      </c>
      <c r="V27" t="str">
        <f t="shared" si="13"/>
        <v>Working Day</v>
      </c>
    </row>
    <row r="28" spans="1:27" x14ac:dyDescent="0.4">
      <c r="P28" s="2">
        <v>45226</v>
      </c>
      <c r="Q28">
        <f t="shared" si="8"/>
        <v>5</v>
      </c>
      <c r="R28" t="str">
        <f t="shared" si="9"/>
        <v>Friday</v>
      </c>
      <c r="S28" t="str">
        <f t="shared" si="10"/>
        <v>Friday</v>
      </c>
      <c r="T28" t="str">
        <f t="shared" si="11"/>
        <v>October</v>
      </c>
      <c r="U28" t="str">
        <f t="shared" si="12"/>
        <v>Friday</v>
      </c>
      <c r="V28" t="str">
        <f t="shared" si="13"/>
        <v>Working Day</v>
      </c>
    </row>
    <row r="29" spans="1:27" x14ac:dyDescent="0.4">
      <c r="P29" s="2">
        <v>45227</v>
      </c>
      <c r="Q29">
        <f t="shared" si="8"/>
        <v>6</v>
      </c>
      <c r="R29" t="str">
        <f t="shared" si="9"/>
        <v>Saturday</v>
      </c>
      <c r="S29" t="str">
        <f t="shared" si="10"/>
        <v>Saturday</v>
      </c>
      <c r="T29" t="str">
        <f t="shared" si="11"/>
        <v>October</v>
      </c>
      <c r="U29" t="str">
        <f t="shared" si="12"/>
        <v>Saturday</v>
      </c>
      <c r="V29" t="str">
        <f t="shared" si="13"/>
        <v>Not Working Day</v>
      </c>
    </row>
    <row r="30" spans="1:27" x14ac:dyDescent="0.4">
      <c r="P30" s="2">
        <v>45228</v>
      </c>
      <c r="Q30">
        <f t="shared" si="8"/>
        <v>7</v>
      </c>
      <c r="R30" t="str">
        <f t="shared" si="9"/>
        <v>Sunday</v>
      </c>
      <c r="S30" t="str">
        <f t="shared" si="10"/>
        <v>Sunday</v>
      </c>
      <c r="T30" t="str">
        <f t="shared" si="11"/>
        <v>October</v>
      </c>
      <c r="U30" t="str">
        <f t="shared" si="12"/>
        <v>Sunday</v>
      </c>
      <c r="V30" t="str">
        <f t="shared" si="13"/>
        <v>Not Working Day</v>
      </c>
    </row>
    <row r="31" spans="1:27" x14ac:dyDescent="0.4">
      <c r="P31" s="2">
        <v>45229</v>
      </c>
      <c r="Q31">
        <f t="shared" si="8"/>
        <v>1</v>
      </c>
      <c r="R31" t="str">
        <f t="shared" si="9"/>
        <v>Monday</v>
      </c>
      <c r="S31" t="str">
        <f t="shared" si="10"/>
        <v>Monday</v>
      </c>
      <c r="T31" t="str">
        <f t="shared" si="11"/>
        <v>October</v>
      </c>
      <c r="U31" t="str">
        <f t="shared" si="12"/>
        <v>Monday</v>
      </c>
      <c r="V31" t="str">
        <f t="shared" si="13"/>
        <v>Working Day</v>
      </c>
    </row>
    <row r="32" spans="1:27" x14ac:dyDescent="0.4">
      <c r="P32" s="2">
        <v>45230</v>
      </c>
      <c r="Q32">
        <f t="shared" si="8"/>
        <v>2</v>
      </c>
      <c r="R32" t="str">
        <f t="shared" si="9"/>
        <v>Tuesday</v>
      </c>
      <c r="S32" t="str">
        <f t="shared" si="10"/>
        <v>Tuesday</v>
      </c>
      <c r="T32" t="str">
        <f t="shared" si="11"/>
        <v>October</v>
      </c>
      <c r="U32" t="str">
        <f t="shared" si="12"/>
        <v>Tuesday</v>
      </c>
      <c r="V32" t="str">
        <f t="shared" si="13"/>
        <v>Working Day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7" sqref="D7"/>
    </sheetView>
  </sheetViews>
  <sheetFormatPr defaultRowHeight="14.6" x14ac:dyDescent="0.4"/>
  <cols>
    <col min="2" max="2" width="15.4609375" bestFit="1" customWidth="1"/>
    <col min="4" max="4" width="15.4609375" bestFit="1" customWidth="1"/>
  </cols>
  <sheetData>
    <row r="2" spans="2:4" x14ac:dyDescent="0.4">
      <c r="B2" s="5">
        <f ca="1">NOW()</f>
        <v>45231.529904629628</v>
      </c>
    </row>
    <row r="3" spans="2:4" x14ac:dyDescent="0.4">
      <c r="D3" s="7">
        <f ca="1">B2-B4</f>
        <v>0.97434907407296123</v>
      </c>
    </row>
    <row r="4" spans="2:4" x14ac:dyDescent="0.4">
      <c r="B4" s="5">
        <v>45230.555555555555</v>
      </c>
    </row>
    <row r="5" spans="2:4" x14ac:dyDescent="0.4">
      <c r="D5" s="8">
        <f ca="1">B2-B6</f>
        <v>1.9743490740729612</v>
      </c>
    </row>
    <row r="6" spans="2:4" x14ac:dyDescent="0.4">
      <c r="B6" s="5">
        <v>45229.555555555555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KIPROP</dc:creator>
  <cp:lastModifiedBy>BRIAN KIPROP</cp:lastModifiedBy>
  <dcterms:created xsi:type="dcterms:W3CDTF">2023-11-01T07:06:23Z</dcterms:created>
  <dcterms:modified xsi:type="dcterms:W3CDTF">2023-11-01T12:26:38Z</dcterms:modified>
</cp:coreProperties>
</file>