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13_ncr:1_{C9097DD1-4CF4-4E84-AA12-921A525DF874}" xr6:coauthVersionLast="47" xr6:coauthVersionMax="47" xr10:uidLastSave="{00000000-0000-0000-0000-000000000000}"/>
  <bookViews>
    <workbookView xWindow="-120" yWindow="-120" windowWidth="29040" windowHeight="15840" tabRatio="667" xr2:uid="{C3CB2208-97E7-4A40-8CBC-AC3CBD3248E2}"/>
  </bookViews>
  <sheets>
    <sheet name="DASHBOARD" sheetId="10" r:id="rId1"/>
    <sheet name="FUNCIONALIDAD" sheetId="1" r:id="rId2"/>
    <sheet name="CONFIABILIDAD" sheetId="2" state="hidden" r:id="rId3"/>
    <sheet name="UTILIDAD" sheetId="3" r:id="rId4"/>
    <sheet name="EFICIENCIA" sheetId="4" state="hidden" r:id="rId5"/>
    <sheet name="MANTENIBILIDAD" sheetId="7" r:id="rId6"/>
    <sheet name="PORTABILIDAD" sheetId="8" r:id="rId7"/>
    <sheet name="SEGURIDA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F14" i="8"/>
  <c r="F10" i="8"/>
  <c r="F5" i="8"/>
  <c r="D17" i="7" l="1"/>
  <c r="D18" i="8"/>
  <c r="D19" i="8" s="1"/>
  <c r="D22" i="9" l="1"/>
  <c r="D23" i="9" s="1"/>
  <c r="D15" i="2"/>
  <c r="D27" i="1"/>
  <c r="D28" i="1" s="1"/>
  <c r="D16" i="7"/>
  <c r="D8" i="4"/>
  <c r="D9" i="4" s="1"/>
  <c r="D38" i="3"/>
  <c r="D14" i="2"/>
</calcChain>
</file>

<file path=xl/sharedStrings.xml><?xml version="1.0" encoding="utf-8"?>
<sst xmlns="http://schemas.openxmlformats.org/spreadsheetml/2006/main" count="262" uniqueCount="181">
  <si>
    <t>FUNCIONALIDAD</t>
  </si>
  <si>
    <t>Se refiere a la capacidad del producto de software para suministrar un conjunto de funciones que satisfagan las necesidades implícitas o explícitas de los usuarios, al ser utilizado bajo condiciones específicas.</t>
  </si>
  <si>
    <t>CÓDIGO</t>
  </si>
  <si>
    <t>ÍTEM</t>
  </si>
  <si>
    <t>DESCRIPCIÓN 
condición de Normalidad</t>
  </si>
  <si>
    <t>VALOR</t>
  </si>
  <si>
    <t>1.1</t>
  </si>
  <si>
    <t>Consistencia</t>
  </si>
  <si>
    <t>Seguridad</t>
  </si>
  <si>
    <t>TOTAL PUNTOS</t>
  </si>
  <si>
    <t>Porcentaje total resultado de FIABILIDAD</t>
  </si>
  <si>
    <t>CRITERIO DEL VALOR DE LA EVALUACION</t>
  </si>
  <si>
    <t>No cumple de 0% a un 30%</t>
  </si>
  <si>
    <t>Cumple de 31% a 50%</t>
  </si>
  <si>
    <t>Cumple de 51% a 89%</t>
  </si>
  <si>
    <t xml:space="preserve">Cumple con o mas del 90% </t>
  </si>
  <si>
    <t>CONFIABILIDAD</t>
  </si>
  <si>
    <t>probabilidad de que un sistema o componente, pueda funcionar correctamente fuera de falla, por un tiempo específico.</t>
  </si>
  <si>
    <t>2.1</t>
  </si>
  <si>
    <t>Madurez</t>
  </si>
  <si>
    <t>2.2</t>
  </si>
  <si>
    <t>Tolerancia a errores</t>
  </si>
  <si>
    <t>2.3</t>
  </si>
  <si>
    <t>Recuperabilidad</t>
  </si>
  <si>
    <t>UTILIDAD</t>
  </si>
  <si>
    <t>DE 9</t>
  </si>
  <si>
    <t>EFICIENCIA</t>
  </si>
  <si>
    <t>4.1</t>
  </si>
  <si>
    <t>Utilización de recurso</t>
  </si>
  <si>
    <t>MZ2 Cambios en herramientas para mejorar el código</t>
  </si>
  <si>
    <t>MZ1 Evolución de las funcionalidades</t>
  </si>
  <si>
    <t>MZ3 Mejoras en la documentación</t>
  </si>
  <si>
    <t>T2 Confirmación de la eliminación de registros</t>
  </si>
  <si>
    <t>T3 Campos sin diligenciar en formularios</t>
  </si>
  <si>
    <t xml:space="preserve">T1 Formatos y/o caracteres correctos en las cajas de textos
</t>
  </si>
  <si>
    <t>R1 Backups periódicos
R3 Recuperación de datos</t>
  </si>
  <si>
    <t>R2 Migración</t>
  </si>
  <si>
    <t>R3 Recuperación de datos</t>
  </si>
  <si>
    <t>DE 27</t>
  </si>
  <si>
    <t>O2 Sistema responsivo</t>
  </si>
  <si>
    <t>conjunto de atributos relacionados con el esfuerzo necesario para su uso, y en la valoración individual de tal uso, por un establecido o implicado conjunto de usuarios.</t>
  </si>
  <si>
    <t xml:space="preserve">MZ1 Evolución de las funcionalidades
</t>
  </si>
  <si>
    <t xml:space="preserve"> Nivel de desempeño del software y la cantidad de recursos necesitados bajo condiciones establecidas</t>
  </si>
  <si>
    <t>MANTENIBILIDAD</t>
  </si>
  <si>
    <t>Atributos relacionados con la facilidad de extender, modificar o corregir errores en un sistema software.</t>
  </si>
  <si>
    <t>Facilidad de cambio</t>
  </si>
  <si>
    <t>Facilidad de prueba</t>
  </si>
  <si>
    <t>FP1 Evaluación de fallas de manera sencilla</t>
  </si>
  <si>
    <t>5.1</t>
  </si>
  <si>
    <t>5.2</t>
  </si>
  <si>
    <t>PORTABILIDAD</t>
  </si>
  <si>
    <t xml:space="preserve"> Capacidad de un sistema de software para ser transferido y adaptado desde una plataforma a otra</t>
  </si>
  <si>
    <t>6.1</t>
  </si>
  <si>
    <t>6.2</t>
  </si>
  <si>
    <t>Adaptabilidad</t>
  </si>
  <si>
    <t>Facilidad de instalación</t>
  </si>
  <si>
    <t>FI1 Cambio de hosting sin muchas modificaciones en el código</t>
  </si>
  <si>
    <t>A1 Funciona con los navegadores chrome, firefox y opera</t>
  </si>
  <si>
    <t>A2 Funciona en dispositivos moviles , tabletas y dispositivos de escritorio</t>
  </si>
  <si>
    <t>A3 Funciona en servidores linux y en servidores windows</t>
  </si>
  <si>
    <t>FI2 Cambio de dominio sin afectar codigo</t>
  </si>
  <si>
    <t>FI3 Cambio de servidor web (apache - nginx) sin afectar codigo</t>
  </si>
  <si>
    <t>FI4 Cambio de proveedor de ssl sin afectar la funcionabilidad del software</t>
  </si>
  <si>
    <t>Maximo valor</t>
  </si>
  <si>
    <t>F1 Cambiar - migrar de una base de datos a otra sin cambiar codigo</t>
  </si>
  <si>
    <t>F2 Facilidad de agregar nuevo codigo sin afectar el codigo ya existente</t>
  </si>
  <si>
    <t>F3 Facilidad de reutilizar codigo ya existente</t>
  </si>
  <si>
    <t>FP2 Facilidad de localizar un error</t>
  </si>
  <si>
    <t>SEGURIDAD</t>
  </si>
  <si>
    <t>S1 El sistema utiliza conexión segura mediante HTTPS</t>
  </si>
  <si>
    <t>S5 El sistema cifra las contraseñas</t>
  </si>
  <si>
    <t>S6 El sistema realiza una comprobación de identidad mediante credenciales</t>
  </si>
  <si>
    <t>S10 El sistema posee 2Fa</t>
  </si>
  <si>
    <t>S12 El sistema cierra automaticamente una sesion no utilizada</t>
  </si>
  <si>
    <t>S14 El sistema bloquea las ips despues de muchos intentos simultaneos a una funcionalidad</t>
  </si>
  <si>
    <t>S15 El sistema registra las ips de los usuarios</t>
  </si>
  <si>
    <t>S16 El sistema registra el S.O y navegador desde donde se conecta un usuario</t>
  </si>
  <si>
    <t>S17 El sistema informa al usuario sobre las operaciones realizadas via email</t>
  </si>
  <si>
    <t>DE 49</t>
  </si>
  <si>
    <t>S8 El sistema no posee redireccionamimento hacia sitios no seguros</t>
  </si>
  <si>
    <t>S7 El sistema no expone sus claves de acceso a servicio de 3ros</t>
  </si>
  <si>
    <t>S2 Solo el administrador tiene acceso fisico o remoto al servidor</t>
  </si>
  <si>
    <t>S3 El sistema no permite inyecciones SQL</t>
  </si>
  <si>
    <t>S4 El sistema no permite inyecciones de codigo</t>
  </si>
  <si>
    <t>S9 Solo el administrador tiene acceso a la base de datos</t>
  </si>
  <si>
    <t>S11 El sistema no permite que personas no autorizadas tenga acceso a funcionalidades que requieran autorizacion</t>
  </si>
  <si>
    <t>S13 Se evita que el administrador del software tiene acceso a las contraseña de los usuarios</t>
  </si>
  <si>
    <t>A5 Funciona en diferentes tipos de procesador (32 , 64 bits - arm)</t>
  </si>
  <si>
    <t>A4 Funciona en distintos equipos de distintas caracteriticas</t>
  </si>
  <si>
    <t>Compatibilidad</t>
  </si>
  <si>
    <t>C1 Es posible utilizar el software mientras se utiliza en otros lados</t>
  </si>
  <si>
    <t>C2 Es posible utilizar informacion de otro sistema de informacion</t>
  </si>
  <si>
    <t>C3 La funcionabilidad se ve afectada por el uso de otra sesion al mismo tiempo</t>
  </si>
  <si>
    <t>C4 La informacion del software puede ser usada por otro sistema de información</t>
  </si>
  <si>
    <t>DE 36</t>
  </si>
  <si>
    <t>F4 Facilidad de migrar el sistema a software de escritorio</t>
  </si>
  <si>
    <t>F5 Facilidad de migrar el sistema a software movil</t>
  </si>
  <si>
    <t>F6 Facilidad de acoplar otros tipos de autentificacion de usuario  (google , facebook ,biometrico etc)</t>
  </si>
  <si>
    <t>F7 Facilidad de cambio de proveedor de servicios de email</t>
  </si>
  <si>
    <t>FP3 Facilidad de replicar un error reportado</t>
  </si>
  <si>
    <t xml:space="preserve">FP4 Facilidad de probar el sistema </t>
  </si>
  <si>
    <t>DE 32</t>
  </si>
  <si>
    <t>O1 Interfaz sencilla e intuitiva para el usuario</t>
  </si>
  <si>
    <t xml:space="preserve">O3 El sistema presenta textos </t>
  </si>
  <si>
    <t>O4 Tipografía agradable y clara</t>
  </si>
  <si>
    <t>O5 El sistema permite cambiar los colores del mismo para adecuarse a las necesidades de los usuarios</t>
  </si>
  <si>
    <t>O6 El sistema está preparado para la lectura de pantalla con voz</t>
  </si>
  <si>
    <t>O7 El sistema presenta textos difíciles de comprender</t>
  </si>
  <si>
    <t>O10 El sistema permite deshacer una acción realizada</t>
  </si>
  <si>
    <t>O11 El sistema brinda la opción de cambiar el lenguaje del sitio a otro idioma</t>
  </si>
  <si>
    <t>O12 El sistema indica la sección en la que se encuentra el usuario</t>
  </si>
  <si>
    <t>O14 El contenido de los listados del sistema se organiza en páginas</t>
  </si>
  <si>
    <t>O15 El sistema presenta consistencia de colores en todas sus secciones</t>
  </si>
  <si>
    <t>O17 El sistema informa mediante un mensaje si una operación fue realizada con éxito/sin éxito</t>
  </si>
  <si>
    <t>O18 El sistema permite salir de alguna manera de cada sección (Ej: Atrás, Cancelar, Salir, Volver)</t>
  </si>
  <si>
    <t>O19 El sistema posee atajos de teclado para el acceso a las diferentes funcionalidades</t>
  </si>
  <si>
    <t>O20 El sistema posee íconos para el acceso a las diferentes funcionalidades</t>
  </si>
  <si>
    <t>O21 Ante una situación de error, el sistema explica claramente cómo solucionar el error ocurrido</t>
  </si>
  <si>
    <t>O23 Ante una situación de error, el sistema explica claramente cómo prevenir que vuelva a ocurrir</t>
  </si>
  <si>
    <t>O22 Ante una situación de error, el sistema explica claramente el error ocurrido</t>
  </si>
  <si>
    <t>O24 Ante varias situaciones de error, la interfaz del mensaje de error se mantiene consistente</t>
  </si>
  <si>
    <t>O25 A la hora de completar un formulario, el sistema indica el tipo de información que se espera en cada uno de los campos</t>
  </si>
  <si>
    <t>O26 A la hora de completar un formulario, el sistema indica cuáles de sus campos son obligatorios</t>
  </si>
  <si>
    <t>O27 A la hora de completar un formulario, el sistema permite ingresar un tipo de información que difiere con el esperado en un campo (Ej: El sistema permite ingresar letras en un campo DNI)</t>
  </si>
  <si>
    <t>O28 A la hora de completar un formulario, existe información precargada en alguno de sus campos (Ej: El campo país posee una lista desplegable con los diferentes países)</t>
  </si>
  <si>
    <t>O29 En cada sección del sistema, se brinda una pequeña ayuda sobre las acciones que el usuario puede realizar</t>
  </si>
  <si>
    <t>O30 El sistema posee una sección de ayuda?(Ej: Manual de usuario)</t>
  </si>
  <si>
    <t>O31 El sistema posee una sección de preguntas frecuentes</t>
  </si>
  <si>
    <t>O32 Al utilizar la ayuda provista por el sistema, Se pudo resolver la inquietud exitosamente</t>
  </si>
  <si>
    <t>O33 El sistema provee un acceso rápido a la ayuda</t>
  </si>
  <si>
    <t>Operabilidad y entendimiento</t>
  </si>
  <si>
    <t>DE 99</t>
  </si>
  <si>
    <t>O8 El sistema no posee textos con información irrelevante</t>
  </si>
  <si>
    <t>O9 El sistema no posee palabras y/o textos con faltas ortográficas</t>
  </si>
  <si>
    <t>O13 El sistema no posee más de un término para referirse a una misma acción (Ej: Botón aceptar, botón confirmar, botón ok)</t>
  </si>
  <si>
    <t>O16 El sistema no posee errores visuales (Ej: elementos solapados, menúes desplegables sin funcionar, textos en lugares no destinados a ello, etc.)</t>
  </si>
  <si>
    <t>C1 Normalizacion de la base de datos</t>
  </si>
  <si>
    <t>C2 Caso de uso - Inicio de sesión</t>
  </si>
  <si>
    <t>C3 Caso de uso - Cerrar sesión</t>
  </si>
  <si>
    <t>C4 Caso de uso - Recuperar cuenta</t>
  </si>
  <si>
    <t>C5 Caso de uso - Creación de usuarios</t>
  </si>
  <si>
    <t>C6 Caso de uso - Visualización de usuarios</t>
  </si>
  <si>
    <t>C7 Caso de uso - Edición de usuarios</t>
  </si>
  <si>
    <t>C8 Caso de uso - Deshabilitación de usuarios</t>
  </si>
  <si>
    <t>C9 Caso de uso - Creación de fichas</t>
  </si>
  <si>
    <t>C10 Caso de uso - Visualización de fichas.</t>
  </si>
  <si>
    <t>C11 Caso de uso - Edición de fichas</t>
  </si>
  <si>
    <t>C12 Caso de uso - Deshabilitación de fichas</t>
  </si>
  <si>
    <t>C13 Caso de uso - Asociación de personas a fichas</t>
  </si>
  <si>
    <t>C14 Caso de uso - Des asociación de usuarios de las fichas</t>
  </si>
  <si>
    <t>C16 Caso de uso - Creación de clases</t>
  </si>
  <si>
    <t>C15 Caso de uso - Visualización del dashboard y contenido de una ficha (Administrador - instructor)</t>
  </si>
  <si>
    <t>C17 Caso de uso - Visualización de clases</t>
  </si>
  <si>
    <t>C18 Caso de uso - Deshabilitación de clases</t>
  </si>
  <si>
    <t>C19 Caso de uso - Visualización de asistencias de una clase</t>
  </si>
  <si>
    <t>C20 Caso de uso - Edición de asistencias de una  clase</t>
  </si>
  <si>
    <t>C22 Caso de uso - Firma de asistencia mediante código qr</t>
  </si>
  <si>
    <t>C21 Caso de uso - Visualización de reportes de asistencia (Administrador - instructor - aprendiz)</t>
  </si>
  <si>
    <t>DE 66</t>
  </si>
  <si>
    <t xml:space="preserve">Nombre proyecto: </t>
  </si>
  <si>
    <t>Qrlean</t>
  </si>
  <si>
    <t>Código</t>
  </si>
  <si>
    <t>Metricas de software</t>
  </si>
  <si>
    <t>Nombre del item</t>
  </si>
  <si>
    <t>Tipo de item</t>
  </si>
  <si>
    <t>Cantidad de puntos obtenidos</t>
  </si>
  <si>
    <t>Cantidad de puntos posibles</t>
  </si>
  <si>
    <t>Funcionabilidad</t>
  </si>
  <si>
    <t>Normalizacion de base de datos</t>
  </si>
  <si>
    <t xml:space="preserve">Casos de uso </t>
  </si>
  <si>
    <t>Consistencia - funcionalidad</t>
  </si>
  <si>
    <t>Porcentaje obtenido</t>
  </si>
  <si>
    <t>Utilidad</t>
  </si>
  <si>
    <t>Mantenibilidad</t>
  </si>
  <si>
    <t>Portabilidad</t>
  </si>
  <si>
    <t>Cumple de 60% a un 100%</t>
  </si>
  <si>
    <t>No cumple de 0% a un 60%</t>
  </si>
  <si>
    <t>Total</t>
  </si>
  <si>
    <t>Importancia item</t>
  </si>
  <si>
    <t>Total global según importancia del item</t>
  </si>
  <si>
    <t>Porcentaje minimo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</si>
</sst>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ial Black"/>
      <family val="2"/>
    </font>
    <font>
      <u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justify" vertical="justify"/>
    </xf>
    <xf numFmtId="0" fontId="2" fillId="2" borderId="0" xfId="0" applyFont="1" applyFill="1" applyAlignment="1">
      <alignment horizontal="left" vertical="justify"/>
    </xf>
    <xf numFmtId="0" fontId="2" fillId="2" borderId="0" xfId="0" applyFont="1" applyFill="1"/>
    <xf numFmtId="0" fontId="1" fillId="2" borderId="0" xfId="0" applyFont="1" applyFill="1" applyAlignment="1">
      <alignment vertical="justify"/>
    </xf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0" fontId="1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>
      <alignment vertical="center" wrapText="1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1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/>
    <xf numFmtId="0" fontId="8" fillId="0" borderId="0" xfId="0" applyFont="1"/>
    <xf numFmtId="0" fontId="7" fillId="7" borderId="1" xfId="0" applyFont="1" applyFill="1" applyBorder="1" applyAlignment="1">
      <alignment horizontal="left" vertical="top"/>
    </xf>
    <xf numFmtId="1" fontId="7" fillId="7" borderId="1" xfId="0" applyNumberFormat="1" applyFont="1" applyFill="1" applyBorder="1" applyAlignment="1" applyProtection="1">
      <alignment vertical="center" wrapText="1"/>
      <protection locked="0"/>
    </xf>
    <xf numFmtId="0" fontId="7" fillId="9" borderId="1" xfId="0" applyFont="1" applyFill="1" applyBorder="1" applyAlignment="1">
      <alignment vertical="center" wrapText="1"/>
    </xf>
    <xf numFmtId="1" fontId="7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1" fontId="7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" xfId="0" applyFont="1" applyFill="1" applyBorder="1" applyAlignment="1">
      <alignment vertical="center" wrapText="1"/>
    </xf>
    <xf numFmtId="1" fontId="7" fillId="12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/>
    <xf numFmtId="1" fontId="6" fillId="2" borderId="0" xfId="0" applyNumberFormat="1" applyFont="1" applyFill="1" applyAlignment="1">
      <alignment horizontal="center"/>
    </xf>
    <xf numFmtId="0" fontId="7" fillId="4" borderId="4" xfId="0" applyFont="1" applyFill="1" applyBorder="1" applyAlignment="1">
      <alignment vertical="center" wrapText="1"/>
    </xf>
    <xf numFmtId="0" fontId="0" fillId="0" borderId="0" xfId="0"/>
    <xf numFmtId="0" fontId="10" fillId="13" borderId="0" xfId="0" applyFont="1" applyFill="1" applyBorder="1" applyAlignment="1">
      <alignment horizontal="left"/>
    </xf>
    <xf numFmtId="0" fontId="10" fillId="13" borderId="0" xfId="0" applyFont="1" applyFill="1" applyBorder="1"/>
    <xf numFmtId="0" fontId="0" fillId="13" borderId="0" xfId="0" applyFill="1" applyBorder="1"/>
    <xf numFmtId="0" fontId="0" fillId="13" borderId="9" xfId="0" applyFill="1" applyBorder="1"/>
    <xf numFmtId="0" fontId="10" fillId="12" borderId="6" xfId="0" applyFont="1" applyFill="1" applyBorder="1"/>
    <xf numFmtId="0" fontId="10" fillId="12" borderId="0" xfId="0" applyFont="1" applyFill="1" applyBorder="1"/>
    <xf numFmtId="14" fontId="10" fillId="12" borderId="0" xfId="0" applyNumberFormat="1" applyFont="1" applyFill="1" applyBorder="1"/>
    <xf numFmtId="0" fontId="11" fillId="12" borderId="0" xfId="0" applyFont="1" applyFill="1" applyBorder="1"/>
    <xf numFmtId="0" fontId="10" fillId="12" borderId="7" xfId="0" applyFont="1" applyFill="1" applyBorder="1" applyAlignment="1">
      <alignment horizontal="left" indent="1"/>
    </xf>
    <xf numFmtId="0" fontId="0" fillId="12" borderId="0" xfId="0" applyFill="1" applyBorder="1"/>
    <xf numFmtId="0" fontId="11" fillId="13" borderId="0" xfId="0" applyFont="1" applyFill="1" applyBorder="1"/>
    <xf numFmtId="0" fontId="12" fillId="12" borderId="5" xfId="0" applyFont="1" applyFill="1" applyBorder="1" applyAlignment="1">
      <alignment horizontal="left" indent="1"/>
    </xf>
    <xf numFmtId="0" fontId="11" fillId="12" borderId="7" xfId="0" applyFont="1" applyFill="1" applyBorder="1" applyAlignment="1">
      <alignment horizontal="left" indent="1"/>
    </xf>
    <xf numFmtId="0" fontId="11" fillId="13" borderId="7" xfId="0" applyFont="1" applyFill="1" applyBorder="1" applyAlignment="1">
      <alignment horizontal="left" indent="1"/>
    </xf>
    <xf numFmtId="0" fontId="10" fillId="12" borderId="7" xfId="0" applyFont="1" applyFill="1" applyBorder="1" applyAlignment="1">
      <alignment horizontal="left" indent="2"/>
    </xf>
    <xf numFmtId="0" fontId="0" fillId="13" borderId="8" xfId="0" applyFill="1" applyBorder="1" applyAlignment="1">
      <alignment horizontal="left" indent="1"/>
    </xf>
    <xf numFmtId="0" fontId="10" fillId="12" borderId="0" xfId="0" applyFont="1" applyFill="1" applyBorder="1" applyAlignment="1"/>
    <xf numFmtId="0" fontId="10" fillId="12" borderId="0" xfId="0" applyFont="1" applyFill="1" applyBorder="1" applyAlignment="1">
      <alignment horizontal="left"/>
    </xf>
    <xf numFmtId="0" fontId="10" fillId="12" borderId="0" xfId="0" applyNumberFormat="1" applyFont="1" applyFill="1" applyBorder="1"/>
    <xf numFmtId="0" fontId="13" fillId="12" borderId="7" xfId="0" applyFont="1" applyFill="1" applyBorder="1" applyAlignment="1">
      <alignment horizontal="left" indent="1"/>
    </xf>
    <xf numFmtId="0" fontId="10" fillId="12" borderId="10" xfId="0" applyFont="1" applyFill="1" applyBorder="1"/>
    <xf numFmtId="0" fontId="11" fillId="13" borderId="10" xfId="0" applyFont="1" applyFill="1" applyBorder="1"/>
    <xf numFmtId="0" fontId="10" fillId="13" borderId="10" xfId="0" applyFont="1" applyFill="1" applyBorder="1"/>
    <xf numFmtId="9" fontId="10" fillId="12" borderId="10" xfId="1" applyFont="1" applyFill="1" applyBorder="1"/>
    <xf numFmtId="0" fontId="0" fillId="13" borderId="10" xfId="0" applyFill="1" applyBorder="1"/>
    <xf numFmtId="0" fontId="0" fillId="13" borderId="11" xfId="0" applyFill="1" applyBorder="1"/>
    <xf numFmtId="0" fontId="2" fillId="2" borderId="0" xfId="0" applyFont="1" applyFill="1" applyAlignment="1">
      <alignment horizontal="left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9" fontId="10" fillId="13" borderId="10" xfId="1" applyFont="1" applyFill="1" applyBorder="1"/>
    <xf numFmtId="9" fontId="10" fillId="12" borderId="10" xfId="0" applyNumberFormat="1" applyFont="1" applyFill="1" applyBorder="1"/>
    <xf numFmtId="0" fontId="10" fillId="12" borderId="13" xfId="0" applyFont="1" applyFill="1" applyBorder="1" applyAlignment="1"/>
    <xf numFmtId="0" fontId="10" fillId="12" borderId="12" xfId="0" applyFont="1" applyFill="1" applyBorder="1" applyAlignment="1"/>
  </cellXfs>
  <cellStyles count="3">
    <cellStyle name="Moneda 2" xfId="2" xr:uid="{CAFF2466-B822-4306-89C2-6FF1752D102A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3CE8-0EEB-47C8-958E-9B3AD2728CE0}">
  <dimension ref="B1:I26"/>
  <sheetViews>
    <sheetView tabSelected="1" workbookViewId="0">
      <selection activeCell="F8" sqref="F8"/>
    </sheetView>
  </sheetViews>
  <sheetFormatPr baseColWidth="10" defaultRowHeight="15" x14ac:dyDescent="0.25"/>
  <cols>
    <col min="3" max="3" width="31.140625" bestFit="1" customWidth="1"/>
    <col min="4" max="4" width="20.85546875" bestFit="1" customWidth="1"/>
    <col min="5" max="5" width="17.85546875" bestFit="1" customWidth="1"/>
    <col min="6" max="6" width="34.42578125" bestFit="1" customWidth="1"/>
    <col min="7" max="7" width="35.7109375" bestFit="1" customWidth="1"/>
    <col min="8" max="8" width="33.7109375" bestFit="1" customWidth="1"/>
    <col min="9" max="9" width="27.85546875" bestFit="1" customWidth="1"/>
  </cols>
  <sheetData>
    <row r="1" spans="2:9" ht="15.75" thickBot="1" x14ac:dyDescent="0.3">
      <c r="B1" s="52"/>
      <c r="C1" s="52"/>
      <c r="D1" s="52"/>
      <c r="E1" s="52"/>
      <c r="F1" s="52"/>
      <c r="G1" s="52"/>
      <c r="H1" s="52"/>
      <c r="I1" s="52"/>
    </row>
    <row r="2" spans="2:9" ht="33.75" x14ac:dyDescent="0.65">
      <c r="B2" s="64" t="s">
        <v>162</v>
      </c>
      <c r="C2" s="57"/>
      <c r="D2" s="57"/>
      <c r="E2" s="57"/>
      <c r="F2" s="57"/>
      <c r="G2" s="57"/>
      <c r="H2" s="106" t="s">
        <v>178</v>
      </c>
      <c r="I2" s="107" t="s">
        <v>180</v>
      </c>
    </row>
    <row r="3" spans="2:9" ht="18.75" x14ac:dyDescent="0.3">
      <c r="B3" s="72"/>
      <c r="C3" s="58"/>
      <c r="D3" s="58"/>
      <c r="E3" s="58"/>
      <c r="F3" s="58"/>
      <c r="G3" s="58"/>
      <c r="H3" s="58" t="s">
        <v>167</v>
      </c>
      <c r="I3" s="105">
        <v>0.3</v>
      </c>
    </row>
    <row r="4" spans="2:9" ht="18.75" x14ac:dyDescent="0.3">
      <c r="B4" s="61"/>
      <c r="C4" s="58"/>
      <c r="D4" s="58"/>
      <c r="E4" s="58"/>
      <c r="F4" s="58"/>
      <c r="G4" s="58"/>
      <c r="H4" s="58" t="s">
        <v>172</v>
      </c>
      <c r="I4" s="105">
        <v>0.2</v>
      </c>
    </row>
    <row r="5" spans="2:9" ht="18.75" x14ac:dyDescent="0.3">
      <c r="B5" s="65" t="s">
        <v>159</v>
      </c>
      <c r="C5" s="58" t="s">
        <v>160</v>
      </c>
      <c r="D5" s="60"/>
      <c r="E5" s="70"/>
      <c r="F5" s="69"/>
      <c r="G5" s="69"/>
      <c r="H5" s="58" t="s">
        <v>173</v>
      </c>
      <c r="I5" s="105">
        <v>0.2</v>
      </c>
    </row>
    <row r="6" spans="2:9" ht="18.75" x14ac:dyDescent="0.3">
      <c r="B6" s="65"/>
      <c r="C6" s="59"/>
      <c r="D6" s="60"/>
      <c r="E6" s="58"/>
      <c r="F6" s="58"/>
      <c r="G6" s="58"/>
      <c r="H6" s="58" t="s">
        <v>174</v>
      </c>
      <c r="I6" s="105">
        <v>0.15</v>
      </c>
    </row>
    <row r="7" spans="2:9" ht="18.75" x14ac:dyDescent="0.3">
      <c r="B7" s="65"/>
      <c r="C7" s="58"/>
      <c r="D7" s="71"/>
      <c r="E7" s="71"/>
      <c r="F7" s="58"/>
      <c r="G7" s="58"/>
      <c r="H7" s="58" t="s">
        <v>8</v>
      </c>
      <c r="I7" s="105">
        <v>0.15</v>
      </c>
    </row>
    <row r="8" spans="2:9" ht="18.75" x14ac:dyDescent="0.3">
      <c r="B8" s="61"/>
      <c r="C8" s="58"/>
      <c r="D8" s="71"/>
      <c r="E8" s="71"/>
      <c r="F8" s="58"/>
      <c r="G8" s="58"/>
      <c r="H8" s="58"/>
      <c r="I8" s="73"/>
    </row>
    <row r="9" spans="2:9" ht="18.75" x14ac:dyDescent="0.3">
      <c r="B9" s="66" t="s">
        <v>161</v>
      </c>
      <c r="C9" s="63" t="s">
        <v>163</v>
      </c>
      <c r="D9" s="63"/>
      <c r="E9" s="63"/>
      <c r="F9" s="63" t="s">
        <v>164</v>
      </c>
      <c r="G9" s="63" t="s">
        <v>165</v>
      </c>
      <c r="H9" s="63" t="s">
        <v>166</v>
      </c>
      <c r="I9" s="74" t="s">
        <v>171</v>
      </c>
    </row>
    <row r="10" spans="2:9" ht="18.75" x14ac:dyDescent="0.3">
      <c r="B10" s="66">
        <v>1</v>
      </c>
      <c r="C10" s="53" t="s">
        <v>167</v>
      </c>
      <c r="D10" s="54"/>
      <c r="E10" s="54"/>
      <c r="F10" s="54"/>
      <c r="G10" s="54"/>
      <c r="H10" s="54"/>
      <c r="I10" s="75"/>
    </row>
    <row r="11" spans="2:9" ht="18.75" x14ac:dyDescent="0.3">
      <c r="B11" s="67"/>
      <c r="C11" s="58" t="s">
        <v>168</v>
      </c>
      <c r="D11" s="58"/>
      <c r="E11" s="58"/>
      <c r="F11" s="58" t="s">
        <v>170</v>
      </c>
      <c r="G11" s="58">
        <v>3</v>
      </c>
      <c r="H11" s="58">
        <v>3</v>
      </c>
      <c r="I11" s="76">
        <v>1</v>
      </c>
    </row>
    <row r="12" spans="2:9" ht="18.75" x14ac:dyDescent="0.3">
      <c r="B12" s="67"/>
      <c r="C12" s="58" t="s">
        <v>169</v>
      </c>
      <c r="D12" s="58"/>
      <c r="E12" s="58"/>
      <c r="F12" s="58" t="s">
        <v>170</v>
      </c>
      <c r="G12" s="58">
        <v>63</v>
      </c>
      <c r="H12" s="58">
        <v>63</v>
      </c>
      <c r="I12" s="76">
        <v>1</v>
      </c>
    </row>
    <row r="13" spans="2:9" ht="18.75" x14ac:dyDescent="0.3">
      <c r="B13" s="66">
        <v>2</v>
      </c>
      <c r="C13" s="54" t="s">
        <v>172</v>
      </c>
      <c r="D13" s="55"/>
      <c r="E13" s="55"/>
      <c r="F13" s="55"/>
      <c r="G13" s="55"/>
      <c r="H13" s="55"/>
      <c r="I13" s="77"/>
    </row>
    <row r="14" spans="2:9" ht="18.75" x14ac:dyDescent="0.3">
      <c r="B14" s="67"/>
      <c r="C14" s="58" t="s">
        <v>130</v>
      </c>
      <c r="D14" s="62"/>
      <c r="E14" s="62"/>
      <c r="F14" s="58" t="s">
        <v>130</v>
      </c>
      <c r="G14" s="58">
        <v>66</v>
      </c>
      <c r="H14" s="58">
        <v>66</v>
      </c>
      <c r="I14" s="76">
        <v>0.63</v>
      </c>
    </row>
    <row r="15" spans="2:9" ht="18.75" x14ac:dyDescent="0.3">
      <c r="B15" s="66">
        <v>3</v>
      </c>
      <c r="C15" s="54" t="s">
        <v>173</v>
      </c>
      <c r="D15" s="55"/>
      <c r="E15" s="55"/>
      <c r="F15" s="55"/>
      <c r="G15" s="55"/>
      <c r="H15" s="55"/>
      <c r="I15" s="77"/>
    </row>
    <row r="16" spans="2:9" ht="18.75" x14ac:dyDescent="0.3">
      <c r="B16" s="67"/>
      <c r="C16" s="58" t="s">
        <v>45</v>
      </c>
      <c r="D16" s="62"/>
      <c r="E16" s="62"/>
      <c r="F16" s="58" t="s">
        <v>45</v>
      </c>
      <c r="G16" s="58">
        <v>20</v>
      </c>
      <c r="H16" s="58">
        <v>21</v>
      </c>
      <c r="I16" s="76">
        <v>1</v>
      </c>
    </row>
    <row r="17" spans="2:9" ht="18.75" x14ac:dyDescent="0.3">
      <c r="B17" s="67"/>
      <c r="C17" s="58" t="s">
        <v>46</v>
      </c>
      <c r="D17" s="62"/>
      <c r="E17" s="62"/>
      <c r="F17" s="58" t="s">
        <v>46</v>
      </c>
      <c r="G17" s="58">
        <v>11</v>
      </c>
      <c r="H17" s="58">
        <v>11</v>
      </c>
      <c r="I17" s="76">
        <v>1</v>
      </c>
    </row>
    <row r="18" spans="2:9" ht="18.75" x14ac:dyDescent="0.3">
      <c r="B18" s="66">
        <v>4</v>
      </c>
      <c r="C18" s="54" t="s">
        <v>174</v>
      </c>
      <c r="D18" s="55"/>
      <c r="E18" s="55"/>
      <c r="F18" s="55"/>
      <c r="G18" s="55"/>
      <c r="H18" s="55"/>
      <c r="I18" s="77"/>
    </row>
    <row r="19" spans="2:9" ht="18.75" x14ac:dyDescent="0.3">
      <c r="B19" s="67"/>
      <c r="C19" s="58" t="s">
        <v>54</v>
      </c>
      <c r="D19" s="62"/>
      <c r="E19" s="62"/>
      <c r="F19" s="58" t="s">
        <v>54</v>
      </c>
      <c r="G19" s="58">
        <v>14</v>
      </c>
      <c r="H19" s="58">
        <v>14</v>
      </c>
      <c r="I19" s="76">
        <v>1</v>
      </c>
    </row>
    <row r="20" spans="2:9" ht="18.75" x14ac:dyDescent="0.3">
      <c r="B20" s="67"/>
      <c r="C20" s="58" t="s">
        <v>55</v>
      </c>
      <c r="D20" s="62"/>
      <c r="E20" s="62"/>
      <c r="F20" s="58" t="s">
        <v>55</v>
      </c>
      <c r="G20" s="58">
        <v>12</v>
      </c>
      <c r="H20" s="58">
        <v>12</v>
      </c>
      <c r="I20" s="76">
        <v>1</v>
      </c>
    </row>
    <row r="21" spans="2:9" ht="18.75" x14ac:dyDescent="0.3">
      <c r="B21" s="67"/>
      <c r="C21" s="58" t="s">
        <v>89</v>
      </c>
      <c r="D21" s="62"/>
      <c r="E21" s="62"/>
      <c r="F21" s="58" t="s">
        <v>89</v>
      </c>
      <c r="G21" s="58">
        <v>6</v>
      </c>
      <c r="H21" s="58">
        <v>12</v>
      </c>
      <c r="I21" s="76">
        <v>0.5</v>
      </c>
    </row>
    <row r="22" spans="2:9" ht="18.75" x14ac:dyDescent="0.3">
      <c r="B22" s="66">
        <v>5</v>
      </c>
      <c r="C22" s="54" t="s">
        <v>8</v>
      </c>
      <c r="D22" s="55"/>
      <c r="E22" s="55"/>
      <c r="F22" s="55"/>
      <c r="G22" s="55"/>
      <c r="H22" s="55"/>
      <c r="I22" s="77"/>
    </row>
    <row r="23" spans="2:9" ht="18.75" x14ac:dyDescent="0.3">
      <c r="B23" s="67"/>
      <c r="C23" s="58" t="s">
        <v>8</v>
      </c>
      <c r="D23" s="62"/>
      <c r="E23" s="62"/>
      <c r="F23" s="58" t="s">
        <v>8</v>
      </c>
      <c r="G23" s="58">
        <v>36</v>
      </c>
      <c r="H23" s="58">
        <v>49</v>
      </c>
      <c r="I23" s="76">
        <v>0.73</v>
      </c>
    </row>
    <row r="24" spans="2:9" s="52" customFormat="1" ht="18.75" x14ac:dyDescent="0.3">
      <c r="B24" s="66">
        <v>6</v>
      </c>
      <c r="C24" s="54" t="s">
        <v>177</v>
      </c>
      <c r="D24" s="55"/>
      <c r="E24" s="55"/>
      <c r="F24" s="54"/>
      <c r="G24" s="54"/>
      <c r="H24" s="54"/>
      <c r="I24" s="104"/>
    </row>
    <row r="25" spans="2:9" s="52" customFormat="1" ht="18.75" x14ac:dyDescent="0.3">
      <c r="B25" s="67"/>
      <c r="C25" s="58" t="s">
        <v>179</v>
      </c>
      <c r="D25" s="62"/>
      <c r="E25" s="62"/>
      <c r="F25" s="58"/>
      <c r="G25" s="58"/>
      <c r="H25" s="58"/>
      <c r="I25" s="76">
        <v>0.79</v>
      </c>
    </row>
    <row r="26" spans="2:9" ht="15.75" thickBot="1" x14ac:dyDescent="0.3">
      <c r="B26" s="68"/>
      <c r="C26" s="56"/>
      <c r="D26" s="56"/>
      <c r="E26" s="56"/>
      <c r="F26" s="56"/>
      <c r="G26" s="56"/>
      <c r="H26" s="56"/>
      <c r="I26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458C-9608-43DF-9C0C-5C03C4EA420E}">
  <dimension ref="A1:F34"/>
  <sheetViews>
    <sheetView workbookViewId="0">
      <selection activeCell="C26" sqref="C26"/>
    </sheetView>
  </sheetViews>
  <sheetFormatPr baseColWidth="10" defaultRowHeight="15" x14ac:dyDescent="0.25"/>
  <cols>
    <col min="1" max="1" width="7" bestFit="1" customWidth="1"/>
    <col min="2" max="2" width="16.28515625" bestFit="1" customWidth="1"/>
    <col min="3" max="3" width="102.42578125" bestFit="1" customWidth="1"/>
    <col min="5" max="5" width="23.85546875" customWidth="1"/>
  </cols>
  <sheetData>
    <row r="1" spans="1:6" x14ac:dyDescent="0.25">
      <c r="A1" s="1">
        <v>1</v>
      </c>
      <c r="B1" s="2" t="s">
        <v>0</v>
      </c>
      <c r="C1" s="3"/>
      <c r="D1" s="4"/>
      <c r="E1" s="5"/>
    </row>
    <row r="2" spans="1:6" x14ac:dyDescent="0.25">
      <c r="A2" s="1"/>
      <c r="B2" s="79" t="s">
        <v>1</v>
      </c>
      <c r="C2" s="79"/>
      <c r="D2" s="79"/>
      <c r="E2" s="79"/>
    </row>
    <row r="3" spans="1:6" x14ac:dyDescent="0.25">
      <c r="A3" s="5"/>
      <c r="B3" s="6"/>
      <c r="C3" s="7"/>
      <c r="D3" s="6"/>
      <c r="E3" s="5"/>
    </row>
    <row r="4" spans="1:6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20" t="s">
        <v>63</v>
      </c>
    </row>
    <row r="5" spans="1:6" ht="15" customHeight="1" x14ac:dyDescent="0.25">
      <c r="A5" s="80" t="s">
        <v>6</v>
      </c>
      <c r="B5" s="82" t="s">
        <v>7</v>
      </c>
      <c r="C5" s="51" t="s">
        <v>136</v>
      </c>
      <c r="D5" s="21">
        <v>3</v>
      </c>
      <c r="E5" s="21">
        <v>3</v>
      </c>
    </row>
    <row r="6" spans="1:6" x14ac:dyDescent="0.25">
      <c r="A6" s="81"/>
      <c r="B6" s="83"/>
      <c r="C6" s="51" t="s">
        <v>137</v>
      </c>
      <c r="D6" s="21">
        <v>3</v>
      </c>
      <c r="E6" s="21">
        <v>3</v>
      </c>
      <c r="F6" s="49"/>
    </row>
    <row r="7" spans="1:6" x14ac:dyDescent="0.25">
      <c r="A7" s="81"/>
      <c r="B7" s="83"/>
      <c r="C7" s="51" t="s">
        <v>138</v>
      </c>
      <c r="D7" s="21">
        <v>3</v>
      </c>
      <c r="E7" s="21">
        <v>3</v>
      </c>
    </row>
    <row r="8" spans="1:6" x14ac:dyDescent="0.25">
      <c r="A8" s="81"/>
      <c r="B8" s="83"/>
      <c r="C8" s="51" t="s">
        <v>139</v>
      </c>
      <c r="D8" s="21">
        <v>3</v>
      </c>
      <c r="E8" s="21">
        <v>3</v>
      </c>
    </row>
    <row r="9" spans="1:6" x14ac:dyDescent="0.25">
      <c r="A9" s="81"/>
      <c r="B9" s="83"/>
      <c r="C9" s="51" t="s">
        <v>140</v>
      </c>
      <c r="D9" s="21">
        <v>3</v>
      </c>
      <c r="E9" s="21">
        <v>3</v>
      </c>
    </row>
    <row r="10" spans="1:6" x14ac:dyDescent="0.25">
      <c r="A10" s="81"/>
      <c r="B10" s="83"/>
      <c r="C10" s="51" t="s">
        <v>141</v>
      </c>
      <c r="D10" s="21">
        <v>3</v>
      </c>
      <c r="E10" s="21">
        <v>3</v>
      </c>
    </row>
    <row r="11" spans="1:6" x14ac:dyDescent="0.25">
      <c r="A11" s="81"/>
      <c r="B11" s="83"/>
      <c r="C11" s="51" t="s">
        <v>142</v>
      </c>
      <c r="D11" s="21">
        <v>3</v>
      </c>
      <c r="E11" s="21">
        <v>3</v>
      </c>
    </row>
    <row r="12" spans="1:6" x14ac:dyDescent="0.25">
      <c r="A12" s="81"/>
      <c r="B12" s="83"/>
      <c r="C12" s="51" t="s">
        <v>143</v>
      </c>
      <c r="D12" s="21">
        <v>3</v>
      </c>
      <c r="E12" s="21">
        <v>3</v>
      </c>
    </row>
    <row r="13" spans="1:6" x14ac:dyDescent="0.25">
      <c r="A13" s="81"/>
      <c r="B13" s="83"/>
      <c r="C13" s="51" t="s">
        <v>144</v>
      </c>
      <c r="D13" s="21">
        <v>3</v>
      </c>
      <c r="E13" s="21">
        <v>3</v>
      </c>
    </row>
    <row r="14" spans="1:6" x14ac:dyDescent="0.25">
      <c r="A14" s="81"/>
      <c r="B14" s="83"/>
      <c r="C14" s="51" t="s">
        <v>145</v>
      </c>
      <c r="D14" s="21">
        <v>3</v>
      </c>
      <c r="E14" s="21">
        <v>3</v>
      </c>
    </row>
    <row r="15" spans="1:6" x14ac:dyDescent="0.25">
      <c r="A15" s="81"/>
      <c r="B15" s="83"/>
      <c r="C15" s="51" t="s">
        <v>146</v>
      </c>
      <c r="D15" s="21">
        <v>3</v>
      </c>
      <c r="E15" s="21">
        <v>3</v>
      </c>
    </row>
    <row r="16" spans="1:6" x14ac:dyDescent="0.25">
      <c r="A16" s="81"/>
      <c r="B16" s="83"/>
      <c r="C16" s="51" t="s">
        <v>147</v>
      </c>
      <c r="D16" s="21">
        <v>3</v>
      </c>
      <c r="E16" s="21">
        <v>3</v>
      </c>
    </row>
    <row r="17" spans="1:5" ht="15" customHeight="1" x14ac:dyDescent="0.25">
      <c r="A17" s="81"/>
      <c r="B17" s="83"/>
      <c r="C17" s="51" t="s">
        <v>148</v>
      </c>
      <c r="D17" s="21">
        <v>3</v>
      </c>
      <c r="E17" s="21">
        <v>3</v>
      </c>
    </row>
    <row r="18" spans="1:5" ht="15" customHeight="1" x14ac:dyDescent="0.25">
      <c r="A18" s="81"/>
      <c r="B18" s="83"/>
      <c r="C18" s="51" t="s">
        <v>149</v>
      </c>
      <c r="D18" s="21">
        <v>3</v>
      </c>
      <c r="E18" s="21">
        <v>3</v>
      </c>
    </row>
    <row r="19" spans="1:5" ht="15" customHeight="1" x14ac:dyDescent="0.25">
      <c r="A19" s="81"/>
      <c r="B19" s="83"/>
      <c r="C19" s="51" t="s">
        <v>151</v>
      </c>
      <c r="D19" s="21">
        <v>3</v>
      </c>
      <c r="E19" s="21">
        <v>3</v>
      </c>
    </row>
    <row r="20" spans="1:5" x14ac:dyDescent="0.25">
      <c r="A20" s="81"/>
      <c r="B20" s="83"/>
      <c r="C20" s="51" t="s">
        <v>150</v>
      </c>
      <c r="D20" s="21">
        <v>3</v>
      </c>
      <c r="E20" s="21">
        <v>3</v>
      </c>
    </row>
    <row r="21" spans="1:5" x14ac:dyDescent="0.25">
      <c r="A21" s="81"/>
      <c r="B21" s="83"/>
      <c r="C21" s="51" t="s">
        <v>152</v>
      </c>
      <c r="D21" s="21">
        <v>3</v>
      </c>
      <c r="E21" s="21">
        <v>3</v>
      </c>
    </row>
    <row r="22" spans="1:5" x14ac:dyDescent="0.25">
      <c r="A22" s="81"/>
      <c r="B22" s="83"/>
      <c r="C22" s="51" t="s">
        <v>153</v>
      </c>
      <c r="D22" s="21">
        <v>3</v>
      </c>
      <c r="E22" s="21">
        <v>3</v>
      </c>
    </row>
    <row r="23" spans="1:5" ht="15" customHeight="1" x14ac:dyDescent="0.25">
      <c r="A23" s="81"/>
      <c r="B23" s="83"/>
      <c r="C23" s="51" t="s">
        <v>154</v>
      </c>
      <c r="D23" s="21">
        <v>3</v>
      </c>
      <c r="E23" s="21">
        <v>3</v>
      </c>
    </row>
    <row r="24" spans="1:5" ht="15" customHeight="1" x14ac:dyDescent="0.25">
      <c r="A24" s="81"/>
      <c r="B24" s="83"/>
      <c r="C24" s="51" t="s">
        <v>155</v>
      </c>
      <c r="D24" s="21">
        <v>3</v>
      </c>
      <c r="E24" s="21">
        <v>3</v>
      </c>
    </row>
    <row r="25" spans="1:5" ht="15" customHeight="1" x14ac:dyDescent="0.25">
      <c r="A25" s="81"/>
      <c r="B25" s="83"/>
      <c r="C25" s="51" t="s">
        <v>157</v>
      </c>
      <c r="D25" s="21">
        <v>3</v>
      </c>
      <c r="E25" s="21">
        <v>3</v>
      </c>
    </row>
    <row r="26" spans="1:5" x14ac:dyDescent="0.25">
      <c r="A26" s="81"/>
      <c r="B26" s="83"/>
      <c r="C26" s="51" t="s">
        <v>156</v>
      </c>
      <c r="D26" s="21">
        <v>3</v>
      </c>
      <c r="E26" s="21">
        <v>3</v>
      </c>
    </row>
    <row r="27" spans="1:5" ht="15.75" x14ac:dyDescent="0.25">
      <c r="A27" s="13"/>
      <c r="B27" s="5"/>
      <c r="C27" s="10" t="s">
        <v>9</v>
      </c>
      <c r="D27" s="11">
        <f>SUM(D2:D26)</f>
        <v>66</v>
      </c>
      <c r="E27" s="12" t="s">
        <v>158</v>
      </c>
    </row>
    <row r="28" spans="1:5" x14ac:dyDescent="0.25">
      <c r="A28" s="13"/>
      <c r="B28" s="5"/>
      <c r="C28" s="14" t="s">
        <v>10</v>
      </c>
      <c r="D28" s="15">
        <f>(D27*1)/66</f>
        <v>1</v>
      </c>
      <c r="E28" s="5"/>
    </row>
    <row r="29" spans="1:5" x14ac:dyDescent="0.25">
      <c r="A29" s="13"/>
      <c r="B29" s="5"/>
      <c r="C29" s="14"/>
      <c r="D29" s="15"/>
      <c r="E29" s="5"/>
    </row>
    <row r="30" spans="1:5" x14ac:dyDescent="0.25">
      <c r="A30" s="13"/>
      <c r="B30" s="5"/>
      <c r="C30" s="14"/>
      <c r="D30" s="15"/>
      <c r="E30" s="5"/>
    </row>
    <row r="31" spans="1:5" x14ac:dyDescent="0.25">
      <c r="A31" s="13"/>
      <c r="B31" s="5"/>
      <c r="C31" s="16" t="s">
        <v>11</v>
      </c>
      <c r="D31" s="5">
        <v>0</v>
      </c>
      <c r="E31" s="5" t="s">
        <v>176</v>
      </c>
    </row>
    <row r="32" spans="1:5" x14ac:dyDescent="0.25">
      <c r="A32" s="13"/>
      <c r="B32" s="5"/>
      <c r="C32" s="5"/>
      <c r="D32" s="5">
        <v>1</v>
      </c>
      <c r="E32" s="5" t="s">
        <v>175</v>
      </c>
    </row>
    <row r="33" spans="1:5" x14ac:dyDescent="0.25">
      <c r="A33" s="24"/>
      <c r="B33" s="25"/>
      <c r="C33" s="5"/>
      <c r="D33" s="5"/>
      <c r="E33" s="5"/>
    </row>
    <row r="34" spans="1:5" x14ac:dyDescent="0.25">
      <c r="A34" s="26"/>
      <c r="B34" s="26"/>
      <c r="C34" s="5"/>
      <c r="D34" s="5"/>
      <c r="E34" s="5"/>
    </row>
  </sheetData>
  <mergeCells count="3">
    <mergeCell ref="B2:E2"/>
    <mergeCell ref="A5:A26"/>
    <mergeCell ref="B5:B26"/>
  </mergeCells>
  <dataValidations count="1">
    <dataValidation type="whole" allowBlank="1" showErrorMessage="1" errorTitle="ERROR ENTRADA DE DATOS" error="Recuerde al valor minimo es 0 y el maximo es 3" promptTitle="VALIDACION DE DATOS" sqref="D5:E5 D6:E26" xr:uid="{1B07C2EF-9101-4658-99B0-BB6B05944828}">
      <formula1>0</formula1>
      <formula2>3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FE18-9DB4-4868-AA85-DE75194E0236}">
  <dimension ref="A1:E21"/>
  <sheetViews>
    <sheetView workbookViewId="0">
      <selection activeCell="C25" sqref="C25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63.42578125" bestFit="1" customWidth="1"/>
    <col min="4" max="4" width="11.42578125" style="30"/>
    <col min="5" max="5" width="24.7109375" bestFit="1" customWidth="1"/>
  </cols>
  <sheetData>
    <row r="1" spans="1:5" x14ac:dyDescent="0.25">
      <c r="A1" s="1">
        <v>2</v>
      </c>
      <c r="B1" s="2" t="s">
        <v>16</v>
      </c>
      <c r="C1" s="3"/>
      <c r="D1" s="28"/>
      <c r="E1" s="5"/>
    </row>
    <row r="2" spans="1:5" x14ac:dyDescent="0.25">
      <c r="A2" s="1"/>
      <c r="B2" s="5" t="s">
        <v>17</v>
      </c>
      <c r="C2" s="3"/>
      <c r="D2" s="28"/>
      <c r="E2" s="5"/>
    </row>
    <row r="3" spans="1:5" x14ac:dyDescent="0.25">
      <c r="A3" s="5"/>
      <c r="B3" s="6"/>
      <c r="C3" s="7"/>
      <c r="D3" s="1"/>
      <c r="E3" s="5"/>
    </row>
    <row r="4" spans="1:5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5"/>
    </row>
    <row r="5" spans="1:5" ht="15" customHeight="1" x14ac:dyDescent="0.25">
      <c r="A5" s="86" t="s">
        <v>18</v>
      </c>
      <c r="B5" s="87" t="s">
        <v>19</v>
      </c>
      <c r="C5" s="31" t="s">
        <v>30</v>
      </c>
      <c r="D5" s="32">
        <v>3</v>
      </c>
      <c r="E5" s="5"/>
    </row>
    <row r="6" spans="1:5" x14ac:dyDescent="0.25">
      <c r="A6" s="86"/>
      <c r="B6" s="87"/>
      <c r="C6" s="33" t="s">
        <v>29</v>
      </c>
      <c r="D6" s="32">
        <v>3</v>
      </c>
      <c r="E6" s="5"/>
    </row>
    <row r="7" spans="1:5" x14ac:dyDescent="0.25">
      <c r="A7" s="86"/>
      <c r="B7" s="87"/>
      <c r="C7" s="31" t="s">
        <v>31</v>
      </c>
      <c r="D7" s="32">
        <v>2</v>
      </c>
      <c r="E7" s="5"/>
    </row>
    <row r="8" spans="1:5" ht="23.25" customHeight="1" x14ac:dyDescent="0.25">
      <c r="A8" s="88" t="s">
        <v>20</v>
      </c>
      <c r="B8" s="89" t="s">
        <v>21</v>
      </c>
      <c r="C8" s="34" t="s">
        <v>34</v>
      </c>
      <c r="D8" s="35">
        <v>3</v>
      </c>
      <c r="E8" s="5"/>
    </row>
    <row r="9" spans="1:5" x14ac:dyDescent="0.25">
      <c r="A9" s="88"/>
      <c r="B9" s="89"/>
      <c r="C9" s="36" t="s">
        <v>32</v>
      </c>
      <c r="D9" s="35">
        <v>3</v>
      </c>
      <c r="E9" s="5"/>
    </row>
    <row r="10" spans="1:5" x14ac:dyDescent="0.25">
      <c r="A10" s="88"/>
      <c r="B10" s="89"/>
      <c r="C10" s="36" t="s">
        <v>33</v>
      </c>
      <c r="D10" s="35">
        <v>3</v>
      </c>
      <c r="E10" s="5"/>
    </row>
    <row r="11" spans="1:5" ht="15" customHeight="1" x14ac:dyDescent="0.25">
      <c r="A11" s="84" t="s">
        <v>22</v>
      </c>
      <c r="B11" s="85" t="s">
        <v>23</v>
      </c>
      <c r="C11" s="22" t="s">
        <v>35</v>
      </c>
      <c r="D11" s="23">
        <v>2</v>
      </c>
      <c r="E11" s="5"/>
    </row>
    <row r="12" spans="1:5" x14ac:dyDescent="0.25">
      <c r="A12" s="84"/>
      <c r="B12" s="85"/>
      <c r="C12" s="22" t="s">
        <v>36</v>
      </c>
      <c r="D12" s="23">
        <v>3</v>
      </c>
      <c r="E12" s="5"/>
    </row>
    <row r="13" spans="1:5" x14ac:dyDescent="0.25">
      <c r="A13" s="84"/>
      <c r="B13" s="85"/>
      <c r="C13" s="22" t="s">
        <v>37</v>
      </c>
      <c r="D13" s="23">
        <v>2</v>
      </c>
      <c r="E13" s="5"/>
    </row>
    <row r="14" spans="1:5" ht="15.75" x14ac:dyDescent="0.25">
      <c r="A14" s="8"/>
      <c r="B14" s="9"/>
      <c r="C14" s="10" t="s">
        <v>9</v>
      </c>
      <c r="D14" s="27">
        <f>SUM(D2:D13)</f>
        <v>24</v>
      </c>
      <c r="E14" s="12" t="s">
        <v>38</v>
      </c>
    </row>
    <row r="15" spans="1:5" x14ac:dyDescent="0.25">
      <c r="A15" s="13"/>
      <c r="B15" s="5"/>
      <c r="C15" s="14" t="s">
        <v>10</v>
      </c>
      <c r="D15" s="29">
        <f>(D14*1)/27</f>
        <v>0.88888888888888884</v>
      </c>
      <c r="E15" s="5"/>
    </row>
    <row r="16" spans="1:5" x14ac:dyDescent="0.25">
      <c r="A16" s="13"/>
      <c r="B16" s="5"/>
      <c r="C16" s="14"/>
      <c r="D16" s="29"/>
      <c r="E16" s="5"/>
    </row>
    <row r="17" spans="1:5" x14ac:dyDescent="0.25">
      <c r="A17" s="13"/>
      <c r="B17" s="5"/>
      <c r="C17" s="14"/>
      <c r="D17" s="29"/>
      <c r="E17" s="5"/>
    </row>
    <row r="18" spans="1:5" x14ac:dyDescent="0.25">
      <c r="A18" s="13"/>
      <c r="B18" s="5"/>
      <c r="C18" s="16" t="s">
        <v>11</v>
      </c>
      <c r="D18" s="28">
        <v>0</v>
      </c>
      <c r="E18" s="5" t="s">
        <v>12</v>
      </c>
    </row>
    <row r="19" spans="1:5" x14ac:dyDescent="0.25">
      <c r="A19" s="13"/>
      <c r="B19" s="5"/>
      <c r="C19" s="5"/>
      <c r="D19" s="28">
        <v>1</v>
      </c>
      <c r="E19" s="5" t="s">
        <v>13</v>
      </c>
    </row>
    <row r="20" spans="1:5" x14ac:dyDescent="0.25">
      <c r="A20" s="13"/>
      <c r="B20" s="5"/>
      <c r="C20" s="5"/>
      <c r="D20" s="28">
        <v>2</v>
      </c>
      <c r="E20" s="5" t="s">
        <v>14</v>
      </c>
    </row>
    <row r="21" spans="1:5" x14ac:dyDescent="0.25">
      <c r="A21" s="13"/>
      <c r="B21" s="5"/>
      <c r="C21" s="5"/>
      <c r="D21" s="28">
        <v>3</v>
      </c>
      <c r="E21" s="5" t="s">
        <v>15</v>
      </c>
    </row>
  </sheetData>
  <mergeCells count="6">
    <mergeCell ref="A11:A13"/>
    <mergeCell ref="B11:B13"/>
    <mergeCell ref="A5:A7"/>
    <mergeCell ref="B5:B7"/>
    <mergeCell ref="A8:A10"/>
    <mergeCell ref="B8:B10"/>
  </mergeCells>
  <dataValidations count="1">
    <dataValidation type="whole" allowBlank="1" showErrorMessage="1" errorTitle="ERROR ENTRADA DE DATOS" error="Recuerde al valor minimo es 0 y el maximo es 3" promptTitle="VALIDACION DE DATOS" sqref="D5:D8 D11:D13" xr:uid="{A6532068-E391-447E-8B78-5EF66FE4FDCD}">
      <formula1>0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7F4F-6EE7-4171-A768-646B97B15A2F}">
  <dimension ref="A1:E45"/>
  <sheetViews>
    <sheetView topLeftCell="B1" workbookViewId="0">
      <selection activeCell="E37" sqref="E37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192.140625" customWidth="1"/>
    <col min="5" max="5" width="24.7109375" bestFit="1" customWidth="1"/>
  </cols>
  <sheetData>
    <row r="1" spans="1:5" x14ac:dyDescent="0.25">
      <c r="A1" s="1">
        <v>3</v>
      </c>
      <c r="B1" s="2" t="s">
        <v>24</v>
      </c>
      <c r="C1" s="3"/>
      <c r="D1" s="4"/>
      <c r="E1" s="5"/>
    </row>
    <row r="2" spans="1:5" ht="28.5" customHeight="1" x14ac:dyDescent="0.25">
      <c r="A2" s="1"/>
      <c r="B2" s="79" t="s">
        <v>40</v>
      </c>
      <c r="C2" s="79"/>
      <c r="D2" s="79"/>
      <c r="E2" s="79"/>
    </row>
    <row r="3" spans="1:5" x14ac:dyDescent="0.25">
      <c r="A3" s="5"/>
      <c r="B3" s="6"/>
      <c r="C3" s="7"/>
      <c r="D3" s="6"/>
      <c r="E3" s="5"/>
    </row>
    <row r="4" spans="1:5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20" t="s">
        <v>63</v>
      </c>
    </row>
    <row r="5" spans="1:5" ht="15" customHeight="1" x14ac:dyDescent="0.25">
      <c r="A5" s="90">
        <v>3.1</v>
      </c>
      <c r="B5" s="85" t="s">
        <v>130</v>
      </c>
      <c r="C5" s="22" t="s">
        <v>102</v>
      </c>
      <c r="D5" s="37">
        <v>3</v>
      </c>
      <c r="E5" s="37">
        <v>3</v>
      </c>
    </row>
    <row r="6" spans="1:5" ht="15" customHeight="1" x14ac:dyDescent="0.25">
      <c r="A6" s="90"/>
      <c r="B6" s="85"/>
      <c r="C6" s="22" t="s">
        <v>39</v>
      </c>
      <c r="D6" s="37">
        <v>3</v>
      </c>
      <c r="E6" s="37">
        <v>3</v>
      </c>
    </row>
    <row r="7" spans="1:5" ht="15" customHeight="1" x14ac:dyDescent="0.25">
      <c r="A7" s="90"/>
      <c r="B7" s="85"/>
      <c r="C7" s="22" t="s">
        <v>103</v>
      </c>
      <c r="D7" s="37">
        <v>3</v>
      </c>
      <c r="E7" s="37">
        <v>3</v>
      </c>
    </row>
    <row r="8" spans="1:5" ht="15" customHeight="1" x14ac:dyDescent="0.25">
      <c r="A8" s="90"/>
      <c r="B8" s="85"/>
      <c r="C8" s="22" t="s">
        <v>104</v>
      </c>
      <c r="D8" s="37">
        <v>3</v>
      </c>
      <c r="E8" s="37">
        <v>3</v>
      </c>
    </row>
    <row r="9" spans="1:5" ht="15" customHeight="1" x14ac:dyDescent="0.25">
      <c r="A9" s="90"/>
      <c r="B9" s="85"/>
      <c r="C9" s="22" t="s">
        <v>105</v>
      </c>
      <c r="D9" s="37">
        <v>0</v>
      </c>
      <c r="E9" s="37">
        <v>3</v>
      </c>
    </row>
    <row r="10" spans="1:5" ht="15" customHeight="1" x14ac:dyDescent="0.25">
      <c r="A10" s="90"/>
      <c r="B10" s="85"/>
      <c r="C10" s="22" t="s">
        <v>106</v>
      </c>
      <c r="D10" s="37">
        <v>0</v>
      </c>
      <c r="E10" s="37">
        <v>3</v>
      </c>
    </row>
    <row r="11" spans="1:5" ht="15" customHeight="1" x14ac:dyDescent="0.25">
      <c r="A11" s="90"/>
      <c r="B11" s="85"/>
      <c r="C11" s="22" t="s">
        <v>107</v>
      </c>
      <c r="D11" s="37">
        <v>3</v>
      </c>
      <c r="E11" s="37">
        <v>3</v>
      </c>
    </row>
    <row r="12" spans="1:5" ht="15" customHeight="1" x14ac:dyDescent="0.25">
      <c r="A12" s="90"/>
      <c r="B12" s="85"/>
      <c r="C12" s="22" t="s">
        <v>132</v>
      </c>
      <c r="D12" s="37">
        <v>3</v>
      </c>
      <c r="E12" s="37">
        <v>3</v>
      </c>
    </row>
    <row r="13" spans="1:5" ht="15" customHeight="1" x14ac:dyDescent="0.25">
      <c r="A13" s="90"/>
      <c r="B13" s="85"/>
      <c r="C13" s="22" t="s">
        <v>133</v>
      </c>
      <c r="D13" s="37">
        <v>3</v>
      </c>
      <c r="E13" s="37">
        <v>3</v>
      </c>
    </row>
    <row r="14" spans="1:5" ht="15" customHeight="1" x14ac:dyDescent="0.25">
      <c r="A14" s="90"/>
      <c r="B14" s="85"/>
      <c r="C14" s="22" t="s">
        <v>108</v>
      </c>
      <c r="D14" s="37">
        <v>0</v>
      </c>
      <c r="E14" s="37">
        <v>3</v>
      </c>
    </row>
    <row r="15" spans="1:5" ht="15" customHeight="1" x14ac:dyDescent="0.25">
      <c r="A15" s="90"/>
      <c r="B15" s="85"/>
      <c r="C15" s="22" t="s">
        <v>109</v>
      </c>
      <c r="D15" s="37">
        <v>3</v>
      </c>
      <c r="E15" s="37">
        <v>3</v>
      </c>
    </row>
    <row r="16" spans="1:5" ht="15" customHeight="1" x14ac:dyDescent="0.25">
      <c r="A16" s="90"/>
      <c r="B16" s="85"/>
      <c r="C16" s="22" t="s">
        <v>110</v>
      </c>
      <c r="D16" s="37">
        <v>0</v>
      </c>
      <c r="E16" s="37">
        <v>3</v>
      </c>
    </row>
    <row r="17" spans="1:5" ht="15" customHeight="1" x14ac:dyDescent="0.25">
      <c r="A17" s="90"/>
      <c r="B17" s="85"/>
      <c r="C17" s="22" t="s">
        <v>134</v>
      </c>
      <c r="D17" s="37">
        <v>3</v>
      </c>
      <c r="E17" s="37">
        <v>3</v>
      </c>
    </row>
    <row r="18" spans="1:5" ht="15" customHeight="1" x14ac:dyDescent="0.25">
      <c r="A18" s="90"/>
      <c r="B18" s="85"/>
      <c r="C18" s="22" t="s">
        <v>111</v>
      </c>
      <c r="D18" s="37">
        <v>0</v>
      </c>
      <c r="E18" s="37">
        <v>3</v>
      </c>
    </row>
    <row r="19" spans="1:5" ht="15" customHeight="1" x14ac:dyDescent="0.25">
      <c r="A19" s="90"/>
      <c r="B19" s="85"/>
      <c r="C19" s="22" t="s">
        <v>112</v>
      </c>
      <c r="D19" s="37">
        <v>3</v>
      </c>
      <c r="E19" s="37">
        <v>3</v>
      </c>
    </row>
    <row r="20" spans="1:5" ht="15" customHeight="1" x14ac:dyDescent="0.25">
      <c r="A20" s="90"/>
      <c r="B20" s="85"/>
      <c r="C20" s="22" t="s">
        <v>135</v>
      </c>
      <c r="D20" s="37">
        <v>3</v>
      </c>
      <c r="E20" s="37">
        <v>3</v>
      </c>
    </row>
    <row r="21" spans="1:5" ht="15" customHeight="1" x14ac:dyDescent="0.25">
      <c r="A21" s="90"/>
      <c r="B21" s="85"/>
      <c r="C21" s="22" t="s">
        <v>113</v>
      </c>
      <c r="D21" s="37">
        <v>3</v>
      </c>
      <c r="E21" s="37">
        <v>3</v>
      </c>
    </row>
    <row r="22" spans="1:5" ht="15" customHeight="1" x14ac:dyDescent="0.25">
      <c r="A22" s="90"/>
      <c r="B22" s="85"/>
      <c r="C22" s="22" t="s">
        <v>114</v>
      </c>
      <c r="D22" s="37">
        <v>3</v>
      </c>
      <c r="E22" s="37">
        <v>3</v>
      </c>
    </row>
    <row r="23" spans="1:5" ht="15" customHeight="1" x14ac:dyDescent="0.25">
      <c r="A23" s="90"/>
      <c r="B23" s="85"/>
      <c r="C23" s="22" t="s">
        <v>115</v>
      </c>
      <c r="D23" s="37">
        <v>0</v>
      </c>
      <c r="E23" s="37">
        <v>3</v>
      </c>
    </row>
    <row r="24" spans="1:5" ht="15" customHeight="1" x14ac:dyDescent="0.25">
      <c r="A24" s="90"/>
      <c r="B24" s="85"/>
      <c r="C24" s="22" t="s">
        <v>116</v>
      </c>
      <c r="D24" s="37">
        <v>0</v>
      </c>
      <c r="E24" s="37">
        <v>3</v>
      </c>
    </row>
    <row r="25" spans="1:5" ht="15" customHeight="1" x14ac:dyDescent="0.25">
      <c r="A25" s="90"/>
      <c r="B25" s="85"/>
      <c r="C25" s="22" t="s">
        <v>117</v>
      </c>
      <c r="D25" s="37">
        <v>3</v>
      </c>
      <c r="E25" s="37">
        <v>3</v>
      </c>
    </row>
    <row r="26" spans="1:5" ht="15" customHeight="1" x14ac:dyDescent="0.25">
      <c r="A26" s="90"/>
      <c r="B26" s="85"/>
      <c r="C26" s="22" t="s">
        <v>119</v>
      </c>
      <c r="D26" s="37">
        <v>3</v>
      </c>
      <c r="E26" s="37">
        <v>3</v>
      </c>
    </row>
    <row r="27" spans="1:5" ht="15" customHeight="1" x14ac:dyDescent="0.25">
      <c r="A27" s="90"/>
      <c r="B27" s="85"/>
      <c r="C27" s="22" t="s">
        <v>118</v>
      </c>
      <c r="D27" s="37">
        <v>3</v>
      </c>
      <c r="E27" s="37">
        <v>3</v>
      </c>
    </row>
    <row r="28" spans="1:5" ht="15" customHeight="1" x14ac:dyDescent="0.25">
      <c r="A28" s="90"/>
      <c r="B28" s="85"/>
      <c r="C28" s="22" t="s">
        <v>120</v>
      </c>
      <c r="D28" s="37">
        <v>3</v>
      </c>
      <c r="E28" s="37">
        <v>3</v>
      </c>
    </row>
    <row r="29" spans="1:5" ht="15" customHeight="1" x14ac:dyDescent="0.25">
      <c r="A29" s="90"/>
      <c r="B29" s="85"/>
      <c r="C29" s="22" t="s">
        <v>121</v>
      </c>
      <c r="D29" s="37">
        <v>0</v>
      </c>
      <c r="E29" s="37">
        <v>3</v>
      </c>
    </row>
    <row r="30" spans="1:5" ht="15" customHeight="1" x14ac:dyDescent="0.25">
      <c r="A30" s="90"/>
      <c r="B30" s="85"/>
      <c r="C30" s="22" t="s">
        <v>122</v>
      </c>
      <c r="D30" s="37">
        <v>3</v>
      </c>
      <c r="E30" s="37">
        <v>3</v>
      </c>
    </row>
    <row r="31" spans="1:5" ht="15" customHeight="1" x14ac:dyDescent="0.25">
      <c r="A31" s="90"/>
      <c r="B31" s="85"/>
      <c r="C31" s="22" t="s">
        <v>123</v>
      </c>
      <c r="D31" s="37">
        <v>3</v>
      </c>
      <c r="E31" s="37">
        <v>3</v>
      </c>
    </row>
    <row r="32" spans="1:5" ht="15" customHeight="1" x14ac:dyDescent="0.25">
      <c r="A32" s="90"/>
      <c r="B32" s="85"/>
      <c r="C32" s="22" t="s">
        <v>124</v>
      </c>
      <c r="D32" s="37">
        <v>3</v>
      </c>
      <c r="E32" s="37">
        <v>3</v>
      </c>
    </row>
    <row r="33" spans="1:5" ht="15" customHeight="1" x14ac:dyDescent="0.25">
      <c r="A33" s="90"/>
      <c r="B33" s="85"/>
      <c r="C33" s="22" t="s">
        <v>125</v>
      </c>
      <c r="D33" s="37">
        <v>0</v>
      </c>
      <c r="E33" s="37">
        <v>3</v>
      </c>
    </row>
    <row r="34" spans="1:5" ht="15" customHeight="1" x14ac:dyDescent="0.25">
      <c r="A34" s="90"/>
      <c r="B34" s="85"/>
      <c r="C34" s="22" t="s">
        <v>126</v>
      </c>
      <c r="D34" s="37">
        <v>3</v>
      </c>
      <c r="E34" s="37">
        <v>3</v>
      </c>
    </row>
    <row r="35" spans="1:5" ht="15" customHeight="1" x14ac:dyDescent="0.25">
      <c r="A35" s="90"/>
      <c r="B35" s="85"/>
      <c r="C35" s="22" t="s">
        <v>127</v>
      </c>
      <c r="D35" s="37">
        <v>0</v>
      </c>
      <c r="E35" s="37">
        <v>3</v>
      </c>
    </row>
    <row r="36" spans="1:5" ht="15" customHeight="1" x14ac:dyDescent="0.25">
      <c r="A36" s="90"/>
      <c r="B36" s="85"/>
      <c r="C36" s="22" t="s">
        <v>128</v>
      </c>
      <c r="D36" s="37">
        <v>0</v>
      </c>
      <c r="E36" s="37">
        <v>3</v>
      </c>
    </row>
    <row r="37" spans="1:5" ht="15" customHeight="1" x14ac:dyDescent="0.25">
      <c r="A37" s="90"/>
      <c r="B37" s="85"/>
      <c r="C37" s="22" t="s">
        <v>129</v>
      </c>
      <c r="D37" s="37">
        <v>0</v>
      </c>
      <c r="E37" s="37">
        <v>3</v>
      </c>
    </row>
    <row r="38" spans="1:5" ht="15.75" x14ac:dyDescent="0.25">
      <c r="A38" s="8"/>
      <c r="B38" s="9"/>
      <c r="C38" s="10" t="s">
        <v>9</v>
      </c>
      <c r="D38" s="11">
        <f>SUM(D2:D37)</f>
        <v>63</v>
      </c>
      <c r="E38" s="12" t="s">
        <v>131</v>
      </c>
    </row>
    <row r="39" spans="1:5" x14ac:dyDescent="0.25">
      <c r="A39" s="13"/>
      <c r="B39" s="5"/>
      <c r="C39" s="14" t="s">
        <v>10</v>
      </c>
      <c r="D39" s="15">
        <f>(D38*1)/99</f>
        <v>0.63636363636363635</v>
      </c>
      <c r="E39" s="5"/>
    </row>
    <row r="40" spans="1:5" x14ac:dyDescent="0.25">
      <c r="A40" s="13"/>
      <c r="B40" s="5"/>
      <c r="C40" s="14"/>
      <c r="D40" s="15"/>
      <c r="E40" s="5"/>
    </row>
    <row r="41" spans="1:5" x14ac:dyDescent="0.25">
      <c r="A41" s="13"/>
      <c r="B41" s="5"/>
      <c r="C41" s="14"/>
      <c r="D41" s="15"/>
      <c r="E41" s="5"/>
    </row>
    <row r="42" spans="1:5" x14ac:dyDescent="0.25">
      <c r="A42" s="13"/>
      <c r="B42" s="5"/>
      <c r="C42" s="16" t="s">
        <v>11</v>
      </c>
      <c r="D42" s="5">
        <v>0</v>
      </c>
      <c r="E42" s="5" t="s">
        <v>176</v>
      </c>
    </row>
    <row r="43" spans="1:5" x14ac:dyDescent="0.25">
      <c r="A43" s="13"/>
      <c r="B43" s="5"/>
      <c r="C43" s="5"/>
      <c r="D43" s="5">
        <v>1</v>
      </c>
      <c r="E43" s="5" t="s">
        <v>175</v>
      </c>
    </row>
    <row r="44" spans="1:5" x14ac:dyDescent="0.25">
      <c r="A44" s="13"/>
      <c r="B44" s="5"/>
      <c r="C44" s="5"/>
      <c r="D44" s="5"/>
      <c r="E44" s="5"/>
    </row>
    <row r="45" spans="1:5" x14ac:dyDescent="0.25">
      <c r="A45" s="13"/>
      <c r="B45" s="5"/>
      <c r="C45" s="5"/>
      <c r="D45" s="5"/>
      <c r="E45" s="5"/>
    </row>
  </sheetData>
  <mergeCells count="3">
    <mergeCell ref="B2:E2"/>
    <mergeCell ref="A5:A37"/>
    <mergeCell ref="B5:B37"/>
  </mergeCells>
  <dataValidations count="1">
    <dataValidation type="whole" allowBlank="1" showErrorMessage="1" errorTitle="ERROR ENTRADA DE DATOS" error="Recuerde al valor minimo es 0 y el maximo es 3" promptTitle="VALIDACION DE DATOS" sqref="D5:E37" xr:uid="{1D273BAD-A494-4C7C-94B6-329DEEA316CD}">
      <formula1>0</formula1>
      <formula2>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98AF-0FA5-49B4-A6A5-04BB325FD4CA}">
  <dimension ref="A1:E15"/>
  <sheetViews>
    <sheetView workbookViewId="0">
      <selection activeCell="E34" sqref="E34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39.5703125" bestFit="1" customWidth="1"/>
    <col min="5" max="5" width="24.7109375" bestFit="1" customWidth="1"/>
  </cols>
  <sheetData>
    <row r="1" spans="1:5" x14ac:dyDescent="0.25">
      <c r="A1" s="1">
        <v>4</v>
      </c>
      <c r="B1" s="2" t="s">
        <v>26</v>
      </c>
      <c r="C1" s="3"/>
      <c r="D1" s="4"/>
      <c r="E1" s="5"/>
    </row>
    <row r="2" spans="1:5" x14ac:dyDescent="0.25">
      <c r="A2" s="1"/>
      <c r="B2" s="5" t="s">
        <v>42</v>
      </c>
      <c r="C2" s="3"/>
      <c r="D2" s="4"/>
      <c r="E2" s="5"/>
    </row>
    <row r="3" spans="1:5" x14ac:dyDescent="0.25">
      <c r="A3" s="5"/>
      <c r="B3" s="6"/>
      <c r="C3" s="7"/>
      <c r="D3" s="6"/>
      <c r="E3" s="5"/>
    </row>
    <row r="4" spans="1:5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5"/>
    </row>
    <row r="5" spans="1:5" s="39" customFormat="1" ht="15" customHeight="1" x14ac:dyDescent="0.25">
      <c r="A5" s="91" t="s">
        <v>27</v>
      </c>
      <c r="B5" s="87" t="s">
        <v>28</v>
      </c>
      <c r="C5" s="40" t="s">
        <v>41</v>
      </c>
      <c r="D5" s="41">
        <v>3</v>
      </c>
      <c r="E5" s="38"/>
    </row>
    <row r="6" spans="1:5" s="39" customFormat="1" ht="30" x14ac:dyDescent="0.25">
      <c r="A6" s="91"/>
      <c r="B6" s="87"/>
      <c r="C6" s="31" t="s">
        <v>29</v>
      </c>
      <c r="D6" s="41">
        <v>3</v>
      </c>
      <c r="E6" s="38"/>
    </row>
    <row r="7" spans="1:5" s="39" customFormat="1" ht="15.75" x14ac:dyDescent="0.25">
      <c r="A7" s="91"/>
      <c r="B7" s="87"/>
      <c r="C7" s="31" t="s">
        <v>31</v>
      </c>
      <c r="D7" s="41">
        <v>2</v>
      </c>
      <c r="E7" s="38"/>
    </row>
    <row r="8" spans="1:5" ht="15.75" x14ac:dyDescent="0.25">
      <c r="A8" s="8"/>
      <c r="B8" s="9"/>
      <c r="C8" s="10" t="s">
        <v>9</v>
      </c>
      <c r="D8" s="11">
        <f>SUM(D2:D7)</f>
        <v>8</v>
      </c>
      <c r="E8" s="12" t="s">
        <v>25</v>
      </c>
    </row>
    <row r="9" spans="1:5" x14ac:dyDescent="0.25">
      <c r="A9" s="13"/>
      <c r="B9" s="5"/>
      <c r="C9" s="14" t="s">
        <v>10</v>
      </c>
      <c r="D9" s="15">
        <f>(D8*1)/9</f>
        <v>0.88888888888888884</v>
      </c>
      <c r="E9" s="5"/>
    </row>
    <row r="10" spans="1:5" x14ac:dyDescent="0.25">
      <c r="A10" s="13"/>
      <c r="B10" s="5"/>
      <c r="C10" s="14"/>
      <c r="D10" s="15"/>
      <c r="E10" s="5"/>
    </row>
    <row r="11" spans="1:5" x14ac:dyDescent="0.25">
      <c r="A11" s="13"/>
      <c r="B11" s="5"/>
      <c r="C11" s="14"/>
      <c r="D11" s="15"/>
      <c r="E11" s="5"/>
    </row>
    <row r="12" spans="1:5" x14ac:dyDescent="0.25">
      <c r="A12" s="13"/>
      <c r="B12" s="5"/>
      <c r="C12" s="16" t="s">
        <v>11</v>
      </c>
      <c r="D12" s="5">
        <v>0</v>
      </c>
      <c r="E12" s="5" t="s">
        <v>12</v>
      </c>
    </row>
    <row r="13" spans="1:5" x14ac:dyDescent="0.25">
      <c r="A13" s="13"/>
      <c r="B13" s="5"/>
      <c r="C13" s="5"/>
      <c r="D13" s="5">
        <v>1</v>
      </c>
      <c r="E13" s="5" t="s">
        <v>13</v>
      </c>
    </row>
    <row r="14" spans="1:5" x14ac:dyDescent="0.25">
      <c r="A14" s="13"/>
      <c r="B14" s="5"/>
      <c r="C14" s="5"/>
      <c r="D14" s="5">
        <v>2</v>
      </c>
      <c r="E14" s="5" t="s">
        <v>14</v>
      </c>
    </row>
    <row r="15" spans="1:5" x14ac:dyDescent="0.25">
      <c r="A15" s="13"/>
      <c r="B15" s="5"/>
      <c r="C15" s="5"/>
      <c r="D15" s="5">
        <v>3</v>
      </c>
      <c r="E15" s="5" t="s">
        <v>15</v>
      </c>
    </row>
  </sheetData>
  <mergeCells count="2">
    <mergeCell ref="A5:A7"/>
    <mergeCell ref="B5:B7"/>
  </mergeCells>
  <dataValidations count="1">
    <dataValidation type="whole" allowBlank="1" showErrorMessage="1" errorTitle="ERROR ENTRADA DE DATOS" error="Recuerde al valor minimo es 0 y el maximo es 3" promptTitle="VALIDACION DE DATOS" sqref="D5:D7" xr:uid="{9FCBD93B-B49E-4A5F-AB74-5E31648AB144}">
      <formula1>0</formula1>
      <formula2>3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B6CC-E676-4772-AB70-CCC937FD45E0}">
  <dimension ref="A1:F23"/>
  <sheetViews>
    <sheetView workbookViewId="0">
      <selection activeCell="E21" sqref="E21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46" bestFit="1" customWidth="1"/>
    <col min="5" max="5" width="24.7109375" bestFit="1" customWidth="1"/>
  </cols>
  <sheetData>
    <row r="1" spans="1:6" x14ac:dyDescent="0.25">
      <c r="A1" s="1">
        <v>5</v>
      </c>
      <c r="B1" s="2" t="s">
        <v>43</v>
      </c>
      <c r="C1" s="3"/>
      <c r="D1" s="4"/>
      <c r="E1" s="5"/>
    </row>
    <row r="2" spans="1:6" x14ac:dyDescent="0.25">
      <c r="A2" s="1"/>
      <c r="B2" s="5" t="s">
        <v>44</v>
      </c>
      <c r="C2" s="3"/>
      <c r="D2" s="4"/>
      <c r="E2" s="5"/>
    </row>
    <row r="3" spans="1:6" x14ac:dyDescent="0.25">
      <c r="A3" s="5"/>
      <c r="B3" s="6"/>
      <c r="C3" s="7"/>
      <c r="D3" s="6"/>
      <c r="E3" s="5"/>
    </row>
    <row r="4" spans="1:6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20" t="s">
        <v>63</v>
      </c>
    </row>
    <row r="5" spans="1:6" ht="30" x14ac:dyDescent="0.25">
      <c r="A5" s="92" t="s">
        <v>48</v>
      </c>
      <c r="B5" s="93" t="s">
        <v>45</v>
      </c>
      <c r="C5" s="42" t="s">
        <v>64</v>
      </c>
      <c r="D5" s="43">
        <v>3</v>
      </c>
      <c r="E5" s="43">
        <v>3</v>
      </c>
      <c r="F5" s="49"/>
    </row>
    <row r="6" spans="1:6" ht="30" x14ac:dyDescent="0.25">
      <c r="A6" s="92"/>
      <c r="B6" s="93"/>
      <c r="C6" s="42" t="s">
        <v>65</v>
      </c>
      <c r="D6" s="43">
        <v>3</v>
      </c>
      <c r="E6" s="43">
        <v>3</v>
      </c>
    </row>
    <row r="7" spans="1:6" ht="30" x14ac:dyDescent="0.25">
      <c r="A7" s="92"/>
      <c r="B7" s="93"/>
      <c r="C7" s="42" t="s">
        <v>66</v>
      </c>
      <c r="D7" s="43">
        <v>3</v>
      </c>
      <c r="E7" s="43">
        <v>3</v>
      </c>
    </row>
    <row r="8" spans="1:6" ht="30" x14ac:dyDescent="0.25">
      <c r="A8" s="92"/>
      <c r="B8" s="93"/>
      <c r="C8" s="42" t="s">
        <v>95</v>
      </c>
      <c r="D8" s="43">
        <v>3</v>
      </c>
      <c r="E8" s="43">
        <v>3</v>
      </c>
    </row>
    <row r="9" spans="1:6" ht="30" x14ac:dyDescent="0.25">
      <c r="A9" s="92"/>
      <c r="B9" s="93"/>
      <c r="C9" s="42" t="s">
        <v>96</v>
      </c>
      <c r="D9" s="43">
        <v>3</v>
      </c>
      <c r="E9" s="43">
        <v>3</v>
      </c>
    </row>
    <row r="10" spans="1:6" ht="45" x14ac:dyDescent="0.25">
      <c r="A10" s="92"/>
      <c r="B10" s="93"/>
      <c r="C10" s="42" t="s">
        <v>97</v>
      </c>
      <c r="D10" s="43">
        <v>2</v>
      </c>
      <c r="E10" s="43">
        <v>3</v>
      </c>
    </row>
    <row r="11" spans="1:6" ht="30" x14ac:dyDescent="0.25">
      <c r="A11" s="92"/>
      <c r="B11" s="93"/>
      <c r="C11" s="42" t="s">
        <v>98</v>
      </c>
      <c r="D11" s="43">
        <v>3</v>
      </c>
      <c r="E11" s="43">
        <v>3</v>
      </c>
    </row>
    <row r="12" spans="1:6" ht="15" customHeight="1" x14ac:dyDescent="0.25">
      <c r="A12" s="94" t="s">
        <v>49</v>
      </c>
      <c r="B12" s="95" t="s">
        <v>46</v>
      </c>
      <c r="C12" s="45" t="s">
        <v>47</v>
      </c>
      <c r="D12" s="44">
        <v>3</v>
      </c>
      <c r="E12" s="44">
        <v>3</v>
      </c>
    </row>
    <row r="13" spans="1:6" x14ac:dyDescent="0.25">
      <c r="A13" s="94"/>
      <c r="B13" s="95"/>
      <c r="C13" s="45" t="s">
        <v>67</v>
      </c>
      <c r="D13" s="44">
        <v>3</v>
      </c>
      <c r="E13" s="44">
        <v>3</v>
      </c>
    </row>
    <row r="14" spans="1:6" x14ac:dyDescent="0.25">
      <c r="A14" s="94"/>
      <c r="B14" s="95"/>
      <c r="C14" s="45" t="s">
        <v>99</v>
      </c>
      <c r="D14" s="44">
        <v>2</v>
      </c>
      <c r="E14" s="44">
        <v>2</v>
      </c>
    </row>
    <row r="15" spans="1:6" x14ac:dyDescent="0.25">
      <c r="A15" s="94"/>
      <c r="B15" s="95"/>
      <c r="C15" s="45" t="s">
        <v>100</v>
      </c>
      <c r="D15" s="44">
        <v>3</v>
      </c>
      <c r="E15" s="44">
        <v>3</v>
      </c>
    </row>
    <row r="16" spans="1:6" ht="15.75" x14ac:dyDescent="0.25">
      <c r="A16" s="8"/>
      <c r="B16" s="9"/>
      <c r="C16" s="10" t="s">
        <v>9</v>
      </c>
      <c r="D16" s="11">
        <f>SUM(D2:D15)</f>
        <v>31</v>
      </c>
      <c r="E16" s="12" t="s">
        <v>101</v>
      </c>
    </row>
    <row r="17" spans="1:5" x14ac:dyDescent="0.25">
      <c r="A17" s="13"/>
      <c r="B17" s="5"/>
      <c r="C17" s="14" t="s">
        <v>10</v>
      </c>
      <c r="D17" s="15">
        <f>(D16*1)/32</f>
        <v>0.96875</v>
      </c>
      <c r="E17" s="5"/>
    </row>
    <row r="18" spans="1:5" x14ac:dyDescent="0.25">
      <c r="A18" s="13"/>
      <c r="B18" s="5"/>
      <c r="C18" s="14"/>
      <c r="D18" s="15"/>
      <c r="E18" s="5"/>
    </row>
    <row r="19" spans="1:5" x14ac:dyDescent="0.25">
      <c r="A19" s="13"/>
      <c r="B19" s="5"/>
      <c r="C19" s="14"/>
      <c r="D19" s="15"/>
      <c r="E19" s="5"/>
    </row>
    <row r="20" spans="1:5" x14ac:dyDescent="0.25">
      <c r="A20" s="13"/>
      <c r="B20" s="5"/>
      <c r="C20" s="16" t="s">
        <v>11</v>
      </c>
      <c r="D20" s="5">
        <v>0</v>
      </c>
      <c r="E20" s="5" t="s">
        <v>176</v>
      </c>
    </row>
    <row r="21" spans="1:5" x14ac:dyDescent="0.25">
      <c r="A21" s="13"/>
      <c r="B21" s="5"/>
      <c r="C21" s="5"/>
      <c r="D21" s="5">
        <v>1</v>
      </c>
      <c r="E21" s="5" t="s">
        <v>175</v>
      </c>
    </row>
    <row r="22" spans="1:5" x14ac:dyDescent="0.25">
      <c r="A22" s="13"/>
      <c r="B22" s="5"/>
      <c r="C22" s="5"/>
      <c r="D22" s="5"/>
      <c r="E22" s="5"/>
    </row>
    <row r="23" spans="1:5" x14ac:dyDescent="0.25">
      <c r="A23" s="13"/>
      <c r="B23" s="5"/>
      <c r="C23" s="5"/>
      <c r="D23" s="5"/>
      <c r="E23" s="5"/>
    </row>
  </sheetData>
  <mergeCells count="4">
    <mergeCell ref="A5:A11"/>
    <mergeCell ref="B5:B11"/>
    <mergeCell ref="A12:A15"/>
    <mergeCell ref="B12:B15"/>
  </mergeCells>
  <dataValidations count="1">
    <dataValidation type="whole" allowBlank="1" showErrorMessage="1" errorTitle="ERROR ENTRADA DE DATOS" error="Recuerde al valor minimo es 0 y el maximo es 3" promptTitle="VALIDACION DE DATOS" sqref="D5:E15" xr:uid="{7A4F60FC-965F-485A-926A-1B2C0E664560}">
      <formula1>0</formula1>
      <formula2>3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3A07-2035-4CB0-90BD-37BE1A9DBD75}">
  <dimension ref="A1:F25"/>
  <sheetViews>
    <sheetView workbookViewId="0">
      <selection activeCell="D17" sqref="D17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83.42578125" bestFit="1" customWidth="1"/>
    <col min="5" max="5" width="24.7109375" bestFit="1" customWidth="1"/>
    <col min="6" max="6" width="11.85546875" bestFit="1" customWidth="1"/>
  </cols>
  <sheetData>
    <row r="1" spans="1:6" x14ac:dyDescent="0.25">
      <c r="A1" s="1">
        <v>6</v>
      </c>
      <c r="B1" s="2" t="s">
        <v>50</v>
      </c>
      <c r="C1" s="3"/>
      <c r="D1" s="4"/>
      <c r="E1" s="5"/>
    </row>
    <row r="2" spans="1:6" x14ac:dyDescent="0.25">
      <c r="A2" s="1"/>
      <c r="B2" s="5" t="s">
        <v>51</v>
      </c>
      <c r="C2" s="3"/>
      <c r="D2" s="4"/>
      <c r="E2" s="5"/>
    </row>
    <row r="3" spans="1:6" x14ac:dyDescent="0.25">
      <c r="A3" s="5"/>
      <c r="B3" s="6"/>
      <c r="C3" s="7"/>
      <c r="D3" s="6"/>
      <c r="E3" s="5"/>
    </row>
    <row r="4" spans="1:6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20" t="s">
        <v>63</v>
      </c>
    </row>
    <row r="5" spans="1:6" ht="15" customHeight="1" x14ac:dyDescent="0.25">
      <c r="A5" s="94" t="s">
        <v>52</v>
      </c>
      <c r="B5" s="95" t="s">
        <v>54</v>
      </c>
      <c r="C5" s="45" t="s">
        <v>57</v>
      </c>
      <c r="D5" s="46">
        <v>3</v>
      </c>
      <c r="E5" s="46">
        <v>3</v>
      </c>
      <c r="F5" s="49">
        <f>SUM(E5:E9)</f>
        <v>14</v>
      </c>
    </row>
    <row r="6" spans="1:6" ht="15" customHeight="1" x14ac:dyDescent="0.25">
      <c r="A6" s="94"/>
      <c r="B6" s="95"/>
      <c r="C6" s="45" t="s">
        <v>58</v>
      </c>
      <c r="D6" s="46">
        <v>3</v>
      </c>
      <c r="E6" s="46">
        <v>3</v>
      </c>
    </row>
    <row r="7" spans="1:6" ht="15" customHeight="1" x14ac:dyDescent="0.25">
      <c r="A7" s="94"/>
      <c r="B7" s="95"/>
      <c r="C7" s="45" t="s">
        <v>59</v>
      </c>
      <c r="D7" s="46">
        <v>3</v>
      </c>
      <c r="E7" s="46">
        <v>3</v>
      </c>
    </row>
    <row r="8" spans="1:6" ht="15" customHeight="1" x14ac:dyDescent="0.25">
      <c r="A8" s="94"/>
      <c r="B8" s="95"/>
      <c r="C8" s="45" t="s">
        <v>88</v>
      </c>
      <c r="D8" s="46">
        <v>3</v>
      </c>
      <c r="E8" s="46">
        <v>3</v>
      </c>
    </row>
    <row r="9" spans="1:6" x14ac:dyDescent="0.25">
      <c r="A9" s="94"/>
      <c r="B9" s="95"/>
      <c r="C9" s="45" t="s">
        <v>87</v>
      </c>
      <c r="D9" s="46">
        <v>2</v>
      </c>
      <c r="E9" s="46">
        <v>2</v>
      </c>
    </row>
    <row r="10" spans="1:6" x14ac:dyDescent="0.25">
      <c r="A10" s="96" t="s">
        <v>53</v>
      </c>
      <c r="B10" s="97" t="s">
        <v>55</v>
      </c>
      <c r="C10" s="47" t="s">
        <v>56</v>
      </c>
      <c r="D10" s="48">
        <v>3</v>
      </c>
      <c r="E10" s="48">
        <v>3</v>
      </c>
      <c r="F10" s="49">
        <f>SUM(E10:E13)</f>
        <v>12</v>
      </c>
    </row>
    <row r="11" spans="1:6" x14ac:dyDescent="0.25">
      <c r="A11" s="96"/>
      <c r="B11" s="97"/>
      <c r="C11" s="47" t="s">
        <v>60</v>
      </c>
      <c r="D11" s="48">
        <v>3</v>
      </c>
      <c r="E11" s="48">
        <v>3</v>
      </c>
    </row>
    <row r="12" spans="1:6" x14ac:dyDescent="0.25">
      <c r="A12" s="96"/>
      <c r="B12" s="97"/>
      <c r="C12" s="47" t="s">
        <v>61</v>
      </c>
      <c r="D12" s="48">
        <v>3</v>
      </c>
      <c r="E12" s="48">
        <v>3</v>
      </c>
    </row>
    <row r="13" spans="1:6" ht="15" customHeight="1" x14ac:dyDescent="0.25">
      <c r="A13" s="96"/>
      <c r="B13" s="97"/>
      <c r="C13" s="47" t="s">
        <v>62</v>
      </c>
      <c r="D13" s="48">
        <v>3</v>
      </c>
      <c r="E13" s="48">
        <v>3</v>
      </c>
    </row>
    <row r="14" spans="1:6" x14ac:dyDescent="0.25">
      <c r="A14" s="96">
        <v>6.3</v>
      </c>
      <c r="B14" s="97" t="s">
        <v>89</v>
      </c>
      <c r="C14" s="47" t="s">
        <v>90</v>
      </c>
      <c r="D14" s="48">
        <v>2</v>
      </c>
      <c r="E14" s="48">
        <v>3</v>
      </c>
      <c r="F14" s="49">
        <f>SUM(E14:E17)</f>
        <v>12</v>
      </c>
    </row>
    <row r="15" spans="1:6" x14ac:dyDescent="0.25">
      <c r="A15" s="96"/>
      <c r="B15" s="97"/>
      <c r="C15" s="47" t="s">
        <v>91</v>
      </c>
      <c r="D15" s="48">
        <v>3</v>
      </c>
      <c r="E15" s="48">
        <v>3</v>
      </c>
    </row>
    <row r="16" spans="1:6" x14ac:dyDescent="0.25">
      <c r="A16" s="96"/>
      <c r="B16" s="97"/>
      <c r="C16" s="47" t="s">
        <v>92</v>
      </c>
      <c r="D16" s="48">
        <v>0</v>
      </c>
      <c r="E16" s="48">
        <v>3</v>
      </c>
    </row>
    <row r="17" spans="1:6" ht="15" customHeight="1" x14ac:dyDescent="0.25">
      <c r="A17" s="96"/>
      <c r="B17" s="97"/>
      <c r="C17" s="47" t="s">
        <v>93</v>
      </c>
      <c r="D17" s="48">
        <v>1</v>
      </c>
      <c r="E17" s="48">
        <v>3</v>
      </c>
    </row>
    <row r="18" spans="1:6" ht="15.75" x14ac:dyDescent="0.25">
      <c r="A18" s="8"/>
      <c r="B18" s="9"/>
      <c r="C18" s="10" t="s">
        <v>9</v>
      </c>
      <c r="D18" s="50">
        <f>SUM(D5:D17)</f>
        <v>32</v>
      </c>
      <c r="E18" s="12" t="s">
        <v>94</v>
      </c>
      <c r="F18" s="49"/>
    </row>
    <row r="19" spans="1:6" x14ac:dyDescent="0.25">
      <c r="A19" s="13"/>
      <c r="B19" s="5"/>
      <c r="C19" s="14" t="s">
        <v>10</v>
      </c>
      <c r="D19" s="15">
        <f>(D18*1)/36</f>
        <v>0.88888888888888884</v>
      </c>
      <c r="E19" s="5"/>
    </row>
    <row r="20" spans="1:6" x14ac:dyDescent="0.25">
      <c r="A20" s="13"/>
      <c r="B20" s="5"/>
      <c r="C20" s="14"/>
      <c r="D20" s="15"/>
      <c r="E20" s="5"/>
    </row>
    <row r="21" spans="1:6" x14ac:dyDescent="0.25">
      <c r="A21" s="13"/>
      <c r="B21" s="5"/>
      <c r="C21" s="14"/>
      <c r="D21" s="15"/>
      <c r="E21" s="5"/>
    </row>
    <row r="22" spans="1:6" x14ac:dyDescent="0.25">
      <c r="A22" s="13"/>
      <c r="B22" s="5"/>
      <c r="C22" s="16" t="s">
        <v>11</v>
      </c>
      <c r="D22" s="5">
        <v>0</v>
      </c>
      <c r="E22" s="5" t="s">
        <v>176</v>
      </c>
    </row>
    <row r="23" spans="1:6" x14ac:dyDescent="0.25">
      <c r="A23" s="13"/>
      <c r="B23" s="5"/>
      <c r="C23" s="5"/>
      <c r="D23" s="5">
        <v>1</v>
      </c>
      <c r="E23" s="5" t="s">
        <v>175</v>
      </c>
    </row>
    <row r="24" spans="1:6" x14ac:dyDescent="0.25">
      <c r="A24" s="13"/>
      <c r="B24" s="5"/>
      <c r="C24" s="5"/>
      <c r="D24" s="5"/>
      <c r="E24" s="5"/>
    </row>
    <row r="25" spans="1:6" x14ac:dyDescent="0.25">
      <c r="A25" s="13"/>
      <c r="B25" s="5"/>
      <c r="C25" s="5"/>
      <c r="D25" s="5"/>
      <c r="E25" s="5"/>
    </row>
  </sheetData>
  <mergeCells count="6">
    <mergeCell ref="A14:A17"/>
    <mergeCell ref="B14:B17"/>
    <mergeCell ref="A5:A9"/>
    <mergeCell ref="B5:B9"/>
    <mergeCell ref="A10:A13"/>
    <mergeCell ref="B10:B13"/>
  </mergeCells>
  <dataValidations count="1">
    <dataValidation type="whole" allowBlank="1" showErrorMessage="1" errorTitle="ERROR ENTRADA DE DATOS" error="Recuerde al valor minimo es 0 y el maximo es 3" promptTitle="VALIDACION DE DATOS" sqref="D5:D17" xr:uid="{4E291618-79D0-4DAB-856A-BED2DA6091A6}">
      <formula1>0</formula1>
      <formula2>3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59AC-BC50-4BFA-87BA-41B77BA149F4}">
  <dimension ref="A1:F29"/>
  <sheetViews>
    <sheetView workbookViewId="0">
      <selection activeCell="E27" sqref="E27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115.5703125" bestFit="1" customWidth="1"/>
    <col min="5" max="5" width="24.7109375" bestFit="1" customWidth="1"/>
    <col min="6" max="6" width="11.85546875" bestFit="1" customWidth="1"/>
  </cols>
  <sheetData>
    <row r="1" spans="1:5" x14ac:dyDescent="0.25">
      <c r="A1" s="1">
        <v>7</v>
      </c>
      <c r="B1" s="2" t="s">
        <v>68</v>
      </c>
      <c r="C1" s="3"/>
      <c r="D1" s="4"/>
      <c r="E1" s="5"/>
    </row>
    <row r="2" spans="1:5" x14ac:dyDescent="0.25">
      <c r="A2" s="1"/>
      <c r="B2" s="5"/>
      <c r="C2" s="3"/>
      <c r="D2" s="4"/>
      <c r="E2" s="5"/>
    </row>
    <row r="3" spans="1:5" x14ac:dyDescent="0.25">
      <c r="A3" s="5"/>
      <c r="B3" s="6"/>
      <c r="C3" s="7"/>
      <c r="D3" s="6"/>
      <c r="E3" s="5"/>
    </row>
    <row r="4" spans="1:5" ht="24" x14ac:dyDescent="0.25">
      <c r="A4" s="17" t="s">
        <v>2</v>
      </c>
      <c r="B4" s="18" t="s">
        <v>3</v>
      </c>
      <c r="C4" s="19" t="s">
        <v>4</v>
      </c>
      <c r="D4" s="20" t="s">
        <v>5</v>
      </c>
      <c r="E4" s="20" t="s">
        <v>63</v>
      </c>
    </row>
    <row r="5" spans="1:5" ht="15" customHeight="1" x14ac:dyDescent="0.25">
      <c r="A5" s="98">
        <v>7.1</v>
      </c>
      <c r="B5" s="101" t="s">
        <v>8</v>
      </c>
      <c r="C5" s="45" t="s">
        <v>69</v>
      </c>
      <c r="D5" s="46">
        <v>3</v>
      </c>
      <c r="E5" s="46">
        <v>3</v>
      </c>
    </row>
    <row r="6" spans="1:5" ht="15" customHeight="1" x14ac:dyDescent="0.25">
      <c r="A6" s="99"/>
      <c r="B6" s="102"/>
      <c r="C6" s="45" t="s">
        <v>81</v>
      </c>
      <c r="D6" s="46">
        <v>3</v>
      </c>
      <c r="E6" s="46">
        <v>3</v>
      </c>
    </row>
    <row r="7" spans="1:5" ht="15" customHeight="1" x14ac:dyDescent="0.25">
      <c r="A7" s="99"/>
      <c r="B7" s="102"/>
      <c r="C7" s="45" t="s">
        <v>82</v>
      </c>
      <c r="D7" s="46">
        <v>3</v>
      </c>
      <c r="E7" s="46">
        <v>3</v>
      </c>
    </row>
    <row r="8" spans="1:5" ht="15" customHeight="1" x14ac:dyDescent="0.25">
      <c r="A8" s="99"/>
      <c r="B8" s="102"/>
      <c r="C8" s="45" t="s">
        <v>83</v>
      </c>
      <c r="D8" s="46">
        <v>3</v>
      </c>
      <c r="E8" s="46">
        <v>3</v>
      </c>
    </row>
    <row r="9" spans="1:5" ht="15" customHeight="1" x14ac:dyDescent="0.25">
      <c r="A9" s="99"/>
      <c r="B9" s="102"/>
      <c r="C9" s="45" t="s">
        <v>70</v>
      </c>
      <c r="D9" s="46">
        <v>3</v>
      </c>
      <c r="E9" s="46">
        <v>3</v>
      </c>
    </row>
    <row r="10" spans="1:5" ht="15" customHeight="1" x14ac:dyDescent="0.25">
      <c r="A10" s="99"/>
      <c r="B10" s="102"/>
      <c r="C10" s="45" t="s">
        <v>71</v>
      </c>
      <c r="D10" s="46">
        <v>3</v>
      </c>
      <c r="E10" s="46">
        <v>3</v>
      </c>
    </row>
    <row r="11" spans="1:5" ht="15" customHeight="1" x14ac:dyDescent="0.25">
      <c r="A11" s="99"/>
      <c r="B11" s="102"/>
      <c r="C11" s="45" t="s">
        <v>80</v>
      </c>
      <c r="D11" s="46">
        <v>3</v>
      </c>
      <c r="E11" s="46">
        <v>3</v>
      </c>
    </row>
    <row r="12" spans="1:5" ht="15" customHeight="1" x14ac:dyDescent="0.25">
      <c r="A12" s="99"/>
      <c r="B12" s="102"/>
      <c r="C12" s="45" t="s">
        <v>79</v>
      </c>
      <c r="D12" s="46">
        <v>3</v>
      </c>
      <c r="E12" s="46">
        <v>3</v>
      </c>
    </row>
    <row r="13" spans="1:5" ht="15" customHeight="1" x14ac:dyDescent="0.25">
      <c r="A13" s="99"/>
      <c r="B13" s="102"/>
      <c r="C13" s="45" t="s">
        <v>84</v>
      </c>
      <c r="D13" s="46">
        <v>3</v>
      </c>
      <c r="E13" s="46">
        <v>3</v>
      </c>
    </row>
    <row r="14" spans="1:5" ht="15" customHeight="1" x14ac:dyDescent="0.25">
      <c r="A14" s="99"/>
      <c r="B14" s="102"/>
      <c r="C14" s="45" t="s">
        <v>72</v>
      </c>
      <c r="D14" s="46">
        <v>0</v>
      </c>
      <c r="E14" s="46">
        <v>3</v>
      </c>
    </row>
    <row r="15" spans="1:5" ht="15" customHeight="1" x14ac:dyDescent="0.25">
      <c r="A15" s="99"/>
      <c r="B15" s="102"/>
      <c r="C15" s="45" t="s">
        <v>85</v>
      </c>
      <c r="D15" s="46">
        <v>3</v>
      </c>
      <c r="E15" s="46">
        <v>3</v>
      </c>
    </row>
    <row r="16" spans="1:5" ht="15" customHeight="1" x14ac:dyDescent="0.25">
      <c r="A16" s="99"/>
      <c r="B16" s="102"/>
      <c r="C16" s="45" t="s">
        <v>73</v>
      </c>
      <c r="D16" s="46">
        <v>0</v>
      </c>
      <c r="E16" s="46">
        <v>3</v>
      </c>
    </row>
    <row r="17" spans="1:6" ht="15" customHeight="1" x14ac:dyDescent="0.25">
      <c r="A17" s="99"/>
      <c r="B17" s="102"/>
      <c r="C17" s="45" t="s">
        <v>86</v>
      </c>
      <c r="D17" s="46">
        <v>3</v>
      </c>
      <c r="E17" s="46">
        <v>3</v>
      </c>
    </row>
    <row r="18" spans="1:6" ht="15" customHeight="1" x14ac:dyDescent="0.25">
      <c r="A18" s="99"/>
      <c r="B18" s="102"/>
      <c r="C18" s="45" t="s">
        <v>74</v>
      </c>
      <c r="D18" s="46">
        <v>0</v>
      </c>
      <c r="E18" s="46">
        <v>3</v>
      </c>
    </row>
    <row r="19" spans="1:6" ht="15" customHeight="1" x14ac:dyDescent="0.25">
      <c r="A19" s="99"/>
      <c r="B19" s="102"/>
      <c r="C19" s="45" t="s">
        <v>75</v>
      </c>
      <c r="D19" s="46">
        <v>0</v>
      </c>
      <c r="E19" s="46">
        <v>2</v>
      </c>
    </row>
    <row r="20" spans="1:6" ht="15" customHeight="1" x14ac:dyDescent="0.25">
      <c r="A20" s="99"/>
      <c r="B20" s="102"/>
      <c r="C20" s="45" t="s">
        <v>76</v>
      </c>
      <c r="D20" s="46">
        <v>0</v>
      </c>
      <c r="E20" s="46">
        <v>2</v>
      </c>
    </row>
    <row r="21" spans="1:6" x14ac:dyDescent="0.25">
      <c r="A21" s="100"/>
      <c r="B21" s="103"/>
      <c r="C21" s="45" t="s">
        <v>77</v>
      </c>
      <c r="D21" s="46">
        <v>3</v>
      </c>
      <c r="E21" s="46">
        <v>3</v>
      </c>
    </row>
    <row r="22" spans="1:6" ht="15.75" x14ac:dyDescent="0.25">
      <c r="A22" s="8"/>
      <c r="B22" s="9"/>
      <c r="C22" s="10" t="s">
        <v>9</v>
      </c>
      <c r="D22" s="11">
        <f>SUM(D2:D21)</f>
        <v>36</v>
      </c>
      <c r="E22" s="12" t="s">
        <v>78</v>
      </c>
      <c r="F22" s="49"/>
    </row>
    <row r="23" spans="1:6" x14ac:dyDescent="0.25">
      <c r="A23" s="13"/>
      <c r="B23" s="5"/>
      <c r="C23" s="14" t="s">
        <v>10</v>
      </c>
      <c r="D23" s="15">
        <f>(D22*1)/49</f>
        <v>0.73469387755102045</v>
      </c>
      <c r="E23" s="5"/>
    </row>
    <row r="24" spans="1:6" x14ac:dyDescent="0.25">
      <c r="A24" s="13"/>
      <c r="B24" s="5"/>
      <c r="C24" s="14"/>
      <c r="D24" s="15"/>
      <c r="E24" s="5"/>
    </row>
    <row r="25" spans="1:6" x14ac:dyDescent="0.25">
      <c r="A25" s="13"/>
      <c r="B25" s="5"/>
      <c r="C25" s="14"/>
      <c r="D25" s="15"/>
      <c r="E25" s="5"/>
    </row>
    <row r="26" spans="1:6" x14ac:dyDescent="0.25">
      <c r="A26" s="13"/>
      <c r="B26" s="5"/>
      <c r="C26" s="16" t="s">
        <v>11</v>
      </c>
      <c r="D26" s="5">
        <v>0</v>
      </c>
      <c r="E26" s="5" t="s">
        <v>176</v>
      </c>
    </row>
    <row r="27" spans="1:6" x14ac:dyDescent="0.25">
      <c r="A27" s="13"/>
      <c r="B27" s="5"/>
      <c r="C27" s="5"/>
      <c r="D27" s="5">
        <v>1</v>
      </c>
      <c r="E27" s="5" t="s">
        <v>175</v>
      </c>
    </row>
    <row r="28" spans="1:6" x14ac:dyDescent="0.25">
      <c r="A28" s="13"/>
      <c r="B28" s="5"/>
      <c r="C28" s="5"/>
      <c r="D28" s="5"/>
      <c r="E28" s="5"/>
    </row>
    <row r="29" spans="1:6" x14ac:dyDescent="0.25">
      <c r="A29" s="13"/>
      <c r="B29" s="5"/>
      <c r="C29" s="5"/>
      <c r="D29" s="5"/>
      <c r="E29" s="5"/>
    </row>
  </sheetData>
  <mergeCells count="2">
    <mergeCell ref="A5:A21"/>
    <mergeCell ref="B5:B21"/>
  </mergeCells>
  <dataValidations count="1">
    <dataValidation type="whole" allowBlank="1" showErrorMessage="1" errorTitle="ERROR ENTRADA DE DATOS" error="Recuerde al valor minimo es 0 y el maximo es 3" promptTitle="VALIDACION DE DATOS" sqref="D5:D21" xr:uid="{9A647223-8698-407C-8810-E8440CD7D283}">
      <formula1>0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DASHBOARD</vt:lpstr>
      <vt:lpstr>FUNCIONALIDAD</vt:lpstr>
      <vt:lpstr>CONFIABILIDAD</vt:lpstr>
      <vt:lpstr>UTILIDAD</vt:lpstr>
      <vt:lpstr>EFICIENCIA</vt:lpstr>
      <vt:lpstr>MANTENIBILIDAD</vt:lpstr>
      <vt:lpstr>PORTABILIDAD</vt:lpstr>
      <vt:lpstr>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Ambiente</cp:lastModifiedBy>
  <dcterms:created xsi:type="dcterms:W3CDTF">2020-06-24T23:25:08Z</dcterms:created>
  <dcterms:modified xsi:type="dcterms:W3CDTF">2022-03-29T21:39:03Z</dcterms:modified>
</cp:coreProperties>
</file>