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orinneblessing/Desktop/DHBW Horb Informatik/Semester 4/Software Engineering Project/d6/doc/"/>
    </mc:Choice>
  </mc:AlternateContent>
  <xr:revisionPtr revIDLastSave="0" documentId="13_ncr:1_{968B8D21-3965-A448-BD66-96888E435DF6}" xr6:coauthVersionLast="45" xr6:coauthVersionMax="45" xr10:uidLastSave="{00000000-0000-0000-0000-000000000000}"/>
  <bookViews>
    <workbookView xWindow="1120" yWindow="1460" windowWidth="24140" windowHeight="13480" activeTab="1" xr2:uid="{5926B423-7E3C-684C-84D4-62A9B5892447}"/>
  </bookViews>
  <sheets>
    <sheet name="Gesamtaufwand" sheetId="2" r:id="rId1"/>
    <sheet name="KW 11" sheetId="1" r:id="rId2"/>
    <sheet name="Berechnung Gesamtaufwand"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1" i="1" l="1"/>
  <c r="B42" i="1"/>
  <c r="B41" i="1"/>
  <c r="C42" i="1"/>
  <c r="C41" i="1"/>
  <c r="T12" i="2" l="1"/>
  <c r="J26" i="3"/>
  <c r="H26" i="3"/>
  <c r="F26" i="3"/>
  <c r="S12" i="2"/>
  <c r="R12" i="2"/>
  <c r="B47" i="1" l="1"/>
  <c r="C43" i="1"/>
  <c r="B43" i="1"/>
  <c r="D43" i="1" l="1"/>
  <c r="D42" i="1"/>
</calcChain>
</file>

<file path=xl/sharedStrings.xml><?xml version="1.0" encoding="utf-8"?>
<sst xmlns="http://schemas.openxmlformats.org/spreadsheetml/2006/main" count="166" uniqueCount="103">
  <si>
    <t>Corinne Blessing</t>
  </si>
  <si>
    <t>Name</t>
  </si>
  <si>
    <t>Mike Sütö</t>
  </si>
  <si>
    <t>Jonas Schwarz</t>
  </si>
  <si>
    <t>Nils Becker</t>
  </si>
  <si>
    <t>Tobias Götz</t>
  </si>
  <si>
    <t>KW 11</t>
  </si>
  <si>
    <t>Aufgabe</t>
  </si>
  <si>
    <t>Aufwand</t>
  </si>
  <si>
    <t>Schwierigkeit</t>
  </si>
  <si>
    <t>Zeitumfang [in h]</t>
  </si>
  <si>
    <t xml:space="preserve">Zeitraum: </t>
  </si>
  <si>
    <t>KW 12</t>
  </si>
  <si>
    <t>KW 13</t>
  </si>
  <si>
    <t>KW 14</t>
  </si>
  <si>
    <t>KW 15</t>
  </si>
  <si>
    <t>KW 16</t>
  </si>
  <si>
    <t>KW 17</t>
  </si>
  <si>
    <t>KW 18</t>
  </si>
  <si>
    <t>KW 19</t>
  </si>
  <si>
    <t>KW 20</t>
  </si>
  <si>
    <t>KW 21</t>
  </si>
  <si>
    <t>KW 22</t>
  </si>
  <si>
    <t>KW 23</t>
  </si>
  <si>
    <t>Blessing</t>
  </si>
  <si>
    <t>Becker</t>
  </si>
  <si>
    <t>Götz</t>
  </si>
  <si>
    <t>Schwarz</t>
  </si>
  <si>
    <t xml:space="preserve">Legende: </t>
  </si>
  <si>
    <t xml:space="preserve">A: </t>
  </si>
  <si>
    <t>S:</t>
  </si>
  <si>
    <t>h:</t>
  </si>
  <si>
    <t>Zeitumfang in Stunden</t>
  </si>
  <si>
    <t>A</t>
  </si>
  <si>
    <t>h</t>
  </si>
  <si>
    <t>S</t>
  </si>
  <si>
    <t>Woche</t>
  </si>
  <si>
    <t>Team</t>
  </si>
  <si>
    <t>Gesamtbetrachtung</t>
  </si>
  <si>
    <t>Süto</t>
  </si>
  <si>
    <t xml:space="preserve">S </t>
  </si>
  <si>
    <t>Sommersemester 2020, 09.03.2020 - 31.05.2020</t>
  </si>
  <si>
    <t>Projektzeitraum</t>
  </si>
  <si>
    <t xml:space="preserve">Gesamtaufwand des Projektes </t>
  </si>
  <si>
    <t xml:space="preserve">Arbeitspaket Nr. </t>
  </si>
  <si>
    <t>von:</t>
  </si>
  <si>
    <t>bis:</t>
  </si>
  <si>
    <t>Aufgabe 1</t>
  </si>
  <si>
    <t>Aufgabe 2</t>
  </si>
  <si>
    <t>Aufgabe 3</t>
  </si>
  <si>
    <t>geschätzt</t>
  </si>
  <si>
    <t>tatsächlich</t>
  </si>
  <si>
    <t>Aufwand2</t>
  </si>
  <si>
    <t>Zeitaufwand [in h]</t>
  </si>
  <si>
    <t>Schwierigkeit2</t>
  </si>
  <si>
    <t xml:space="preserve">Berechnungsgrundlage für den Gesamtaufwand des Projektes </t>
  </si>
  <si>
    <t>Beispiel:</t>
  </si>
  <si>
    <t xml:space="preserve">Teammitglied 1 reicht folgende Wochenaufwandserfassung ein: </t>
  </si>
  <si>
    <t>Mitglied 1</t>
  </si>
  <si>
    <t>Aufgabe 4</t>
  </si>
  <si>
    <t>Aufgabe 5</t>
  </si>
  <si>
    <t>Aufgabe 6</t>
  </si>
  <si>
    <t>Aufgabe 7</t>
  </si>
  <si>
    <t>XX</t>
  </si>
  <si>
    <t>XY</t>
  </si>
  <si>
    <t>XZ</t>
  </si>
  <si>
    <t>Aufgabe 8</t>
  </si>
  <si>
    <t>Gesamt</t>
  </si>
  <si>
    <t xml:space="preserve">Die in der gesamten Auswertung errechneten Zeitwerte der tatsächlich ermittelten Werte werden für die Übersicht des Aufwandes während des gesamten Projektes verwendet. </t>
  </si>
  <si>
    <t xml:space="preserve">Gesamtübersicht Aufwandserfassung KW 11 Gruppe d6 </t>
  </si>
  <si>
    <t>Wochenüberblick</t>
  </si>
  <si>
    <t>Abweichung [in %]</t>
  </si>
  <si>
    <t>Durchschnittliche Arbeitsleistung im Team</t>
  </si>
  <si>
    <t>Erbrachte Arbeitsleistung des Teams [in h]</t>
  </si>
  <si>
    <t>Erbrachte Stunden</t>
  </si>
  <si>
    <t>Aufgabenteilung, Gruppenbesprechung</t>
  </si>
  <si>
    <t>Vorgehensplanung, Gruppenbesprechung</t>
  </si>
  <si>
    <t>Erstellung Webseite und Risikoanalyse</t>
  </si>
  <si>
    <t>Besprechung und Dokumentenprüfung</t>
  </si>
  <si>
    <t>Fernbesprechungen</t>
  </si>
  <si>
    <t>Lokale Einrichtung Werkzeuge (IntelliJ ect.)</t>
  </si>
  <si>
    <t>Einarbeitung Jenkins</t>
  </si>
  <si>
    <t>weitere Klärung der Aufgabenteilung</t>
  </si>
  <si>
    <t>Ausfüllen Aufwandserfassung</t>
  </si>
  <si>
    <t>Konzeption Webseite</t>
  </si>
  <si>
    <t>Erstellung Vorlagen Dokumentation</t>
  </si>
  <si>
    <t>00</t>
  </si>
  <si>
    <t>01</t>
  </si>
  <si>
    <t>Erstellung Statusbericht und Aufwandskumulation</t>
  </si>
  <si>
    <t>Erstellung Projektplan</t>
  </si>
  <si>
    <t>Erstellung Vorlage Aufwandserfassung</t>
  </si>
  <si>
    <t>Terminklärung mit anderen Projektleitern</t>
  </si>
  <si>
    <t>Senden der in AB 1 geforderten Informationen</t>
  </si>
  <si>
    <t>n.b.</t>
  </si>
  <si>
    <t xml:space="preserve">Für die Berechnung werden die tatsächlichen Werte des Aufwandes, der Schwierigkeit und des Zeitumfangs herangezogen. Die Berechnung erfolgt über die Bildung des arithmetischen Mittels der Aufwände und Schwierigkeitsstufen, für den Zeitumfang wird die Summe der Arbeitsstunden der Projektmitglieder herangezogen . </t>
  </si>
  <si>
    <t>01,02</t>
  </si>
  <si>
    <t>00, 01, 02, 03, 04</t>
  </si>
  <si>
    <t>00, 01</t>
  </si>
  <si>
    <t>02</t>
  </si>
  <si>
    <t>geschätzt (Ø)</t>
  </si>
  <si>
    <t>tatsächlich (Ø)</t>
  </si>
  <si>
    <t>12.03.2020</t>
  </si>
  <si>
    <t>15.03.2020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</si>
</sst>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2"/>
      <color theme="1"/>
      <name val="Calibri"/>
      <family val="2"/>
      <scheme val="minor"/>
    </font>
    <font>
      <sz val="12"/>
      <color theme="1"/>
      <name val="Arial"/>
      <family val="2"/>
    </font>
    <font>
      <b/>
      <sz val="12"/>
      <color theme="1"/>
      <name val="Arial"/>
      <family val="2"/>
    </font>
    <font>
      <sz val="8"/>
      <name val="Calibri"/>
      <family val="2"/>
      <scheme val="minor"/>
    </font>
    <font>
      <b/>
      <sz val="16"/>
      <color theme="1"/>
      <name val="Arial"/>
      <family val="2"/>
    </font>
    <font>
      <b/>
      <sz val="13"/>
      <color theme="1"/>
      <name val="Arial"/>
      <family val="2"/>
    </font>
  </fonts>
  <fills count="5">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3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top style="medium">
        <color auto="1"/>
      </top>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style="thin">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style="medium">
        <color auto="1"/>
      </left>
      <right style="medium">
        <color auto="1"/>
      </right>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top style="thick">
        <color auto="1"/>
      </top>
      <bottom/>
      <diagonal/>
    </border>
    <border>
      <left/>
      <right/>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1">
    <xf numFmtId="0" fontId="0" fillId="0" borderId="0"/>
  </cellStyleXfs>
  <cellXfs count="100">
    <xf numFmtId="0" fontId="0" fillId="0" borderId="0" xfId="0"/>
    <xf numFmtId="0" fontId="1" fillId="0" borderId="0" xfId="0" applyFont="1"/>
    <xf numFmtId="0" fontId="2" fillId="0" borderId="0" xfId="0" applyFont="1"/>
    <xf numFmtId="0" fontId="1" fillId="0" borderId="0" xfId="0" applyFont="1" applyBorder="1"/>
    <xf numFmtId="0" fontId="1" fillId="4" borderId="5" xfId="0" applyFont="1" applyFill="1" applyBorder="1"/>
    <xf numFmtId="0" fontId="1" fillId="4" borderId="1" xfId="0" applyFont="1" applyFill="1" applyBorder="1"/>
    <xf numFmtId="0" fontId="1" fillId="4" borderId="6" xfId="0" applyFont="1" applyFill="1" applyBorder="1"/>
    <xf numFmtId="0" fontId="1" fillId="4" borderId="7" xfId="0" applyFont="1" applyFill="1" applyBorder="1"/>
    <xf numFmtId="0" fontId="1" fillId="4" borderId="8" xfId="0" applyFont="1" applyFill="1" applyBorder="1"/>
    <xf numFmtId="0" fontId="1" fillId="4" borderId="9" xfId="0" applyFont="1" applyFill="1" applyBorder="1"/>
    <xf numFmtId="0" fontId="2" fillId="2" borderId="0" xfId="0" applyFont="1" applyFill="1" applyBorder="1"/>
    <xf numFmtId="0" fontId="2" fillId="3" borderId="10" xfId="0" applyFont="1" applyFill="1" applyBorder="1" applyAlignment="1">
      <alignment horizontal="center"/>
    </xf>
    <xf numFmtId="0" fontId="5" fillId="2" borderId="13" xfId="0" applyFont="1" applyFill="1" applyBorder="1"/>
    <xf numFmtId="0" fontId="1" fillId="2" borderId="14" xfId="0" applyFont="1" applyFill="1" applyBorder="1"/>
    <xf numFmtId="0" fontId="2" fillId="2" borderId="14" xfId="0" applyFont="1" applyFill="1" applyBorder="1"/>
    <xf numFmtId="0" fontId="2" fillId="2" borderId="15" xfId="0" applyFont="1" applyFill="1" applyBorder="1"/>
    <xf numFmtId="0" fontId="1" fillId="4" borderId="16" xfId="0" applyFont="1" applyFill="1" applyBorder="1"/>
    <xf numFmtId="0" fontId="1" fillId="4" borderId="17" xfId="0" applyFont="1" applyFill="1" applyBorder="1"/>
    <xf numFmtId="0" fontId="1" fillId="4" borderId="18" xfId="0" applyFont="1" applyFill="1" applyBorder="1"/>
    <xf numFmtId="0" fontId="1" fillId="0" borderId="19" xfId="0" applyFont="1" applyBorder="1"/>
    <xf numFmtId="0" fontId="1" fillId="0" borderId="19" xfId="0" applyFont="1" applyFill="1" applyBorder="1"/>
    <xf numFmtId="0" fontId="4" fillId="0" borderId="0" xfId="0" applyFont="1" applyAlignment="1">
      <alignment horizontal="center" vertical="center"/>
    </xf>
    <xf numFmtId="0" fontId="1" fillId="0" borderId="0" xfId="0" applyFont="1" applyAlignment="1">
      <alignment horizontal="center" vertical="center"/>
    </xf>
    <xf numFmtId="0" fontId="1" fillId="0" borderId="20" xfId="0" applyFont="1" applyBorder="1"/>
    <xf numFmtId="0" fontId="2" fillId="2" borderId="21" xfId="0" applyFont="1" applyFill="1" applyBorder="1"/>
    <xf numFmtId="0" fontId="1" fillId="0" borderId="22" xfId="0" applyFont="1" applyBorder="1"/>
    <xf numFmtId="0" fontId="2" fillId="2" borderId="23" xfId="0" applyFont="1" applyFill="1" applyBorder="1"/>
    <xf numFmtId="0" fontId="2" fillId="2" borderId="24" xfId="0" applyFont="1" applyFill="1" applyBorder="1"/>
    <xf numFmtId="0" fontId="2" fillId="2" borderId="25" xfId="0" applyFont="1" applyFill="1" applyBorder="1"/>
    <xf numFmtId="0" fontId="1" fillId="0" borderId="26" xfId="0" applyFont="1" applyBorder="1"/>
    <xf numFmtId="0" fontId="1" fillId="0" borderId="27" xfId="0" applyFont="1" applyBorder="1"/>
    <xf numFmtId="0" fontId="1" fillId="2" borderId="20" xfId="0" applyFont="1" applyFill="1" applyBorder="1"/>
    <xf numFmtId="0" fontId="1" fillId="2" borderId="22" xfId="0" applyFont="1" applyFill="1" applyBorder="1"/>
    <xf numFmtId="0" fontId="2" fillId="2" borderId="28" xfId="0" applyFont="1" applyFill="1" applyBorder="1"/>
    <xf numFmtId="0" fontId="1" fillId="2" borderId="23" xfId="0" applyFont="1" applyFill="1" applyBorder="1"/>
    <xf numFmtId="0" fontId="2" fillId="2" borderId="29" xfId="0" applyFont="1" applyFill="1" applyBorder="1"/>
    <xf numFmtId="0" fontId="1" fillId="3" borderId="30" xfId="0" applyFont="1" applyFill="1" applyBorder="1"/>
    <xf numFmtId="0" fontId="1" fillId="3" borderId="31" xfId="0" applyFont="1" applyFill="1" applyBorder="1"/>
    <xf numFmtId="0" fontId="4" fillId="0" borderId="0" xfId="0" applyFont="1"/>
    <xf numFmtId="10" fontId="1" fillId="0" borderId="0" xfId="0" applyNumberFormat="1" applyFont="1"/>
    <xf numFmtId="0" fontId="4" fillId="0" borderId="0" xfId="0" applyFont="1" applyAlignment="1">
      <alignment horizontal="center"/>
    </xf>
    <xf numFmtId="10" fontId="1" fillId="0" borderId="0" xfId="0" applyNumberFormat="1" applyFont="1" applyBorder="1"/>
    <xf numFmtId="10" fontId="1" fillId="0" borderId="33" xfId="0" applyNumberFormat="1" applyFont="1" applyBorder="1"/>
    <xf numFmtId="0" fontId="1" fillId="0" borderId="32" xfId="0" applyFont="1" applyBorder="1"/>
    <xf numFmtId="10" fontId="1" fillId="0" borderId="32" xfId="0" applyNumberFormat="1" applyFont="1" applyBorder="1"/>
    <xf numFmtId="10" fontId="1" fillId="0" borderId="34" xfId="0" applyNumberFormat="1" applyFont="1" applyBorder="1"/>
    <xf numFmtId="0" fontId="1" fillId="2" borderId="37" xfId="0" applyFont="1" applyFill="1" applyBorder="1"/>
    <xf numFmtId="0" fontId="1" fillId="2" borderId="28" xfId="0" applyFont="1" applyFill="1" applyBorder="1"/>
    <xf numFmtId="0" fontId="1" fillId="2" borderId="38" xfId="0" applyFont="1" applyFill="1" applyBorder="1"/>
    <xf numFmtId="0" fontId="2" fillId="2" borderId="36" xfId="0" applyFont="1" applyFill="1" applyBorder="1"/>
    <xf numFmtId="0" fontId="1" fillId="2" borderId="12" xfId="0" applyFont="1" applyFill="1" applyBorder="1"/>
    <xf numFmtId="10" fontId="1" fillId="2" borderId="12" xfId="0" applyNumberFormat="1" applyFont="1" applyFill="1" applyBorder="1"/>
    <xf numFmtId="10" fontId="1" fillId="2" borderId="11" xfId="0" applyNumberFormat="1" applyFont="1" applyFill="1" applyBorder="1"/>
    <xf numFmtId="0" fontId="1" fillId="2" borderId="35" xfId="0" applyFont="1" applyFill="1" applyBorder="1"/>
    <xf numFmtId="0" fontId="1" fillId="3" borderId="20" xfId="0" applyFont="1" applyFill="1" applyBorder="1"/>
    <xf numFmtId="0" fontId="1" fillId="3" borderId="23" xfId="0" applyFont="1" applyFill="1" applyBorder="1"/>
    <xf numFmtId="0" fontId="1" fillId="3" borderId="22" xfId="0" applyFont="1" applyFill="1" applyBorder="1"/>
    <xf numFmtId="0" fontId="1" fillId="3" borderId="3" xfId="0" applyFont="1" applyFill="1" applyBorder="1"/>
    <xf numFmtId="49" fontId="4" fillId="0" borderId="0" xfId="0" applyNumberFormat="1" applyFont="1" applyAlignment="1">
      <alignment horizontal="center" vertical="center"/>
    </xf>
    <xf numFmtId="49" fontId="1" fillId="0" borderId="0" xfId="0" applyNumberFormat="1" applyFont="1" applyAlignment="1">
      <alignment horizontal="left"/>
    </xf>
    <xf numFmtId="49" fontId="2" fillId="2" borderId="23" xfId="0" applyNumberFormat="1" applyFont="1" applyFill="1" applyBorder="1" applyAlignment="1">
      <alignment horizontal="left"/>
    </xf>
    <xf numFmtId="49" fontId="1" fillId="3" borderId="20" xfId="0" applyNumberFormat="1" applyFont="1" applyFill="1" applyBorder="1" applyAlignment="1">
      <alignment horizontal="left"/>
    </xf>
    <xf numFmtId="49" fontId="1" fillId="0" borderId="20" xfId="0" applyNumberFormat="1" applyFont="1" applyBorder="1" applyAlignment="1">
      <alignment horizontal="left"/>
    </xf>
    <xf numFmtId="49" fontId="1" fillId="0" borderId="26" xfId="0" applyNumberFormat="1" applyFont="1" applyBorder="1" applyAlignment="1">
      <alignment horizontal="left"/>
    </xf>
    <xf numFmtId="49" fontId="1" fillId="0" borderId="0" xfId="0" applyNumberFormat="1" applyFont="1"/>
    <xf numFmtId="49" fontId="4" fillId="0" borderId="0" xfId="0" applyNumberFormat="1" applyFont="1" applyAlignment="1">
      <alignment horizontal="center"/>
    </xf>
    <xf numFmtId="49" fontId="1" fillId="3" borderId="2" xfId="0" applyNumberFormat="1" applyFont="1" applyFill="1" applyBorder="1"/>
    <xf numFmtId="49" fontId="1" fillId="0" borderId="0" xfId="0" applyNumberFormat="1" applyFont="1" applyBorder="1"/>
    <xf numFmtId="49" fontId="1" fillId="2" borderId="12" xfId="0" applyNumberFormat="1" applyFont="1" applyFill="1" applyBorder="1"/>
    <xf numFmtId="49" fontId="1" fillId="0" borderId="32" xfId="0" applyNumberFormat="1" applyFont="1" applyBorder="1"/>
    <xf numFmtId="0" fontId="1" fillId="0" borderId="8" xfId="0" applyFont="1" applyBorder="1" applyAlignment="1">
      <alignment horizontal="left"/>
    </xf>
    <xf numFmtId="49" fontId="1" fillId="0" borderId="36" xfId="0" applyNumberFormat="1" applyFont="1" applyBorder="1"/>
    <xf numFmtId="0" fontId="1" fillId="0" borderId="12" xfId="0" applyFont="1" applyBorder="1"/>
    <xf numFmtId="10" fontId="1" fillId="0" borderId="12" xfId="0" applyNumberFormat="1" applyFont="1" applyBorder="1"/>
    <xf numFmtId="10" fontId="1" fillId="0" borderId="11" xfId="0" applyNumberFormat="1" applyFont="1" applyBorder="1"/>
    <xf numFmtId="0" fontId="1" fillId="0" borderId="0" xfId="0" applyFont="1" applyAlignment="1">
      <alignment vertical="top" wrapText="1"/>
    </xf>
    <xf numFmtId="0" fontId="1" fillId="0" borderId="0" xfId="0" applyFont="1" applyAlignment="1">
      <alignment wrapText="1"/>
    </xf>
    <xf numFmtId="0" fontId="4" fillId="0" borderId="0" xfId="0" applyFont="1" applyAlignment="1">
      <alignment horizontal="center" vertical="center"/>
    </xf>
    <xf numFmtId="0" fontId="5" fillId="2" borderId="12" xfId="0" applyFont="1" applyFill="1" applyBorder="1" applyAlignment="1">
      <alignment horizontal="center"/>
    </xf>
    <xf numFmtId="0" fontId="2" fillId="2" borderId="12" xfId="0" applyFont="1" applyFill="1" applyBorder="1" applyAlignment="1">
      <alignment horizontal="center"/>
    </xf>
    <xf numFmtId="0" fontId="2" fillId="2" borderId="1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10" fontId="1" fillId="0" borderId="1" xfId="0" applyNumberFormat="1" applyFont="1" applyBorder="1" applyAlignment="1">
      <alignment horizontal="left"/>
    </xf>
    <xf numFmtId="10" fontId="1" fillId="0" borderId="6" xfId="0" applyNumberFormat="1" applyFont="1" applyBorder="1" applyAlignment="1">
      <alignment horizontal="left"/>
    </xf>
    <xf numFmtId="10" fontId="1" fillId="0" borderId="8" xfId="0" applyNumberFormat="1" applyFont="1" applyBorder="1" applyAlignment="1">
      <alignment horizontal="left"/>
    </xf>
    <xf numFmtId="10" fontId="1" fillId="0" borderId="9" xfId="0" applyNumberFormat="1" applyFont="1" applyBorder="1" applyAlignment="1">
      <alignment horizontal="left"/>
    </xf>
    <xf numFmtId="0" fontId="2" fillId="2" borderId="36" xfId="0" applyFont="1" applyFill="1" applyBorder="1"/>
    <xf numFmtId="0" fontId="2" fillId="2" borderId="12" xfId="0" applyFont="1" applyFill="1" applyBorder="1"/>
    <xf numFmtId="0" fontId="2" fillId="2" borderId="11" xfId="0" applyFont="1" applyFill="1" applyBorder="1"/>
    <xf numFmtId="0" fontId="4" fillId="0" borderId="0" xfId="0" applyFont="1" applyAlignment="1">
      <alignment horizontal="center"/>
    </xf>
    <xf numFmtId="10" fontId="1" fillId="3" borderId="3" xfId="0" applyNumberFormat="1" applyFont="1" applyFill="1" applyBorder="1" applyAlignment="1">
      <alignment horizontal="center"/>
    </xf>
    <xf numFmtId="10" fontId="1" fillId="3" borderId="4" xfId="0" applyNumberFormat="1" applyFont="1" applyFill="1" applyBorder="1" applyAlignment="1">
      <alignment horizontal="center"/>
    </xf>
    <xf numFmtId="0" fontId="1" fillId="0" borderId="7" xfId="0" applyNumberFormat="1" applyFont="1" applyBorder="1" applyAlignment="1">
      <alignment horizontal="left"/>
    </xf>
    <xf numFmtId="2" fontId="1" fillId="0" borderId="5" xfId="0" applyNumberFormat="1" applyFont="1" applyBorder="1" applyAlignment="1">
      <alignment horizontal="left"/>
    </xf>
    <xf numFmtId="2" fontId="1" fillId="0" borderId="1" xfId="0" applyNumberFormat="1" applyFont="1" applyBorder="1" applyAlignment="1">
      <alignment horizontal="left"/>
    </xf>
    <xf numFmtId="2" fontId="1" fillId="4" borderId="5" xfId="0" applyNumberFormat="1" applyFont="1" applyFill="1" applyBorder="1"/>
    <xf numFmtId="2" fontId="1" fillId="4" borderId="1" xfId="0" applyNumberFormat="1" applyFont="1" applyFill="1" applyBorder="1"/>
    <xf numFmtId="2" fontId="1" fillId="4" borderId="6" xfId="0" applyNumberFormat="1" applyFont="1" applyFill="1" applyBorder="1"/>
  </cellXfs>
  <cellStyles count="1">
    <cellStyle name="Standard" xfId="0" builtinId="0"/>
  </cellStyles>
  <dxfs count="27">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30" formatCode="@"/>
      <alignment horizontal="left" vertical="bottom" textRotation="0" wrapText="0" indent="0" justifyLastLine="0" shrinkToFit="0" readingOrder="0"/>
      <border diagonalUp="0" diagonalDown="0" outline="0">
        <left style="medium">
          <color auto="1"/>
        </left>
        <right style="medium">
          <color auto="1"/>
        </right>
        <top style="thin">
          <color auto="1"/>
        </top>
        <bottom style="thin">
          <color auto="1"/>
        </bottom>
      </border>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outline="0">
        <left/>
        <right style="medium">
          <color auto="1"/>
        </right>
        <top style="thin">
          <color auto="1"/>
        </top>
        <bottom style="thin">
          <color auto="1"/>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left/>
        <right style="medium">
          <color auto="1"/>
        </right>
        <top style="thin">
          <color auto="1"/>
        </top>
        <bottom style="thin">
          <color auto="1"/>
        </bottom>
        <vertical/>
        <horizontal/>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outline="0">
        <left style="medium">
          <color auto="1"/>
        </left>
        <right style="medium">
          <color auto="1"/>
        </right>
        <top/>
        <bottom/>
      </border>
    </dxf>
    <dxf>
      <font>
        <b/>
        <i val="0"/>
      </font>
      <fill>
        <patternFill>
          <bgColor theme="2" tint="-0.24994659260841701"/>
        </patternFill>
      </fill>
    </dxf>
    <dxf>
      <font>
        <b/>
        <i val="0"/>
      </font>
      <fill>
        <patternFill>
          <bgColor theme="2" tint="-0.24994659260841701"/>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Vorlage Gesamtaufwandserfassung" defaultPivotStyle="PivotStyleLight16">
    <tableStyle name="Vorlage Aufwandserfassung Gesamt" pivot="0" count="0" xr9:uid="{A575E57F-D35D-5E41-A681-9FCF5B678D6A}"/>
    <tableStyle name="Vorlage Gesamtaufwandserfassung" pivot="0" count="3" xr9:uid="{EBE07CC3-CC63-5947-8161-3FC2D95B76AA}">
      <tableStyleElement type="wholeTable" dxfId="26"/>
      <tableStyleElement type="headerRow" dxfId="25"/>
      <tableStyleElement type="firstColumn"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CE7406-0BC3-5F4F-BAF9-B92CE210194D}" name="Tabelle3" displayName="Tabelle3" ref="A11:I34" totalsRowShown="0" headerRowDxfId="11" dataDxfId="10" tableBorderDxfId="9">
  <autoFilter ref="A11:I34" xr:uid="{9AC84AAE-FB96-D94A-A829-C3DEF2F9EC0E}"/>
  <tableColumns count="9">
    <tableColumn id="1" xr3:uid="{43B28113-7899-3345-BBCF-FEE3F7472F95}" name="Name" dataDxfId="8"/>
    <tableColumn id="2" xr3:uid="{24B0E79B-E537-3E4D-8671-16EBE0EB37FF}" name="Arbeitspaket Nr. " dataDxfId="7"/>
    <tableColumn id="3" xr3:uid="{D5A9591E-E1FA-B545-BA23-18A474E4F5FC}" name="Aufgabe" dataDxfId="6"/>
    <tableColumn id="7" xr3:uid="{708379F8-72D2-594E-BC9A-73FACC3AB6CF}" name="Aufwand" dataDxfId="5"/>
    <tableColumn id="4" xr3:uid="{F7CB1078-1238-F240-8F0D-AB655707846D}" name="Aufwand2" dataDxfId="4"/>
    <tableColumn id="5" xr3:uid="{0DDCB9DD-F69B-4046-89D6-6AFDACD93966}" name="Schwierigkeit" dataDxfId="3"/>
    <tableColumn id="8" xr3:uid="{C63353D8-BAC8-2348-AC06-E9BC67EEFE09}" name="Schwierigkeit2" dataDxfId="2"/>
    <tableColumn id="9" xr3:uid="{F366E200-830B-DA40-A291-32AB6BB507F8}" name="Zeitaufwand [in h]" dataDxfId="1"/>
    <tableColumn id="6" xr3:uid="{CCCB2E79-FB30-B846-A277-29B8487EC67F}" name="Zeitumfang [in h]" dataDxfId="0"/>
  </tableColumns>
  <tableStyleInfo name="Vorlage Gesamtaufwandserfassung"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5414A2-0151-AF49-91FF-FD189A5A2210}" name="Tabelle32" displayName="Tabelle32" ref="B16:J26" totalsRowShown="0" headerRowDxfId="23" dataDxfId="22" tableBorderDxfId="21">
  <autoFilter ref="B16:J26" xr:uid="{3FA28FC7-0EA2-A945-9811-B62D149BEFAD}"/>
  <tableColumns count="9">
    <tableColumn id="1" xr3:uid="{B25FCD88-2F9D-8C44-B29E-E46B6C5166B0}" name="Name" dataDxfId="20"/>
    <tableColumn id="2" xr3:uid="{02F79588-7B2B-B14F-B3C3-60259702C400}" name="Arbeitspaket Nr. " dataDxfId="19"/>
    <tableColumn id="3" xr3:uid="{006644CB-2C35-0F49-AB75-3E82A2600ADC}" name="Aufgabe" dataDxfId="18"/>
    <tableColumn id="7" xr3:uid="{8A59437B-1049-1345-B261-D84892EABA48}" name="Aufwand" dataDxfId="17"/>
    <tableColumn id="4" xr3:uid="{D37CD5E4-ED03-6C4D-9E49-99234BEEA3A9}" name="Aufwand2" dataDxfId="16"/>
    <tableColumn id="5" xr3:uid="{474CBEC2-2CA9-0F44-A958-1D730AECE932}" name="Schwierigkeit" dataDxfId="15"/>
    <tableColumn id="8" xr3:uid="{84D443CB-F91A-654F-A53F-EC165426F91A}" name="Schwierigkeit2" dataDxfId="14"/>
    <tableColumn id="9" xr3:uid="{F63DFBFD-FCAA-AA43-93DC-B14E7CA8EC0C}" name="Zeitaufwand [in h]" dataDxfId="13"/>
    <tableColumn id="6" xr3:uid="{BFD61E4D-6345-3E44-B2F8-A56318689E44}" name="Zeitumfang [in h]" dataDxfId="12"/>
  </tableColumns>
  <tableStyleInfo name="Vorlage Gesamtaufwandserfassung"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47F8F-47F5-7645-9070-C97D9B946AB5}">
  <dimension ref="A2:T31"/>
  <sheetViews>
    <sheetView workbookViewId="0">
      <selection activeCell="H26" sqref="H26"/>
    </sheetView>
  </sheetViews>
  <sheetFormatPr baseColWidth="10" defaultRowHeight="16" x14ac:dyDescent="0.2"/>
  <cols>
    <col min="1" max="1" width="2.6640625" style="1" customWidth="1"/>
    <col min="2" max="2" width="8" style="1" customWidth="1"/>
    <col min="3" max="17" width="8.83203125" style="1" customWidth="1"/>
    <col min="18" max="16384" width="10.83203125" style="1"/>
  </cols>
  <sheetData>
    <row r="2" spans="2:20" x14ac:dyDescent="0.2">
      <c r="C2" s="77" t="s">
        <v>43</v>
      </c>
      <c r="D2" s="77"/>
      <c r="E2" s="77"/>
      <c r="F2" s="77"/>
      <c r="G2" s="77"/>
    </row>
    <row r="3" spans="2:20" x14ac:dyDescent="0.2">
      <c r="C3" s="77"/>
      <c r="D3" s="77"/>
      <c r="E3" s="77"/>
      <c r="F3" s="77"/>
      <c r="G3" s="77"/>
    </row>
    <row r="4" spans="2:20" x14ac:dyDescent="0.2">
      <c r="C4" s="77"/>
      <c r="D4" s="77"/>
      <c r="E4" s="77"/>
      <c r="F4" s="77"/>
      <c r="G4" s="77"/>
    </row>
    <row r="5" spans="2:20" ht="20" x14ac:dyDescent="0.2">
      <c r="B5" s="2" t="s">
        <v>42</v>
      </c>
      <c r="C5" s="21"/>
      <c r="D5" s="22"/>
      <c r="E5" s="21"/>
      <c r="F5" s="21"/>
      <c r="G5" s="21"/>
    </row>
    <row r="6" spans="2:20" ht="20" x14ac:dyDescent="0.2">
      <c r="B6" s="1" t="s">
        <v>41</v>
      </c>
      <c r="C6" s="21"/>
      <c r="D6" s="22"/>
      <c r="E6" s="21"/>
      <c r="F6" s="21"/>
      <c r="G6" s="21"/>
    </row>
    <row r="7" spans="2:20" ht="21" thickBot="1" x14ac:dyDescent="0.25">
      <c r="C7" s="21"/>
      <c r="D7" s="21"/>
      <c r="E7" s="21"/>
      <c r="F7" s="21"/>
      <c r="G7" s="21"/>
    </row>
    <row r="8" spans="2:20" ht="18" thickBot="1" x14ac:dyDescent="0.25">
      <c r="B8" s="12" t="s">
        <v>36</v>
      </c>
      <c r="C8" s="78" t="s">
        <v>37</v>
      </c>
      <c r="D8" s="78"/>
      <c r="E8" s="78"/>
      <c r="F8" s="78"/>
      <c r="G8" s="78"/>
      <c r="H8" s="78"/>
      <c r="I8" s="78"/>
      <c r="J8" s="78"/>
      <c r="K8" s="78"/>
      <c r="L8" s="78"/>
      <c r="M8" s="78"/>
      <c r="N8" s="78"/>
      <c r="O8" s="78"/>
      <c r="P8" s="78"/>
      <c r="Q8" s="78"/>
      <c r="R8" s="79" t="s">
        <v>38</v>
      </c>
      <c r="S8" s="79"/>
      <c r="T8" s="80"/>
    </row>
    <row r="9" spans="2:20" x14ac:dyDescent="0.2">
      <c r="B9" s="13"/>
      <c r="C9" s="81" t="s">
        <v>25</v>
      </c>
      <c r="D9" s="82"/>
      <c r="E9" s="83"/>
      <c r="F9" s="81" t="s">
        <v>24</v>
      </c>
      <c r="G9" s="82"/>
      <c r="H9" s="83"/>
      <c r="I9" s="81" t="s">
        <v>26</v>
      </c>
      <c r="J9" s="82"/>
      <c r="K9" s="83"/>
      <c r="L9" s="81" t="s">
        <v>27</v>
      </c>
      <c r="M9" s="82"/>
      <c r="N9" s="83"/>
      <c r="O9" s="11"/>
      <c r="P9" s="11" t="s">
        <v>39</v>
      </c>
      <c r="Q9" s="11"/>
      <c r="R9" s="81"/>
      <c r="S9" s="82"/>
      <c r="T9" s="83"/>
    </row>
    <row r="10" spans="2:20" ht="17" thickBot="1" x14ac:dyDescent="0.25">
      <c r="B10" s="13"/>
      <c r="C10" s="7" t="s">
        <v>33</v>
      </c>
      <c r="D10" s="8" t="s">
        <v>35</v>
      </c>
      <c r="E10" s="9" t="s">
        <v>34</v>
      </c>
      <c r="F10" s="7" t="s">
        <v>33</v>
      </c>
      <c r="G10" s="8" t="s">
        <v>35</v>
      </c>
      <c r="H10" s="9" t="s">
        <v>34</v>
      </c>
      <c r="I10" s="7" t="s">
        <v>33</v>
      </c>
      <c r="J10" s="8" t="s">
        <v>35</v>
      </c>
      <c r="K10" s="9" t="s">
        <v>34</v>
      </c>
      <c r="L10" s="7" t="s">
        <v>33</v>
      </c>
      <c r="M10" s="8" t="s">
        <v>35</v>
      </c>
      <c r="N10" s="9" t="s">
        <v>34</v>
      </c>
      <c r="O10" s="7" t="s">
        <v>33</v>
      </c>
      <c r="P10" s="8" t="s">
        <v>40</v>
      </c>
      <c r="Q10" s="9" t="s">
        <v>34</v>
      </c>
      <c r="R10" s="7" t="s">
        <v>33</v>
      </c>
      <c r="S10" s="8" t="s">
        <v>35</v>
      </c>
      <c r="T10" s="9" t="s">
        <v>34</v>
      </c>
    </row>
    <row r="11" spans="2:20" x14ac:dyDescent="0.2">
      <c r="B11" s="13"/>
      <c r="C11" s="16"/>
      <c r="D11" s="17"/>
      <c r="E11" s="18"/>
      <c r="F11" s="16"/>
      <c r="G11" s="17"/>
      <c r="H11" s="18"/>
      <c r="I11" s="16"/>
      <c r="J11" s="17"/>
      <c r="K11" s="18"/>
      <c r="L11" s="16"/>
      <c r="M11" s="17"/>
      <c r="N11" s="18"/>
      <c r="O11" s="16"/>
      <c r="P11" s="17"/>
      <c r="Q11" s="18"/>
      <c r="R11" s="16"/>
      <c r="S11" s="17"/>
      <c r="T11" s="18"/>
    </row>
    <row r="12" spans="2:20" x14ac:dyDescent="0.2">
      <c r="B12" s="14" t="s">
        <v>6</v>
      </c>
      <c r="C12" s="97">
        <v>3</v>
      </c>
      <c r="D12" s="98">
        <v>2</v>
      </c>
      <c r="E12" s="99">
        <v>10</v>
      </c>
      <c r="F12" s="97">
        <v>2.5</v>
      </c>
      <c r="G12" s="98">
        <v>2.2000000000000002</v>
      </c>
      <c r="H12" s="99">
        <v>27</v>
      </c>
      <c r="I12" s="97">
        <v>2.5</v>
      </c>
      <c r="J12" s="98">
        <v>1.4</v>
      </c>
      <c r="K12" s="99">
        <v>18.75</v>
      </c>
      <c r="L12" s="97">
        <v>2.25</v>
      </c>
      <c r="M12" s="98">
        <v>1.25</v>
      </c>
      <c r="N12" s="99">
        <v>10</v>
      </c>
      <c r="O12" s="97">
        <v>3</v>
      </c>
      <c r="P12" s="98">
        <v>2.25</v>
      </c>
      <c r="Q12" s="99">
        <v>10</v>
      </c>
      <c r="R12" s="97">
        <f>AVERAGE(C12,F12,I12,L12)</f>
        <v>2.5625</v>
      </c>
      <c r="S12" s="98">
        <f>AVERAGE(D12,G12,J12,M12,P12)</f>
        <v>1.8199999999999998</v>
      </c>
      <c r="T12" s="99">
        <f>SUM(E12,H12,K12,N12,Q12,)</f>
        <v>75.75</v>
      </c>
    </row>
    <row r="13" spans="2:20" x14ac:dyDescent="0.2">
      <c r="B13" s="14" t="s">
        <v>12</v>
      </c>
      <c r="C13" s="4"/>
      <c r="D13" s="5"/>
      <c r="E13" s="6"/>
      <c r="F13" s="4"/>
      <c r="G13" s="5"/>
      <c r="H13" s="6"/>
      <c r="I13" s="4"/>
      <c r="J13" s="5"/>
      <c r="K13" s="6"/>
      <c r="L13" s="4"/>
      <c r="M13" s="5"/>
      <c r="N13" s="6"/>
      <c r="O13" s="4"/>
      <c r="P13" s="5"/>
      <c r="Q13" s="6"/>
      <c r="R13" s="4"/>
      <c r="S13" s="5"/>
      <c r="T13" s="6"/>
    </row>
    <row r="14" spans="2:20" x14ac:dyDescent="0.2">
      <c r="B14" s="14" t="s">
        <v>13</v>
      </c>
      <c r="C14" s="4"/>
      <c r="D14" s="5"/>
      <c r="E14" s="6"/>
      <c r="F14" s="4"/>
      <c r="G14" s="5"/>
      <c r="H14" s="6"/>
      <c r="I14" s="4"/>
      <c r="J14" s="5"/>
      <c r="K14" s="6"/>
      <c r="L14" s="4"/>
      <c r="M14" s="5"/>
      <c r="N14" s="6"/>
      <c r="O14" s="4"/>
      <c r="P14" s="5"/>
      <c r="Q14" s="6"/>
      <c r="R14" s="4"/>
      <c r="S14" s="5"/>
      <c r="T14" s="6"/>
    </row>
    <row r="15" spans="2:20" x14ac:dyDescent="0.2">
      <c r="B15" s="14" t="s">
        <v>14</v>
      </c>
      <c r="C15" s="4"/>
      <c r="D15" s="5"/>
      <c r="E15" s="6"/>
      <c r="F15" s="4"/>
      <c r="G15" s="5"/>
      <c r="H15" s="6"/>
      <c r="I15" s="4"/>
      <c r="J15" s="5"/>
      <c r="K15" s="6"/>
      <c r="L15" s="4"/>
      <c r="M15" s="5"/>
      <c r="N15" s="6"/>
      <c r="O15" s="4"/>
      <c r="P15" s="5"/>
      <c r="Q15" s="6"/>
      <c r="R15" s="4"/>
      <c r="S15" s="5"/>
      <c r="T15" s="6"/>
    </row>
    <row r="16" spans="2:20" x14ac:dyDescent="0.2">
      <c r="B16" s="14" t="s">
        <v>15</v>
      </c>
      <c r="C16" s="4"/>
      <c r="D16" s="5"/>
      <c r="E16" s="6"/>
      <c r="F16" s="4"/>
      <c r="G16" s="5"/>
      <c r="H16" s="6"/>
      <c r="I16" s="4"/>
      <c r="J16" s="5"/>
      <c r="K16" s="6"/>
      <c r="L16" s="4"/>
      <c r="M16" s="5"/>
      <c r="N16" s="6"/>
      <c r="O16" s="4"/>
      <c r="P16" s="5"/>
      <c r="Q16" s="6"/>
      <c r="R16" s="4"/>
      <c r="S16" s="5"/>
      <c r="T16" s="6"/>
    </row>
    <row r="17" spans="1:20" x14ac:dyDescent="0.2">
      <c r="B17" s="14" t="s">
        <v>16</v>
      </c>
      <c r="C17" s="4"/>
      <c r="D17" s="5"/>
      <c r="E17" s="6"/>
      <c r="F17" s="4"/>
      <c r="G17" s="5"/>
      <c r="H17" s="6"/>
      <c r="I17" s="4"/>
      <c r="J17" s="5"/>
      <c r="K17" s="6"/>
      <c r="L17" s="4"/>
      <c r="M17" s="5"/>
      <c r="N17" s="6"/>
      <c r="O17" s="4"/>
      <c r="P17" s="5"/>
      <c r="Q17" s="6"/>
      <c r="R17" s="4"/>
      <c r="S17" s="5"/>
      <c r="T17" s="6"/>
    </row>
    <row r="18" spans="1:20" x14ac:dyDescent="0.2">
      <c r="B18" s="14" t="s">
        <v>17</v>
      </c>
      <c r="C18" s="4"/>
      <c r="D18" s="5"/>
      <c r="E18" s="6"/>
      <c r="F18" s="4"/>
      <c r="G18" s="5"/>
      <c r="H18" s="6"/>
      <c r="I18" s="4"/>
      <c r="J18" s="5"/>
      <c r="K18" s="6"/>
      <c r="L18" s="4"/>
      <c r="M18" s="5"/>
      <c r="N18" s="6"/>
      <c r="O18" s="4"/>
      <c r="P18" s="5"/>
      <c r="Q18" s="6"/>
      <c r="R18" s="4"/>
      <c r="S18" s="5"/>
      <c r="T18" s="6"/>
    </row>
    <row r="19" spans="1:20" x14ac:dyDescent="0.2">
      <c r="B19" s="14" t="s">
        <v>18</v>
      </c>
      <c r="C19" s="4"/>
      <c r="D19" s="5"/>
      <c r="E19" s="6"/>
      <c r="F19" s="4"/>
      <c r="G19" s="5"/>
      <c r="H19" s="6"/>
      <c r="I19" s="4"/>
      <c r="J19" s="5"/>
      <c r="K19" s="6"/>
      <c r="L19" s="4"/>
      <c r="M19" s="5"/>
      <c r="N19" s="6"/>
      <c r="O19" s="4"/>
      <c r="P19" s="5"/>
      <c r="Q19" s="6"/>
      <c r="R19" s="4"/>
      <c r="S19" s="5"/>
      <c r="T19" s="6"/>
    </row>
    <row r="20" spans="1:20" x14ac:dyDescent="0.2">
      <c r="B20" s="14" t="s">
        <v>19</v>
      </c>
      <c r="C20" s="4"/>
      <c r="D20" s="5"/>
      <c r="E20" s="6"/>
      <c r="F20" s="4"/>
      <c r="G20" s="5"/>
      <c r="H20" s="6"/>
      <c r="I20" s="4"/>
      <c r="J20" s="5"/>
      <c r="K20" s="6"/>
      <c r="L20" s="4"/>
      <c r="M20" s="5"/>
      <c r="N20" s="6"/>
      <c r="O20" s="4"/>
      <c r="P20" s="5"/>
      <c r="Q20" s="6"/>
      <c r="R20" s="4"/>
      <c r="S20" s="5"/>
      <c r="T20" s="6"/>
    </row>
    <row r="21" spans="1:20" x14ac:dyDescent="0.2">
      <c r="B21" s="14" t="s">
        <v>20</v>
      </c>
      <c r="C21" s="4"/>
      <c r="D21" s="5"/>
      <c r="E21" s="6"/>
      <c r="F21" s="4"/>
      <c r="G21" s="5"/>
      <c r="H21" s="6"/>
      <c r="I21" s="4"/>
      <c r="J21" s="5"/>
      <c r="K21" s="6"/>
      <c r="L21" s="4"/>
      <c r="M21" s="5"/>
      <c r="N21" s="6"/>
      <c r="O21" s="4"/>
      <c r="P21" s="5"/>
      <c r="Q21" s="6"/>
      <c r="R21" s="4"/>
      <c r="S21" s="5"/>
      <c r="T21" s="6"/>
    </row>
    <row r="22" spans="1:20" x14ac:dyDescent="0.2">
      <c r="B22" s="14" t="s">
        <v>21</v>
      </c>
      <c r="C22" s="4"/>
      <c r="D22" s="5"/>
      <c r="E22" s="6"/>
      <c r="F22" s="4"/>
      <c r="G22" s="5"/>
      <c r="H22" s="6"/>
      <c r="I22" s="4"/>
      <c r="J22" s="5"/>
      <c r="K22" s="6"/>
      <c r="L22" s="4"/>
      <c r="M22" s="5"/>
      <c r="N22" s="6"/>
      <c r="O22" s="4"/>
      <c r="P22" s="5"/>
      <c r="Q22" s="6"/>
      <c r="R22" s="4"/>
      <c r="S22" s="5"/>
      <c r="T22" s="6"/>
    </row>
    <row r="23" spans="1:20" x14ac:dyDescent="0.2">
      <c r="B23" s="14" t="s">
        <v>22</v>
      </c>
      <c r="C23" s="4"/>
      <c r="D23" s="5"/>
      <c r="E23" s="6"/>
      <c r="F23" s="4"/>
      <c r="G23" s="5"/>
      <c r="H23" s="6"/>
      <c r="I23" s="4"/>
      <c r="J23" s="5"/>
      <c r="K23" s="6"/>
      <c r="L23" s="4"/>
      <c r="M23" s="5"/>
      <c r="N23" s="6"/>
      <c r="O23" s="4"/>
      <c r="P23" s="5"/>
      <c r="Q23" s="6"/>
      <c r="R23" s="4"/>
      <c r="S23" s="5"/>
      <c r="T23" s="6"/>
    </row>
    <row r="24" spans="1:20" ht="17" thickBot="1" x14ac:dyDescent="0.25">
      <c r="B24" s="15" t="s">
        <v>23</v>
      </c>
      <c r="C24" s="7"/>
      <c r="D24" s="8"/>
      <c r="E24" s="9"/>
      <c r="F24" s="7"/>
      <c r="G24" s="8"/>
      <c r="H24" s="9"/>
      <c r="I24" s="7"/>
      <c r="J24" s="8"/>
      <c r="K24" s="9"/>
      <c r="L24" s="7"/>
      <c r="M24" s="8"/>
      <c r="N24" s="9"/>
      <c r="O24" s="7"/>
      <c r="P24" s="8"/>
      <c r="Q24" s="9"/>
      <c r="R24" s="7"/>
      <c r="S24" s="8"/>
      <c r="T24" s="9"/>
    </row>
    <row r="25" spans="1:20" x14ac:dyDescent="0.2">
      <c r="B25" s="20"/>
      <c r="C25" s="19"/>
      <c r="D25" s="19"/>
      <c r="E25" s="19"/>
      <c r="F25" s="19"/>
      <c r="G25" s="19"/>
      <c r="H25" s="19"/>
      <c r="I25" s="19"/>
      <c r="J25" s="19"/>
      <c r="K25" s="19"/>
      <c r="L25" s="19"/>
      <c r="M25" s="19"/>
      <c r="N25" s="19"/>
      <c r="O25" s="19"/>
      <c r="P25" s="19"/>
      <c r="Q25" s="19"/>
      <c r="R25" s="19"/>
      <c r="S25" s="19"/>
      <c r="T25" s="19"/>
    </row>
    <row r="26" spans="1:20" x14ac:dyDescent="0.2">
      <c r="B26" s="3"/>
      <c r="C26" s="3"/>
      <c r="D26" s="3"/>
      <c r="E26" s="3"/>
      <c r="F26" s="3"/>
      <c r="G26" s="3"/>
      <c r="H26" s="3"/>
      <c r="I26" s="3"/>
      <c r="J26" s="3"/>
      <c r="K26" s="3"/>
      <c r="L26" s="3"/>
      <c r="M26" s="3"/>
      <c r="N26" s="3"/>
      <c r="O26" s="3"/>
      <c r="P26" s="3"/>
      <c r="Q26" s="3"/>
      <c r="R26" s="3"/>
      <c r="S26" s="3"/>
      <c r="T26" s="3"/>
    </row>
    <row r="28" spans="1:20" x14ac:dyDescent="0.2">
      <c r="A28" s="1" t="s">
        <v>28</v>
      </c>
    </row>
    <row r="29" spans="1:20" x14ac:dyDescent="0.2">
      <c r="A29" s="1" t="s">
        <v>29</v>
      </c>
      <c r="B29" s="1" t="s">
        <v>8</v>
      </c>
    </row>
    <row r="30" spans="1:20" x14ac:dyDescent="0.2">
      <c r="A30" s="1" t="s">
        <v>30</v>
      </c>
      <c r="B30" s="1" t="s">
        <v>9</v>
      </c>
    </row>
    <row r="31" spans="1:20" x14ac:dyDescent="0.2">
      <c r="A31" s="1" t="s">
        <v>31</v>
      </c>
      <c r="B31" s="1" t="s">
        <v>32</v>
      </c>
    </row>
  </sheetData>
  <mergeCells count="8">
    <mergeCell ref="C2:G4"/>
    <mergeCell ref="C8:Q8"/>
    <mergeCell ref="R8:T8"/>
    <mergeCell ref="C9:E9"/>
    <mergeCell ref="F9:H9"/>
    <mergeCell ref="I9:K9"/>
    <mergeCell ref="L9:N9"/>
    <mergeCell ref="R9:T9"/>
  </mergeCells>
  <phoneticPr fontId="3" type="noConversion"/>
  <pageMargins left="0.7" right="0.7" top="0.78740157499999996" bottom="0.78740157499999996"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3A78A-74FD-F046-B261-594ED8A74782}">
  <dimension ref="A1:I51"/>
  <sheetViews>
    <sheetView tabSelected="1" topLeftCell="A34" workbookViewId="0">
      <selection activeCell="C8" sqref="C8"/>
    </sheetView>
  </sheetViews>
  <sheetFormatPr baseColWidth="10" defaultRowHeight="16" x14ac:dyDescent="0.2"/>
  <cols>
    <col min="1" max="1" width="17.5" style="1" customWidth="1"/>
    <col min="2" max="2" width="19.1640625" style="64" customWidth="1"/>
    <col min="3" max="3" width="44.83203125" style="1" customWidth="1"/>
    <col min="4" max="4" width="10.6640625" style="1" customWidth="1"/>
    <col min="5" max="5" width="11.83203125" style="1" customWidth="1"/>
    <col min="6" max="7" width="16.33203125" style="1" customWidth="1"/>
    <col min="8" max="8" width="17.33203125" style="1" customWidth="1"/>
    <col min="9" max="9" width="19.33203125" style="1" customWidth="1"/>
    <col min="10" max="16384" width="10.83203125" style="1"/>
  </cols>
  <sheetData>
    <row r="1" spans="1:9" ht="16" customHeight="1" x14ac:dyDescent="0.2">
      <c r="B1" s="77" t="s">
        <v>69</v>
      </c>
      <c r="C1" s="77"/>
      <c r="D1" s="77"/>
      <c r="E1" s="77"/>
      <c r="F1" s="77"/>
      <c r="G1" s="21"/>
      <c r="H1" s="21"/>
    </row>
    <row r="2" spans="1:9" ht="16" customHeight="1" x14ac:dyDescent="0.2">
      <c r="B2" s="77"/>
      <c r="C2" s="77"/>
      <c r="D2" s="77"/>
      <c r="E2" s="77"/>
      <c r="F2" s="77"/>
      <c r="G2" s="21"/>
      <c r="H2" s="21"/>
    </row>
    <row r="3" spans="1:9" ht="16" customHeight="1" x14ac:dyDescent="0.2">
      <c r="B3" s="77"/>
      <c r="C3" s="77"/>
      <c r="D3" s="77"/>
      <c r="E3" s="77"/>
      <c r="F3" s="77"/>
      <c r="G3" s="21"/>
      <c r="H3" s="21"/>
    </row>
    <row r="4" spans="1:9" ht="16" customHeight="1" x14ac:dyDescent="0.2">
      <c r="B4" s="58"/>
      <c r="C4" s="21"/>
      <c r="D4" s="21"/>
      <c r="E4" s="21"/>
      <c r="F4" s="21"/>
      <c r="G4" s="21"/>
      <c r="H4" s="21"/>
    </row>
    <row r="5" spans="1:9" ht="16" customHeight="1" x14ac:dyDescent="0.2">
      <c r="B5" s="58"/>
      <c r="C5" s="21"/>
      <c r="D5" s="21"/>
      <c r="E5" s="21"/>
      <c r="F5" s="21"/>
      <c r="G5" s="21"/>
      <c r="H5" s="21"/>
    </row>
    <row r="6" spans="1:9" x14ac:dyDescent="0.2">
      <c r="A6" s="2" t="s">
        <v>11</v>
      </c>
      <c r="B6" s="59" t="s">
        <v>6</v>
      </c>
    </row>
    <row r="7" spans="1:9" x14ac:dyDescent="0.2">
      <c r="A7" s="1" t="s">
        <v>45</v>
      </c>
      <c r="B7" s="59" t="s">
        <v>101</v>
      </c>
    </row>
    <row r="8" spans="1:9" x14ac:dyDescent="0.2">
      <c r="A8" s="1" t="s">
        <v>46</v>
      </c>
      <c r="B8" s="59" t="s">
        <v>102</v>
      </c>
    </row>
    <row r="11" spans="1:9" ht="16" customHeight="1" x14ac:dyDescent="0.2">
      <c r="A11" s="10" t="s">
        <v>1</v>
      </c>
      <c r="B11" s="60" t="s">
        <v>44</v>
      </c>
      <c r="C11" s="26" t="s">
        <v>7</v>
      </c>
      <c r="D11" s="26" t="s">
        <v>8</v>
      </c>
      <c r="E11" s="33" t="s">
        <v>52</v>
      </c>
      <c r="F11" s="26" t="s">
        <v>9</v>
      </c>
      <c r="G11" s="27" t="s">
        <v>54</v>
      </c>
      <c r="H11" s="27" t="s">
        <v>53</v>
      </c>
      <c r="I11" s="27" t="s">
        <v>10</v>
      </c>
    </row>
    <row r="12" spans="1:9" ht="16" customHeight="1" x14ac:dyDescent="0.2">
      <c r="A12" s="24"/>
      <c r="B12" s="61"/>
      <c r="C12" s="54"/>
      <c r="D12" s="54" t="s">
        <v>50</v>
      </c>
      <c r="E12" s="55" t="s">
        <v>51</v>
      </c>
      <c r="F12" s="54" t="s">
        <v>50</v>
      </c>
      <c r="G12" s="56" t="s">
        <v>51</v>
      </c>
      <c r="H12" s="56" t="s">
        <v>50</v>
      </c>
      <c r="I12" s="56" t="s">
        <v>51</v>
      </c>
    </row>
    <row r="13" spans="1:9" ht="16" customHeight="1" x14ac:dyDescent="0.2">
      <c r="A13" s="24" t="s">
        <v>4</v>
      </c>
      <c r="B13" s="62" t="s">
        <v>87</v>
      </c>
      <c r="C13" s="23" t="s">
        <v>75</v>
      </c>
      <c r="D13" s="23">
        <v>3</v>
      </c>
      <c r="E13" s="23">
        <v>4</v>
      </c>
      <c r="F13" s="23">
        <v>3</v>
      </c>
      <c r="G13" s="25">
        <v>3</v>
      </c>
      <c r="H13" s="25">
        <v>5</v>
      </c>
      <c r="I13" s="25">
        <v>5.5</v>
      </c>
    </row>
    <row r="14" spans="1:9" ht="16" customHeight="1" x14ac:dyDescent="0.2">
      <c r="A14" s="24"/>
      <c r="B14" s="62" t="s">
        <v>87</v>
      </c>
      <c r="C14" s="23" t="s">
        <v>85</v>
      </c>
      <c r="D14" s="23">
        <v>3</v>
      </c>
      <c r="E14" s="23">
        <v>3</v>
      </c>
      <c r="F14" s="23">
        <v>2</v>
      </c>
      <c r="G14" s="25">
        <v>2</v>
      </c>
      <c r="H14" s="25">
        <v>3</v>
      </c>
      <c r="I14" s="25">
        <v>2.5</v>
      </c>
    </row>
    <row r="15" spans="1:9" ht="16" customHeight="1" x14ac:dyDescent="0.2">
      <c r="A15" s="24"/>
      <c r="B15" s="62" t="s">
        <v>87</v>
      </c>
      <c r="C15" s="23" t="s">
        <v>82</v>
      </c>
      <c r="D15" s="23">
        <v>3</v>
      </c>
      <c r="E15" s="23">
        <v>4</v>
      </c>
      <c r="F15" s="23">
        <v>3</v>
      </c>
      <c r="G15" s="25">
        <v>2</v>
      </c>
      <c r="H15" s="25">
        <v>2</v>
      </c>
      <c r="I15" s="25">
        <v>1.5</v>
      </c>
    </row>
    <row r="16" spans="1:9" ht="16" customHeight="1" x14ac:dyDescent="0.2">
      <c r="A16" s="24"/>
      <c r="B16" s="62" t="s">
        <v>87</v>
      </c>
      <c r="C16" s="23" t="s">
        <v>83</v>
      </c>
      <c r="D16" s="23">
        <v>1</v>
      </c>
      <c r="E16" s="23">
        <v>1</v>
      </c>
      <c r="F16" s="23">
        <v>1</v>
      </c>
      <c r="G16" s="25">
        <v>1</v>
      </c>
      <c r="H16" s="25">
        <v>1</v>
      </c>
      <c r="I16" s="25">
        <v>0.5</v>
      </c>
    </row>
    <row r="17" spans="1:9" ht="16" customHeight="1" x14ac:dyDescent="0.2">
      <c r="A17" s="24" t="s">
        <v>0</v>
      </c>
      <c r="B17" s="62" t="s">
        <v>86</v>
      </c>
      <c r="C17" s="23" t="s">
        <v>88</v>
      </c>
      <c r="D17" s="23">
        <v>3</v>
      </c>
      <c r="E17" s="23">
        <v>3</v>
      </c>
      <c r="F17" s="23">
        <v>2</v>
      </c>
      <c r="G17" s="25">
        <v>3</v>
      </c>
      <c r="H17" s="25">
        <v>1</v>
      </c>
      <c r="I17" s="25">
        <v>2</v>
      </c>
    </row>
    <row r="18" spans="1:9" ht="16" customHeight="1" x14ac:dyDescent="0.2">
      <c r="A18" s="24"/>
      <c r="B18" s="62" t="s">
        <v>87</v>
      </c>
      <c r="C18" s="23" t="s">
        <v>89</v>
      </c>
      <c r="D18" s="23">
        <v>4</v>
      </c>
      <c r="E18" s="23">
        <v>4</v>
      </c>
      <c r="F18" s="23">
        <v>3</v>
      </c>
      <c r="G18" s="25">
        <v>3</v>
      </c>
      <c r="H18" s="25">
        <v>10</v>
      </c>
      <c r="I18" s="25">
        <v>15</v>
      </c>
    </row>
    <row r="19" spans="1:9" ht="16" customHeight="1" x14ac:dyDescent="0.2">
      <c r="A19" s="24"/>
      <c r="B19" s="62" t="s">
        <v>87</v>
      </c>
      <c r="C19" s="23" t="s">
        <v>90</v>
      </c>
      <c r="D19" s="23">
        <v>2</v>
      </c>
      <c r="E19" s="23">
        <v>2</v>
      </c>
      <c r="F19" s="23">
        <v>1</v>
      </c>
      <c r="G19" s="25">
        <v>1</v>
      </c>
      <c r="H19" s="25">
        <v>3</v>
      </c>
      <c r="I19" s="25">
        <v>2</v>
      </c>
    </row>
    <row r="20" spans="1:9" ht="16" customHeight="1" x14ac:dyDescent="0.2">
      <c r="A20" s="24"/>
      <c r="B20" s="62" t="s">
        <v>87</v>
      </c>
      <c r="C20" s="23" t="s">
        <v>75</v>
      </c>
      <c r="D20" s="23">
        <v>3</v>
      </c>
      <c r="E20" s="23">
        <v>4</v>
      </c>
      <c r="F20" s="23">
        <v>3</v>
      </c>
      <c r="G20" s="25">
        <v>4</v>
      </c>
      <c r="H20" s="25">
        <v>5</v>
      </c>
      <c r="I20" s="25">
        <v>7</v>
      </c>
    </row>
    <row r="21" spans="1:9" ht="16" customHeight="1" x14ac:dyDescent="0.2">
      <c r="A21" s="24"/>
      <c r="B21" s="62" t="s">
        <v>87</v>
      </c>
      <c r="C21" s="23" t="s">
        <v>91</v>
      </c>
      <c r="D21" s="23">
        <v>1</v>
      </c>
      <c r="E21" s="23">
        <v>1</v>
      </c>
      <c r="F21" s="23">
        <v>1</v>
      </c>
      <c r="G21" s="25">
        <v>1</v>
      </c>
      <c r="H21" s="25">
        <v>0.5</v>
      </c>
      <c r="I21" s="25">
        <v>0.5</v>
      </c>
    </row>
    <row r="22" spans="1:9" ht="16" customHeight="1" x14ac:dyDescent="0.2">
      <c r="A22" s="24"/>
      <c r="B22" s="62" t="s">
        <v>87</v>
      </c>
      <c r="C22" s="23" t="s">
        <v>92</v>
      </c>
      <c r="D22" s="23">
        <v>1</v>
      </c>
      <c r="E22" s="23">
        <v>1</v>
      </c>
      <c r="F22" s="23">
        <v>1</v>
      </c>
      <c r="G22" s="25">
        <v>1</v>
      </c>
      <c r="H22" s="25">
        <v>0.5</v>
      </c>
      <c r="I22" s="25">
        <v>0.5</v>
      </c>
    </row>
    <row r="23" spans="1:9" ht="16" customHeight="1" x14ac:dyDescent="0.2">
      <c r="A23" s="24" t="s">
        <v>5</v>
      </c>
      <c r="B23" s="62" t="s">
        <v>87</v>
      </c>
      <c r="C23" s="23" t="s">
        <v>75</v>
      </c>
      <c r="D23" s="23">
        <v>3</v>
      </c>
      <c r="E23" s="23">
        <v>2.5</v>
      </c>
      <c r="F23" s="23">
        <v>3</v>
      </c>
      <c r="G23" s="25">
        <v>1</v>
      </c>
      <c r="H23" s="25">
        <v>5</v>
      </c>
      <c r="I23" s="25">
        <v>4.25</v>
      </c>
    </row>
    <row r="24" spans="1:9" ht="16" customHeight="1" x14ac:dyDescent="0.2">
      <c r="A24" s="24"/>
      <c r="B24" s="62" t="s">
        <v>95</v>
      </c>
      <c r="C24" s="23" t="s">
        <v>76</v>
      </c>
      <c r="D24" s="23">
        <v>2</v>
      </c>
      <c r="E24" s="23">
        <v>2.5</v>
      </c>
      <c r="F24" s="23">
        <v>2</v>
      </c>
      <c r="G24" s="25">
        <v>1</v>
      </c>
      <c r="H24" s="25">
        <v>3</v>
      </c>
      <c r="I24" s="25">
        <v>2.5</v>
      </c>
    </row>
    <row r="25" spans="1:9" ht="16" customHeight="1" x14ac:dyDescent="0.2">
      <c r="A25" s="24"/>
      <c r="B25" s="62" t="s">
        <v>96</v>
      </c>
      <c r="C25" s="23" t="s">
        <v>77</v>
      </c>
      <c r="D25" s="23">
        <v>3</v>
      </c>
      <c r="E25" s="23">
        <v>2.5</v>
      </c>
      <c r="F25" s="23">
        <v>3</v>
      </c>
      <c r="G25" s="25">
        <v>2</v>
      </c>
      <c r="H25" s="25"/>
      <c r="I25" s="25">
        <v>5</v>
      </c>
    </row>
    <row r="26" spans="1:9" ht="16" customHeight="1" x14ac:dyDescent="0.2">
      <c r="A26" s="24"/>
      <c r="B26" s="62" t="s">
        <v>97</v>
      </c>
      <c r="C26" s="23" t="s">
        <v>78</v>
      </c>
      <c r="D26" s="23">
        <v>3</v>
      </c>
      <c r="E26" s="23">
        <v>2.5</v>
      </c>
      <c r="F26" s="23">
        <v>2</v>
      </c>
      <c r="G26" s="25">
        <v>1.5</v>
      </c>
      <c r="H26" s="25">
        <v>5</v>
      </c>
      <c r="I26" s="25">
        <v>7</v>
      </c>
    </row>
    <row r="27" spans="1:9" ht="16" customHeight="1" x14ac:dyDescent="0.2">
      <c r="A27" s="24" t="s">
        <v>3</v>
      </c>
      <c r="B27" s="62" t="s">
        <v>87</v>
      </c>
      <c r="C27" s="23" t="s">
        <v>75</v>
      </c>
      <c r="D27" s="23">
        <v>3</v>
      </c>
      <c r="E27" s="23">
        <v>3</v>
      </c>
      <c r="F27" s="23">
        <v>1</v>
      </c>
      <c r="G27" s="25">
        <v>1</v>
      </c>
      <c r="H27" s="25">
        <v>5</v>
      </c>
      <c r="I27" s="25">
        <v>4</v>
      </c>
    </row>
    <row r="28" spans="1:9" ht="16" customHeight="1" x14ac:dyDescent="0.2">
      <c r="A28" s="28"/>
      <c r="B28" s="62" t="s">
        <v>87</v>
      </c>
      <c r="C28" s="23" t="s">
        <v>79</v>
      </c>
      <c r="D28" s="23">
        <v>2</v>
      </c>
      <c r="E28" s="23">
        <v>2</v>
      </c>
      <c r="F28" s="23">
        <v>1</v>
      </c>
      <c r="G28" s="25">
        <v>1</v>
      </c>
      <c r="H28" s="25">
        <v>1</v>
      </c>
      <c r="I28" s="25">
        <v>1</v>
      </c>
    </row>
    <row r="29" spans="1:9" ht="16" customHeight="1" x14ac:dyDescent="0.2">
      <c r="A29" s="28"/>
      <c r="B29" s="62" t="s">
        <v>98</v>
      </c>
      <c r="C29" s="23" t="s">
        <v>80</v>
      </c>
      <c r="D29" s="23">
        <v>2</v>
      </c>
      <c r="E29" s="23">
        <v>2</v>
      </c>
      <c r="F29" s="23">
        <v>1</v>
      </c>
      <c r="G29" s="25">
        <v>1</v>
      </c>
      <c r="H29" s="25">
        <v>1</v>
      </c>
      <c r="I29" s="25">
        <v>1.5</v>
      </c>
    </row>
    <row r="30" spans="1:9" ht="16" customHeight="1" x14ac:dyDescent="0.2">
      <c r="A30" s="28"/>
      <c r="B30" s="62" t="s">
        <v>98</v>
      </c>
      <c r="C30" s="23" t="s">
        <v>81</v>
      </c>
      <c r="D30" s="23">
        <v>2</v>
      </c>
      <c r="E30" s="23">
        <v>2</v>
      </c>
      <c r="F30" s="23">
        <v>2</v>
      </c>
      <c r="G30" s="25">
        <v>2</v>
      </c>
      <c r="H30" s="25">
        <v>4</v>
      </c>
      <c r="I30" s="25">
        <v>3.5</v>
      </c>
    </row>
    <row r="31" spans="1:9" ht="16" customHeight="1" x14ac:dyDescent="0.2">
      <c r="A31" s="28" t="s">
        <v>2</v>
      </c>
      <c r="B31" s="63" t="s">
        <v>87</v>
      </c>
      <c r="C31" s="29" t="s">
        <v>75</v>
      </c>
      <c r="D31" s="29">
        <v>3</v>
      </c>
      <c r="E31" s="29">
        <v>4</v>
      </c>
      <c r="F31" s="29">
        <v>3</v>
      </c>
      <c r="G31" s="30">
        <v>3</v>
      </c>
      <c r="H31" s="30">
        <v>5</v>
      </c>
      <c r="I31" s="30">
        <v>5.5</v>
      </c>
    </row>
    <row r="32" spans="1:9" ht="16" customHeight="1" x14ac:dyDescent="0.2">
      <c r="A32" s="28"/>
      <c r="B32" s="63" t="s">
        <v>87</v>
      </c>
      <c r="C32" s="29" t="s">
        <v>82</v>
      </c>
      <c r="D32" s="29">
        <v>3</v>
      </c>
      <c r="E32" s="29">
        <v>4</v>
      </c>
      <c r="F32" s="29">
        <v>3</v>
      </c>
      <c r="G32" s="30">
        <v>2</v>
      </c>
      <c r="H32" s="30">
        <v>2</v>
      </c>
      <c r="I32" s="30">
        <v>1.5</v>
      </c>
    </row>
    <row r="33" spans="1:9" ht="16" customHeight="1" x14ac:dyDescent="0.2">
      <c r="A33" s="28"/>
      <c r="B33" s="63" t="s">
        <v>87</v>
      </c>
      <c r="C33" s="29" t="s">
        <v>83</v>
      </c>
      <c r="D33" s="29">
        <v>1</v>
      </c>
      <c r="E33" s="29">
        <v>1</v>
      </c>
      <c r="F33" s="29">
        <v>1</v>
      </c>
      <c r="G33" s="30">
        <v>1</v>
      </c>
      <c r="H33" s="30">
        <v>1</v>
      </c>
      <c r="I33" s="30">
        <v>0.5</v>
      </c>
    </row>
    <row r="34" spans="1:9" ht="16" customHeight="1" x14ac:dyDescent="0.2">
      <c r="A34" s="28"/>
      <c r="B34" s="63" t="s">
        <v>98</v>
      </c>
      <c r="C34" s="29" t="s">
        <v>84</v>
      </c>
      <c r="D34" s="29">
        <v>4</v>
      </c>
      <c r="E34" s="29">
        <v>3</v>
      </c>
      <c r="F34" s="29">
        <v>3</v>
      </c>
      <c r="G34" s="30">
        <v>3</v>
      </c>
      <c r="H34" s="30">
        <v>2</v>
      </c>
      <c r="I34" s="30">
        <v>2.5</v>
      </c>
    </row>
    <row r="37" spans="1:9" ht="20" x14ac:dyDescent="0.2">
      <c r="A37" s="91" t="s">
        <v>70</v>
      </c>
      <c r="B37" s="91"/>
      <c r="C37" s="91"/>
      <c r="D37" s="91"/>
      <c r="E37" s="91"/>
    </row>
    <row r="38" spans="1:9" ht="21" thickBot="1" x14ac:dyDescent="0.25">
      <c r="A38" s="40"/>
      <c r="B38" s="65"/>
      <c r="C38" s="40"/>
      <c r="D38" s="40"/>
      <c r="E38" s="40"/>
    </row>
    <row r="39" spans="1:9" ht="17" thickBot="1" x14ac:dyDescent="0.25">
      <c r="A39" s="88" t="s">
        <v>72</v>
      </c>
      <c r="B39" s="89"/>
      <c r="C39" s="89"/>
      <c r="D39" s="89"/>
      <c r="E39" s="90"/>
    </row>
    <row r="40" spans="1:9" x14ac:dyDescent="0.2">
      <c r="A40" s="46"/>
      <c r="B40" s="66" t="s">
        <v>99</v>
      </c>
      <c r="C40" s="57" t="s">
        <v>100</v>
      </c>
      <c r="D40" s="92" t="s">
        <v>71</v>
      </c>
      <c r="E40" s="93"/>
    </row>
    <row r="41" spans="1:9" x14ac:dyDescent="0.2">
      <c r="A41" s="47" t="s">
        <v>8</v>
      </c>
      <c r="B41" s="95">
        <f>AVERAGE(D13:D34)</f>
        <v>2.5</v>
      </c>
      <c r="C41" s="96">
        <f>AVERAGE(E13:E34)</f>
        <v>2.6363636363636362</v>
      </c>
      <c r="D41" s="84">
        <f>(B41-C41)/B41</f>
        <v>-5.4545454545454494E-2</v>
      </c>
      <c r="E41" s="85"/>
    </row>
    <row r="42" spans="1:9" x14ac:dyDescent="0.2">
      <c r="A42" s="47" t="s">
        <v>9</v>
      </c>
      <c r="B42" s="95">
        <f>AVERAGE(F13:F34)</f>
        <v>2.0454545454545454</v>
      </c>
      <c r="C42" s="96">
        <f>AVERAGE(G13:G34)</f>
        <v>1.8409090909090908</v>
      </c>
      <c r="D42" s="84">
        <f>(B42-C42)/B42</f>
        <v>0.10000000000000002</v>
      </c>
      <c r="E42" s="85"/>
    </row>
    <row r="43" spans="1:9" ht="17" thickBot="1" x14ac:dyDescent="0.25">
      <c r="A43" s="48" t="s">
        <v>10</v>
      </c>
      <c r="B43" s="94">
        <f>SUM(H13:H34)</f>
        <v>65</v>
      </c>
      <c r="C43" s="70">
        <f>SUM(I13:I34)</f>
        <v>75.75</v>
      </c>
      <c r="D43" s="86">
        <f>(B43-C43)/B43</f>
        <v>-0.16538461538461538</v>
      </c>
      <c r="E43" s="87"/>
    </row>
    <row r="44" spans="1:9" ht="17" thickBot="1" x14ac:dyDescent="0.25">
      <c r="A44" s="13"/>
      <c r="B44" s="67"/>
      <c r="C44" s="3"/>
      <c r="D44" s="41"/>
      <c r="E44" s="42"/>
    </row>
    <row r="45" spans="1:9" ht="17" thickBot="1" x14ac:dyDescent="0.25">
      <c r="A45" s="49" t="s">
        <v>73</v>
      </c>
      <c r="B45" s="68"/>
      <c r="C45" s="50"/>
      <c r="D45" s="51"/>
      <c r="E45" s="52"/>
    </row>
    <row r="46" spans="1:9" ht="17" thickBot="1" x14ac:dyDescent="0.25">
      <c r="A46" s="13"/>
      <c r="B46" s="71"/>
      <c r="C46" s="72"/>
      <c r="D46" s="73"/>
      <c r="E46" s="74"/>
    </row>
    <row r="47" spans="1:9" ht="17" thickBot="1" x14ac:dyDescent="0.25">
      <c r="A47" s="53" t="s">
        <v>74</v>
      </c>
      <c r="B47" s="69">
        <f>SUM(I13:I34)</f>
        <v>75.75</v>
      </c>
      <c r="C47" s="43"/>
      <c r="D47" s="44"/>
      <c r="E47" s="45"/>
    </row>
    <row r="48" spans="1:9" x14ac:dyDescent="0.2">
      <c r="D48" s="39"/>
      <c r="E48" s="39"/>
    </row>
    <row r="49" spans="4:5" x14ac:dyDescent="0.2">
      <c r="D49" s="39"/>
      <c r="E49" s="39"/>
    </row>
    <row r="50" spans="4:5" x14ac:dyDescent="0.2">
      <c r="D50" s="39"/>
      <c r="E50" s="39"/>
    </row>
    <row r="51" spans="4:5" x14ac:dyDescent="0.2">
      <c r="D51" s="39"/>
      <c r="E51" s="39"/>
    </row>
  </sheetData>
  <mergeCells count="7">
    <mergeCell ref="D42:E42"/>
    <mergeCell ref="D43:E43"/>
    <mergeCell ref="A39:E39"/>
    <mergeCell ref="B1:F3"/>
    <mergeCell ref="A37:E37"/>
    <mergeCell ref="D40:E40"/>
    <mergeCell ref="D41:E41"/>
  </mergeCells>
  <phoneticPr fontId="3" type="noConversion"/>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DD99E-BEBD-D74E-B262-5D4089A9699E}">
  <dimension ref="B2:Q30"/>
  <sheetViews>
    <sheetView workbookViewId="0">
      <selection activeCell="B5" sqref="B5:Q11"/>
    </sheetView>
  </sheetViews>
  <sheetFormatPr baseColWidth="10" defaultRowHeight="16" x14ac:dyDescent="0.2"/>
  <cols>
    <col min="1" max="6" width="10.83203125" style="1"/>
    <col min="7" max="7" width="15.1640625" style="1" customWidth="1"/>
    <col min="8" max="8" width="16.1640625" style="1" customWidth="1"/>
    <col min="9" max="9" width="18.6640625" style="1" customWidth="1"/>
    <col min="10" max="10" width="17.5" style="1" customWidth="1"/>
    <col min="11" max="11" width="1" style="1" hidden="1" customWidth="1"/>
    <col min="12" max="12" width="0.1640625" style="1" hidden="1" customWidth="1"/>
    <col min="13" max="13" width="37.6640625" style="1" hidden="1" customWidth="1"/>
    <col min="14" max="14" width="14.1640625" style="1" hidden="1" customWidth="1"/>
    <col min="15" max="15" width="27" style="1" hidden="1" customWidth="1"/>
    <col min="16" max="16" width="0.1640625" style="1" hidden="1" customWidth="1"/>
    <col min="17" max="17" width="7.5" style="1" customWidth="1"/>
    <col min="18" max="16384" width="10.83203125" style="1"/>
  </cols>
  <sheetData>
    <row r="2" spans="2:17" ht="20" x14ac:dyDescent="0.2">
      <c r="B2" s="38" t="s">
        <v>55</v>
      </c>
    </row>
    <row r="5" spans="2:17" x14ac:dyDescent="0.2">
      <c r="B5" s="75" t="s">
        <v>94</v>
      </c>
      <c r="C5" s="75"/>
      <c r="D5" s="75"/>
      <c r="E5" s="75"/>
      <c r="F5" s="75"/>
      <c r="G5" s="75"/>
      <c r="H5" s="75"/>
      <c r="I5" s="75"/>
      <c r="J5" s="75"/>
      <c r="K5" s="75"/>
      <c r="L5" s="75"/>
      <c r="M5" s="75"/>
      <c r="N5" s="75"/>
      <c r="O5" s="75"/>
      <c r="P5" s="75"/>
      <c r="Q5" s="75"/>
    </row>
    <row r="6" spans="2:17" x14ac:dyDescent="0.2">
      <c r="B6" s="75"/>
      <c r="C6" s="75"/>
      <c r="D6" s="75"/>
      <c r="E6" s="75"/>
      <c r="F6" s="75"/>
      <c r="G6" s="75"/>
      <c r="H6" s="75"/>
      <c r="I6" s="75"/>
      <c r="J6" s="75"/>
      <c r="K6" s="75"/>
      <c r="L6" s="75"/>
      <c r="M6" s="75"/>
      <c r="N6" s="75"/>
      <c r="O6" s="75"/>
      <c r="P6" s="75"/>
      <c r="Q6" s="75"/>
    </row>
    <row r="7" spans="2:17" x14ac:dyDescent="0.2">
      <c r="B7" s="75"/>
      <c r="C7" s="75"/>
      <c r="D7" s="75"/>
      <c r="E7" s="75"/>
      <c r="F7" s="75"/>
      <c r="G7" s="75"/>
      <c r="H7" s="75"/>
      <c r="I7" s="75"/>
      <c r="J7" s="75"/>
      <c r="K7" s="75"/>
      <c r="L7" s="75"/>
      <c r="M7" s="75"/>
      <c r="N7" s="75"/>
      <c r="O7" s="75"/>
      <c r="P7" s="75"/>
      <c r="Q7" s="75"/>
    </row>
    <row r="8" spans="2:17" x14ac:dyDescent="0.2">
      <c r="B8" s="75"/>
      <c r="C8" s="75"/>
      <c r="D8" s="75"/>
      <c r="E8" s="75"/>
      <c r="F8" s="75"/>
      <c r="G8" s="75"/>
      <c r="H8" s="75"/>
      <c r="I8" s="75"/>
      <c r="J8" s="75"/>
      <c r="K8" s="75"/>
      <c r="L8" s="75"/>
      <c r="M8" s="75"/>
      <c r="N8" s="75"/>
      <c r="O8" s="75"/>
      <c r="P8" s="75"/>
      <c r="Q8" s="75"/>
    </row>
    <row r="9" spans="2:17" ht="10" customHeight="1" x14ac:dyDescent="0.2">
      <c r="B9" s="75"/>
      <c r="C9" s="75"/>
      <c r="D9" s="75"/>
      <c r="E9" s="75"/>
      <c r="F9" s="75"/>
      <c r="G9" s="75"/>
      <c r="H9" s="75"/>
      <c r="I9" s="75"/>
      <c r="J9" s="75"/>
      <c r="K9" s="75"/>
      <c r="L9" s="75"/>
      <c r="M9" s="75"/>
      <c r="N9" s="75"/>
      <c r="O9" s="75"/>
      <c r="P9" s="75"/>
      <c r="Q9" s="75"/>
    </row>
    <row r="10" spans="2:17" ht="5" hidden="1" x14ac:dyDescent="0.2">
      <c r="B10" s="75"/>
      <c r="C10" s="75"/>
      <c r="D10" s="75"/>
      <c r="E10" s="75"/>
      <c r="F10" s="75"/>
      <c r="G10" s="75"/>
      <c r="H10" s="75"/>
      <c r="I10" s="75"/>
      <c r="J10" s="75"/>
      <c r="K10" s="75"/>
      <c r="L10" s="75"/>
      <c r="M10" s="75"/>
      <c r="N10" s="75"/>
      <c r="O10" s="75"/>
      <c r="P10" s="75"/>
      <c r="Q10" s="75"/>
    </row>
    <row r="11" spans="2:17" hidden="1" x14ac:dyDescent="0.2">
      <c r="B11" s="75"/>
      <c r="C11" s="75"/>
      <c r="D11" s="75"/>
      <c r="E11" s="75"/>
      <c r="F11" s="75"/>
      <c r="G11" s="75"/>
      <c r="H11" s="75"/>
      <c r="I11" s="75"/>
      <c r="J11" s="75"/>
      <c r="K11" s="75"/>
      <c r="L11" s="75"/>
      <c r="M11" s="75"/>
      <c r="N11" s="75"/>
      <c r="O11" s="75"/>
      <c r="P11" s="75"/>
      <c r="Q11" s="75"/>
    </row>
    <row r="13" spans="2:17" x14ac:dyDescent="0.2">
      <c r="B13" s="2" t="s">
        <v>56</v>
      </c>
    </row>
    <row r="14" spans="2:17" x14ac:dyDescent="0.2">
      <c r="B14" s="1" t="s">
        <v>57</v>
      </c>
    </row>
    <row r="16" spans="2:17" x14ac:dyDescent="0.2">
      <c r="B16" s="10" t="s">
        <v>1</v>
      </c>
      <c r="C16" s="26" t="s">
        <v>44</v>
      </c>
      <c r="D16" s="26" t="s">
        <v>7</v>
      </c>
      <c r="E16" s="26" t="s">
        <v>8</v>
      </c>
      <c r="F16" s="33" t="s">
        <v>52</v>
      </c>
      <c r="G16" s="26" t="s">
        <v>9</v>
      </c>
      <c r="H16" s="27" t="s">
        <v>54</v>
      </c>
      <c r="I16" s="27" t="s">
        <v>53</v>
      </c>
      <c r="J16" s="27" t="s">
        <v>10</v>
      </c>
    </row>
    <row r="17" spans="2:10" x14ac:dyDescent="0.2">
      <c r="B17" s="24"/>
      <c r="C17" s="31"/>
      <c r="D17" s="31"/>
      <c r="E17" s="31" t="s">
        <v>50</v>
      </c>
      <c r="F17" s="34" t="s">
        <v>51</v>
      </c>
      <c r="G17" s="31" t="s">
        <v>50</v>
      </c>
      <c r="H17" s="32" t="s">
        <v>51</v>
      </c>
      <c r="I17" s="32" t="s">
        <v>50</v>
      </c>
      <c r="J17" s="32" t="s">
        <v>51</v>
      </c>
    </row>
    <row r="18" spans="2:10" x14ac:dyDescent="0.2">
      <c r="B18" s="24" t="s">
        <v>58</v>
      </c>
      <c r="C18" s="23" t="s">
        <v>63</v>
      </c>
      <c r="D18" s="23" t="s">
        <v>47</v>
      </c>
      <c r="E18" s="23">
        <v>1</v>
      </c>
      <c r="F18" s="23">
        <v>2</v>
      </c>
      <c r="G18" s="23">
        <v>1</v>
      </c>
      <c r="H18" s="25">
        <v>2</v>
      </c>
      <c r="I18" s="25">
        <v>1</v>
      </c>
      <c r="J18" s="25">
        <v>1.5</v>
      </c>
    </row>
    <row r="19" spans="2:10" x14ac:dyDescent="0.2">
      <c r="B19" s="24"/>
      <c r="C19" s="23"/>
      <c r="D19" s="23" t="s">
        <v>48</v>
      </c>
      <c r="E19" s="23">
        <v>1</v>
      </c>
      <c r="F19" s="23">
        <v>2</v>
      </c>
      <c r="G19" s="23">
        <v>1</v>
      </c>
      <c r="H19" s="25">
        <v>2</v>
      </c>
      <c r="I19" s="25">
        <v>0.5</v>
      </c>
      <c r="J19" s="25">
        <v>1</v>
      </c>
    </row>
    <row r="20" spans="2:10" x14ac:dyDescent="0.2">
      <c r="B20" s="24"/>
      <c r="C20" s="23"/>
      <c r="D20" s="23" t="s">
        <v>49</v>
      </c>
      <c r="E20" s="23">
        <v>1</v>
      </c>
      <c r="F20" s="23">
        <v>1</v>
      </c>
      <c r="G20" s="23">
        <v>1</v>
      </c>
      <c r="H20" s="25">
        <v>1</v>
      </c>
      <c r="I20" s="25">
        <v>0.5</v>
      </c>
      <c r="J20" s="25">
        <v>0.5</v>
      </c>
    </row>
    <row r="21" spans="2:10" x14ac:dyDescent="0.2">
      <c r="B21" s="24"/>
      <c r="C21" s="23" t="s">
        <v>64</v>
      </c>
      <c r="D21" s="23" t="s">
        <v>59</v>
      </c>
      <c r="E21" s="23">
        <v>3</v>
      </c>
      <c r="F21" s="23">
        <v>1</v>
      </c>
      <c r="G21" s="23">
        <v>5</v>
      </c>
      <c r="H21" s="25">
        <v>3</v>
      </c>
      <c r="I21" s="25">
        <v>5</v>
      </c>
      <c r="J21" s="25">
        <v>3</v>
      </c>
    </row>
    <row r="22" spans="2:10" x14ac:dyDescent="0.2">
      <c r="B22" s="24"/>
      <c r="C22" s="23"/>
      <c r="D22" s="23" t="s">
        <v>60</v>
      </c>
      <c r="E22" s="23">
        <v>2</v>
      </c>
      <c r="F22" s="23">
        <v>1</v>
      </c>
      <c r="G22" s="23">
        <v>4</v>
      </c>
      <c r="H22" s="25">
        <v>1</v>
      </c>
      <c r="I22" s="25">
        <v>2</v>
      </c>
      <c r="J22" s="25">
        <v>1</v>
      </c>
    </row>
    <row r="23" spans="2:10" x14ac:dyDescent="0.2">
      <c r="B23" s="24"/>
      <c r="C23" s="23"/>
      <c r="D23" s="23" t="s">
        <v>61</v>
      </c>
      <c r="E23" s="23">
        <v>4</v>
      </c>
      <c r="F23" s="23">
        <v>2</v>
      </c>
      <c r="G23" s="23">
        <v>2</v>
      </c>
      <c r="H23" s="25">
        <v>1</v>
      </c>
      <c r="I23" s="25">
        <v>5</v>
      </c>
      <c r="J23" s="25">
        <v>3</v>
      </c>
    </row>
    <row r="24" spans="2:10" x14ac:dyDescent="0.2">
      <c r="B24" s="24"/>
      <c r="C24" s="23" t="s">
        <v>65</v>
      </c>
      <c r="D24" s="23" t="s">
        <v>62</v>
      </c>
      <c r="E24" s="23">
        <v>1</v>
      </c>
      <c r="F24" s="23">
        <v>1</v>
      </c>
      <c r="G24" s="23">
        <v>2</v>
      </c>
      <c r="H24" s="25">
        <v>2</v>
      </c>
      <c r="I24" s="25">
        <v>1</v>
      </c>
      <c r="J24" s="25">
        <v>1</v>
      </c>
    </row>
    <row r="25" spans="2:10" ht="17" thickBot="1" x14ac:dyDescent="0.25">
      <c r="B25" s="28"/>
      <c r="C25" s="29"/>
      <c r="D25" s="29" t="s">
        <v>66</v>
      </c>
      <c r="E25" s="29">
        <v>3</v>
      </c>
      <c r="F25" s="29">
        <v>2</v>
      </c>
      <c r="G25" s="29">
        <v>2</v>
      </c>
      <c r="H25" s="30">
        <v>1</v>
      </c>
      <c r="I25" s="30">
        <v>2</v>
      </c>
      <c r="J25" s="30">
        <v>1.5</v>
      </c>
    </row>
    <row r="26" spans="2:10" ht="17" thickTop="1" x14ac:dyDescent="0.2">
      <c r="B26" s="35" t="s">
        <v>67</v>
      </c>
      <c r="C26" s="36"/>
      <c r="D26" s="36"/>
      <c r="E26" s="36" t="s">
        <v>93</v>
      </c>
      <c r="F26" s="36">
        <f>AVERAGE(F18:F25)</f>
        <v>1.5</v>
      </c>
      <c r="G26" s="36" t="s">
        <v>93</v>
      </c>
      <c r="H26" s="37">
        <f>AVERAGE(H18:H25)</f>
        <v>1.625</v>
      </c>
      <c r="I26" s="37" t="s">
        <v>93</v>
      </c>
      <c r="J26" s="37">
        <f>SUM(J18:J25)</f>
        <v>12.5</v>
      </c>
    </row>
    <row r="29" spans="2:10" x14ac:dyDescent="0.2">
      <c r="B29" s="76" t="s">
        <v>68</v>
      </c>
      <c r="C29" s="76"/>
      <c r="D29" s="76"/>
      <c r="E29" s="76"/>
      <c r="F29" s="76"/>
      <c r="G29" s="76"/>
      <c r="H29" s="76"/>
      <c r="I29" s="76"/>
      <c r="J29" s="76"/>
    </row>
    <row r="30" spans="2:10" x14ac:dyDescent="0.2">
      <c r="B30" s="76"/>
      <c r="C30" s="76"/>
      <c r="D30" s="76"/>
      <c r="E30" s="76"/>
      <c r="F30" s="76"/>
      <c r="G30" s="76"/>
      <c r="H30" s="76"/>
      <c r="I30" s="76"/>
      <c r="J30" s="76"/>
    </row>
  </sheetData>
  <mergeCells count="2">
    <mergeCell ref="B5:Q11"/>
    <mergeCell ref="B29:J30"/>
  </mergeCells>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Gesamtaufwand</vt:lpstr>
      <vt:lpstr>KW 11</vt:lpstr>
      <vt:lpstr>Berechnung Gesamtaufwand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Blessing, Corinne</dc:creator>
  <cp:lastModifiedBy>Blessing, Corinne</cp:lastModifiedBy>
  <dcterms:created xsi:type="dcterms:W3CDTF">2020-03-14T08:53:09Z</dcterms:created>
  <dcterms:modified xsi:type="dcterms:W3CDTF">2020-03-15T17:22:26Z</dcterms:modified>
</cp:coreProperties>
</file>