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private/"/>
    </mc:Choice>
  </mc:AlternateContent>
  <bookViews>
    <workbookView xWindow="0" yWindow="0" windowWidth="28800" windowHeight="18000"/>
  </bookViews>
  <sheets>
    <sheet name="current" sheetId="1" r:id="rId1"/>
    <sheet name="interest" sheetId="5" r:id="rId2"/>
    <sheet name="income" sheetId="6" r:id="rId3"/>
    <sheet name="archive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E3" i="5"/>
  <c r="A3" i="5"/>
  <c r="C3" i="5"/>
  <c r="F3" i="5"/>
  <c r="E2" i="5"/>
  <c r="C2" i="5"/>
  <c r="F2" i="5"/>
  <c r="D20" i="1"/>
  <c r="D11" i="1"/>
  <c r="D23" i="1"/>
  <c r="D12" i="1"/>
  <c r="D9" i="1"/>
  <c r="D8" i="1"/>
  <c r="D7" i="1"/>
  <c r="D3" i="1"/>
  <c r="D4" i="1"/>
  <c r="D5" i="1"/>
  <c r="D6" i="1"/>
  <c r="D10" i="1"/>
  <c r="D13" i="1"/>
  <c r="D14" i="1"/>
  <c r="D15" i="1"/>
  <c r="D16" i="1"/>
  <c r="D17" i="1"/>
  <c r="D18" i="1"/>
  <c r="D19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0" i="4"/>
  <c r="O19" i="4"/>
  <c r="R19" i="4"/>
  <c r="P13" i="4"/>
  <c r="L6" i="4"/>
  <c r="L8" i="4"/>
  <c r="L10" i="4"/>
  <c r="L12" i="4"/>
  <c r="Q5" i="4"/>
  <c r="Q7" i="4"/>
  <c r="A6" i="4"/>
  <c r="E5" i="4"/>
  <c r="E4" i="4"/>
</calcChain>
</file>

<file path=xl/sharedStrings.xml><?xml version="1.0" encoding="utf-8"?>
<sst xmlns="http://schemas.openxmlformats.org/spreadsheetml/2006/main" count="125" uniqueCount="28">
  <si>
    <t>万元</t>
  </si>
  <si>
    <t>宝妈借款</t>
  </si>
  <si>
    <t>还款日期</t>
  </si>
  <si>
    <t>老姨借款</t>
  </si>
  <si>
    <t>桔子</t>
    <rPh sb="0" eb="1">
      <t>ju zi</t>
    </rPh>
    <phoneticPr fontId="3" type="noConversion"/>
  </si>
  <si>
    <t>到帐</t>
    <rPh sb="0" eb="1">
      <t>dao</t>
    </rPh>
    <rPh sb="1" eb="2">
      <t>zhang</t>
    </rPh>
    <phoneticPr fontId="3" type="noConversion"/>
  </si>
  <si>
    <t>银行</t>
    <rPh sb="0" eb="1">
      <t>yin hang</t>
    </rPh>
    <phoneticPr fontId="3" type="noConversion"/>
  </si>
  <si>
    <t>来源</t>
    <rPh sb="0" eb="1">
      <t>lai yuan</t>
    </rPh>
    <phoneticPr fontId="3" type="noConversion"/>
  </si>
  <si>
    <t>借款日期</t>
    <rPh sb="0" eb="1">
      <t>jie kuan</t>
    </rPh>
    <rPh sb="2" eb="3">
      <t>ri qi</t>
    </rPh>
    <phoneticPr fontId="3" type="noConversion"/>
  </si>
  <si>
    <t>还款日期</t>
    <rPh sb="0" eb="1">
      <t>huan kuan</t>
    </rPh>
    <rPh sb="2" eb="3">
      <t>ri qi</t>
    </rPh>
    <phoneticPr fontId="3" type="noConversion"/>
  </si>
  <si>
    <t>年利率</t>
    <rPh sb="0" eb="1">
      <t>nian li lü</t>
    </rPh>
    <phoneticPr fontId="3" type="noConversion"/>
  </si>
  <si>
    <t>金额</t>
    <rPh sb="0" eb="1">
      <t>jin e</t>
    </rPh>
    <phoneticPr fontId="3" type="noConversion"/>
  </si>
  <si>
    <t>总利息</t>
    <rPh sb="0" eb="1">
      <t>zong</t>
    </rPh>
    <rPh sb="1" eb="2">
      <t>li xi</t>
    </rPh>
    <phoneticPr fontId="3" type="noConversion"/>
  </si>
  <si>
    <t>建行</t>
    <rPh sb="0" eb="1">
      <t>jian hang</t>
    </rPh>
    <phoneticPr fontId="3" type="noConversion"/>
  </si>
  <si>
    <t>结余</t>
    <rPh sb="0" eb="1">
      <t>jie yu</t>
    </rPh>
    <phoneticPr fontId="3" type="noConversion"/>
  </si>
  <si>
    <t>账务</t>
    <rPh sb="0" eb="1">
      <t>zhang wu</t>
    </rPh>
    <phoneticPr fontId="3" type="noConversion"/>
  </si>
  <si>
    <t>现金</t>
    <rPh sb="0" eb="1">
      <t>xian jin</t>
    </rPh>
    <phoneticPr fontId="3" type="noConversion"/>
  </si>
  <si>
    <t>备注</t>
    <rPh sb="0" eb="1">
      <t>bei zhu</t>
    </rPh>
    <phoneticPr fontId="3" type="noConversion"/>
  </si>
  <si>
    <t>装修1</t>
    <rPh sb="0" eb="1">
      <t>zhuang xiu</t>
    </rPh>
    <phoneticPr fontId="3" type="noConversion"/>
  </si>
  <si>
    <t>支出</t>
    <rPh sb="0" eb="1">
      <t>zhi chu</t>
    </rPh>
    <phoneticPr fontId="3" type="noConversion"/>
  </si>
  <si>
    <t>利息1</t>
    <rPh sb="0" eb="1">
      <t>li xi</t>
    </rPh>
    <phoneticPr fontId="3" type="noConversion"/>
  </si>
  <si>
    <t>宝-利息2</t>
    <rPh sb="0" eb="1">
      <t>bao</t>
    </rPh>
    <rPh sb="2" eb="3">
      <t>li xi</t>
    </rPh>
    <phoneticPr fontId="3" type="noConversion"/>
  </si>
  <si>
    <t>时间</t>
    <rPh sb="0" eb="1">
      <t>shi jian</t>
    </rPh>
    <phoneticPr fontId="3" type="noConversion"/>
  </si>
  <si>
    <t>还宝</t>
    <rPh sb="0" eb="1">
      <t>huan</t>
    </rPh>
    <rPh sb="1" eb="2">
      <t>bao</t>
    </rPh>
    <phoneticPr fontId="3" type="noConversion"/>
  </si>
  <si>
    <t>公积金</t>
    <rPh sb="0" eb="1">
      <t>gong ji jin</t>
    </rPh>
    <phoneticPr fontId="3" type="noConversion"/>
  </si>
  <si>
    <t>房款</t>
    <rPh sb="0" eb="1">
      <t>fang kuan</t>
    </rPh>
    <phoneticPr fontId="3" type="noConversion"/>
  </si>
  <si>
    <t>累计</t>
    <rPh sb="0" eb="1">
      <t>lei ji</t>
    </rPh>
    <phoneticPr fontId="3" type="noConversion"/>
  </si>
  <si>
    <t>工资</t>
    <rPh sb="0" eb="1">
      <t>gong zi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</si>
</sst>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m&quot;月&quot;d&quot;日&quot;;@"/>
  </numFmts>
  <fonts count="4" x14ac:knownFonts="1"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8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84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>
      <alignment vertical="center"/>
    </xf>
    <xf numFmtId="18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1" fillId="0" borderId="5" xfId="0" applyFont="1" applyBorder="1">
      <alignment vertical="center"/>
    </xf>
    <xf numFmtId="0" fontId="2" fillId="0" borderId="6" xfId="0" applyFont="1" applyBorder="1">
      <alignment vertical="center"/>
    </xf>
    <xf numFmtId="58" fontId="0" fillId="0" borderId="4" xfId="0" applyNumberFormat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84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SheetLayoutView="100" workbookViewId="0">
      <selection activeCell="I18" sqref="I18"/>
    </sheetView>
  </sheetViews>
  <sheetFormatPr baseColWidth="10" defaultColWidth="9" defaultRowHeight="15" x14ac:dyDescent="0.15"/>
  <cols>
    <col min="1" max="1" width="12.83203125" style="1" customWidth="1"/>
    <col min="2" max="2" width="11.5" bestFit="1" customWidth="1"/>
    <col min="3" max="3" width="9.1640625" customWidth="1"/>
    <col min="4" max="4" width="9" customWidth="1"/>
    <col min="7" max="7" width="10.5" bestFit="1" customWidth="1"/>
    <col min="8" max="9" width="11.5" bestFit="1" customWidth="1"/>
    <col min="12" max="13" width="10.5" bestFit="1" customWidth="1"/>
  </cols>
  <sheetData>
    <row r="1" spans="1:5" x14ac:dyDescent="0.15">
      <c r="A1" s="1" t="s">
        <v>22</v>
      </c>
      <c r="B1" s="9" t="s">
        <v>15</v>
      </c>
      <c r="C1" s="9" t="s">
        <v>7</v>
      </c>
      <c r="D1" s="24" t="s">
        <v>14</v>
      </c>
      <c r="E1" s="24" t="s">
        <v>17</v>
      </c>
    </row>
    <row r="2" spans="1:5" x14ac:dyDescent="0.15">
      <c r="A2" s="23">
        <v>43466</v>
      </c>
      <c r="B2" s="9">
        <v>6600000</v>
      </c>
      <c r="C2" s="9" t="s">
        <v>16</v>
      </c>
      <c r="D2" s="24">
        <f>SUM(B$2:B2)</f>
        <v>6600000</v>
      </c>
    </row>
    <row r="3" spans="1:5" x14ac:dyDescent="0.15">
      <c r="A3" s="23">
        <v>43471</v>
      </c>
      <c r="B3" s="9">
        <v>75000</v>
      </c>
      <c r="C3" s="9" t="s">
        <v>16</v>
      </c>
      <c r="D3" s="24">
        <f>SUM(B$2:B3)</f>
        <v>6675000</v>
      </c>
    </row>
    <row r="4" spans="1:5" x14ac:dyDescent="0.15">
      <c r="A4" s="23">
        <v>43474.9</v>
      </c>
      <c r="B4" s="9">
        <v>260098</v>
      </c>
      <c r="C4" s="1" t="s">
        <v>4</v>
      </c>
      <c r="D4" s="24">
        <f>SUM(B$2:B4)</f>
        <v>6935098</v>
      </c>
      <c r="E4" s="1"/>
    </row>
    <row r="5" spans="1:5" x14ac:dyDescent="0.15">
      <c r="A5" s="23">
        <v>43475.9</v>
      </c>
      <c r="B5" s="9">
        <v>55690</v>
      </c>
      <c r="C5" s="1" t="s">
        <v>4</v>
      </c>
      <c r="D5" s="24">
        <f>SUM(B$2:B5)</f>
        <v>6990788</v>
      </c>
      <c r="E5" s="1"/>
    </row>
    <row r="6" spans="1:5" x14ac:dyDescent="0.15">
      <c r="A6" s="23">
        <v>43477.9</v>
      </c>
      <c r="B6" s="9">
        <v>51749</v>
      </c>
      <c r="C6" s="1" t="s">
        <v>4</v>
      </c>
      <c r="D6" s="24">
        <f>SUM(B$2:B6)</f>
        <v>7042537</v>
      </c>
    </row>
    <row r="7" spans="1:5" x14ac:dyDescent="0.15">
      <c r="A7" s="23">
        <v>43466</v>
      </c>
      <c r="B7" s="24">
        <v>1270000</v>
      </c>
      <c r="C7" s="1" t="s">
        <v>16</v>
      </c>
      <c r="D7" s="24">
        <f>SUM(B$2:B7)</f>
        <v>8312537</v>
      </c>
      <c r="E7" t="s">
        <v>20</v>
      </c>
    </row>
    <row r="8" spans="1:5" x14ac:dyDescent="0.15">
      <c r="A8" s="23">
        <v>43475</v>
      </c>
      <c r="B8" s="24">
        <v>300000</v>
      </c>
      <c r="C8" s="1" t="s">
        <v>16</v>
      </c>
      <c r="D8" s="24">
        <f>SUM(B$2:B8)</f>
        <v>8612537</v>
      </c>
    </row>
    <row r="9" spans="1:5" x14ac:dyDescent="0.15">
      <c r="A9" s="23">
        <v>43479</v>
      </c>
      <c r="B9" s="24">
        <v>500000</v>
      </c>
      <c r="C9" s="1" t="s">
        <v>16</v>
      </c>
      <c r="D9" s="24">
        <f>SUM(B$2:B9)</f>
        <v>9112537</v>
      </c>
      <c r="E9" t="s">
        <v>21</v>
      </c>
    </row>
    <row r="10" spans="1:5" x14ac:dyDescent="0.15">
      <c r="A10" s="23">
        <v>43481.9</v>
      </c>
      <c r="B10" s="9">
        <v>12854</v>
      </c>
      <c r="C10" s="1" t="s">
        <v>4</v>
      </c>
      <c r="D10" s="24">
        <f>SUM(B$2:B10)</f>
        <v>9125391</v>
      </c>
    </row>
    <row r="11" spans="1:5" x14ac:dyDescent="0.15">
      <c r="A11" s="23">
        <v>43481</v>
      </c>
      <c r="B11" s="24">
        <v>-150000</v>
      </c>
      <c r="C11" s="1" t="s">
        <v>19</v>
      </c>
      <c r="D11" s="24">
        <f>SUM(B$2:B11)</f>
        <v>8975391</v>
      </c>
    </row>
    <row r="12" spans="1:5" x14ac:dyDescent="0.15">
      <c r="A12" s="23">
        <v>43482</v>
      </c>
      <c r="B12" s="24">
        <v>-8900000</v>
      </c>
      <c r="C12" s="1" t="s">
        <v>19</v>
      </c>
      <c r="D12" s="24">
        <f>SUM(B$2:B12)</f>
        <v>75391</v>
      </c>
    </row>
    <row r="13" spans="1:5" x14ac:dyDescent="0.15">
      <c r="A13" s="23">
        <v>43484.9</v>
      </c>
      <c r="B13" s="9">
        <v>17394</v>
      </c>
      <c r="C13" s="1" t="s">
        <v>4</v>
      </c>
      <c r="D13" s="24">
        <f>SUM(B$2:B13)</f>
        <v>92785</v>
      </c>
    </row>
    <row r="14" spans="1:5" x14ac:dyDescent="0.15">
      <c r="A14" s="23">
        <v>43487</v>
      </c>
      <c r="B14" s="24">
        <v>150000</v>
      </c>
      <c r="C14" s="1" t="s">
        <v>13</v>
      </c>
      <c r="D14" s="24">
        <f>SUM(B$2:B14)</f>
        <v>242785</v>
      </c>
    </row>
    <row r="15" spans="1:5" x14ac:dyDescent="0.15">
      <c r="A15" s="23">
        <v>43490.9</v>
      </c>
      <c r="B15" s="9">
        <v>56726</v>
      </c>
      <c r="C15" s="1" t="s">
        <v>4</v>
      </c>
      <c r="D15" s="24">
        <f>SUM(B$2:B15)</f>
        <v>299511</v>
      </c>
    </row>
    <row r="16" spans="1:5" x14ac:dyDescent="0.15">
      <c r="A16" s="23">
        <v>43491.9</v>
      </c>
      <c r="B16" s="9">
        <v>37118</v>
      </c>
      <c r="C16" s="1" t="s">
        <v>4</v>
      </c>
      <c r="D16" s="24">
        <f>SUM(B$2:B16)</f>
        <v>336629</v>
      </c>
    </row>
    <row r="17" spans="1:5" x14ac:dyDescent="0.15">
      <c r="A17" s="23">
        <v>43492.9</v>
      </c>
      <c r="B17" s="9">
        <v>61851</v>
      </c>
      <c r="C17" s="1" t="s">
        <v>4</v>
      </c>
      <c r="D17" s="24">
        <f>SUM(B$2:B17)</f>
        <v>398480</v>
      </c>
    </row>
    <row r="18" spans="1:5" x14ac:dyDescent="0.15">
      <c r="A18" s="23">
        <v>43493.9</v>
      </c>
      <c r="B18" s="9">
        <v>37104</v>
      </c>
      <c r="C18" s="1" t="s">
        <v>4</v>
      </c>
      <c r="D18" s="24">
        <f>SUM(B$2:B18)</f>
        <v>435584</v>
      </c>
    </row>
    <row r="19" spans="1:5" x14ac:dyDescent="0.15">
      <c r="A19" s="23">
        <v>43494.9</v>
      </c>
      <c r="B19" s="9">
        <v>61828</v>
      </c>
      <c r="C19" s="1" t="s">
        <v>4</v>
      </c>
      <c r="D19" s="24">
        <f>SUM(B$2:B19)</f>
        <v>497412</v>
      </c>
    </row>
    <row r="20" spans="1:5" x14ac:dyDescent="0.15">
      <c r="A20" s="23">
        <v>43495</v>
      </c>
      <c r="B20" s="24">
        <v>-500000</v>
      </c>
      <c r="C20" s="1" t="s">
        <v>16</v>
      </c>
      <c r="D20" s="24">
        <f>SUM(B$2:B20)</f>
        <v>-2588</v>
      </c>
      <c r="E20" t="s">
        <v>23</v>
      </c>
    </row>
    <row r="21" spans="1:5" x14ac:dyDescent="0.15">
      <c r="A21" s="23">
        <v>43495.9</v>
      </c>
      <c r="B21" s="9">
        <v>55422</v>
      </c>
      <c r="C21" s="1" t="s">
        <v>4</v>
      </c>
      <c r="D21" s="24">
        <f>SUM(B$2:B21)</f>
        <v>52834</v>
      </c>
    </row>
    <row r="22" spans="1:5" x14ac:dyDescent="0.15">
      <c r="A22" s="23">
        <v>43496.9</v>
      </c>
      <c r="B22" s="9">
        <v>50613</v>
      </c>
      <c r="C22" s="1" t="s">
        <v>4</v>
      </c>
      <c r="D22" s="24">
        <f>SUM(B$2:B22)</f>
        <v>103447</v>
      </c>
    </row>
    <row r="23" spans="1:5" x14ac:dyDescent="0.15">
      <c r="A23" s="23">
        <v>43497</v>
      </c>
      <c r="B23" s="24">
        <v>-100000</v>
      </c>
      <c r="C23" s="1" t="s">
        <v>19</v>
      </c>
      <c r="D23" s="24">
        <f>SUM(B$2:B23)</f>
        <v>3447</v>
      </c>
      <c r="E23" t="s">
        <v>18</v>
      </c>
    </row>
    <row r="24" spans="1:5" x14ac:dyDescent="0.15">
      <c r="A24" s="23">
        <v>43499.9</v>
      </c>
      <c r="B24" s="9">
        <v>55329</v>
      </c>
      <c r="C24" s="1" t="s">
        <v>4</v>
      </c>
      <c r="D24" s="24">
        <f>SUM(B$2:B24)</f>
        <v>58776</v>
      </c>
    </row>
    <row r="25" spans="1:5" x14ac:dyDescent="0.15">
      <c r="A25" s="23">
        <v>43501.9</v>
      </c>
      <c r="B25" s="9">
        <v>11003</v>
      </c>
      <c r="C25" s="1" t="s">
        <v>4</v>
      </c>
      <c r="D25" s="24">
        <f>SUM(B$2:B25)</f>
        <v>69779</v>
      </c>
    </row>
    <row r="26" spans="1:5" x14ac:dyDescent="0.15">
      <c r="A26" s="23">
        <v>43514</v>
      </c>
      <c r="B26" s="24">
        <v>150000</v>
      </c>
      <c r="C26" s="1" t="s">
        <v>13</v>
      </c>
      <c r="D26" s="24">
        <f>SUM(B$2:B26)</f>
        <v>219779</v>
      </c>
    </row>
    <row r="27" spans="1:5" x14ac:dyDescent="0.15">
      <c r="A27" s="23">
        <v>43526.9</v>
      </c>
      <c r="B27" s="9">
        <v>86852</v>
      </c>
      <c r="C27" s="1" t="s">
        <v>4</v>
      </c>
      <c r="D27" s="24">
        <f>SUM(B$2:B27)</f>
        <v>306631</v>
      </c>
    </row>
    <row r="28" spans="1:5" x14ac:dyDescent="0.15">
      <c r="A28" s="23">
        <v>43571.9</v>
      </c>
      <c r="B28" s="9">
        <v>22232</v>
      </c>
      <c r="C28" s="1" t="s">
        <v>4</v>
      </c>
      <c r="D28" s="24">
        <f>SUM(B$2:B28)</f>
        <v>328863</v>
      </c>
    </row>
    <row r="29" spans="1:5" x14ac:dyDescent="0.15">
      <c r="A29" s="23">
        <v>43572.9</v>
      </c>
      <c r="B29" s="9">
        <v>31753</v>
      </c>
      <c r="C29" s="1" t="s">
        <v>4</v>
      </c>
      <c r="D29" s="24">
        <f>SUM(B$2:B29)</f>
        <v>360616</v>
      </c>
    </row>
    <row r="30" spans="1:5" x14ac:dyDescent="0.15">
      <c r="A30" s="23">
        <v>43572.9</v>
      </c>
      <c r="B30" s="9">
        <v>26665</v>
      </c>
      <c r="C30" s="1" t="s">
        <v>4</v>
      </c>
      <c r="D30" s="24">
        <f>SUM(B$2:B30)</f>
        <v>387281</v>
      </c>
    </row>
    <row r="31" spans="1:5" x14ac:dyDescent="0.15">
      <c r="A31" s="23">
        <v>43591.9</v>
      </c>
      <c r="B31" s="9">
        <v>12133</v>
      </c>
      <c r="C31" s="1" t="s">
        <v>4</v>
      </c>
      <c r="D31" s="24">
        <f>SUM(B$2:B31)</f>
        <v>399414</v>
      </c>
    </row>
    <row r="32" spans="1:5" x14ac:dyDescent="0.15">
      <c r="A32" s="23">
        <v>43610.9</v>
      </c>
      <c r="B32" s="9">
        <v>55414</v>
      </c>
      <c r="C32" s="1" t="s">
        <v>4</v>
      </c>
      <c r="D32" s="24">
        <f>SUM(B$2:B32)</f>
        <v>454828</v>
      </c>
    </row>
    <row r="33" spans="1:4" x14ac:dyDescent="0.15">
      <c r="A33" s="23">
        <v>43610.9</v>
      </c>
      <c r="B33" s="9">
        <v>34256</v>
      </c>
      <c r="C33" s="1" t="s">
        <v>4</v>
      </c>
      <c r="D33" s="24">
        <f>SUM(B$2:B33)</f>
        <v>489084</v>
      </c>
    </row>
    <row r="34" spans="1:4" x14ac:dyDescent="0.15">
      <c r="A34" s="23">
        <v>43670.9</v>
      </c>
      <c r="B34" s="9">
        <v>31080</v>
      </c>
      <c r="C34" s="1" t="s">
        <v>4</v>
      </c>
      <c r="D34" s="24">
        <f>SUM(B$2:B34)</f>
        <v>520164</v>
      </c>
    </row>
    <row r="35" spans="1:4" x14ac:dyDescent="0.15">
      <c r="A35" s="23">
        <v>43592.9</v>
      </c>
      <c r="B35" s="9">
        <v>53028</v>
      </c>
      <c r="C35" s="1" t="s">
        <v>4</v>
      </c>
      <c r="D35" s="24">
        <f>SUM(B$2:B35)</f>
        <v>573192</v>
      </c>
    </row>
    <row r="36" spans="1:4" x14ac:dyDescent="0.15">
      <c r="A36" s="23">
        <v>43600.9</v>
      </c>
      <c r="B36" s="9">
        <v>34320</v>
      </c>
      <c r="C36" s="1" t="s">
        <v>4</v>
      </c>
      <c r="D36" s="24">
        <f>SUM(B$2:B36)</f>
        <v>607512</v>
      </c>
    </row>
    <row r="37" spans="1:4" x14ac:dyDescent="0.15">
      <c r="A37" s="23">
        <v>43600.9</v>
      </c>
      <c r="B37" s="9">
        <v>24226</v>
      </c>
      <c r="C37" s="1" t="s">
        <v>4</v>
      </c>
      <c r="D37" s="24">
        <f>SUM(B$2:B37)</f>
        <v>631738</v>
      </c>
    </row>
    <row r="38" spans="1:4" x14ac:dyDescent="0.15">
      <c r="A38" s="23">
        <v>43604.9</v>
      </c>
      <c r="B38" s="9">
        <v>55476</v>
      </c>
      <c r="C38" s="1" t="s">
        <v>4</v>
      </c>
      <c r="D38" s="24">
        <f>SUM(B$2:B38)</f>
        <v>687214</v>
      </c>
    </row>
    <row r="39" spans="1:4" x14ac:dyDescent="0.15">
      <c r="A39" s="23">
        <v>43608.9</v>
      </c>
      <c r="B39" s="9">
        <v>105831</v>
      </c>
      <c r="C39" s="1" t="s">
        <v>4</v>
      </c>
      <c r="D39" s="24">
        <f>SUM(B$2:B39)</f>
        <v>793045</v>
      </c>
    </row>
    <row r="40" spans="1:4" x14ac:dyDescent="0.15">
      <c r="A40" s="18"/>
      <c r="B40" s="22"/>
      <c r="C40" s="22"/>
      <c r="D40" s="9"/>
    </row>
  </sheetData>
  <phoneticPr fontId="3" type="noConversion"/>
  <pageMargins left="0.75" right="0.75" top="0.63" bottom="0.63" header="0.51" footer="0.51"/>
  <pageSetup paperSize="34" orientation="landscape" horizontalDpi="0" verticalDpi="0"/>
  <ignoredErrors>
    <ignoredError sqref="D20:D38 D3:D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5" sqref="C25"/>
    </sheetView>
  </sheetViews>
  <sheetFormatPr baseColWidth="10" defaultRowHeight="15" x14ac:dyDescent="0.15"/>
  <sheetData>
    <row r="1" spans="1:6" x14ac:dyDescent="0.15">
      <c r="A1" t="s">
        <v>8</v>
      </c>
      <c r="B1" t="s">
        <v>9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15">
      <c r="A2" s="23">
        <v>43479</v>
      </c>
      <c r="B2" s="23">
        <v>43496</v>
      </c>
      <c r="C2">
        <f>B2-A2</f>
        <v>17</v>
      </c>
      <c r="D2">
        <v>0.05</v>
      </c>
      <c r="E2">
        <f>current!B9</f>
        <v>500000</v>
      </c>
      <c r="F2">
        <f>(D2/365)*E2*C2</f>
        <v>1164.3835616438359</v>
      </c>
    </row>
    <row r="3" spans="1:6" x14ac:dyDescent="0.15">
      <c r="A3" s="23">
        <f>current!A7</f>
        <v>43466</v>
      </c>
      <c r="B3" s="23">
        <v>43830</v>
      </c>
      <c r="C3">
        <f>B3-A3</f>
        <v>364</v>
      </c>
      <c r="D3">
        <v>0.04</v>
      </c>
      <c r="E3">
        <f>current!B7</f>
        <v>1270000</v>
      </c>
      <c r="F3">
        <f>(D3/365)*E3*C3</f>
        <v>50660.821917808214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K43" sqref="K43"/>
    </sheetView>
  </sheetViews>
  <sheetFormatPr baseColWidth="10" defaultRowHeight="15" x14ac:dyDescent="0.15"/>
  <cols>
    <col min="1" max="1" width="11.5" bestFit="1" customWidth="1"/>
  </cols>
  <sheetData>
    <row r="1" spans="1:4" x14ac:dyDescent="0.15">
      <c r="A1" t="s">
        <v>22</v>
      </c>
      <c r="B1" t="s">
        <v>17</v>
      </c>
      <c r="C1" t="s">
        <v>11</v>
      </c>
      <c r="D1" t="s">
        <v>26</v>
      </c>
    </row>
    <row r="2" spans="1:4" x14ac:dyDescent="0.15">
      <c r="A2" s="23">
        <v>43470</v>
      </c>
      <c r="B2" t="s">
        <v>27</v>
      </c>
      <c r="C2">
        <v>8000</v>
      </c>
      <c r="D2">
        <f>SUM(C2:C$2)</f>
        <v>8000</v>
      </c>
    </row>
    <row r="3" spans="1:4" x14ac:dyDescent="0.15">
      <c r="A3" s="23">
        <v>43475</v>
      </c>
      <c r="B3" t="s">
        <v>24</v>
      </c>
      <c r="C3">
        <v>6000</v>
      </c>
      <c r="D3">
        <f>SUM(C$2:C3)</f>
        <v>14000</v>
      </c>
    </row>
    <row r="4" spans="1:4" x14ac:dyDescent="0.15">
      <c r="A4" s="23">
        <v>43501</v>
      </c>
      <c r="B4" t="s">
        <v>27</v>
      </c>
      <c r="C4">
        <v>8000</v>
      </c>
      <c r="D4">
        <f>SUM(C$2:C4)</f>
        <v>22000</v>
      </c>
    </row>
    <row r="5" spans="1:4" x14ac:dyDescent="0.15">
      <c r="A5" s="23">
        <v>43506</v>
      </c>
      <c r="B5" t="s">
        <v>24</v>
      </c>
      <c r="C5">
        <v>6000</v>
      </c>
      <c r="D5">
        <f>SUM(C$2:C5)</f>
        <v>28000</v>
      </c>
    </row>
    <row r="6" spans="1:4" x14ac:dyDescent="0.15">
      <c r="A6" s="23">
        <v>43529</v>
      </c>
      <c r="B6" t="s">
        <v>27</v>
      </c>
      <c r="C6">
        <v>8000</v>
      </c>
      <c r="D6">
        <f>SUM(C$2:C6)</f>
        <v>36000</v>
      </c>
    </row>
    <row r="7" spans="1:4" x14ac:dyDescent="0.15">
      <c r="A7" s="23">
        <v>43534</v>
      </c>
      <c r="B7" t="s">
        <v>24</v>
      </c>
      <c r="C7">
        <v>6000</v>
      </c>
      <c r="D7">
        <f>SUM(C$2:C7)</f>
        <v>42000</v>
      </c>
    </row>
    <row r="8" spans="1:4" x14ac:dyDescent="0.15">
      <c r="A8" s="23">
        <v>43560</v>
      </c>
      <c r="B8" t="s">
        <v>27</v>
      </c>
      <c r="C8">
        <v>8000</v>
      </c>
      <c r="D8">
        <f>SUM(C$2:C8)</f>
        <v>50000</v>
      </c>
    </row>
    <row r="9" spans="1:4" x14ac:dyDescent="0.15">
      <c r="A9" s="23">
        <v>43565</v>
      </c>
      <c r="B9" t="s">
        <v>24</v>
      </c>
      <c r="C9">
        <v>6000</v>
      </c>
      <c r="D9">
        <f>SUM(C$2:C9)</f>
        <v>56000</v>
      </c>
    </row>
    <row r="10" spans="1:4" x14ac:dyDescent="0.15">
      <c r="A10" s="23">
        <v>43584</v>
      </c>
      <c r="B10" t="s">
        <v>25</v>
      </c>
      <c r="C10">
        <v>48000</v>
      </c>
      <c r="D10">
        <f>SUM(C$2:C10)</f>
        <v>104000</v>
      </c>
    </row>
    <row r="11" spans="1:4" x14ac:dyDescent="0.15">
      <c r="A11" s="23">
        <v>43590</v>
      </c>
      <c r="B11" t="s">
        <v>27</v>
      </c>
      <c r="C11">
        <v>8000</v>
      </c>
      <c r="D11">
        <f>SUM(C$2:C11)</f>
        <v>112000</v>
      </c>
    </row>
    <row r="12" spans="1:4" x14ac:dyDescent="0.15">
      <c r="A12" s="23">
        <v>43595</v>
      </c>
      <c r="B12" t="s">
        <v>24</v>
      </c>
      <c r="C12">
        <v>6000</v>
      </c>
      <c r="D12">
        <f>SUM(C$2:C12)</f>
        <v>118000</v>
      </c>
    </row>
    <row r="13" spans="1:4" x14ac:dyDescent="0.15">
      <c r="A13" s="23">
        <v>43621</v>
      </c>
      <c r="B13" t="s">
        <v>27</v>
      </c>
      <c r="C13">
        <v>8000</v>
      </c>
      <c r="D13">
        <f>SUM(C$2:C13)</f>
        <v>126000</v>
      </c>
    </row>
    <row r="14" spans="1:4" x14ac:dyDescent="0.15">
      <c r="A14" s="23">
        <v>43626</v>
      </c>
      <c r="B14" t="s">
        <v>24</v>
      </c>
      <c r="C14">
        <v>6000</v>
      </c>
      <c r="D14">
        <f>SUM(C$2:C14)</f>
        <v>132000</v>
      </c>
    </row>
    <row r="15" spans="1:4" x14ac:dyDescent="0.15">
      <c r="A15" s="23">
        <v>43651</v>
      </c>
      <c r="B15" t="s">
        <v>27</v>
      </c>
      <c r="C15">
        <v>8000</v>
      </c>
      <c r="D15">
        <f>SUM(C$2:C15)</f>
        <v>140000</v>
      </c>
    </row>
    <row r="16" spans="1:4" x14ac:dyDescent="0.15">
      <c r="A16" s="23">
        <v>43656</v>
      </c>
      <c r="B16" t="s">
        <v>24</v>
      </c>
      <c r="C16">
        <v>6000</v>
      </c>
      <c r="D16">
        <f>SUM(C$2:C16)</f>
        <v>146000</v>
      </c>
    </row>
    <row r="17" spans="1:4" x14ac:dyDescent="0.15">
      <c r="A17" s="23">
        <v>43682</v>
      </c>
      <c r="B17" t="s">
        <v>27</v>
      </c>
      <c r="C17">
        <v>8000</v>
      </c>
      <c r="D17">
        <f>SUM(C$2:C17)</f>
        <v>154000</v>
      </c>
    </row>
    <row r="18" spans="1:4" x14ac:dyDescent="0.15">
      <c r="A18" s="23">
        <v>43687</v>
      </c>
      <c r="B18" t="s">
        <v>24</v>
      </c>
      <c r="C18">
        <v>6000</v>
      </c>
      <c r="D18">
        <f>SUM(C$2:C18)</f>
        <v>160000</v>
      </c>
    </row>
    <row r="19" spans="1:4" x14ac:dyDescent="0.15">
      <c r="A19" s="23">
        <v>43713</v>
      </c>
      <c r="B19" t="s">
        <v>27</v>
      </c>
      <c r="C19">
        <v>8000</v>
      </c>
      <c r="D19">
        <f>SUM(C$2:C19)</f>
        <v>168000</v>
      </c>
    </row>
    <row r="20" spans="1:4" x14ac:dyDescent="0.15">
      <c r="A20" s="23">
        <v>43718</v>
      </c>
      <c r="B20" t="s">
        <v>24</v>
      </c>
      <c r="C20">
        <v>6000</v>
      </c>
      <c r="D20">
        <f>SUM(C$2:C20)</f>
        <v>174000</v>
      </c>
    </row>
    <row r="21" spans="1:4" x14ac:dyDescent="0.15">
      <c r="A21" s="23">
        <v>43743</v>
      </c>
      <c r="B21" t="s">
        <v>27</v>
      </c>
      <c r="C21">
        <v>8000</v>
      </c>
      <c r="D21">
        <f>SUM(C$2:C21)</f>
        <v>182000</v>
      </c>
    </row>
    <row r="22" spans="1:4" x14ac:dyDescent="0.15">
      <c r="A22" s="23">
        <v>43748</v>
      </c>
      <c r="B22" t="s">
        <v>24</v>
      </c>
      <c r="C22">
        <v>6000</v>
      </c>
      <c r="D22">
        <f>SUM(C$2:C22)</f>
        <v>188000</v>
      </c>
    </row>
    <row r="23" spans="1:4" x14ac:dyDescent="0.15">
      <c r="A23" s="23">
        <v>43767</v>
      </c>
      <c r="B23" t="s">
        <v>25</v>
      </c>
      <c r="C23">
        <v>51000</v>
      </c>
      <c r="D23">
        <f>SUM(C$2:C23)</f>
        <v>239000</v>
      </c>
    </row>
    <row r="24" spans="1:4" x14ac:dyDescent="0.15">
      <c r="A24" s="23">
        <v>43774</v>
      </c>
      <c r="B24" t="s">
        <v>27</v>
      </c>
      <c r="C24">
        <v>8000</v>
      </c>
      <c r="D24">
        <f>SUM(C$2:C24)</f>
        <v>247000</v>
      </c>
    </row>
    <row r="25" spans="1:4" x14ac:dyDescent="0.15">
      <c r="A25" s="23">
        <v>43779</v>
      </c>
      <c r="B25" t="s">
        <v>24</v>
      </c>
      <c r="C25">
        <v>6000</v>
      </c>
      <c r="D25">
        <f>SUM(C$2:C25)</f>
        <v>253000</v>
      </c>
    </row>
    <row r="26" spans="1:4" x14ac:dyDescent="0.15">
      <c r="A26" s="23">
        <v>43804</v>
      </c>
      <c r="B26" t="s">
        <v>27</v>
      </c>
      <c r="C26">
        <v>8000</v>
      </c>
      <c r="D26">
        <f>SUM(C$2:C26)</f>
        <v>261000</v>
      </c>
    </row>
    <row r="27" spans="1:4" x14ac:dyDescent="0.15">
      <c r="A27" s="23">
        <v>43809</v>
      </c>
      <c r="B27" t="s">
        <v>24</v>
      </c>
      <c r="C27">
        <v>6000</v>
      </c>
      <c r="D27">
        <f>SUM(C$2:C27)</f>
        <v>267000</v>
      </c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8 D9 D10:D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2" zoomScaleSheetLayoutView="100" workbookViewId="0">
      <selection activeCell="F12" sqref="F12"/>
    </sheetView>
  </sheetViews>
  <sheetFormatPr baseColWidth="10" defaultColWidth="9" defaultRowHeight="15" x14ac:dyDescent="0.15"/>
  <cols>
    <col min="2" max="2" width="12.83203125" style="1" customWidth="1"/>
    <col min="3" max="3" width="9.1640625" bestFit="1" customWidth="1"/>
    <col min="4" max="4" width="9.1640625" customWidth="1"/>
    <col min="5" max="5" width="9" customWidth="1"/>
    <col min="13" max="13" width="12.5" customWidth="1"/>
    <col min="14" max="14" width="10.5" bestFit="1" customWidth="1"/>
  </cols>
  <sheetData>
    <row r="1" spans="1:17" ht="16" thickBot="1" x14ac:dyDescent="0.2"/>
    <row r="2" spans="1:17" x14ac:dyDescent="0.15">
      <c r="B2" s="1" t="s">
        <v>4</v>
      </c>
      <c r="C2" s="9" t="s">
        <v>5</v>
      </c>
      <c r="D2" s="9" t="s">
        <v>7</v>
      </c>
      <c r="E2" s="9"/>
      <c r="F2" t="s">
        <v>6</v>
      </c>
      <c r="L2" s="2" t="s">
        <v>0</v>
      </c>
      <c r="N2" s="3"/>
      <c r="O2" s="4"/>
      <c r="Q2" s="2" t="s">
        <v>0</v>
      </c>
    </row>
    <row r="3" spans="1:17" x14ac:dyDescent="0.15">
      <c r="B3" s="23">
        <v>43474.9</v>
      </c>
      <c r="C3" s="9">
        <v>260098</v>
      </c>
      <c r="D3" s="1" t="s">
        <v>4</v>
      </c>
      <c r="E3" s="9"/>
      <c r="F3" s="1">
        <v>43487.22</v>
      </c>
      <c r="G3">
        <v>150000</v>
      </c>
      <c r="L3" s="6">
        <v>660</v>
      </c>
      <c r="N3" s="7"/>
      <c r="O3" s="8"/>
      <c r="Q3" s="6">
        <v>940</v>
      </c>
    </row>
    <row r="4" spans="1:17" ht="16" thickBot="1" x14ac:dyDescent="0.2">
      <c r="B4" s="23">
        <v>43475.9</v>
      </c>
      <c r="C4" s="9">
        <v>55690</v>
      </c>
      <c r="D4" s="1" t="s">
        <v>4</v>
      </c>
      <c r="E4" s="9">
        <f>C3+C4</f>
        <v>315788</v>
      </c>
      <c r="F4" s="1">
        <v>43514.22</v>
      </c>
      <c r="G4">
        <v>150000</v>
      </c>
      <c r="L4" s="10">
        <v>127</v>
      </c>
      <c r="N4" s="11"/>
      <c r="O4" s="12"/>
      <c r="Q4" s="6">
        <v>-50</v>
      </c>
    </row>
    <row r="5" spans="1:17" x14ac:dyDescent="0.15">
      <c r="B5" s="23">
        <v>43477.9</v>
      </c>
      <c r="C5" s="9">
        <v>51749</v>
      </c>
      <c r="D5" s="1" t="s">
        <v>4</v>
      </c>
      <c r="E5" s="9">
        <f>C3+C4+C5</f>
        <v>367537</v>
      </c>
      <c r="L5" s="6">
        <v>30</v>
      </c>
      <c r="Q5" s="13">
        <f>Q3+Q4</f>
        <v>890</v>
      </c>
    </row>
    <row r="6" spans="1:17" x14ac:dyDescent="0.15">
      <c r="A6">
        <f>B4-B3</f>
        <v>1</v>
      </c>
      <c r="B6" s="23">
        <v>43481.9</v>
      </c>
      <c r="C6" s="9">
        <v>12854</v>
      </c>
      <c r="D6" s="1" t="s">
        <v>4</v>
      </c>
      <c r="E6" s="9"/>
      <c r="L6" s="13">
        <f>SUM(L3:L5)</f>
        <v>817</v>
      </c>
      <c r="Q6" s="6">
        <v>15</v>
      </c>
    </row>
    <row r="7" spans="1:17" ht="16" thickBot="1" x14ac:dyDescent="0.2">
      <c r="B7" s="23">
        <v>43484.9</v>
      </c>
      <c r="C7" s="9">
        <v>17394</v>
      </c>
      <c r="D7" s="1" t="s">
        <v>4</v>
      </c>
      <c r="E7" s="9"/>
      <c r="L7" s="6">
        <v>36</v>
      </c>
      <c r="Q7" s="20">
        <f>Q5+Q6</f>
        <v>905</v>
      </c>
    </row>
    <row r="8" spans="1:17" x14ac:dyDescent="0.15">
      <c r="B8" s="23">
        <v>43490.9</v>
      </c>
      <c r="C8" s="9">
        <v>56726</v>
      </c>
      <c r="D8" s="1" t="s">
        <v>4</v>
      </c>
      <c r="E8" s="9"/>
      <c r="L8" s="13">
        <f>L6+L7</f>
        <v>853</v>
      </c>
    </row>
    <row r="9" spans="1:17" x14ac:dyDescent="0.15">
      <c r="B9" s="23">
        <v>43491.9</v>
      </c>
      <c r="C9" s="9">
        <v>37118</v>
      </c>
      <c r="D9" s="1" t="s">
        <v>4</v>
      </c>
      <c r="E9" s="9"/>
      <c r="L9" s="6">
        <v>7</v>
      </c>
    </row>
    <row r="10" spans="1:17" ht="16" thickBot="1" x14ac:dyDescent="0.2">
      <c r="B10" s="23">
        <v>43492.9</v>
      </c>
      <c r="C10" s="9">
        <v>61851</v>
      </c>
      <c r="D10" s="1" t="s">
        <v>4</v>
      </c>
      <c r="E10" s="9"/>
      <c r="L10" s="13">
        <f>SUM(L8:L9)</f>
        <v>860</v>
      </c>
    </row>
    <row r="11" spans="1:17" x14ac:dyDescent="0.15">
      <c r="B11" s="23">
        <v>43493.9</v>
      </c>
      <c r="C11" s="9">
        <v>37104</v>
      </c>
      <c r="D11" s="1" t="s">
        <v>4</v>
      </c>
      <c r="E11" s="9"/>
      <c r="L11" s="14">
        <v>50</v>
      </c>
      <c r="M11" s="3" t="s">
        <v>1</v>
      </c>
      <c r="N11" s="5" t="s">
        <v>2</v>
      </c>
      <c r="O11" s="15">
        <v>43496</v>
      </c>
      <c r="P11" s="4">
        <v>39</v>
      </c>
    </row>
    <row r="12" spans="1:17" ht="16" thickBot="1" x14ac:dyDescent="0.2">
      <c r="B12" s="23">
        <v>43494.9</v>
      </c>
      <c r="C12" s="9">
        <v>61828</v>
      </c>
      <c r="D12" s="1" t="s">
        <v>4</v>
      </c>
      <c r="E12" s="9"/>
      <c r="L12" s="16">
        <f>L10+L11</f>
        <v>910</v>
      </c>
      <c r="M12" s="17"/>
      <c r="N12" s="9"/>
      <c r="O12" s="18">
        <v>43487.22</v>
      </c>
      <c r="P12" s="8">
        <v>15</v>
      </c>
    </row>
    <row r="13" spans="1:17" ht="16" thickBot="1" x14ac:dyDescent="0.2">
      <c r="B13" s="23">
        <v>43495.9</v>
      </c>
      <c r="C13" s="9">
        <v>55422</v>
      </c>
      <c r="D13" s="1" t="s">
        <v>4</v>
      </c>
      <c r="E13" s="9"/>
      <c r="M13" s="16"/>
      <c r="N13" s="19"/>
      <c r="O13" s="19"/>
      <c r="P13" s="21">
        <f>SUM(P11:P12)</f>
        <v>54</v>
      </c>
    </row>
    <row r="14" spans="1:17" x14ac:dyDescent="0.15">
      <c r="B14" s="23">
        <v>43496.9</v>
      </c>
      <c r="C14" s="9">
        <v>50613</v>
      </c>
      <c r="D14" s="1" t="s">
        <v>4</v>
      </c>
      <c r="E14" s="9"/>
    </row>
    <row r="15" spans="1:17" x14ac:dyDescent="0.15">
      <c r="B15" s="23">
        <v>43499.9</v>
      </c>
      <c r="C15" s="9">
        <v>55329</v>
      </c>
      <c r="D15" s="1" t="s">
        <v>4</v>
      </c>
      <c r="E15" s="9"/>
      <c r="L15">
        <v>127</v>
      </c>
      <c r="M15" t="s">
        <v>3</v>
      </c>
    </row>
    <row r="16" spans="1:17" x14ac:dyDescent="0.15">
      <c r="B16" s="23">
        <v>43501.9</v>
      </c>
      <c r="C16" s="9">
        <v>11003</v>
      </c>
      <c r="D16" s="1" t="s">
        <v>4</v>
      </c>
      <c r="E16" s="9"/>
    </row>
    <row r="17" spans="2:18" x14ac:dyDescent="0.15">
      <c r="B17" s="23">
        <v>43526.9</v>
      </c>
      <c r="C17" s="9">
        <v>86852</v>
      </c>
      <c r="D17" s="1" t="s">
        <v>4</v>
      </c>
      <c r="E17" s="9"/>
    </row>
    <row r="18" spans="2:18" x14ac:dyDescent="0.15">
      <c r="B18" s="23">
        <v>43571.9</v>
      </c>
      <c r="C18" s="9">
        <v>22232</v>
      </c>
      <c r="D18" s="1" t="s">
        <v>4</v>
      </c>
      <c r="E18" s="9"/>
      <c r="M18" t="s">
        <v>8</v>
      </c>
      <c r="N18" t="s">
        <v>9</v>
      </c>
      <c r="O18" t="s">
        <v>8</v>
      </c>
      <c r="P18" t="s">
        <v>10</v>
      </c>
      <c r="Q18" t="s">
        <v>11</v>
      </c>
      <c r="R18" t="s">
        <v>12</v>
      </c>
    </row>
    <row r="19" spans="2:18" x14ac:dyDescent="0.15">
      <c r="B19" s="23">
        <v>43572.9</v>
      </c>
      <c r="C19" s="9">
        <v>31753</v>
      </c>
      <c r="D19" s="1" t="s">
        <v>4</v>
      </c>
      <c r="E19" s="9"/>
      <c r="M19" s="23">
        <v>43479</v>
      </c>
      <c r="N19" s="23">
        <v>43496</v>
      </c>
      <c r="O19">
        <f>N19-M19</f>
        <v>17</v>
      </c>
      <c r="P19">
        <v>0.05</v>
      </c>
      <c r="Q19">
        <v>50</v>
      </c>
      <c r="R19">
        <f>(P19/365)*Q19*O19</f>
        <v>0.11643835616438357</v>
      </c>
    </row>
    <row r="20" spans="2:18" x14ac:dyDescent="0.15">
      <c r="B20" s="23">
        <v>43572.9</v>
      </c>
      <c r="C20" s="9">
        <v>26665</v>
      </c>
      <c r="D20" s="1" t="s">
        <v>4</v>
      </c>
      <c r="E20" s="9"/>
    </row>
    <row r="21" spans="2:18" x14ac:dyDescent="0.15">
      <c r="B21" s="23">
        <v>43591.9</v>
      </c>
      <c r="C21" s="9">
        <v>12133</v>
      </c>
      <c r="D21" s="1" t="s">
        <v>4</v>
      </c>
      <c r="E21" s="9"/>
    </row>
    <row r="22" spans="2:18" x14ac:dyDescent="0.15">
      <c r="B22" s="23">
        <v>43610.9</v>
      </c>
      <c r="C22" s="9">
        <v>55414</v>
      </c>
      <c r="D22" s="1" t="s">
        <v>4</v>
      </c>
      <c r="E22" s="9"/>
    </row>
    <row r="23" spans="2:18" x14ac:dyDescent="0.15">
      <c r="B23" s="23">
        <v>43610.9</v>
      </c>
      <c r="C23" s="9">
        <v>34256</v>
      </c>
      <c r="D23" s="1" t="s">
        <v>4</v>
      </c>
      <c r="E23" s="9"/>
    </row>
    <row r="24" spans="2:18" x14ac:dyDescent="0.15">
      <c r="B24" s="23">
        <v>43670.9</v>
      </c>
      <c r="C24" s="9">
        <v>31080</v>
      </c>
      <c r="D24" s="1" t="s">
        <v>4</v>
      </c>
      <c r="E24" s="9"/>
    </row>
    <row r="25" spans="2:18" x14ac:dyDescent="0.15">
      <c r="B25" s="23">
        <v>43592.9</v>
      </c>
      <c r="C25" s="9">
        <v>53028</v>
      </c>
      <c r="D25" s="1" t="s">
        <v>4</v>
      </c>
      <c r="E25" s="9"/>
    </row>
    <row r="26" spans="2:18" x14ac:dyDescent="0.15">
      <c r="B26" s="23">
        <v>43600.9</v>
      </c>
      <c r="C26" s="9">
        <v>34320</v>
      </c>
      <c r="D26" s="1" t="s">
        <v>4</v>
      </c>
      <c r="E26" s="9"/>
    </row>
    <row r="27" spans="2:18" x14ac:dyDescent="0.15">
      <c r="B27" s="23">
        <v>43600.9</v>
      </c>
      <c r="C27" s="9">
        <v>24226</v>
      </c>
      <c r="D27" s="1" t="s">
        <v>4</v>
      </c>
      <c r="E27" s="9"/>
    </row>
    <row r="28" spans="2:18" x14ac:dyDescent="0.15">
      <c r="B28" s="23">
        <v>43604.9</v>
      </c>
      <c r="C28" s="9">
        <v>55476</v>
      </c>
      <c r="D28" s="1" t="s">
        <v>4</v>
      </c>
      <c r="E28" s="9"/>
    </row>
    <row r="29" spans="2:18" x14ac:dyDescent="0.15">
      <c r="B29" s="23">
        <v>43608.9</v>
      </c>
      <c r="C29" s="9">
        <v>105831</v>
      </c>
      <c r="D29" s="1" t="s">
        <v>4</v>
      </c>
      <c r="E29" s="9"/>
    </row>
    <row r="30" spans="2:18" ht="31" customHeight="1" x14ac:dyDescent="0.15">
      <c r="B30" s="18"/>
      <c r="C30" s="22">
        <f>SUM(C15:C29)</f>
        <v>639598</v>
      </c>
      <c r="D30" s="22"/>
      <c r="E30" s="9"/>
    </row>
  </sheetData>
  <phoneticPr fontId="3" type="noConversion"/>
  <pageMargins left="0.75" right="0.75" top="0.63" bottom="0.63" header="0.51" footer="0.51"/>
  <pageSetup paperSiz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current</vt:lpstr>
      <vt:lpstr>interest</vt:lpstr>
      <vt:lpstr>income</vt:lpstr>
      <vt:lpstr>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2019-01-03T05:07:10Z</dcterms:created>
  <dcterms:modified xsi:type="dcterms:W3CDTF">2019-01-04T14:24:57Z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